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workbookProtection workbookAlgorithmName="SHA-512" workbookHashValue="fBa2/KOKnq0VnRTucU8o88czsjv5CbKy/SSK0ToIliNfW8SO0Eb2MZLwG8frmNclbJBs/ZxS3aG7+H2GbxNhkw==" workbookSaltValue="Eqz48BQunA7sCySpCfROlA==" workbookSpinCount="100000" lockStructure="1"/>
  <bookViews>
    <workbookView xWindow="0" yWindow="0" windowWidth="28800" windowHeight="12435" tabRatio="783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62913"/>
</workbook>
</file>

<file path=xl/calcChain.xml><?xml version="1.0" encoding="utf-8"?>
<calcChain xmlns="http://schemas.openxmlformats.org/spreadsheetml/2006/main">
  <c r="D6" i="8" l="1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D20" i="4" s="1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<sst xmlns="http://schemas.openxmlformats.org/spreadsheetml/2006/main" count="261" uniqueCount="160">
  <si>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</si>
  <si>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</si>
  <si>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</si>
  <si>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</si>
  <si>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</si>
  <si>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</si>
  <si>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</si>
  <si>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</si>
  <si>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</si>
  <si>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</si>
  <si>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</si>
  <si>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</si>
  <si>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</si>
  <si>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</si>
  <si>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</si>
  <si>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</si>
  <si>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</si>
  <si>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</si>
  <si>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</si>
  <si>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</si>
  <si>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</si>
  <si>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</si>
  <si>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</si>
  <si>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</si>
  <si>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</si>
  <si>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</si>
  <si>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</si>
  <si>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</si>
  <si>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</si>
  <si>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</si>
  <si>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</si>
  <si>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</si>
  <si>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</si>
  <si>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</si>
  <si>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</si>
  <si>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</si>
  <si>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</si>
  <si>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</si>
  <si>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</si>
  <si>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</si>
  <si>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</si>
  <si>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</si>
  <si>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</si>
  <si>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</si>
  <si>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</si>
  <si>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</si>
  <si>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</si>
  <si>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</si>
  <si>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</si>
  <si>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</si>
  <si>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</si>
  <si>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</si>
  <si>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</si>
  <si>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</si>
  <si>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</si>
  <si>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</si>
  <si>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</si>
  <si>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</si>
  <si>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</si>
  <si>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</si>
  <si>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</si>
  <si>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</si>
  <si>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</si>
  <si>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</si>
  <si>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</si>
  <si>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</si>
  <si>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</si>
  <si>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</si>
  <si>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</si>
  <si>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</si>
  <si>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</si>
  <si>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</si>
  <si>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</si>
  <si>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</si>
  <si>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</si>
  <si>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</si>
  <si>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</si>
  <si>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</si>
  <si>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</si>
  <si>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</si>
  <si>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</si>
  <si>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</si>
  <si>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</si>
  <si>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</si>
  <si>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</si>
  <si>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</si>
  <si>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</si>
  <si>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</si>
  <si>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</si>
  <si>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</si>
  <si>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</si>
  <si>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</si>
  <si>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</si>
  <si>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</si>
  <si>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</si>
  <si>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</si>
  <si>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</si>
  <si>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</si>
  <si>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</si>
  <si>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</si>
  <si>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</si>
  <si>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</si>
  <si>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</si>
  <si>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</si>
  <si>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</si>
  <si>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</si>
  <si>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</si>
  <si>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</si>
  <si>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</si>
  <si>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</si>
  <si>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</si>
  <si>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</si>
  <si>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</si>
  <si>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</si>
  <si>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</si>
  <si>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</si>
  <si>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</si>
  <si>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</si>
  <si>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</si>
  <si>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</si>
  <si>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Day Habilitation</t>
  </si>
  <si>
    <t>Residential Habilitation</t>
  </si>
  <si>
    <t>Supported Employment</t>
  </si>
  <si>
    <t>Personal Supports</t>
  </si>
  <si>
    <t>Community Learning Services</t>
  </si>
  <si>
    <t>Employment Discovery &amp; Customization</t>
  </si>
  <si>
    <t>Non-FPS Service</t>
  </si>
  <si>
    <t>P214</t>
  </si>
  <si>
    <t>P202</t>
  </si>
  <si>
    <t>P201</t>
  </si>
  <si>
    <t>P203</t>
  </si>
  <si>
    <t>P219</t>
  </si>
  <si>
    <t>P218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</si>
  <si>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</si>
  <si>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</si>
  <si>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</si>
  <si>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</si>
  <si>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</si>
  <si>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</si>
  <si>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</si>
  <si>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</si>
  <si>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</si>
  <si>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</si>
  <si>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</si>
  <si>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</si>
  <si>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W2123</t>
  </si>
  <si>
    <t>W5822</t>
  </si>
  <si>
    <t>COVID-19 Respite-Daily</t>
  </si>
  <si>
    <t>COVID-19 Respite-Hourly</t>
  </si>
  <si>
    <t>COVID-19 Supported Living - Isolation Rate</t>
  </si>
  <si>
    <t>COVID-19 Supported Living Retainer Payment</t>
  </si>
  <si>
    <t>COVID-19 Shared Living-Isolation Rate</t>
  </si>
  <si>
    <t>W1983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</si>
  <si>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</si>
  <si>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</si>
  <si>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</si>
  <si>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</si>
  <si>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>DDA FY22 Community Pathways Waiver and COVID-19 Non-FPS Services  Invoice Template</t>
  </si>
  <si>
    <t xml:space="preserve">Nursing Support Services </t>
  </si>
  <si>
    <t>COVID-19 Nursing Support Services- Isolation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</si>
</sst>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0"/>
      <color theme="0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44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0" fillId="0" borderId="0" xfId="0" applyBorder="1"/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Border="1" applyAlignment="1">
      <alignment horizontal="center"/>
    </xf>
    <xf numFmtId="0" fontId="9" fillId="0" borderId="0" xfId="0" applyFont="1"/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" fillId="0" borderId="0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 applyBorder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" xfId="0" applyFont="1" applyFill="1" applyBorder="1" applyAlignment="1" applyProtection="1">
      <alignment horizontal="center"/>
      <protection locked="0"/>
    </xf>
    <xf numFmtId="0" fontId="1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0" fontId="14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0" xfId="0" applyFont="1" applyBorder="1"/>
    <xf numFmtId="0" fontId="15" fillId="0" borderId="10" xfId="0" applyFont="1" applyBorder="1"/>
    <xf numFmtId="0" fontId="14" fillId="0" borderId="0" xfId="0" applyFont="1" applyFill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14" fontId="14" fillId="0" borderId="0" xfId="0" applyNumberFormat="1" applyFont="1" applyBorder="1" applyAlignment="1" applyProtection="1">
      <alignment horizontal="left"/>
      <protection locked="0"/>
    </xf>
    <xf numFmtId="14" fontId="14" fillId="0" borderId="0" xfId="0" applyNumberFormat="1" applyFont="1" applyBorder="1" applyProtection="1">
      <protection locked="0"/>
    </xf>
    <xf numFmtId="0" fontId="14" fillId="0" borderId="1" xfId="0" applyFont="1" applyBorder="1"/>
    <xf numFmtId="0" fontId="14" fillId="0" borderId="0" xfId="0" applyFont="1" applyProtection="1"/>
    <xf numFmtId="0" fontId="17" fillId="0" borderId="0" xfId="3" applyFont="1" applyProtection="1"/>
    <xf numFmtId="0" fontId="14" fillId="3" borderId="1" xfId="0" applyFont="1" applyFill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/>
    <xf numFmtId="0" fontId="18" fillId="0" borderId="0" xfId="0" applyFont="1" applyProtection="1"/>
    <xf numFmtId="0" fontId="14" fillId="0" borderId="8" xfId="0" applyFont="1" applyBorder="1" applyProtection="1"/>
    <xf numFmtId="0" fontId="15" fillId="0" borderId="5" xfId="0" applyFont="1" applyBorder="1" applyAlignment="1" applyProtection="1">
      <alignment horizontal="center"/>
    </xf>
    <xf numFmtId="0" fontId="15" fillId="0" borderId="6" xfId="0" applyFont="1" applyBorder="1" applyAlignment="1" applyProtection="1">
      <alignment horizontal="center"/>
    </xf>
    <xf numFmtId="0" fontId="15" fillId="0" borderId="7" xfId="0" applyFont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 applyProtection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NumberFormat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NumberFormat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NumberFormat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NumberFormat="1" applyFont="1" applyBorder="1" applyProtection="1">
      <protection locked="0"/>
    </xf>
    <xf numFmtId="0" fontId="14" fillId="0" borderId="0" xfId="0" applyFont="1" applyFill="1"/>
    <xf numFmtId="0" fontId="17" fillId="0" borderId="0" xfId="2" applyFont="1" applyFill="1"/>
    <xf numFmtId="0" fontId="17" fillId="0" borderId="0" xfId="3" applyFont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 applyProtection="1"/>
    <xf numFmtId="0" fontId="14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 applyProtection="1"/>
    <xf numFmtId="0" fontId="21" fillId="0" borderId="0" xfId="0" applyFont="1" applyProtection="1"/>
    <xf numFmtId="0" fontId="21" fillId="0" borderId="0" xfId="0" applyFont="1" applyFill="1" applyBorder="1" applyAlignment="1" applyProtection="1">
      <alignment wrapText="1"/>
    </xf>
    <xf numFmtId="0" fontId="14" fillId="0" borderId="0" xfId="0" applyFont="1" applyAlignment="1">
      <alignment horizontal="center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0" xfId="0" applyFont="1" applyFill="1"/>
    <xf numFmtId="0" fontId="0" fillId="0" borderId="36" xfId="0" applyFont="1" applyFill="1" applyBorder="1"/>
    <xf numFmtId="44" fontId="0" fillId="0" borderId="36" xfId="1" applyFont="1" applyFill="1" applyBorder="1"/>
    <xf numFmtId="0" fontId="0" fillId="0" borderId="0" xfId="0" applyFill="1"/>
    <xf numFmtId="0" fontId="0" fillId="0" borderId="35" xfId="0" applyFont="1" applyFill="1" applyBorder="1"/>
    <xf numFmtId="0" fontId="0" fillId="0" borderId="35" xfId="0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NumberFormat="1" applyFont="1" applyFill="1" applyBorder="1" applyAlignment="1" applyProtection="1">
      <alignment horizontal="left"/>
      <protection hidden="1"/>
    </xf>
    <xf numFmtId="0" fontId="14" fillId="2" borderId="23" xfId="0" applyNumberFormat="1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1" xfId="0" applyNumberFormat="1" applyFont="1" applyFill="1" applyBorder="1" applyAlignment="1" applyProtection="1">
      <alignment horizontal="center"/>
      <protection hidden="1"/>
    </xf>
    <xf numFmtId="0" fontId="14" fillId="2" borderId="23" xfId="0" applyNumberFormat="1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/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hidden="1"/>
    </xf>
    <xf numFmtId="0" fontId="12" fillId="0" borderId="0" xfId="0" applyFont="1" applyFill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Border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8" fillId="0" borderId="0" xfId="0" applyFont="1"/>
    <xf numFmtId="0" fontId="27" fillId="0" borderId="0" xfId="0" applyFont="1"/>
    <xf numFmtId="0" fontId="19" fillId="0" borderId="0" xfId="0" applyFont="1" applyAlignment="1">
      <alignment horizontal="center" wrapText="1"/>
    </xf>
    <xf numFmtId="0" fontId="18" fillId="0" borderId="0" xfId="0" applyFont="1" applyBorder="1"/>
    <xf numFmtId="0" fontId="18" fillId="0" borderId="40" xfId="0" applyFont="1" applyFill="1" applyBorder="1"/>
    <xf numFmtId="0" fontId="18" fillId="0" borderId="0" xfId="0" applyFont="1" applyBorder="1" applyAlignment="1">
      <alignment vertical="center" wrapText="1"/>
    </xf>
    <xf numFmtId="0" fontId="18" fillId="0" borderId="0" xfId="0" applyFont="1" applyFill="1"/>
    <xf numFmtId="0" fontId="18" fillId="0" borderId="0" xfId="0" applyFont="1" applyFill="1" applyBorder="1"/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4" fillId="2" borderId="49" xfId="0" applyNumberFormat="1" applyFont="1" applyFill="1" applyBorder="1" applyAlignment="1" applyProtection="1">
      <alignment horizontal="left"/>
      <protection hidden="1"/>
    </xf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/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/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D10:I5010" totalsRowShown="0" headerRowDxfId="8" tableBorderDxfId="7">
  <autoFilter ref="D10:I50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name="Consumer Last Name" dataDxfId="6"/>
    <tableColumn id="2" name="Consumer First Name" dataDxfId="5"/>
    <tableColumn id="3" name="Non-FPS Services" dataDxfId="4"/>
    <tableColumn id="4" name="Date of Service _x000a_" dataDxfId="3"/>
    <tableColumn id="5" name="Unit Charge $" dataDxfId="2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name="Cost or Uni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B1:H59"/>
  <sheetViews>
    <sheetView showGridLines="0" tabSelected="1" zoomScaleNormal="100" zoomScaleSheetLayoutView="90" workbookViewId="0">
      <selection activeCell="D15" sqref="D15"/>
    </sheetView>
  </sheetViews>
  <sheetFormatPr defaultRowHeight="15" x14ac:dyDescent="0.25"/>
  <cols>
    <col min="1" max="2" width="4.5703125" customWidth="1"/>
    <col min="3" max="3" width="41.85546875" bestFit="1" customWidth="1"/>
    <col min="4" max="4" width="41.710937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5"/>
    </row>
    <row r="2" spans="2:8" ht="15.75" x14ac:dyDescent="0.25">
      <c r="D2" s="6"/>
    </row>
    <row r="3" spans="2:8" ht="15.75" x14ac:dyDescent="0.25">
      <c r="D3" s="6"/>
    </row>
    <row r="4" spans="2:8" x14ac:dyDescent="0.25">
      <c r="D4" s="7"/>
    </row>
    <row r="5" spans="2:8" ht="9" customHeight="1" x14ac:dyDescent="0.25">
      <c r="D5" s="7"/>
    </row>
    <row r="6" spans="2:8" ht="15" customHeight="1" x14ac:dyDescent="0.25">
      <c r="C6" s="29" t="s">
        <v>136</v>
      </c>
    </row>
    <row r="7" spans="2:8" ht="15" customHeight="1" x14ac:dyDescent="0.25">
      <c r="C7" s="29" t="s">
        <v>137</v>
      </c>
    </row>
    <row r="8" spans="2:8" ht="33" customHeight="1" x14ac:dyDescent="0.25">
      <c r="B8" s="232" t="s">
        <v>157</v>
      </c>
      <c r="C8" s="233"/>
      <c r="D8" s="233"/>
    </row>
    <row r="9" spans="2:8" ht="15.75" thickBot="1" x14ac:dyDescent="0.3">
      <c r="B9" s="8" t="s">
        <v>17</v>
      </c>
    </row>
    <row r="10" spans="2:8" ht="11.1" customHeight="1" thickTop="1" x14ac:dyDescent="0.25">
      <c r="B10" s="125"/>
    </row>
    <row r="11" spans="2:8" ht="15.75" x14ac:dyDescent="0.25">
      <c r="B11" s="9"/>
      <c r="C11" s="25" t="s">
        <v>44</v>
      </c>
      <c r="D11" s="26"/>
    </row>
    <row r="12" spans="2:8" ht="15.75" x14ac:dyDescent="0.25">
      <c r="B12" s="9"/>
      <c r="C12" s="25" t="s">
        <v>45</v>
      </c>
      <c r="D12" s="59">
        <v>2022</v>
      </c>
      <c r="E12" s="10"/>
      <c r="F12" s="10"/>
      <c r="G12" s="10"/>
      <c r="H12" s="10"/>
    </row>
    <row r="13" spans="2:8" ht="15.75" x14ac:dyDescent="0.25">
      <c r="B13" s="9"/>
      <c r="C13" s="25" t="s">
        <v>3</v>
      </c>
      <c r="D13" s="27"/>
      <c r="E13" s="10"/>
      <c r="F13" s="10"/>
      <c r="G13" s="10"/>
      <c r="H13" s="10"/>
    </row>
    <row r="14" spans="2:8" ht="15.75" x14ac:dyDescent="0.25">
      <c r="B14" s="9"/>
      <c r="C14" s="25" t="s">
        <v>4</v>
      </c>
      <c r="D14" s="27"/>
    </row>
    <row r="15" spans="2:8" ht="15.75" x14ac:dyDescent="0.25">
      <c r="B15" s="9"/>
      <c r="C15" s="25" t="s">
        <v>10</v>
      </c>
      <c r="D15" s="27"/>
    </row>
    <row r="16" spans="2:8" ht="15.75" x14ac:dyDescent="0.25">
      <c r="B16" s="9"/>
      <c r="C16" s="25" t="s">
        <v>9</v>
      </c>
      <c r="D16" s="27"/>
    </row>
    <row r="17" spans="2:7" ht="15.75" x14ac:dyDescent="0.25">
      <c r="B17" s="9"/>
      <c r="C17" s="25" t="s">
        <v>8</v>
      </c>
      <c r="D17" s="27"/>
    </row>
    <row r="18" spans="2:7" ht="15.75" x14ac:dyDescent="0.25">
      <c r="B18" s="9"/>
      <c r="C18" s="25" t="s">
        <v>135</v>
      </c>
      <c r="D18" s="28"/>
    </row>
    <row r="19" spans="2:7" ht="15.75" x14ac:dyDescent="0.25">
      <c r="B19" s="9"/>
      <c r="C19" s="25" t="s">
        <v>11</v>
      </c>
      <c r="D19" s="27"/>
      <c r="E19" s="11"/>
      <c r="F19" s="12"/>
      <c r="G19" s="12"/>
    </row>
    <row r="20" spans="2:7" ht="15.75" x14ac:dyDescent="0.25">
      <c r="B20" s="9"/>
      <c r="C20" s="29" t="s">
        <v>16</v>
      </c>
      <c r="D20" s="146" t="str">
        <f>IF(ISBLANK(D18),"",VLOOKUP(D18,'Table of Current Services'!$I$7:$J$13,'Table of Current Services'!$C$5,FALSE))</f>
        <v/>
      </c>
    </row>
    <row r="21" spans="2:7" ht="15.75" x14ac:dyDescent="0.25">
      <c r="B21" s="9"/>
      <c r="C21" s="29"/>
      <c r="D21" s="29"/>
    </row>
    <row r="22" spans="2:7" ht="15.75" x14ac:dyDescent="0.25">
      <c r="B22" s="9"/>
      <c r="C22" s="31" t="s">
        <v>38</v>
      </c>
      <c r="D22" s="32">
        <f>SUM('B. Consumer Budget'!L11:L2010)</f>
        <v>0</v>
      </c>
    </row>
    <row r="23" spans="2:7" ht="15.75" x14ac:dyDescent="0.25">
      <c r="C23" s="25" t="s">
        <v>43</v>
      </c>
      <c r="D23" s="32">
        <f>SUM('B. Consumer Budget'!M11:M2010)</f>
        <v>0</v>
      </c>
    </row>
    <row r="24" spans="2:7" ht="15.75" x14ac:dyDescent="0.25">
      <c r="C24" s="33" t="s">
        <v>39</v>
      </c>
      <c r="D24" s="34">
        <f>D23-D22</f>
        <v>0</v>
      </c>
    </row>
    <row r="25" spans="2:7" ht="10.5" customHeight="1" x14ac:dyDescent="0.25">
      <c r="B25" s="9"/>
      <c r="C25" s="35"/>
      <c r="D25" s="29"/>
    </row>
    <row r="26" spans="2:7" ht="15.75" x14ac:dyDescent="0.25">
      <c r="B26" s="9"/>
      <c r="C26" s="36" t="s">
        <v>31</v>
      </c>
      <c r="D26" s="37">
        <f>D23</f>
        <v>0</v>
      </c>
    </row>
    <row r="27" spans="2:7" ht="11.25" customHeight="1" x14ac:dyDescent="0.25">
      <c r="B27" s="9"/>
      <c r="C27" s="35"/>
      <c r="D27" s="29"/>
    </row>
    <row r="28" spans="2:7" ht="15.75" x14ac:dyDescent="0.25">
      <c r="B28" s="9"/>
      <c r="C28" s="38" t="s">
        <v>21</v>
      </c>
      <c r="D28" s="29"/>
    </row>
    <row r="29" spans="2:7" ht="15" customHeight="1" x14ac:dyDescent="0.25">
      <c r="B29" s="9"/>
      <c r="C29" s="231" t="s">
        <v>68</v>
      </c>
      <c r="D29" s="231"/>
      <c r="E29" s="15"/>
      <c r="F29" s="15"/>
      <c r="G29" s="14"/>
    </row>
    <row r="30" spans="2:7" x14ac:dyDescent="0.25">
      <c r="B30" s="9"/>
      <c r="C30" s="231"/>
      <c r="D30" s="231"/>
      <c r="E30" s="13"/>
      <c r="F30" s="15"/>
      <c r="G30" s="14"/>
    </row>
    <row r="31" spans="2:7" ht="15" customHeight="1" x14ac:dyDescent="0.25">
      <c r="B31" s="9"/>
      <c r="C31" s="39"/>
      <c r="D31" s="39"/>
    </row>
    <row r="32" spans="2:7" ht="6" customHeight="1" x14ac:dyDescent="0.25">
      <c r="B32" s="9"/>
      <c r="C32" s="40"/>
      <c r="D32" s="39"/>
    </row>
    <row r="33" spans="2:5" ht="15.75" x14ac:dyDescent="0.25">
      <c r="C33" s="33" t="s">
        <v>33</v>
      </c>
      <c r="D33" s="33"/>
    </row>
    <row r="34" spans="2:5" ht="15.75" x14ac:dyDescent="0.25">
      <c r="C34" s="41" t="s">
        <v>34</v>
      </c>
      <c r="D34" s="42"/>
    </row>
    <row r="35" spans="2:5" ht="15.75" x14ac:dyDescent="0.25">
      <c r="C35" s="43" t="s">
        <v>35</v>
      </c>
      <c r="D35" s="42"/>
    </row>
    <row r="36" spans="2:5" ht="15.75" x14ac:dyDescent="0.25">
      <c r="C36" s="44" t="s">
        <v>22</v>
      </c>
      <c r="D36" s="45"/>
    </row>
    <row r="37" spans="2:5" ht="15.75" x14ac:dyDescent="0.25">
      <c r="C37" s="44" t="s">
        <v>36</v>
      </c>
      <c r="D37" s="42"/>
    </row>
    <row r="38" spans="2:5" ht="15.75" x14ac:dyDescent="0.25">
      <c r="C38" s="44" t="s">
        <v>37</v>
      </c>
      <c r="D38" s="46"/>
    </row>
    <row r="39" spans="2:5" ht="14.25" customHeight="1" x14ac:dyDescent="0.25">
      <c r="C39" s="29"/>
      <c r="D39" s="29"/>
    </row>
    <row r="40" spans="2:5" ht="15.75" x14ac:dyDescent="0.25">
      <c r="B40" s="3"/>
      <c r="C40" s="47" t="s">
        <v>63</v>
      </c>
      <c r="D40" s="25"/>
      <c r="E40" s="3"/>
    </row>
    <row r="41" spans="2:5" ht="10.15" customHeight="1" x14ac:dyDescent="0.25">
      <c r="B41" s="17"/>
      <c r="C41" s="48"/>
      <c r="D41" s="33"/>
      <c r="E41" s="18"/>
    </row>
    <row r="42" spans="2:5" ht="15.75" x14ac:dyDescent="0.25">
      <c r="B42" s="19"/>
      <c r="C42" s="49" t="s">
        <v>70</v>
      </c>
      <c r="D42" s="32">
        <f>SUM('B. Consumer Budget'!$O$11:$O$2010)</f>
        <v>0</v>
      </c>
      <c r="E42" s="20"/>
    </row>
    <row r="43" spans="2:5" ht="15.75" x14ac:dyDescent="0.25">
      <c r="B43" s="19"/>
      <c r="C43" s="48" t="s">
        <v>71</v>
      </c>
      <c r="D43" s="50">
        <f>D26-D42</f>
        <v>0</v>
      </c>
      <c r="E43" s="20"/>
    </row>
    <row r="44" spans="2:5" ht="10.15" customHeight="1" x14ac:dyDescent="0.25">
      <c r="B44" s="19"/>
      <c r="C44" s="47"/>
      <c r="D44" s="29"/>
      <c r="E44" s="20"/>
    </row>
    <row r="45" spans="2:5" ht="15.75" x14ac:dyDescent="0.25">
      <c r="B45" s="19"/>
      <c r="C45" s="47" t="s">
        <v>64</v>
      </c>
      <c r="D45" s="25"/>
      <c r="E45" s="20"/>
    </row>
    <row r="46" spans="2:5" ht="25.15" customHeight="1" x14ac:dyDescent="0.25">
      <c r="B46" s="19"/>
      <c r="C46" s="40"/>
      <c r="D46" s="40"/>
      <c r="E46" s="20"/>
    </row>
    <row r="47" spans="2:5" ht="15.75" x14ac:dyDescent="0.25">
      <c r="B47" s="19"/>
      <c r="C47" s="33" t="s">
        <v>65</v>
      </c>
      <c r="D47" s="51" t="s">
        <v>22</v>
      </c>
      <c r="E47" s="20"/>
    </row>
    <row r="48" spans="2:5" ht="15.75" x14ac:dyDescent="0.25">
      <c r="B48" s="19"/>
      <c r="C48" s="52" t="s">
        <v>66</v>
      </c>
      <c r="D48" s="42"/>
      <c r="E48" s="20"/>
    </row>
    <row r="49" spans="2:5" ht="7.5" customHeight="1" x14ac:dyDescent="0.25">
      <c r="B49" s="19"/>
      <c r="C49" s="53"/>
      <c r="D49" s="25"/>
      <c r="E49" s="20"/>
    </row>
    <row r="50" spans="2:5" ht="15.75" x14ac:dyDescent="0.25">
      <c r="B50" s="19"/>
      <c r="C50" s="47" t="s">
        <v>69</v>
      </c>
      <c r="D50" s="25"/>
      <c r="E50" s="20"/>
    </row>
    <row r="51" spans="2:5" ht="25.15" customHeight="1" x14ac:dyDescent="0.25">
      <c r="B51" s="19"/>
      <c r="C51" s="40"/>
      <c r="D51" s="40"/>
      <c r="E51" s="20"/>
    </row>
    <row r="52" spans="2:5" ht="15.75" x14ac:dyDescent="0.25">
      <c r="B52" s="19"/>
      <c r="C52" s="33" t="s">
        <v>65</v>
      </c>
      <c r="D52" s="51" t="s">
        <v>22</v>
      </c>
      <c r="E52" s="20"/>
    </row>
    <row r="53" spans="2:5" ht="15.75" x14ac:dyDescent="0.25">
      <c r="B53" s="19"/>
      <c r="C53" s="52" t="s">
        <v>66</v>
      </c>
      <c r="D53" s="42"/>
      <c r="E53" s="20"/>
    </row>
    <row r="54" spans="2:5" ht="7.5" customHeight="1" x14ac:dyDescent="0.25">
      <c r="B54" s="19"/>
      <c r="C54" s="44"/>
      <c r="D54" s="54"/>
      <c r="E54" s="20"/>
    </row>
    <row r="55" spans="2:5" ht="15.75" x14ac:dyDescent="0.25">
      <c r="B55" s="19"/>
      <c r="C55" s="47" t="s">
        <v>67</v>
      </c>
      <c r="D55" s="25"/>
      <c r="E55" s="20"/>
    </row>
    <row r="56" spans="2:5" ht="25.15" customHeight="1" x14ac:dyDescent="0.25">
      <c r="B56" s="19"/>
      <c r="C56" s="40"/>
      <c r="D56" s="55"/>
      <c r="E56" s="20"/>
    </row>
    <row r="57" spans="2:5" ht="15.75" x14ac:dyDescent="0.25">
      <c r="B57" s="19"/>
      <c r="C57" s="33" t="s">
        <v>65</v>
      </c>
      <c r="D57" s="51" t="s">
        <v>22</v>
      </c>
      <c r="E57" s="20"/>
    </row>
    <row r="58" spans="2:5" ht="15.75" x14ac:dyDescent="0.25">
      <c r="B58" s="19"/>
      <c r="C58" s="52" t="s">
        <v>66</v>
      </c>
      <c r="D58" s="42"/>
      <c r="E58" s="20"/>
    </row>
    <row r="59" spans="2:5" ht="18" customHeight="1" x14ac:dyDescent="0.25">
      <c r="B59" s="21"/>
      <c r="C59" s="56"/>
      <c r="D59" s="56"/>
      <c r="E59" s="22"/>
    </row>
  </sheetData>
  <sheetProtection algorithmName="SHA-512" hashValue="prwLmthpSsixyNT0SewqpS6MC13gN/EnAKbM9aP3XgIk2Z7MmXQsoDYsWCX9OjGt3+CM1ckAI0a7KOVOVtKQzw==" saltValue="Fsnn2K4wjPo/zSdNEqWk0Q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'Table of Current Services'!$I$7:$I$13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  <pageSetUpPr fitToPage="1"/>
  </sheetPr>
  <dimension ref="B1:O2010"/>
  <sheetViews>
    <sheetView showGridLines="0" zoomScaleNormal="100" zoomScaleSheetLayoutView="90" workbookViewId="0">
      <pane ySplit="9" topLeftCell="A10" activePane="bottomLeft" state="frozen"/>
      <selection pane="bottomLeft" activeCell="F26" sqref="F26"/>
    </sheetView>
  </sheetViews>
  <sheetFormatPr defaultColWidth="9.140625" defaultRowHeight="15.75" x14ac:dyDescent="0.25"/>
  <cols>
    <col min="1" max="1" width="3.85546875" style="57" customWidth="1"/>
    <col min="2" max="2" width="5.7109375" style="57" customWidth="1"/>
    <col min="3" max="3" width="23.140625" style="57" customWidth="1"/>
    <col min="4" max="4" width="18.7109375" style="57" customWidth="1"/>
    <col min="5" max="5" width="19" style="57" customWidth="1"/>
    <col min="6" max="6" width="10" style="57" customWidth="1"/>
    <col min="7" max="7" width="47.85546875" style="104" customWidth="1"/>
    <col min="8" max="8" width="13.7109375" style="57" customWidth="1"/>
    <col min="9" max="9" width="15.7109375" style="57" customWidth="1"/>
    <col min="10" max="10" width="16.5703125" style="57" customWidth="1"/>
    <col min="11" max="11" width="15.5703125" style="134" customWidth="1"/>
    <col min="12" max="12" width="15.7109375" style="134" customWidth="1"/>
    <col min="13" max="13" width="15.140625" style="134" customWidth="1"/>
    <col min="14" max="14" width="15.28515625" style="134" customWidth="1"/>
    <col min="15" max="15" width="14.5703125" style="57" customWidth="1"/>
    <col min="16" max="17" width="15.7109375" style="57" customWidth="1"/>
    <col min="18" max="18" width="4.28515625" style="57" customWidth="1"/>
    <col min="19" max="19" width="11.5703125" style="57" bestFit="1" customWidth="1"/>
    <col min="20" max="20" width="11.7109375" style="57" customWidth="1"/>
    <col min="21" max="21" width="3.85546875" style="57" customWidth="1"/>
    <col min="22" max="16384" width="9.140625" style="57"/>
  </cols>
  <sheetData>
    <row r="1" spans="2:15" x14ac:dyDescent="0.25">
      <c r="C1" s="101" t="s">
        <v>30</v>
      </c>
      <c r="D1" s="102"/>
      <c r="E1" s="102"/>
    </row>
    <row r="2" spans="2:15" s="113" customFormat="1" ht="13.5" thickBot="1" x14ac:dyDescent="0.25">
      <c r="C2" s="111" t="str">
        <f>'C. Consumer Service Detail'!C2</f>
        <v>DDA FY22 Community Pathways Waiver and COVID-19 Non-FPS Services  Invoice Template</v>
      </c>
      <c r="D2" s="112"/>
      <c r="E2" s="112"/>
      <c r="G2" s="114"/>
      <c r="K2" s="135"/>
      <c r="L2" s="135"/>
      <c r="M2" s="135"/>
      <c r="N2" s="135"/>
    </row>
    <row r="3" spans="2:15" x14ac:dyDescent="0.25">
      <c r="C3" s="58" t="s">
        <v>29</v>
      </c>
    </row>
    <row r="4" spans="2:15" x14ac:dyDescent="0.25">
      <c r="E4" s="60"/>
      <c r="F4" s="60"/>
      <c r="G4" s="103"/>
      <c r="H4" s="60"/>
      <c r="J4" s="61"/>
      <c r="K4" s="136"/>
      <c r="L4" s="136"/>
      <c r="N4" s="136"/>
    </row>
    <row r="5" spans="2:15" x14ac:dyDescent="0.25">
      <c r="C5" s="57" t="s">
        <v>3</v>
      </c>
      <c r="D5" s="146">
        <f>'A. Cover Page'!$D$13</f>
        <v>0</v>
      </c>
      <c r="E5" s="60"/>
      <c r="F5" s="60"/>
      <c r="G5" s="103"/>
      <c r="H5" s="60"/>
      <c r="J5" s="61"/>
      <c r="K5" s="136"/>
      <c r="L5" s="136"/>
      <c r="N5" s="136"/>
    </row>
    <row r="6" spans="2:15" x14ac:dyDescent="0.25">
      <c r="C6" s="57" t="s">
        <v>4</v>
      </c>
      <c r="D6" s="151">
        <f>'A. Cover Page'!$D$14</f>
        <v>0</v>
      </c>
      <c r="E6" s="60"/>
      <c r="F6" s="60"/>
      <c r="G6" s="103"/>
      <c r="H6" s="60"/>
      <c r="J6" s="61"/>
      <c r="K6" s="136"/>
      <c r="L6" s="136"/>
      <c r="N6" s="136"/>
    </row>
    <row r="7" spans="2:15" x14ac:dyDescent="0.25">
      <c r="D7" s="60"/>
      <c r="E7" s="60"/>
      <c r="F7" s="60"/>
      <c r="G7" s="103"/>
      <c r="H7" s="60"/>
      <c r="J7" s="61"/>
      <c r="K7" s="136"/>
      <c r="L7" s="136"/>
      <c r="N7" s="136"/>
    </row>
    <row r="8" spans="2:15" ht="16.5" thickBot="1" x14ac:dyDescent="0.3">
      <c r="C8" s="62">
        <v>1</v>
      </c>
      <c r="D8" s="62">
        <v>2</v>
      </c>
      <c r="E8" s="62">
        <v>3</v>
      </c>
      <c r="F8" s="62"/>
      <c r="G8" s="62"/>
      <c r="H8" s="62"/>
      <c r="J8" s="62"/>
      <c r="K8" s="137"/>
      <c r="L8" s="137">
        <v>6</v>
      </c>
      <c r="N8" s="137"/>
    </row>
    <row r="9" spans="2:15" x14ac:dyDescent="0.25">
      <c r="B9" s="63"/>
      <c r="C9" s="64" t="s">
        <v>48</v>
      </c>
      <c r="D9" s="65" t="s">
        <v>47</v>
      </c>
      <c r="E9" s="65" t="s">
        <v>46</v>
      </c>
      <c r="F9" s="65" t="s">
        <v>49</v>
      </c>
      <c r="G9" s="65" t="s">
        <v>50</v>
      </c>
      <c r="H9" s="65" t="s">
        <v>51</v>
      </c>
      <c r="I9" s="65" t="s">
        <v>52</v>
      </c>
      <c r="J9" s="66" t="s">
        <v>53</v>
      </c>
      <c r="K9" s="138" t="s">
        <v>54</v>
      </c>
      <c r="L9" s="139" t="s">
        <v>55</v>
      </c>
      <c r="M9" s="139" t="s">
        <v>62</v>
      </c>
      <c r="N9" s="139" t="s">
        <v>56</v>
      </c>
      <c r="O9" s="67" t="s">
        <v>58</v>
      </c>
    </row>
    <row r="10" spans="2:15" s="71" customFormat="1" ht="48" thickBot="1" x14ac:dyDescent="0.3">
      <c r="B10" s="223" t="s">
        <v>12</v>
      </c>
      <c r="C10" s="68" t="s">
        <v>0</v>
      </c>
      <c r="D10" s="69" t="s">
        <v>1</v>
      </c>
      <c r="E10" s="118" t="s">
        <v>20</v>
      </c>
      <c r="F10" s="69" t="s">
        <v>23</v>
      </c>
      <c r="G10" s="69" t="s">
        <v>126</v>
      </c>
      <c r="H10" s="69" t="s">
        <v>103</v>
      </c>
      <c r="I10" s="69" t="s">
        <v>60</v>
      </c>
      <c r="J10" s="69" t="s">
        <v>41</v>
      </c>
      <c r="K10" s="140" t="s">
        <v>42</v>
      </c>
      <c r="L10" s="141" t="s">
        <v>40</v>
      </c>
      <c r="M10" s="141" t="s">
        <v>61</v>
      </c>
      <c r="N10" s="141" t="s">
        <v>59</v>
      </c>
      <c r="O10" s="70" t="s">
        <v>70</v>
      </c>
    </row>
    <row r="11" spans="2:15" x14ac:dyDescent="0.25">
      <c r="B11" s="72">
        <v>1</v>
      </c>
      <c r="C11" s="73"/>
      <c r="D11" s="74"/>
      <c r="E11" s="121"/>
      <c r="F11" s="74"/>
      <c r="G11" s="75"/>
      <c r="H11" s="74"/>
      <c r="I11" s="76"/>
      <c r="J11" s="76"/>
      <c r="K11" s="142">
        <f>'B. Consumer Budget'!$I11-'B. Consumer Budget'!$J11</f>
        <v>0</v>
      </c>
      <c r="L11" s="143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43">
        <f>IF('B. Consumer Budget'!$K11&lt;0,0,IF('B. Consumer Budget'!$L11&gt;'B. Consumer Budget'!$K11,'B. Consumer Budget'!$K11,'B. Consumer Budget'!$L11))</f>
        <v>0</v>
      </c>
      <c r="N11" s="143" t="str">
        <f>IF('B. Consumer Budget'!$L11="","",'B. Consumer Budget'!$M11-'B. Consumer Budget'!$L11)</f>
        <v/>
      </c>
      <c r="O11" s="77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78">
        <f>B11+1</f>
        <v>2</v>
      </c>
      <c r="C12" s="79"/>
      <c r="D12" s="80"/>
      <c r="E12" s="123"/>
      <c r="F12" s="80"/>
      <c r="G12" s="105"/>
      <c r="H12" s="80"/>
      <c r="I12" s="81"/>
      <c r="J12" s="81"/>
      <c r="K12" s="144">
        <f>'B. Consumer Budget'!$I12-'B. Consumer Budget'!$J12</f>
        <v>0</v>
      </c>
      <c r="L12" s="143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43">
        <f>IF('B. Consumer Budget'!$K12&lt;0,0,IF('B. Consumer Budget'!$L12&gt;'B. Consumer Budget'!$K12,'B. Consumer Budget'!$K12,'B. Consumer Budget'!$L12))</f>
        <v>0</v>
      </c>
      <c r="N12" s="143" t="str">
        <f>IF('B. Consumer Budget'!$L12="","",'B. Consumer Budget'!$M12-'B. Consumer Budget'!$L12)</f>
        <v/>
      </c>
      <c r="O12" s="77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78">
        <f t="shared" ref="B13:B48" si="0">B12+1</f>
        <v>3</v>
      </c>
      <c r="C13" s="82"/>
      <c r="D13" s="83"/>
      <c r="E13" s="122"/>
      <c r="F13" s="83"/>
      <c r="G13" s="106"/>
      <c r="H13" s="83"/>
      <c r="I13" s="84"/>
      <c r="J13" s="84"/>
      <c r="K13" s="144">
        <f>'B. Consumer Budget'!$I13-'B. Consumer Budget'!$J13</f>
        <v>0</v>
      </c>
      <c r="L13" s="143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43">
        <f>IF('B. Consumer Budget'!$K13&lt;0,0,IF('B. Consumer Budget'!$L13&gt;'B. Consumer Budget'!$K13,'B. Consumer Budget'!$K13,'B. Consumer Budget'!$L13))</f>
        <v>0</v>
      </c>
      <c r="N13" s="143" t="str">
        <f>IF('B. Consumer Budget'!$L13="","",'B. Consumer Budget'!$M13-'B. Consumer Budget'!$L13)</f>
        <v/>
      </c>
      <c r="O13" s="77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78">
        <f t="shared" si="0"/>
        <v>4</v>
      </c>
      <c r="C14" s="79"/>
      <c r="D14" s="80"/>
      <c r="E14" s="123"/>
      <c r="F14" s="80"/>
      <c r="G14" s="105"/>
      <c r="H14" s="80"/>
      <c r="I14" s="81"/>
      <c r="J14" s="81"/>
      <c r="K14" s="144">
        <f>'B. Consumer Budget'!$I14-'B. Consumer Budget'!$J14</f>
        <v>0</v>
      </c>
      <c r="L14" s="143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43">
        <f>IF('B. Consumer Budget'!$K14&lt;0,0,IF('B. Consumer Budget'!$L14&gt;'B. Consumer Budget'!$K14,'B. Consumer Budget'!$K14,'B. Consumer Budget'!$L14))</f>
        <v>0</v>
      </c>
      <c r="N14" s="143" t="str">
        <f>IF('B. Consumer Budget'!$L14="","",'B. Consumer Budget'!$M14-'B. Consumer Budget'!$L14)</f>
        <v/>
      </c>
      <c r="O14" s="77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78">
        <f t="shared" si="0"/>
        <v>5</v>
      </c>
      <c r="C15" s="82"/>
      <c r="D15" s="83"/>
      <c r="E15" s="122"/>
      <c r="F15" s="83"/>
      <c r="G15" s="106"/>
      <c r="H15" s="83"/>
      <c r="I15" s="84"/>
      <c r="J15" s="84"/>
      <c r="K15" s="144">
        <f>'B. Consumer Budget'!$I15-'B. Consumer Budget'!$J15</f>
        <v>0</v>
      </c>
      <c r="L15" s="143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43">
        <f>IF('B. Consumer Budget'!$K15&lt;0,0,IF('B. Consumer Budget'!$L15&gt;'B. Consumer Budget'!$K15,'B. Consumer Budget'!$K15,'B. Consumer Budget'!$L15))</f>
        <v>0</v>
      </c>
      <c r="N15" s="143" t="str">
        <f>IF('B. Consumer Budget'!$L15="","",'B. Consumer Budget'!$M15-'B. Consumer Budget'!$L15)</f>
        <v/>
      </c>
      <c r="O15" s="77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78">
        <f>B15+1</f>
        <v>6</v>
      </c>
      <c r="C16" s="79"/>
      <c r="D16" s="80"/>
      <c r="E16" s="123"/>
      <c r="F16" s="80"/>
      <c r="G16" s="105"/>
      <c r="H16" s="80"/>
      <c r="I16" s="81"/>
      <c r="J16" s="81"/>
      <c r="K16" s="144">
        <f>'B. Consumer Budget'!$I16-'B. Consumer Budget'!$J16</f>
        <v>0</v>
      </c>
      <c r="L16" s="143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43">
        <f>IF('B. Consumer Budget'!$K16&lt;0,0,IF('B. Consumer Budget'!$L16&gt;'B. Consumer Budget'!$K16,'B. Consumer Budget'!$K16,'B. Consumer Budget'!$L16))</f>
        <v>0</v>
      </c>
      <c r="N16" s="143" t="str">
        <f>IF('B. Consumer Budget'!$L16="","",'B. Consumer Budget'!$M16-'B. Consumer Budget'!$L16)</f>
        <v/>
      </c>
      <c r="O16" s="77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78">
        <f t="shared" si="0"/>
        <v>7</v>
      </c>
      <c r="C17" s="82"/>
      <c r="D17" s="83"/>
      <c r="E17" s="122"/>
      <c r="F17" s="83"/>
      <c r="G17" s="106"/>
      <c r="H17" s="83"/>
      <c r="I17" s="84"/>
      <c r="J17" s="84"/>
      <c r="K17" s="144">
        <f>'B. Consumer Budget'!$I17-'B. Consumer Budget'!$J17</f>
        <v>0</v>
      </c>
      <c r="L17" s="143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43">
        <f>IF('B. Consumer Budget'!$K17&lt;0,0,IF('B. Consumer Budget'!$L17&gt;'B. Consumer Budget'!$K17,'B. Consumer Budget'!$K17,'B. Consumer Budget'!$L17))</f>
        <v>0</v>
      </c>
      <c r="N17" s="143" t="str">
        <f>IF('B. Consumer Budget'!$L17="","",'B. Consumer Budget'!$M17-'B. Consumer Budget'!$L17)</f>
        <v/>
      </c>
      <c r="O17" s="77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78">
        <f t="shared" si="0"/>
        <v>8</v>
      </c>
      <c r="C18" s="79"/>
      <c r="D18" s="80"/>
      <c r="E18" s="123"/>
      <c r="F18" s="80"/>
      <c r="G18" s="105"/>
      <c r="H18" s="80"/>
      <c r="I18" s="81"/>
      <c r="J18" s="81"/>
      <c r="K18" s="144">
        <f>'B. Consumer Budget'!$I18-'B. Consumer Budget'!$J18</f>
        <v>0</v>
      </c>
      <c r="L18" s="143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43">
        <f>IF('B. Consumer Budget'!$K18&lt;0,0,IF('B. Consumer Budget'!$L18&gt;'B. Consumer Budget'!$K18,'B. Consumer Budget'!$K18,'B. Consumer Budget'!$L18))</f>
        <v>0</v>
      </c>
      <c r="N18" s="143" t="str">
        <f>IF('B. Consumer Budget'!$L18="","",'B. Consumer Budget'!$M18-'B. Consumer Budget'!$L18)</f>
        <v/>
      </c>
      <c r="O18" s="77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78">
        <f t="shared" si="0"/>
        <v>9</v>
      </c>
      <c r="C19" s="82"/>
      <c r="D19" s="83"/>
      <c r="E19" s="122"/>
      <c r="F19" s="83"/>
      <c r="G19" s="106"/>
      <c r="H19" s="83"/>
      <c r="I19" s="84"/>
      <c r="J19" s="84"/>
      <c r="K19" s="144">
        <f>'B. Consumer Budget'!$I19-'B. Consumer Budget'!$J19</f>
        <v>0</v>
      </c>
      <c r="L19" s="143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43">
        <f>IF('B. Consumer Budget'!$K19&lt;0,0,IF('B. Consumer Budget'!$L19&gt;'B. Consumer Budget'!$K19,'B. Consumer Budget'!$K19,'B. Consumer Budget'!$L19))</f>
        <v>0</v>
      </c>
      <c r="N19" s="143" t="str">
        <f>IF('B. Consumer Budget'!$L19="","",'B. Consumer Budget'!$M19-'B. Consumer Budget'!$L19)</f>
        <v/>
      </c>
      <c r="O19" s="77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78">
        <f t="shared" si="0"/>
        <v>10</v>
      </c>
      <c r="C20" s="79"/>
      <c r="D20" s="80"/>
      <c r="E20" s="123"/>
      <c r="F20" s="80"/>
      <c r="G20" s="105"/>
      <c r="H20" s="80"/>
      <c r="I20" s="81"/>
      <c r="J20" s="81"/>
      <c r="K20" s="144">
        <f>'B. Consumer Budget'!$I20-'B. Consumer Budget'!$J20</f>
        <v>0</v>
      </c>
      <c r="L20" s="143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43">
        <f>IF('B. Consumer Budget'!$K20&lt;0,0,IF('B. Consumer Budget'!$L20&gt;'B. Consumer Budget'!$K20,'B. Consumer Budget'!$K20,'B. Consumer Budget'!$L20))</f>
        <v>0</v>
      </c>
      <c r="N20" s="143" t="str">
        <f>IF('B. Consumer Budget'!$L20="","",'B. Consumer Budget'!$M20-'B. Consumer Budget'!$L20)</f>
        <v/>
      </c>
      <c r="O20" s="77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78">
        <f t="shared" si="0"/>
        <v>11</v>
      </c>
      <c r="C21" s="82"/>
      <c r="D21" s="83"/>
      <c r="E21" s="122"/>
      <c r="F21" s="83"/>
      <c r="G21" s="106"/>
      <c r="H21" s="83"/>
      <c r="I21" s="84"/>
      <c r="J21" s="84"/>
      <c r="K21" s="144">
        <f>'B. Consumer Budget'!$I21-'B. Consumer Budget'!$J21</f>
        <v>0</v>
      </c>
      <c r="L21" s="143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43">
        <f>IF('B. Consumer Budget'!$K21&lt;0,0,IF('B. Consumer Budget'!$L21&gt;'B. Consumer Budget'!$K21,'B. Consumer Budget'!$K21,'B. Consumer Budget'!$L21))</f>
        <v>0</v>
      </c>
      <c r="N21" s="143" t="str">
        <f>IF('B. Consumer Budget'!$L21="","",'B. Consumer Budget'!$M21-'B. Consumer Budget'!$L21)</f>
        <v/>
      </c>
      <c r="O21" s="77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78">
        <f t="shared" si="0"/>
        <v>12</v>
      </c>
      <c r="C22" s="79"/>
      <c r="D22" s="80"/>
      <c r="E22" s="123"/>
      <c r="F22" s="80"/>
      <c r="G22" s="105"/>
      <c r="H22" s="80"/>
      <c r="I22" s="81"/>
      <c r="J22" s="81"/>
      <c r="K22" s="144">
        <f>'B. Consumer Budget'!$I22-'B. Consumer Budget'!$J22</f>
        <v>0</v>
      </c>
      <c r="L22" s="143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43">
        <f>IF('B. Consumer Budget'!$K22&lt;0,0,IF('B. Consumer Budget'!$L22&gt;'B. Consumer Budget'!$K22,'B. Consumer Budget'!$K22,'B. Consumer Budget'!$L22))</f>
        <v>0</v>
      </c>
      <c r="N22" s="143" t="str">
        <f>IF('B. Consumer Budget'!$L22="","",'B. Consumer Budget'!$M22-'B. Consumer Budget'!$L22)</f>
        <v/>
      </c>
      <c r="O22" s="77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78">
        <f t="shared" si="0"/>
        <v>13</v>
      </c>
      <c r="C23" s="82"/>
      <c r="D23" s="83"/>
      <c r="E23" s="122"/>
      <c r="F23" s="83"/>
      <c r="G23" s="106"/>
      <c r="H23" s="83"/>
      <c r="I23" s="84"/>
      <c r="J23" s="84"/>
      <c r="K23" s="144">
        <f>'B. Consumer Budget'!$I23-'B. Consumer Budget'!$J23</f>
        <v>0</v>
      </c>
      <c r="L23" s="143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43">
        <f>IF('B. Consumer Budget'!$K23&lt;0,0,IF('B. Consumer Budget'!$L23&gt;'B. Consumer Budget'!$K23,'B. Consumer Budget'!$K23,'B. Consumer Budget'!$L23))</f>
        <v>0</v>
      </c>
      <c r="N23" s="143" t="str">
        <f>IF('B. Consumer Budget'!$L23="","",'B. Consumer Budget'!$M23-'B. Consumer Budget'!$L23)</f>
        <v/>
      </c>
      <c r="O23" s="77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78">
        <f t="shared" si="0"/>
        <v>14</v>
      </c>
      <c r="C24" s="79"/>
      <c r="D24" s="80"/>
      <c r="E24" s="123"/>
      <c r="F24" s="80"/>
      <c r="G24" s="105"/>
      <c r="H24" s="80"/>
      <c r="I24" s="81"/>
      <c r="J24" s="81"/>
      <c r="K24" s="144">
        <f>'B. Consumer Budget'!$I24-'B. Consumer Budget'!$J24</f>
        <v>0</v>
      </c>
      <c r="L24" s="143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43">
        <f>IF('B. Consumer Budget'!$K24&lt;0,0,IF('B. Consumer Budget'!$L24&gt;'B. Consumer Budget'!$K24,'B. Consumer Budget'!$K24,'B. Consumer Budget'!$L24))</f>
        <v>0</v>
      </c>
      <c r="N24" s="143" t="str">
        <f>IF('B. Consumer Budget'!$L24="","",'B. Consumer Budget'!$M24-'B. Consumer Budget'!$L24)</f>
        <v/>
      </c>
      <c r="O24" s="77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78">
        <f t="shared" si="0"/>
        <v>15</v>
      </c>
      <c r="C25" s="82"/>
      <c r="D25" s="83"/>
      <c r="E25" s="122"/>
      <c r="F25" s="83"/>
      <c r="G25" s="106"/>
      <c r="H25" s="83"/>
      <c r="I25" s="84"/>
      <c r="J25" s="84"/>
      <c r="K25" s="144">
        <f>'B. Consumer Budget'!$I25-'B. Consumer Budget'!$J25</f>
        <v>0</v>
      </c>
      <c r="L25" s="143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43">
        <f>IF('B. Consumer Budget'!$K25&lt;0,0,IF('B. Consumer Budget'!$L25&gt;'B. Consumer Budget'!$K25,'B. Consumer Budget'!$K25,'B. Consumer Budget'!$L25))</f>
        <v>0</v>
      </c>
      <c r="N25" s="143" t="str">
        <f>IF('B. Consumer Budget'!$L25="","",'B. Consumer Budget'!$M25-'B. Consumer Budget'!$L25)</f>
        <v/>
      </c>
      <c r="O25" s="77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78">
        <f t="shared" si="0"/>
        <v>16</v>
      </c>
      <c r="C26" s="79"/>
      <c r="D26" s="80"/>
      <c r="E26" s="123"/>
      <c r="F26" s="80"/>
      <c r="G26" s="105"/>
      <c r="H26" s="80"/>
      <c r="I26" s="81"/>
      <c r="J26" s="81"/>
      <c r="K26" s="144">
        <f>'B. Consumer Budget'!$I26-'B. Consumer Budget'!$J26</f>
        <v>0</v>
      </c>
      <c r="L26" s="143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43">
        <f>IF('B. Consumer Budget'!$K26&lt;0,0,IF('B. Consumer Budget'!$L26&gt;'B. Consumer Budget'!$K26,'B. Consumer Budget'!$K26,'B. Consumer Budget'!$L26))</f>
        <v>0</v>
      </c>
      <c r="N26" s="143" t="str">
        <f>IF('B. Consumer Budget'!$L26="","",'B. Consumer Budget'!$M26-'B. Consumer Budget'!$L26)</f>
        <v/>
      </c>
      <c r="O26" s="77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78">
        <f t="shared" si="0"/>
        <v>17</v>
      </c>
      <c r="C27" s="82"/>
      <c r="D27" s="83"/>
      <c r="E27" s="122"/>
      <c r="F27" s="83"/>
      <c r="G27" s="106"/>
      <c r="H27" s="83"/>
      <c r="I27" s="84"/>
      <c r="J27" s="84"/>
      <c r="K27" s="144">
        <f>'B. Consumer Budget'!$I27-'B. Consumer Budget'!$J27</f>
        <v>0</v>
      </c>
      <c r="L27" s="143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43">
        <f>IF('B. Consumer Budget'!$K27&lt;0,0,IF('B. Consumer Budget'!$L27&gt;'B. Consumer Budget'!$K27,'B. Consumer Budget'!$K27,'B. Consumer Budget'!$L27))</f>
        <v>0</v>
      </c>
      <c r="N27" s="143" t="str">
        <f>IF('B. Consumer Budget'!$L27="","",'B. Consumer Budget'!$M27-'B. Consumer Budget'!$L27)</f>
        <v/>
      </c>
      <c r="O27" s="77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78">
        <f t="shared" si="0"/>
        <v>18</v>
      </c>
      <c r="C28" s="79"/>
      <c r="D28" s="80"/>
      <c r="E28" s="123"/>
      <c r="F28" s="80"/>
      <c r="G28" s="105"/>
      <c r="H28" s="80"/>
      <c r="I28" s="81"/>
      <c r="J28" s="81"/>
      <c r="K28" s="144">
        <f>'B. Consumer Budget'!$I28-'B. Consumer Budget'!$J28</f>
        <v>0</v>
      </c>
      <c r="L28" s="143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43">
        <f>IF('B. Consumer Budget'!$K28&lt;0,0,IF('B. Consumer Budget'!$L28&gt;'B. Consumer Budget'!$K28,'B. Consumer Budget'!$K28,'B. Consumer Budget'!$L28))</f>
        <v>0</v>
      </c>
      <c r="N28" s="143" t="str">
        <f>IF('B. Consumer Budget'!$L28="","",'B. Consumer Budget'!$M28-'B. Consumer Budget'!$L28)</f>
        <v/>
      </c>
      <c r="O28" s="77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78">
        <f t="shared" si="0"/>
        <v>19</v>
      </c>
      <c r="C29" s="82"/>
      <c r="D29" s="83"/>
      <c r="E29" s="122"/>
      <c r="F29" s="83"/>
      <c r="G29" s="106"/>
      <c r="H29" s="83"/>
      <c r="I29" s="84"/>
      <c r="J29" s="84"/>
      <c r="K29" s="144">
        <f>'B. Consumer Budget'!$I29-'B. Consumer Budget'!$J29</f>
        <v>0</v>
      </c>
      <c r="L29" s="143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43">
        <f>IF('B. Consumer Budget'!$K29&lt;0,0,IF('B. Consumer Budget'!$L29&gt;'B. Consumer Budget'!$K29,'B. Consumer Budget'!$K29,'B. Consumer Budget'!$L29))</f>
        <v>0</v>
      </c>
      <c r="N29" s="143" t="str">
        <f>IF('B. Consumer Budget'!$L29="","",'B. Consumer Budget'!$M29-'B. Consumer Budget'!$L29)</f>
        <v/>
      </c>
      <c r="O29" s="77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78">
        <f t="shared" si="0"/>
        <v>20</v>
      </c>
      <c r="C30" s="79"/>
      <c r="D30" s="80"/>
      <c r="E30" s="123"/>
      <c r="F30" s="80"/>
      <c r="G30" s="105"/>
      <c r="H30" s="80"/>
      <c r="I30" s="81"/>
      <c r="J30" s="81"/>
      <c r="K30" s="144">
        <f>'B. Consumer Budget'!$I30-'B. Consumer Budget'!$J30</f>
        <v>0</v>
      </c>
      <c r="L30" s="143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43">
        <f>IF('B. Consumer Budget'!$K30&lt;0,0,IF('B. Consumer Budget'!$L30&gt;'B. Consumer Budget'!$K30,'B. Consumer Budget'!$K30,'B. Consumer Budget'!$L30))</f>
        <v>0</v>
      </c>
      <c r="N30" s="143" t="str">
        <f>IF('B. Consumer Budget'!$L30="","",'B. Consumer Budget'!$M30-'B. Consumer Budget'!$L30)</f>
        <v/>
      </c>
      <c r="O30" s="77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78">
        <f t="shared" si="0"/>
        <v>21</v>
      </c>
      <c r="C31" s="82"/>
      <c r="D31" s="83"/>
      <c r="E31" s="122"/>
      <c r="F31" s="83"/>
      <c r="G31" s="106"/>
      <c r="H31" s="83"/>
      <c r="I31" s="84"/>
      <c r="J31" s="84"/>
      <c r="K31" s="144">
        <f>'B. Consumer Budget'!$I31-'B. Consumer Budget'!$J31</f>
        <v>0</v>
      </c>
      <c r="L31" s="143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43">
        <f>IF('B. Consumer Budget'!$K31&lt;0,0,IF('B. Consumer Budget'!$L31&gt;'B. Consumer Budget'!$K31,'B. Consumer Budget'!$K31,'B. Consumer Budget'!$L31))</f>
        <v>0</v>
      </c>
      <c r="N31" s="143" t="str">
        <f>IF('B. Consumer Budget'!$L31="","",'B. Consumer Budget'!$M31-'B. Consumer Budget'!$L31)</f>
        <v/>
      </c>
      <c r="O31" s="77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78">
        <f t="shared" si="0"/>
        <v>22</v>
      </c>
      <c r="C32" s="79"/>
      <c r="D32" s="80"/>
      <c r="E32" s="123"/>
      <c r="F32" s="80"/>
      <c r="G32" s="105"/>
      <c r="H32" s="80"/>
      <c r="I32" s="81"/>
      <c r="J32" s="81"/>
      <c r="K32" s="144">
        <f>'B. Consumer Budget'!$I32-'B. Consumer Budget'!$J32</f>
        <v>0</v>
      </c>
      <c r="L32" s="143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43">
        <f>IF('B. Consumer Budget'!$K32&lt;0,0,IF('B. Consumer Budget'!$L32&gt;'B. Consumer Budget'!$K32,'B. Consumer Budget'!$K32,'B. Consumer Budget'!$L32))</f>
        <v>0</v>
      </c>
      <c r="N32" s="143" t="str">
        <f>IF('B. Consumer Budget'!$L32="","",'B. Consumer Budget'!$M32-'B. Consumer Budget'!$L32)</f>
        <v/>
      </c>
      <c r="O32" s="77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78">
        <f t="shared" si="0"/>
        <v>23</v>
      </c>
      <c r="C33" s="82"/>
      <c r="D33" s="83"/>
      <c r="E33" s="122"/>
      <c r="F33" s="83"/>
      <c r="G33" s="106"/>
      <c r="H33" s="83"/>
      <c r="I33" s="84"/>
      <c r="J33" s="84"/>
      <c r="K33" s="144">
        <f>'B. Consumer Budget'!$I33-'B. Consumer Budget'!$J33</f>
        <v>0</v>
      </c>
      <c r="L33" s="143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43">
        <f>IF('B. Consumer Budget'!$K33&lt;0,0,IF('B. Consumer Budget'!$L33&gt;'B. Consumer Budget'!$K33,'B. Consumer Budget'!$K33,'B. Consumer Budget'!$L33))</f>
        <v>0</v>
      </c>
      <c r="N33" s="143" t="str">
        <f>IF('B. Consumer Budget'!$L33="","",'B. Consumer Budget'!$M33-'B. Consumer Budget'!$L33)</f>
        <v/>
      </c>
      <c r="O33" s="77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78">
        <f t="shared" si="0"/>
        <v>24</v>
      </c>
      <c r="C34" s="79"/>
      <c r="D34" s="80"/>
      <c r="E34" s="123"/>
      <c r="F34" s="80"/>
      <c r="G34" s="105"/>
      <c r="H34" s="80"/>
      <c r="I34" s="81"/>
      <c r="J34" s="81"/>
      <c r="K34" s="144">
        <f>'B. Consumer Budget'!$I34-'B. Consumer Budget'!$J34</f>
        <v>0</v>
      </c>
      <c r="L34" s="143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43">
        <f>IF('B. Consumer Budget'!$K34&lt;0,0,IF('B. Consumer Budget'!$L34&gt;'B. Consumer Budget'!$K34,'B. Consumer Budget'!$K34,'B. Consumer Budget'!$L34))</f>
        <v>0</v>
      </c>
      <c r="N34" s="143" t="str">
        <f>IF('B. Consumer Budget'!$L34="","",'B. Consumer Budget'!$M34-'B. Consumer Budget'!$L34)</f>
        <v/>
      </c>
      <c r="O34" s="77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78">
        <f t="shared" si="0"/>
        <v>25</v>
      </c>
      <c r="C35" s="82"/>
      <c r="D35" s="83"/>
      <c r="E35" s="122"/>
      <c r="F35" s="83"/>
      <c r="G35" s="106"/>
      <c r="H35" s="83"/>
      <c r="I35" s="84"/>
      <c r="J35" s="84"/>
      <c r="K35" s="144">
        <f>'B. Consumer Budget'!$I35-'B. Consumer Budget'!$J35</f>
        <v>0</v>
      </c>
      <c r="L35" s="143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43">
        <f>IF('B. Consumer Budget'!$K35&lt;0,0,IF('B. Consumer Budget'!$L35&gt;'B. Consumer Budget'!$K35,'B. Consumer Budget'!$K35,'B. Consumer Budget'!$L35))</f>
        <v>0</v>
      </c>
      <c r="N35" s="143" t="str">
        <f>IF('B. Consumer Budget'!$L35="","",'B. Consumer Budget'!$M35-'B. Consumer Budget'!$L35)</f>
        <v/>
      </c>
      <c r="O35" s="77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78">
        <f t="shared" si="0"/>
        <v>26</v>
      </c>
      <c r="C36" s="79"/>
      <c r="D36" s="80"/>
      <c r="E36" s="123"/>
      <c r="F36" s="80"/>
      <c r="G36" s="105"/>
      <c r="H36" s="80"/>
      <c r="I36" s="81"/>
      <c r="J36" s="81"/>
      <c r="K36" s="144">
        <f>'B. Consumer Budget'!$I36-'B. Consumer Budget'!$J36</f>
        <v>0</v>
      </c>
      <c r="L36" s="143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43">
        <f>IF('B. Consumer Budget'!$K36&lt;0,0,IF('B. Consumer Budget'!$L36&gt;'B. Consumer Budget'!$K36,'B. Consumer Budget'!$K36,'B. Consumer Budget'!$L36))</f>
        <v>0</v>
      </c>
      <c r="N36" s="143" t="str">
        <f>IF('B. Consumer Budget'!$L36="","",'B. Consumer Budget'!$M36-'B. Consumer Budget'!$L36)</f>
        <v/>
      </c>
      <c r="O36" s="77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78">
        <f t="shared" si="0"/>
        <v>27</v>
      </c>
      <c r="C37" s="82"/>
      <c r="D37" s="83"/>
      <c r="E37" s="122"/>
      <c r="F37" s="83"/>
      <c r="G37" s="106"/>
      <c r="H37" s="83"/>
      <c r="I37" s="84"/>
      <c r="J37" s="84"/>
      <c r="K37" s="144">
        <f>'B. Consumer Budget'!$I37-'B. Consumer Budget'!$J37</f>
        <v>0</v>
      </c>
      <c r="L37" s="143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43">
        <f>IF('B. Consumer Budget'!$K37&lt;0,0,IF('B. Consumer Budget'!$L37&gt;'B. Consumer Budget'!$K37,'B. Consumer Budget'!$K37,'B. Consumer Budget'!$L37))</f>
        <v>0</v>
      </c>
      <c r="N37" s="143" t="str">
        <f>IF('B. Consumer Budget'!$L37="","",'B. Consumer Budget'!$M37-'B. Consumer Budget'!$L37)</f>
        <v/>
      </c>
      <c r="O37" s="77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78">
        <f t="shared" si="0"/>
        <v>28</v>
      </c>
      <c r="C38" s="79"/>
      <c r="D38" s="80"/>
      <c r="E38" s="123"/>
      <c r="F38" s="80"/>
      <c r="G38" s="105"/>
      <c r="H38" s="80"/>
      <c r="I38" s="81"/>
      <c r="J38" s="81"/>
      <c r="K38" s="144">
        <f>'B. Consumer Budget'!$I38-'B. Consumer Budget'!$J38</f>
        <v>0</v>
      </c>
      <c r="L38" s="143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43">
        <f>IF('B. Consumer Budget'!$K38&lt;0,0,IF('B. Consumer Budget'!$L38&gt;'B. Consumer Budget'!$K38,'B. Consumer Budget'!$K38,'B. Consumer Budget'!$L38))</f>
        <v>0</v>
      </c>
      <c r="N38" s="143" t="str">
        <f>IF('B. Consumer Budget'!$L38="","",'B. Consumer Budget'!$M38-'B. Consumer Budget'!$L38)</f>
        <v/>
      </c>
      <c r="O38" s="77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78">
        <f t="shared" si="0"/>
        <v>29</v>
      </c>
      <c r="C39" s="82"/>
      <c r="D39" s="83"/>
      <c r="E39" s="122"/>
      <c r="F39" s="83"/>
      <c r="G39" s="106"/>
      <c r="H39" s="83"/>
      <c r="I39" s="84"/>
      <c r="J39" s="84"/>
      <c r="K39" s="144">
        <f>'B. Consumer Budget'!$I39-'B. Consumer Budget'!$J39</f>
        <v>0</v>
      </c>
      <c r="L39" s="143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43">
        <f>IF('B. Consumer Budget'!$K39&lt;0,0,IF('B. Consumer Budget'!$L39&gt;'B. Consumer Budget'!$K39,'B. Consumer Budget'!$K39,'B. Consumer Budget'!$L39))</f>
        <v>0</v>
      </c>
      <c r="N39" s="143" t="str">
        <f>IF('B. Consumer Budget'!$L39="","",'B. Consumer Budget'!$M39-'B. Consumer Budget'!$L39)</f>
        <v/>
      </c>
      <c r="O39" s="77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78">
        <f t="shared" si="0"/>
        <v>30</v>
      </c>
      <c r="C40" s="79"/>
      <c r="D40" s="80"/>
      <c r="E40" s="123"/>
      <c r="F40" s="80"/>
      <c r="G40" s="105"/>
      <c r="H40" s="80"/>
      <c r="I40" s="81"/>
      <c r="J40" s="81"/>
      <c r="K40" s="144">
        <f>'B. Consumer Budget'!$I40-'B. Consumer Budget'!$J40</f>
        <v>0</v>
      </c>
      <c r="L40" s="143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43">
        <f>IF('B. Consumer Budget'!$K40&lt;0,0,IF('B. Consumer Budget'!$L40&gt;'B. Consumer Budget'!$K40,'B. Consumer Budget'!$K40,'B. Consumer Budget'!$L40))</f>
        <v>0</v>
      </c>
      <c r="N40" s="143" t="str">
        <f>IF('B. Consumer Budget'!$L40="","",'B. Consumer Budget'!$M40-'B. Consumer Budget'!$L40)</f>
        <v/>
      </c>
      <c r="O40" s="77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78">
        <f t="shared" si="0"/>
        <v>31</v>
      </c>
      <c r="C41" s="82"/>
      <c r="D41" s="83"/>
      <c r="E41" s="122"/>
      <c r="F41" s="83"/>
      <c r="G41" s="106"/>
      <c r="H41" s="83"/>
      <c r="I41" s="84"/>
      <c r="J41" s="84"/>
      <c r="K41" s="144">
        <f>'B. Consumer Budget'!$I41-'B. Consumer Budget'!$J41</f>
        <v>0</v>
      </c>
      <c r="L41" s="143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43">
        <f>IF('B. Consumer Budget'!$K41&lt;0,0,IF('B. Consumer Budget'!$L41&gt;'B. Consumer Budget'!$K41,'B. Consumer Budget'!$K41,'B. Consumer Budget'!$L41))</f>
        <v>0</v>
      </c>
      <c r="N41" s="143" t="str">
        <f>IF('B. Consumer Budget'!$L41="","",'B. Consumer Budget'!$M41-'B. Consumer Budget'!$L41)</f>
        <v/>
      </c>
      <c r="O41" s="77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78">
        <f t="shared" si="0"/>
        <v>32</v>
      </c>
      <c r="C42" s="79"/>
      <c r="D42" s="80"/>
      <c r="E42" s="123"/>
      <c r="F42" s="80"/>
      <c r="G42" s="105"/>
      <c r="H42" s="80"/>
      <c r="I42" s="81"/>
      <c r="J42" s="81"/>
      <c r="K42" s="144">
        <f>'B. Consumer Budget'!$I42-'B. Consumer Budget'!$J42</f>
        <v>0</v>
      </c>
      <c r="L42" s="143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43">
        <f>IF('B. Consumer Budget'!$K42&lt;0,0,IF('B. Consumer Budget'!$L42&gt;'B. Consumer Budget'!$K42,'B. Consumer Budget'!$K42,'B. Consumer Budget'!$L42))</f>
        <v>0</v>
      </c>
      <c r="N42" s="143" t="str">
        <f>IF('B. Consumer Budget'!$L42="","",'B. Consumer Budget'!$M42-'B. Consumer Budget'!$L42)</f>
        <v/>
      </c>
      <c r="O42" s="77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78">
        <f t="shared" si="0"/>
        <v>33</v>
      </c>
      <c r="C43" s="82"/>
      <c r="D43" s="83"/>
      <c r="E43" s="122"/>
      <c r="F43" s="83"/>
      <c r="G43" s="106"/>
      <c r="H43" s="83"/>
      <c r="I43" s="84"/>
      <c r="J43" s="84"/>
      <c r="K43" s="144">
        <f>'B. Consumer Budget'!$I43-'B. Consumer Budget'!$J43</f>
        <v>0</v>
      </c>
      <c r="L43" s="143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43">
        <f>IF('B. Consumer Budget'!$K43&lt;0,0,IF('B. Consumer Budget'!$L43&gt;'B. Consumer Budget'!$K43,'B. Consumer Budget'!$K43,'B. Consumer Budget'!$L43))</f>
        <v>0</v>
      </c>
      <c r="N43" s="143" t="str">
        <f>IF('B. Consumer Budget'!$L43="","",'B. Consumer Budget'!$M43-'B. Consumer Budget'!$L43)</f>
        <v/>
      </c>
      <c r="O43" s="77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78">
        <f t="shared" si="0"/>
        <v>34</v>
      </c>
      <c r="C44" s="79"/>
      <c r="D44" s="80"/>
      <c r="E44" s="123"/>
      <c r="F44" s="80"/>
      <c r="G44" s="105"/>
      <c r="H44" s="80"/>
      <c r="I44" s="81"/>
      <c r="J44" s="81"/>
      <c r="K44" s="144">
        <f>'B. Consumer Budget'!$I44-'B. Consumer Budget'!$J44</f>
        <v>0</v>
      </c>
      <c r="L44" s="143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43">
        <f>IF('B. Consumer Budget'!$K44&lt;0,0,IF('B. Consumer Budget'!$L44&gt;'B. Consumer Budget'!$K44,'B. Consumer Budget'!$K44,'B. Consumer Budget'!$L44))</f>
        <v>0</v>
      </c>
      <c r="N44" s="143" t="str">
        <f>IF('B. Consumer Budget'!$L44="","",'B. Consumer Budget'!$M44-'B. Consumer Budget'!$L44)</f>
        <v/>
      </c>
      <c r="O44" s="77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78">
        <f t="shared" si="0"/>
        <v>35</v>
      </c>
      <c r="C45" s="82"/>
      <c r="D45" s="83"/>
      <c r="E45" s="122"/>
      <c r="F45" s="83"/>
      <c r="G45" s="106"/>
      <c r="H45" s="83"/>
      <c r="I45" s="84"/>
      <c r="J45" s="84"/>
      <c r="K45" s="144">
        <f>'B. Consumer Budget'!$I45-'B. Consumer Budget'!$J45</f>
        <v>0</v>
      </c>
      <c r="L45" s="143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43">
        <f>IF('B. Consumer Budget'!$K45&lt;0,0,IF('B. Consumer Budget'!$L45&gt;'B. Consumer Budget'!$K45,'B. Consumer Budget'!$K45,'B. Consumer Budget'!$L45))</f>
        <v>0</v>
      </c>
      <c r="N45" s="143" t="str">
        <f>IF('B. Consumer Budget'!$L45="","",'B. Consumer Budget'!$M45-'B. Consumer Budget'!$L45)</f>
        <v/>
      </c>
      <c r="O45" s="77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78">
        <f t="shared" si="0"/>
        <v>36</v>
      </c>
      <c r="C46" s="79"/>
      <c r="D46" s="80"/>
      <c r="E46" s="123"/>
      <c r="F46" s="80"/>
      <c r="G46" s="105"/>
      <c r="H46" s="80"/>
      <c r="I46" s="81"/>
      <c r="J46" s="81"/>
      <c r="K46" s="144">
        <f>'B. Consumer Budget'!$I46-'B. Consumer Budget'!$J46</f>
        <v>0</v>
      </c>
      <c r="L46" s="143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43">
        <f>IF('B. Consumer Budget'!$K46&lt;0,0,IF('B. Consumer Budget'!$L46&gt;'B. Consumer Budget'!$K46,'B. Consumer Budget'!$K46,'B. Consumer Budget'!$L46))</f>
        <v>0</v>
      </c>
      <c r="N46" s="143" t="str">
        <f>IF('B. Consumer Budget'!$L46="","",'B. Consumer Budget'!$M46-'B. Consumer Budget'!$L46)</f>
        <v/>
      </c>
      <c r="O46" s="77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78">
        <f t="shared" si="0"/>
        <v>37</v>
      </c>
      <c r="C47" s="82"/>
      <c r="D47" s="83"/>
      <c r="E47" s="122"/>
      <c r="F47" s="83"/>
      <c r="G47" s="106"/>
      <c r="H47" s="83"/>
      <c r="I47" s="84"/>
      <c r="J47" s="84"/>
      <c r="K47" s="144">
        <f>'B. Consumer Budget'!$I47-'B. Consumer Budget'!$J47</f>
        <v>0</v>
      </c>
      <c r="L47" s="143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43">
        <f>IF('B. Consumer Budget'!$K47&lt;0,0,IF('B. Consumer Budget'!$L47&gt;'B. Consumer Budget'!$K47,'B. Consumer Budget'!$K47,'B. Consumer Budget'!$L47))</f>
        <v>0</v>
      </c>
      <c r="N47" s="143" t="str">
        <f>IF('B. Consumer Budget'!$L47="","",'B. Consumer Budget'!$M47-'B. Consumer Budget'!$L47)</f>
        <v/>
      </c>
      <c r="O47" s="77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78">
        <f t="shared" si="0"/>
        <v>38</v>
      </c>
      <c r="C48" s="79"/>
      <c r="D48" s="80"/>
      <c r="E48" s="123"/>
      <c r="F48" s="80"/>
      <c r="G48" s="105"/>
      <c r="H48" s="80"/>
      <c r="I48" s="81"/>
      <c r="J48" s="81"/>
      <c r="K48" s="144">
        <f>'B. Consumer Budget'!$I48-'B. Consumer Budget'!$J48</f>
        <v>0</v>
      </c>
      <c r="L48" s="143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43">
        <f>IF('B. Consumer Budget'!$K48&lt;0,0,IF('B. Consumer Budget'!$L48&gt;'B. Consumer Budget'!$K48,'B. Consumer Budget'!$K48,'B. Consumer Budget'!$L48))</f>
        <v>0</v>
      </c>
      <c r="N48" s="143" t="str">
        <f>IF('B. Consumer Budget'!$L48="","",'B. Consumer Budget'!$M48-'B. Consumer Budget'!$L48)</f>
        <v/>
      </c>
      <c r="O48" s="77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78">
        <f>B48+1</f>
        <v>39</v>
      </c>
      <c r="C49" s="82"/>
      <c r="D49" s="83"/>
      <c r="E49" s="122"/>
      <c r="F49" s="83"/>
      <c r="G49" s="106"/>
      <c r="H49" s="83"/>
      <c r="I49" s="84"/>
      <c r="J49" s="84"/>
      <c r="K49" s="144">
        <f>'B. Consumer Budget'!$I49-'B. Consumer Budget'!$J49</f>
        <v>0</v>
      </c>
      <c r="L49" s="143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43">
        <f>IF('B. Consumer Budget'!$K49&lt;0,0,IF('B. Consumer Budget'!$L49&gt;'B. Consumer Budget'!$K49,'B. Consumer Budget'!$K49,'B. Consumer Budget'!$L49))</f>
        <v>0</v>
      </c>
      <c r="N49" s="143" t="str">
        <f>IF('B. Consumer Budget'!$L49="","",'B. Consumer Budget'!$M49-'B. Consumer Budget'!$L49)</f>
        <v/>
      </c>
      <c r="O49" s="77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78">
        <f>B49+1</f>
        <v>40</v>
      </c>
      <c r="C50" s="79"/>
      <c r="D50" s="80"/>
      <c r="E50" s="123"/>
      <c r="F50" s="80"/>
      <c r="G50" s="105"/>
      <c r="H50" s="80"/>
      <c r="I50" s="81"/>
      <c r="J50" s="81"/>
      <c r="K50" s="144">
        <f>'B. Consumer Budget'!$I50-'B. Consumer Budget'!$J50</f>
        <v>0</v>
      </c>
      <c r="L50" s="143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43">
        <f>IF('B. Consumer Budget'!$K50&lt;0,0,IF('B. Consumer Budget'!$L50&gt;'B. Consumer Budget'!$K50,'B. Consumer Budget'!$K50,'B. Consumer Budget'!$L50))</f>
        <v>0</v>
      </c>
      <c r="N50" s="143" t="str">
        <f>IF('B. Consumer Budget'!$L50="","",'B. Consumer Budget'!$M50-'B. Consumer Budget'!$L50)</f>
        <v/>
      </c>
      <c r="O50" s="77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78">
        <f t="shared" ref="B51:B114" si="1">B50+1</f>
        <v>41</v>
      </c>
      <c r="C51" s="82"/>
      <c r="D51" s="83"/>
      <c r="E51" s="122"/>
      <c r="F51" s="83"/>
      <c r="G51" s="106"/>
      <c r="H51" s="83"/>
      <c r="I51" s="84"/>
      <c r="J51" s="84"/>
      <c r="K51" s="144">
        <f>'B. Consumer Budget'!$I51-'B. Consumer Budget'!$J51</f>
        <v>0</v>
      </c>
      <c r="L51" s="143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43">
        <f>IF('B. Consumer Budget'!$K51&lt;0,0,IF('B. Consumer Budget'!$L51&gt;'B. Consumer Budget'!$K51,'B. Consumer Budget'!$K51,'B. Consumer Budget'!$L51))</f>
        <v>0</v>
      </c>
      <c r="N51" s="143" t="str">
        <f>IF('B. Consumer Budget'!$L51="","",'B. Consumer Budget'!$M51-'B. Consumer Budget'!$L51)</f>
        <v/>
      </c>
      <c r="O51" s="77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78">
        <f t="shared" si="1"/>
        <v>42</v>
      </c>
      <c r="C52" s="79"/>
      <c r="D52" s="80"/>
      <c r="E52" s="123"/>
      <c r="F52" s="80"/>
      <c r="G52" s="105"/>
      <c r="H52" s="80"/>
      <c r="I52" s="81"/>
      <c r="J52" s="81"/>
      <c r="K52" s="144">
        <f>'B. Consumer Budget'!$I52-'B. Consumer Budget'!$J52</f>
        <v>0</v>
      </c>
      <c r="L52" s="143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43">
        <f>IF('B. Consumer Budget'!$K52&lt;0,0,IF('B. Consumer Budget'!$L52&gt;'B. Consumer Budget'!$K52,'B. Consumer Budget'!$K52,'B. Consumer Budget'!$L52))</f>
        <v>0</v>
      </c>
      <c r="N52" s="143" t="str">
        <f>IF('B. Consumer Budget'!$L52="","",'B. Consumer Budget'!$M52-'B. Consumer Budget'!$L52)</f>
        <v/>
      </c>
      <c r="O52" s="77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78">
        <f t="shared" si="1"/>
        <v>43</v>
      </c>
      <c r="C53" s="82"/>
      <c r="D53" s="83"/>
      <c r="E53" s="122"/>
      <c r="F53" s="83"/>
      <c r="G53" s="106"/>
      <c r="H53" s="83"/>
      <c r="I53" s="84"/>
      <c r="J53" s="84"/>
      <c r="K53" s="144">
        <f>'B. Consumer Budget'!$I53-'B. Consumer Budget'!$J53</f>
        <v>0</v>
      </c>
      <c r="L53" s="143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43">
        <f>IF('B. Consumer Budget'!$K53&lt;0,0,IF('B. Consumer Budget'!$L53&gt;'B. Consumer Budget'!$K53,'B. Consumer Budget'!$K53,'B. Consumer Budget'!$L53))</f>
        <v>0</v>
      </c>
      <c r="N53" s="143" t="str">
        <f>IF('B. Consumer Budget'!$L53="","",'B. Consumer Budget'!$M53-'B. Consumer Budget'!$L53)</f>
        <v/>
      </c>
      <c r="O53" s="77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78">
        <f t="shared" si="1"/>
        <v>44</v>
      </c>
      <c r="C54" s="79"/>
      <c r="D54" s="80"/>
      <c r="E54" s="123"/>
      <c r="F54" s="80"/>
      <c r="G54" s="105"/>
      <c r="H54" s="80"/>
      <c r="I54" s="81"/>
      <c r="J54" s="81"/>
      <c r="K54" s="144">
        <f>'B. Consumer Budget'!$I54-'B. Consumer Budget'!$J54</f>
        <v>0</v>
      </c>
      <c r="L54" s="143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43">
        <f>IF('B. Consumer Budget'!$K54&lt;0,0,IF('B. Consumer Budget'!$L54&gt;'B. Consumer Budget'!$K54,'B. Consumer Budget'!$K54,'B. Consumer Budget'!$L54))</f>
        <v>0</v>
      </c>
      <c r="N54" s="143" t="str">
        <f>IF('B. Consumer Budget'!$L54="","",'B. Consumer Budget'!$M54-'B. Consumer Budget'!$L54)</f>
        <v/>
      </c>
      <c r="O54" s="77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78">
        <f t="shared" si="1"/>
        <v>45</v>
      </c>
      <c r="C55" s="82"/>
      <c r="D55" s="83"/>
      <c r="E55" s="122"/>
      <c r="F55" s="83"/>
      <c r="G55" s="106"/>
      <c r="H55" s="83"/>
      <c r="I55" s="84"/>
      <c r="J55" s="84"/>
      <c r="K55" s="144">
        <f>'B. Consumer Budget'!$I55-'B. Consumer Budget'!$J55</f>
        <v>0</v>
      </c>
      <c r="L55" s="143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43">
        <f>IF('B. Consumer Budget'!$K55&lt;0,0,IF('B. Consumer Budget'!$L55&gt;'B. Consumer Budget'!$K55,'B. Consumer Budget'!$K55,'B. Consumer Budget'!$L55))</f>
        <v>0</v>
      </c>
      <c r="N55" s="143" t="str">
        <f>IF('B. Consumer Budget'!$L55="","",'B. Consumer Budget'!$M55-'B. Consumer Budget'!$L55)</f>
        <v/>
      </c>
      <c r="O55" s="77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78">
        <f t="shared" si="1"/>
        <v>46</v>
      </c>
      <c r="C56" s="79"/>
      <c r="D56" s="80"/>
      <c r="E56" s="123"/>
      <c r="F56" s="80"/>
      <c r="G56" s="105"/>
      <c r="H56" s="80"/>
      <c r="I56" s="81"/>
      <c r="J56" s="81"/>
      <c r="K56" s="144">
        <f>'B. Consumer Budget'!$I56-'B. Consumer Budget'!$J56</f>
        <v>0</v>
      </c>
      <c r="L56" s="143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43">
        <f>IF('B. Consumer Budget'!$K56&lt;0,0,IF('B. Consumer Budget'!$L56&gt;'B. Consumer Budget'!$K56,'B. Consumer Budget'!$K56,'B. Consumer Budget'!$L56))</f>
        <v>0</v>
      </c>
      <c r="N56" s="143" t="str">
        <f>IF('B. Consumer Budget'!$L56="","",'B. Consumer Budget'!$M56-'B. Consumer Budget'!$L56)</f>
        <v/>
      </c>
      <c r="O56" s="77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78">
        <f t="shared" si="1"/>
        <v>47</v>
      </c>
      <c r="C57" s="82"/>
      <c r="D57" s="83"/>
      <c r="E57" s="122"/>
      <c r="F57" s="83"/>
      <c r="G57" s="106"/>
      <c r="H57" s="83"/>
      <c r="I57" s="84"/>
      <c r="J57" s="84"/>
      <c r="K57" s="144">
        <f>'B. Consumer Budget'!$I57-'B. Consumer Budget'!$J57</f>
        <v>0</v>
      </c>
      <c r="L57" s="143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43">
        <f>IF('B. Consumer Budget'!$K57&lt;0,0,IF('B. Consumer Budget'!$L57&gt;'B. Consumer Budget'!$K57,'B. Consumer Budget'!$K57,'B. Consumer Budget'!$L57))</f>
        <v>0</v>
      </c>
      <c r="N57" s="143" t="str">
        <f>IF('B. Consumer Budget'!$L57="","",'B. Consumer Budget'!$M57-'B. Consumer Budget'!$L57)</f>
        <v/>
      </c>
      <c r="O57" s="77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78">
        <f t="shared" si="1"/>
        <v>48</v>
      </c>
      <c r="C58" s="79"/>
      <c r="D58" s="80"/>
      <c r="E58" s="123"/>
      <c r="F58" s="80"/>
      <c r="G58" s="105"/>
      <c r="H58" s="80"/>
      <c r="I58" s="81"/>
      <c r="J58" s="81"/>
      <c r="K58" s="144">
        <f>'B. Consumer Budget'!$I58-'B. Consumer Budget'!$J58</f>
        <v>0</v>
      </c>
      <c r="L58" s="143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43">
        <f>IF('B. Consumer Budget'!$K58&lt;0,0,IF('B. Consumer Budget'!$L58&gt;'B. Consumer Budget'!$K58,'B. Consumer Budget'!$K58,'B. Consumer Budget'!$L58))</f>
        <v>0</v>
      </c>
      <c r="N58" s="143" t="str">
        <f>IF('B. Consumer Budget'!$L58="","",'B. Consumer Budget'!$M58-'B. Consumer Budget'!$L58)</f>
        <v/>
      </c>
      <c r="O58" s="77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78">
        <f t="shared" si="1"/>
        <v>49</v>
      </c>
      <c r="C59" s="82"/>
      <c r="D59" s="83"/>
      <c r="E59" s="122"/>
      <c r="F59" s="83"/>
      <c r="G59" s="106"/>
      <c r="H59" s="83"/>
      <c r="I59" s="84"/>
      <c r="J59" s="84"/>
      <c r="K59" s="144">
        <f>'B. Consumer Budget'!$I59-'B. Consumer Budget'!$J59</f>
        <v>0</v>
      </c>
      <c r="L59" s="143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43">
        <f>IF('B. Consumer Budget'!$K59&lt;0,0,IF('B. Consumer Budget'!$L59&gt;'B. Consumer Budget'!$K59,'B. Consumer Budget'!$K59,'B. Consumer Budget'!$L59))</f>
        <v>0</v>
      </c>
      <c r="N59" s="143" t="str">
        <f>IF('B. Consumer Budget'!$L59="","",'B. Consumer Budget'!$M59-'B. Consumer Budget'!$L59)</f>
        <v/>
      </c>
      <c r="O59" s="77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78">
        <f t="shared" si="1"/>
        <v>50</v>
      </c>
      <c r="C60" s="79"/>
      <c r="D60" s="80"/>
      <c r="E60" s="123"/>
      <c r="F60" s="80"/>
      <c r="G60" s="105"/>
      <c r="H60" s="80"/>
      <c r="I60" s="81"/>
      <c r="J60" s="81"/>
      <c r="K60" s="144">
        <f>'B. Consumer Budget'!$I60-'B. Consumer Budget'!$J60</f>
        <v>0</v>
      </c>
      <c r="L60" s="143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43">
        <f>IF('B. Consumer Budget'!$K60&lt;0,0,IF('B. Consumer Budget'!$L60&gt;'B. Consumer Budget'!$K60,'B. Consumer Budget'!$K60,'B. Consumer Budget'!$L60))</f>
        <v>0</v>
      </c>
      <c r="N60" s="143" t="str">
        <f>IF('B. Consumer Budget'!$L60="","",'B. Consumer Budget'!$M60-'B. Consumer Budget'!$L60)</f>
        <v/>
      </c>
      <c r="O60" s="77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78">
        <f t="shared" si="1"/>
        <v>51</v>
      </c>
      <c r="C61" s="82"/>
      <c r="D61" s="83"/>
      <c r="E61" s="122"/>
      <c r="F61" s="83"/>
      <c r="G61" s="106"/>
      <c r="H61" s="83"/>
      <c r="I61" s="84"/>
      <c r="J61" s="84"/>
      <c r="K61" s="144">
        <f>'B. Consumer Budget'!$I61-'B. Consumer Budget'!$J61</f>
        <v>0</v>
      </c>
      <c r="L61" s="143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43">
        <f>IF('B. Consumer Budget'!$K61&lt;0,0,IF('B. Consumer Budget'!$L61&gt;'B. Consumer Budget'!$K61,'B. Consumer Budget'!$K61,'B. Consumer Budget'!$L61))</f>
        <v>0</v>
      </c>
      <c r="N61" s="143" t="str">
        <f>IF('B. Consumer Budget'!$L61="","",'B. Consumer Budget'!$M61-'B. Consumer Budget'!$L61)</f>
        <v/>
      </c>
      <c r="O61" s="77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78">
        <f t="shared" si="1"/>
        <v>52</v>
      </c>
      <c r="C62" s="79"/>
      <c r="D62" s="80"/>
      <c r="E62" s="123"/>
      <c r="F62" s="80"/>
      <c r="G62" s="105"/>
      <c r="H62" s="80"/>
      <c r="I62" s="81"/>
      <c r="J62" s="81"/>
      <c r="K62" s="144">
        <f>'B. Consumer Budget'!$I62-'B. Consumer Budget'!$J62</f>
        <v>0</v>
      </c>
      <c r="L62" s="143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43">
        <f>IF('B. Consumer Budget'!$K62&lt;0,0,IF('B. Consumer Budget'!$L62&gt;'B. Consumer Budget'!$K62,'B. Consumer Budget'!$K62,'B. Consumer Budget'!$L62))</f>
        <v>0</v>
      </c>
      <c r="N62" s="143" t="str">
        <f>IF('B. Consumer Budget'!$L62="","",'B. Consumer Budget'!$M62-'B. Consumer Budget'!$L62)</f>
        <v/>
      </c>
      <c r="O62" s="77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78">
        <f t="shared" si="1"/>
        <v>53</v>
      </c>
      <c r="C63" s="82"/>
      <c r="D63" s="83"/>
      <c r="E63" s="122"/>
      <c r="F63" s="83"/>
      <c r="G63" s="106"/>
      <c r="H63" s="83"/>
      <c r="I63" s="84"/>
      <c r="J63" s="84"/>
      <c r="K63" s="144">
        <f>'B. Consumer Budget'!$I63-'B. Consumer Budget'!$J63</f>
        <v>0</v>
      </c>
      <c r="L63" s="143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43">
        <f>IF('B. Consumer Budget'!$K63&lt;0,0,IF('B. Consumer Budget'!$L63&gt;'B. Consumer Budget'!$K63,'B. Consumer Budget'!$K63,'B. Consumer Budget'!$L63))</f>
        <v>0</v>
      </c>
      <c r="N63" s="143" t="str">
        <f>IF('B. Consumer Budget'!$L63="","",'B. Consumer Budget'!$M63-'B. Consumer Budget'!$L63)</f>
        <v/>
      </c>
      <c r="O63" s="77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78">
        <f t="shared" si="1"/>
        <v>54</v>
      </c>
      <c r="C64" s="79"/>
      <c r="D64" s="80"/>
      <c r="E64" s="123"/>
      <c r="F64" s="80"/>
      <c r="G64" s="105"/>
      <c r="H64" s="80"/>
      <c r="I64" s="81"/>
      <c r="J64" s="81"/>
      <c r="K64" s="144">
        <f>'B. Consumer Budget'!$I64-'B. Consumer Budget'!$J64</f>
        <v>0</v>
      </c>
      <c r="L64" s="143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43">
        <f>IF('B. Consumer Budget'!$K64&lt;0,0,IF('B. Consumer Budget'!$L64&gt;'B. Consumer Budget'!$K64,'B. Consumer Budget'!$K64,'B. Consumer Budget'!$L64))</f>
        <v>0</v>
      </c>
      <c r="N64" s="143" t="str">
        <f>IF('B. Consumer Budget'!$L64="","",'B. Consumer Budget'!$M64-'B. Consumer Budget'!$L64)</f>
        <v/>
      </c>
      <c r="O64" s="77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78">
        <f t="shared" si="1"/>
        <v>55</v>
      </c>
      <c r="C65" s="82"/>
      <c r="D65" s="83"/>
      <c r="E65" s="122"/>
      <c r="F65" s="83"/>
      <c r="G65" s="106"/>
      <c r="H65" s="83"/>
      <c r="I65" s="84"/>
      <c r="J65" s="84"/>
      <c r="K65" s="144">
        <f>'B. Consumer Budget'!$I65-'B. Consumer Budget'!$J65</f>
        <v>0</v>
      </c>
      <c r="L65" s="143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43">
        <f>IF('B. Consumer Budget'!$K65&lt;0,0,IF('B. Consumer Budget'!$L65&gt;'B. Consumer Budget'!$K65,'B. Consumer Budget'!$K65,'B. Consumer Budget'!$L65))</f>
        <v>0</v>
      </c>
      <c r="N65" s="143" t="str">
        <f>IF('B. Consumer Budget'!$L65="","",'B. Consumer Budget'!$M65-'B. Consumer Budget'!$L65)</f>
        <v/>
      </c>
      <c r="O65" s="77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78">
        <f t="shared" si="1"/>
        <v>56</v>
      </c>
      <c r="C66" s="79"/>
      <c r="D66" s="80"/>
      <c r="E66" s="123"/>
      <c r="F66" s="80"/>
      <c r="G66" s="105"/>
      <c r="H66" s="80"/>
      <c r="I66" s="81"/>
      <c r="J66" s="81"/>
      <c r="K66" s="144">
        <f>'B. Consumer Budget'!$I66-'B. Consumer Budget'!$J66</f>
        <v>0</v>
      </c>
      <c r="L66" s="143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43">
        <f>IF('B. Consumer Budget'!$K66&lt;0,0,IF('B. Consumer Budget'!$L66&gt;'B. Consumer Budget'!$K66,'B. Consumer Budget'!$K66,'B. Consumer Budget'!$L66))</f>
        <v>0</v>
      </c>
      <c r="N66" s="143" t="str">
        <f>IF('B. Consumer Budget'!$L66="","",'B. Consumer Budget'!$M66-'B. Consumer Budget'!$L66)</f>
        <v/>
      </c>
      <c r="O66" s="77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78">
        <f t="shared" si="1"/>
        <v>57</v>
      </c>
      <c r="C67" s="82"/>
      <c r="D67" s="83"/>
      <c r="E67" s="122"/>
      <c r="F67" s="83"/>
      <c r="G67" s="106"/>
      <c r="H67" s="83"/>
      <c r="I67" s="84"/>
      <c r="J67" s="84"/>
      <c r="K67" s="144">
        <f>'B. Consumer Budget'!$I67-'B. Consumer Budget'!$J67</f>
        <v>0</v>
      </c>
      <c r="L67" s="143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43">
        <f>IF('B. Consumer Budget'!$K67&lt;0,0,IF('B. Consumer Budget'!$L67&gt;'B. Consumer Budget'!$K67,'B. Consumer Budget'!$K67,'B. Consumer Budget'!$L67))</f>
        <v>0</v>
      </c>
      <c r="N67" s="143" t="str">
        <f>IF('B. Consumer Budget'!$L67="","",'B. Consumer Budget'!$M67-'B. Consumer Budget'!$L67)</f>
        <v/>
      </c>
      <c r="O67" s="77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78">
        <f t="shared" si="1"/>
        <v>58</v>
      </c>
      <c r="C68" s="79"/>
      <c r="D68" s="80"/>
      <c r="E68" s="123"/>
      <c r="F68" s="80"/>
      <c r="G68" s="105"/>
      <c r="H68" s="80"/>
      <c r="I68" s="81"/>
      <c r="J68" s="81"/>
      <c r="K68" s="144">
        <f>'B. Consumer Budget'!$I68-'B. Consumer Budget'!$J68</f>
        <v>0</v>
      </c>
      <c r="L68" s="143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43">
        <f>IF('B. Consumer Budget'!$K68&lt;0,0,IF('B. Consumer Budget'!$L68&gt;'B. Consumer Budget'!$K68,'B. Consumer Budget'!$K68,'B. Consumer Budget'!$L68))</f>
        <v>0</v>
      </c>
      <c r="N68" s="143" t="str">
        <f>IF('B. Consumer Budget'!$L68="","",'B. Consumer Budget'!$M68-'B. Consumer Budget'!$L68)</f>
        <v/>
      </c>
      <c r="O68" s="77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78">
        <f t="shared" si="1"/>
        <v>59</v>
      </c>
      <c r="C69" s="82"/>
      <c r="D69" s="83"/>
      <c r="E69" s="122"/>
      <c r="F69" s="83"/>
      <c r="G69" s="106"/>
      <c r="H69" s="83"/>
      <c r="I69" s="84"/>
      <c r="J69" s="84"/>
      <c r="K69" s="144">
        <f>'B. Consumer Budget'!$I69-'B. Consumer Budget'!$J69</f>
        <v>0</v>
      </c>
      <c r="L69" s="143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43">
        <f>IF('B. Consumer Budget'!$K69&lt;0,0,IF('B. Consumer Budget'!$L69&gt;'B. Consumer Budget'!$K69,'B. Consumer Budget'!$K69,'B. Consumer Budget'!$L69))</f>
        <v>0</v>
      </c>
      <c r="N69" s="143" t="str">
        <f>IF('B. Consumer Budget'!$L69="","",'B. Consumer Budget'!$M69-'B. Consumer Budget'!$L69)</f>
        <v/>
      </c>
      <c r="O69" s="77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78">
        <f t="shared" si="1"/>
        <v>60</v>
      </c>
      <c r="C70" s="79"/>
      <c r="D70" s="80"/>
      <c r="E70" s="123"/>
      <c r="F70" s="80"/>
      <c r="G70" s="105"/>
      <c r="H70" s="80"/>
      <c r="I70" s="81"/>
      <c r="J70" s="81"/>
      <c r="K70" s="144">
        <f>'B. Consumer Budget'!$I70-'B. Consumer Budget'!$J70</f>
        <v>0</v>
      </c>
      <c r="L70" s="143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43">
        <f>IF('B. Consumer Budget'!$K70&lt;0,0,IF('B. Consumer Budget'!$L70&gt;'B. Consumer Budget'!$K70,'B. Consumer Budget'!$K70,'B. Consumer Budget'!$L70))</f>
        <v>0</v>
      </c>
      <c r="N70" s="143" t="str">
        <f>IF('B. Consumer Budget'!$L70="","",'B. Consumer Budget'!$M70-'B. Consumer Budget'!$L70)</f>
        <v/>
      </c>
      <c r="O70" s="77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78">
        <f t="shared" si="1"/>
        <v>61</v>
      </c>
      <c r="C71" s="82"/>
      <c r="D71" s="83"/>
      <c r="E71" s="122"/>
      <c r="F71" s="83"/>
      <c r="G71" s="106"/>
      <c r="H71" s="83"/>
      <c r="I71" s="84"/>
      <c r="J71" s="84"/>
      <c r="K71" s="144">
        <f>'B. Consumer Budget'!$I71-'B. Consumer Budget'!$J71</f>
        <v>0</v>
      </c>
      <c r="L71" s="143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43">
        <f>IF('B. Consumer Budget'!$K71&lt;0,0,IF('B. Consumer Budget'!$L71&gt;'B. Consumer Budget'!$K71,'B. Consumer Budget'!$K71,'B. Consumer Budget'!$L71))</f>
        <v>0</v>
      </c>
      <c r="N71" s="143" t="str">
        <f>IF('B. Consumer Budget'!$L71="","",'B. Consumer Budget'!$M71-'B. Consumer Budget'!$L71)</f>
        <v/>
      </c>
      <c r="O71" s="77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78">
        <f t="shared" si="1"/>
        <v>62</v>
      </c>
      <c r="C72" s="79"/>
      <c r="D72" s="80"/>
      <c r="E72" s="123"/>
      <c r="F72" s="80"/>
      <c r="G72" s="105"/>
      <c r="H72" s="80"/>
      <c r="I72" s="81"/>
      <c r="J72" s="81"/>
      <c r="K72" s="144">
        <f>'B. Consumer Budget'!$I72-'B. Consumer Budget'!$J72</f>
        <v>0</v>
      </c>
      <c r="L72" s="143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43">
        <f>IF('B. Consumer Budget'!$K72&lt;0,0,IF('B. Consumer Budget'!$L72&gt;'B. Consumer Budget'!$K72,'B. Consumer Budget'!$K72,'B. Consumer Budget'!$L72))</f>
        <v>0</v>
      </c>
      <c r="N72" s="143" t="str">
        <f>IF('B. Consumer Budget'!$L72="","",'B. Consumer Budget'!$M72-'B. Consumer Budget'!$L72)</f>
        <v/>
      </c>
      <c r="O72" s="77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78">
        <f t="shared" si="1"/>
        <v>63</v>
      </c>
      <c r="C73" s="82"/>
      <c r="D73" s="83"/>
      <c r="E73" s="122"/>
      <c r="F73" s="83"/>
      <c r="G73" s="106"/>
      <c r="H73" s="83"/>
      <c r="I73" s="84"/>
      <c r="J73" s="84"/>
      <c r="K73" s="144">
        <f>'B. Consumer Budget'!$I73-'B. Consumer Budget'!$J73</f>
        <v>0</v>
      </c>
      <c r="L73" s="143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43">
        <f>IF('B. Consumer Budget'!$K73&lt;0,0,IF('B. Consumer Budget'!$L73&gt;'B. Consumer Budget'!$K73,'B. Consumer Budget'!$K73,'B. Consumer Budget'!$L73))</f>
        <v>0</v>
      </c>
      <c r="N73" s="143" t="str">
        <f>IF('B. Consumer Budget'!$L73="","",'B. Consumer Budget'!$M73-'B. Consumer Budget'!$L73)</f>
        <v/>
      </c>
      <c r="O73" s="77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78">
        <f t="shared" si="1"/>
        <v>64</v>
      </c>
      <c r="C74" s="79"/>
      <c r="D74" s="80"/>
      <c r="E74" s="123"/>
      <c r="F74" s="80"/>
      <c r="G74" s="105"/>
      <c r="H74" s="80"/>
      <c r="I74" s="81"/>
      <c r="J74" s="81"/>
      <c r="K74" s="144">
        <f>'B. Consumer Budget'!$I74-'B. Consumer Budget'!$J74</f>
        <v>0</v>
      </c>
      <c r="L74" s="143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43">
        <f>IF('B. Consumer Budget'!$K74&lt;0,0,IF('B. Consumer Budget'!$L74&gt;'B. Consumer Budget'!$K74,'B. Consumer Budget'!$K74,'B. Consumer Budget'!$L74))</f>
        <v>0</v>
      </c>
      <c r="N74" s="143" t="str">
        <f>IF('B. Consumer Budget'!$L74="","",'B. Consumer Budget'!$M74-'B. Consumer Budget'!$L74)</f>
        <v/>
      </c>
      <c r="O74" s="77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78">
        <f t="shared" si="1"/>
        <v>65</v>
      </c>
      <c r="C75" s="82"/>
      <c r="D75" s="83"/>
      <c r="E75" s="122"/>
      <c r="F75" s="83"/>
      <c r="G75" s="106"/>
      <c r="H75" s="83"/>
      <c r="I75" s="84"/>
      <c r="J75" s="84"/>
      <c r="K75" s="144">
        <f>'B. Consumer Budget'!$I75-'B. Consumer Budget'!$J75</f>
        <v>0</v>
      </c>
      <c r="L75" s="143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43">
        <f>IF('B. Consumer Budget'!$K75&lt;0,0,IF('B. Consumer Budget'!$L75&gt;'B. Consumer Budget'!$K75,'B. Consumer Budget'!$K75,'B. Consumer Budget'!$L75))</f>
        <v>0</v>
      </c>
      <c r="N75" s="143" t="str">
        <f>IF('B. Consumer Budget'!$L75="","",'B. Consumer Budget'!$M75-'B. Consumer Budget'!$L75)</f>
        <v/>
      </c>
      <c r="O75" s="77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78">
        <f t="shared" si="1"/>
        <v>66</v>
      </c>
      <c r="C76" s="79"/>
      <c r="D76" s="80"/>
      <c r="E76" s="123"/>
      <c r="F76" s="80"/>
      <c r="G76" s="105"/>
      <c r="H76" s="80"/>
      <c r="I76" s="81"/>
      <c r="J76" s="81"/>
      <c r="K76" s="144">
        <f>'B. Consumer Budget'!$I76-'B. Consumer Budget'!$J76</f>
        <v>0</v>
      </c>
      <c r="L76" s="143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43">
        <f>IF('B. Consumer Budget'!$K76&lt;0,0,IF('B. Consumer Budget'!$L76&gt;'B. Consumer Budget'!$K76,'B. Consumer Budget'!$K76,'B. Consumer Budget'!$L76))</f>
        <v>0</v>
      </c>
      <c r="N76" s="143" t="str">
        <f>IF('B. Consumer Budget'!$L76="","",'B. Consumer Budget'!$M76-'B. Consumer Budget'!$L76)</f>
        <v/>
      </c>
      <c r="O76" s="77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78">
        <f t="shared" si="1"/>
        <v>67</v>
      </c>
      <c r="C77" s="82"/>
      <c r="D77" s="83"/>
      <c r="E77" s="122"/>
      <c r="F77" s="83"/>
      <c r="G77" s="106"/>
      <c r="H77" s="83"/>
      <c r="I77" s="84"/>
      <c r="J77" s="84"/>
      <c r="K77" s="144">
        <f>'B. Consumer Budget'!$I77-'B. Consumer Budget'!$J77</f>
        <v>0</v>
      </c>
      <c r="L77" s="143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43">
        <f>IF('B. Consumer Budget'!$K77&lt;0,0,IF('B. Consumer Budget'!$L77&gt;'B. Consumer Budget'!$K77,'B. Consumer Budget'!$K77,'B. Consumer Budget'!$L77))</f>
        <v>0</v>
      </c>
      <c r="N77" s="143" t="str">
        <f>IF('B. Consumer Budget'!$L77="","",'B. Consumer Budget'!$M77-'B. Consumer Budget'!$L77)</f>
        <v/>
      </c>
      <c r="O77" s="77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78">
        <f t="shared" si="1"/>
        <v>68</v>
      </c>
      <c r="C78" s="79"/>
      <c r="D78" s="80"/>
      <c r="E78" s="123"/>
      <c r="F78" s="80"/>
      <c r="G78" s="105"/>
      <c r="H78" s="80"/>
      <c r="I78" s="81"/>
      <c r="J78" s="81"/>
      <c r="K78" s="144">
        <f>'B. Consumer Budget'!$I78-'B. Consumer Budget'!$J78</f>
        <v>0</v>
      </c>
      <c r="L78" s="143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43">
        <f>IF('B. Consumer Budget'!$K78&lt;0,0,IF('B. Consumer Budget'!$L78&gt;'B. Consumer Budget'!$K78,'B. Consumer Budget'!$K78,'B. Consumer Budget'!$L78))</f>
        <v>0</v>
      </c>
      <c r="N78" s="143" t="str">
        <f>IF('B. Consumer Budget'!$L78="","",'B. Consumer Budget'!$M78-'B. Consumer Budget'!$L78)</f>
        <v/>
      </c>
      <c r="O78" s="77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78">
        <f t="shared" si="1"/>
        <v>69</v>
      </c>
      <c r="C79" s="82"/>
      <c r="D79" s="83"/>
      <c r="E79" s="122"/>
      <c r="F79" s="83"/>
      <c r="G79" s="106"/>
      <c r="H79" s="83"/>
      <c r="I79" s="84"/>
      <c r="J79" s="84"/>
      <c r="K79" s="144">
        <f>'B. Consumer Budget'!$I79-'B. Consumer Budget'!$J79</f>
        <v>0</v>
      </c>
      <c r="L79" s="143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43">
        <f>IF('B. Consumer Budget'!$K79&lt;0,0,IF('B. Consumer Budget'!$L79&gt;'B. Consumer Budget'!$K79,'B. Consumer Budget'!$K79,'B. Consumer Budget'!$L79))</f>
        <v>0</v>
      </c>
      <c r="N79" s="143" t="str">
        <f>IF('B. Consumer Budget'!$L79="","",'B. Consumer Budget'!$M79-'B. Consumer Budget'!$L79)</f>
        <v/>
      </c>
      <c r="O79" s="77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78">
        <f t="shared" si="1"/>
        <v>70</v>
      </c>
      <c r="C80" s="79"/>
      <c r="D80" s="80"/>
      <c r="E80" s="123"/>
      <c r="F80" s="80"/>
      <c r="G80" s="105"/>
      <c r="H80" s="80"/>
      <c r="I80" s="81"/>
      <c r="J80" s="81"/>
      <c r="K80" s="144">
        <f>'B. Consumer Budget'!$I80-'B. Consumer Budget'!$J80</f>
        <v>0</v>
      </c>
      <c r="L80" s="143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43">
        <f>IF('B. Consumer Budget'!$K80&lt;0,0,IF('B. Consumer Budget'!$L80&gt;'B. Consumer Budget'!$K80,'B. Consumer Budget'!$K80,'B. Consumer Budget'!$L80))</f>
        <v>0</v>
      </c>
      <c r="N80" s="143" t="str">
        <f>IF('B. Consumer Budget'!$L80="","",'B. Consumer Budget'!$M80-'B. Consumer Budget'!$L80)</f>
        <v/>
      </c>
      <c r="O80" s="77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78">
        <f t="shared" si="1"/>
        <v>71</v>
      </c>
      <c r="C81" s="82"/>
      <c r="D81" s="83"/>
      <c r="E81" s="122"/>
      <c r="F81" s="83"/>
      <c r="G81" s="106"/>
      <c r="H81" s="83"/>
      <c r="I81" s="84"/>
      <c r="J81" s="84"/>
      <c r="K81" s="144">
        <f>'B. Consumer Budget'!$I81-'B. Consumer Budget'!$J81</f>
        <v>0</v>
      </c>
      <c r="L81" s="143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43">
        <f>IF('B. Consumer Budget'!$K81&lt;0,0,IF('B. Consumer Budget'!$L81&gt;'B. Consumer Budget'!$K81,'B. Consumer Budget'!$K81,'B. Consumer Budget'!$L81))</f>
        <v>0</v>
      </c>
      <c r="N81" s="143" t="str">
        <f>IF('B. Consumer Budget'!$L81="","",'B. Consumer Budget'!$M81-'B. Consumer Budget'!$L81)</f>
        <v/>
      </c>
      <c r="O81" s="77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78">
        <f t="shared" si="1"/>
        <v>72</v>
      </c>
      <c r="C82" s="79"/>
      <c r="D82" s="80"/>
      <c r="E82" s="123"/>
      <c r="F82" s="80"/>
      <c r="G82" s="105"/>
      <c r="H82" s="80"/>
      <c r="I82" s="81"/>
      <c r="J82" s="81"/>
      <c r="K82" s="144">
        <f>'B. Consumer Budget'!$I82-'B. Consumer Budget'!$J82</f>
        <v>0</v>
      </c>
      <c r="L82" s="143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43">
        <f>IF('B. Consumer Budget'!$K82&lt;0,0,IF('B. Consumer Budget'!$L82&gt;'B. Consumer Budget'!$K82,'B. Consumer Budget'!$K82,'B. Consumer Budget'!$L82))</f>
        <v>0</v>
      </c>
      <c r="N82" s="143" t="str">
        <f>IF('B. Consumer Budget'!$L82="","",'B. Consumer Budget'!$M82-'B. Consumer Budget'!$L82)</f>
        <v/>
      </c>
      <c r="O82" s="77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78">
        <f t="shared" si="1"/>
        <v>73</v>
      </c>
      <c r="C83" s="82"/>
      <c r="D83" s="83"/>
      <c r="E83" s="122"/>
      <c r="F83" s="83"/>
      <c r="G83" s="106"/>
      <c r="H83" s="83"/>
      <c r="I83" s="84"/>
      <c r="J83" s="84"/>
      <c r="K83" s="144">
        <f>'B. Consumer Budget'!$I83-'B. Consumer Budget'!$J83</f>
        <v>0</v>
      </c>
      <c r="L83" s="143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43">
        <f>IF('B. Consumer Budget'!$K83&lt;0,0,IF('B. Consumer Budget'!$L83&gt;'B. Consumer Budget'!$K83,'B. Consumer Budget'!$K83,'B. Consumer Budget'!$L83))</f>
        <v>0</v>
      </c>
      <c r="N83" s="143" t="str">
        <f>IF('B. Consumer Budget'!$L83="","",'B. Consumer Budget'!$M83-'B. Consumer Budget'!$L83)</f>
        <v/>
      </c>
      <c r="O83" s="77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78">
        <f t="shared" si="1"/>
        <v>74</v>
      </c>
      <c r="C84" s="79"/>
      <c r="D84" s="80"/>
      <c r="E84" s="123"/>
      <c r="F84" s="80"/>
      <c r="G84" s="105"/>
      <c r="H84" s="80"/>
      <c r="I84" s="81"/>
      <c r="J84" s="81"/>
      <c r="K84" s="144">
        <f>'B. Consumer Budget'!$I84-'B. Consumer Budget'!$J84</f>
        <v>0</v>
      </c>
      <c r="L84" s="143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43">
        <f>IF('B. Consumer Budget'!$K84&lt;0,0,IF('B. Consumer Budget'!$L84&gt;'B. Consumer Budget'!$K84,'B. Consumer Budget'!$K84,'B. Consumer Budget'!$L84))</f>
        <v>0</v>
      </c>
      <c r="N84" s="143" t="str">
        <f>IF('B. Consumer Budget'!$L84="","",'B. Consumer Budget'!$M84-'B. Consumer Budget'!$L84)</f>
        <v/>
      </c>
      <c r="O84" s="77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78">
        <f t="shared" si="1"/>
        <v>75</v>
      </c>
      <c r="C85" s="82"/>
      <c r="D85" s="83"/>
      <c r="E85" s="122"/>
      <c r="F85" s="83"/>
      <c r="G85" s="106"/>
      <c r="H85" s="83"/>
      <c r="I85" s="84"/>
      <c r="J85" s="84"/>
      <c r="K85" s="144">
        <f>'B. Consumer Budget'!$I85-'B. Consumer Budget'!$J85</f>
        <v>0</v>
      </c>
      <c r="L85" s="143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43">
        <f>IF('B. Consumer Budget'!$K85&lt;0,0,IF('B. Consumer Budget'!$L85&gt;'B. Consumer Budget'!$K85,'B. Consumer Budget'!$K85,'B. Consumer Budget'!$L85))</f>
        <v>0</v>
      </c>
      <c r="N85" s="143" t="str">
        <f>IF('B. Consumer Budget'!$L85="","",'B. Consumer Budget'!$M85-'B. Consumer Budget'!$L85)</f>
        <v/>
      </c>
      <c r="O85" s="77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78">
        <f t="shared" si="1"/>
        <v>76</v>
      </c>
      <c r="C86" s="79"/>
      <c r="D86" s="80"/>
      <c r="E86" s="123"/>
      <c r="F86" s="80"/>
      <c r="G86" s="105"/>
      <c r="H86" s="80"/>
      <c r="I86" s="81"/>
      <c r="J86" s="81"/>
      <c r="K86" s="144">
        <f>'B. Consumer Budget'!$I86-'B. Consumer Budget'!$J86</f>
        <v>0</v>
      </c>
      <c r="L86" s="143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43">
        <f>IF('B. Consumer Budget'!$K86&lt;0,0,IF('B. Consumer Budget'!$L86&gt;'B. Consumer Budget'!$K86,'B. Consumer Budget'!$K86,'B. Consumer Budget'!$L86))</f>
        <v>0</v>
      </c>
      <c r="N86" s="143" t="str">
        <f>IF('B. Consumer Budget'!$L86="","",'B. Consumer Budget'!$M86-'B. Consumer Budget'!$L86)</f>
        <v/>
      </c>
      <c r="O86" s="77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78">
        <f t="shared" si="1"/>
        <v>77</v>
      </c>
      <c r="C87" s="82"/>
      <c r="D87" s="83"/>
      <c r="E87" s="122"/>
      <c r="F87" s="83"/>
      <c r="G87" s="106"/>
      <c r="H87" s="83"/>
      <c r="I87" s="84"/>
      <c r="J87" s="84"/>
      <c r="K87" s="144">
        <f>'B. Consumer Budget'!$I87-'B. Consumer Budget'!$J87</f>
        <v>0</v>
      </c>
      <c r="L87" s="143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43">
        <f>IF('B. Consumer Budget'!$K87&lt;0,0,IF('B. Consumer Budget'!$L87&gt;'B. Consumer Budget'!$K87,'B. Consumer Budget'!$K87,'B. Consumer Budget'!$L87))</f>
        <v>0</v>
      </c>
      <c r="N87" s="143" t="str">
        <f>IF('B. Consumer Budget'!$L87="","",'B. Consumer Budget'!$M87-'B. Consumer Budget'!$L87)</f>
        <v/>
      </c>
      <c r="O87" s="77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78">
        <f t="shared" si="1"/>
        <v>78</v>
      </c>
      <c r="C88" s="79"/>
      <c r="D88" s="80"/>
      <c r="E88" s="123"/>
      <c r="F88" s="80"/>
      <c r="G88" s="105"/>
      <c r="H88" s="80"/>
      <c r="I88" s="81"/>
      <c r="J88" s="81"/>
      <c r="K88" s="144">
        <f>'B. Consumer Budget'!$I88-'B. Consumer Budget'!$J88</f>
        <v>0</v>
      </c>
      <c r="L88" s="143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43">
        <f>IF('B. Consumer Budget'!$K88&lt;0,0,IF('B. Consumer Budget'!$L88&gt;'B. Consumer Budget'!$K88,'B. Consumer Budget'!$K88,'B. Consumer Budget'!$L88))</f>
        <v>0</v>
      </c>
      <c r="N88" s="143" t="str">
        <f>IF('B. Consumer Budget'!$L88="","",'B. Consumer Budget'!$M88-'B. Consumer Budget'!$L88)</f>
        <v/>
      </c>
      <c r="O88" s="77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78">
        <f t="shared" si="1"/>
        <v>79</v>
      </c>
      <c r="C89" s="82"/>
      <c r="D89" s="83"/>
      <c r="E89" s="122"/>
      <c r="F89" s="83"/>
      <c r="G89" s="106"/>
      <c r="H89" s="83"/>
      <c r="I89" s="84"/>
      <c r="J89" s="84"/>
      <c r="K89" s="144">
        <f>'B. Consumer Budget'!$I89-'B. Consumer Budget'!$J89</f>
        <v>0</v>
      </c>
      <c r="L89" s="143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43">
        <f>IF('B. Consumer Budget'!$K89&lt;0,0,IF('B. Consumer Budget'!$L89&gt;'B. Consumer Budget'!$K89,'B. Consumer Budget'!$K89,'B. Consumer Budget'!$L89))</f>
        <v>0</v>
      </c>
      <c r="N89" s="143" t="str">
        <f>IF('B. Consumer Budget'!$L89="","",'B. Consumer Budget'!$M89-'B. Consumer Budget'!$L89)</f>
        <v/>
      </c>
      <c r="O89" s="77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78">
        <f t="shared" si="1"/>
        <v>80</v>
      </c>
      <c r="C90" s="79"/>
      <c r="D90" s="80"/>
      <c r="E90" s="123"/>
      <c r="F90" s="80"/>
      <c r="G90" s="105"/>
      <c r="H90" s="80"/>
      <c r="I90" s="81"/>
      <c r="J90" s="81"/>
      <c r="K90" s="144">
        <f>'B. Consumer Budget'!$I90-'B. Consumer Budget'!$J90</f>
        <v>0</v>
      </c>
      <c r="L90" s="143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43">
        <f>IF('B. Consumer Budget'!$K90&lt;0,0,IF('B. Consumer Budget'!$L90&gt;'B. Consumer Budget'!$K90,'B. Consumer Budget'!$K90,'B. Consumer Budget'!$L90))</f>
        <v>0</v>
      </c>
      <c r="N90" s="143" t="str">
        <f>IF('B. Consumer Budget'!$L90="","",'B. Consumer Budget'!$M90-'B. Consumer Budget'!$L90)</f>
        <v/>
      </c>
      <c r="O90" s="77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78">
        <f t="shared" si="1"/>
        <v>81</v>
      </c>
      <c r="C91" s="82"/>
      <c r="D91" s="83"/>
      <c r="E91" s="122"/>
      <c r="F91" s="83"/>
      <c r="G91" s="106"/>
      <c r="H91" s="83"/>
      <c r="I91" s="84"/>
      <c r="J91" s="84"/>
      <c r="K91" s="144">
        <f>'B. Consumer Budget'!$I91-'B. Consumer Budget'!$J91</f>
        <v>0</v>
      </c>
      <c r="L91" s="143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43">
        <f>IF('B. Consumer Budget'!$K91&lt;0,0,IF('B. Consumer Budget'!$L91&gt;'B. Consumer Budget'!$K91,'B. Consumer Budget'!$K91,'B. Consumer Budget'!$L91))</f>
        <v>0</v>
      </c>
      <c r="N91" s="143" t="str">
        <f>IF('B. Consumer Budget'!$L91="","",'B. Consumer Budget'!$M91-'B. Consumer Budget'!$L91)</f>
        <v/>
      </c>
      <c r="O91" s="77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78">
        <f t="shared" si="1"/>
        <v>82</v>
      </c>
      <c r="C92" s="79"/>
      <c r="D92" s="80"/>
      <c r="E92" s="123"/>
      <c r="F92" s="80"/>
      <c r="G92" s="105"/>
      <c r="H92" s="80"/>
      <c r="I92" s="81"/>
      <c r="J92" s="81"/>
      <c r="K92" s="144">
        <f>'B. Consumer Budget'!$I92-'B. Consumer Budget'!$J92</f>
        <v>0</v>
      </c>
      <c r="L92" s="143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43">
        <f>IF('B. Consumer Budget'!$K92&lt;0,0,IF('B. Consumer Budget'!$L92&gt;'B. Consumer Budget'!$K92,'B. Consumer Budget'!$K92,'B. Consumer Budget'!$L92))</f>
        <v>0</v>
      </c>
      <c r="N92" s="143" t="str">
        <f>IF('B. Consumer Budget'!$L92="","",'B. Consumer Budget'!$M92-'B. Consumer Budget'!$L92)</f>
        <v/>
      </c>
      <c r="O92" s="77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78">
        <f t="shared" si="1"/>
        <v>83</v>
      </c>
      <c r="C93" s="82"/>
      <c r="D93" s="83"/>
      <c r="E93" s="122"/>
      <c r="F93" s="83"/>
      <c r="G93" s="106"/>
      <c r="H93" s="83"/>
      <c r="I93" s="84"/>
      <c r="J93" s="84"/>
      <c r="K93" s="144">
        <f>'B. Consumer Budget'!$I93-'B. Consumer Budget'!$J93</f>
        <v>0</v>
      </c>
      <c r="L93" s="143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43">
        <f>IF('B. Consumer Budget'!$K93&lt;0,0,IF('B. Consumer Budget'!$L93&gt;'B. Consumer Budget'!$K93,'B. Consumer Budget'!$K93,'B. Consumer Budget'!$L93))</f>
        <v>0</v>
      </c>
      <c r="N93" s="143" t="str">
        <f>IF('B. Consumer Budget'!$L93="","",'B. Consumer Budget'!$M93-'B. Consumer Budget'!$L93)</f>
        <v/>
      </c>
      <c r="O93" s="77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78">
        <f t="shared" si="1"/>
        <v>84</v>
      </c>
      <c r="C94" s="79"/>
      <c r="D94" s="80"/>
      <c r="E94" s="123"/>
      <c r="F94" s="80"/>
      <c r="G94" s="105"/>
      <c r="H94" s="80"/>
      <c r="I94" s="81"/>
      <c r="J94" s="81"/>
      <c r="K94" s="144">
        <f>'B. Consumer Budget'!$I94-'B. Consumer Budget'!$J94</f>
        <v>0</v>
      </c>
      <c r="L94" s="143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43">
        <f>IF('B. Consumer Budget'!$K94&lt;0,0,IF('B. Consumer Budget'!$L94&gt;'B. Consumer Budget'!$K94,'B. Consumer Budget'!$K94,'B. Consumer Budget'!$L94))</f>
        <v>0</v>
      </c>
      <c r="N94" s="143" t="str">
        <f>IF('B. Consumer Budget'!$L94="","",'B. Consumer Budget'!$M94-'B. Consumer Budget'!$L94)</f>
        <v/>
      </c>
      <c r="O94" s="77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78">
        <f t="shared" si="1"/>
        <v>85</v>
      </c>
      <c r="C95" s="82"/>
      <c r="D95" s="83"/>
      <c r="E95" s="122"/>
      <c r="F95" s="83"/>
      <c r="G95" s="106"/>
      <c r="H95" s="83"/>
      <c r="I95" s="84"/>
      <c r="J95" s="84"/>
      <c r="K95" s="144">
        <f>'B. Consumer Budget'!$I95-'B. Consumer Budget'!$J95</f>
        <v>0</v>
      </c>
      <c r="L95" s="143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43">
        <f>IF('B. Consumer Budget'!$K95&lt;0,0,IF('B. Consumer Budget'!$L95&gt;'B. Consumer Budget'!$K95,'B. Consumer Budget'!$K95,'B. Consumer Budget'!$L95))</f>
        <v>0</v>
      </c>
      <c r="N95" s="143" t="str">
        <f>IF('B. Consumer Budget'!$L95="","",'B. Consumer Budget'!$M95-'B. Consumer Budget'!$L95)</f>
        <v/>
      </c>
      <c r="O95" s="77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78">
        <f t="shared" si="1"/>
        <v>86</v>
      </c>
      <c r="C96" s="79"/>
      <c r="D96" s="80"/>
      <c r="E96" s="123"/>
      <c r="F96" s="80"/>
      <c r="G96" s="105"/>
      <c r="H96" s="80"/>
      <c r="I96" s="81"/>
      <c r="J96" s="81"/>
      <c r="K96" s="144">
        <f>'B. Consumer Budget'!$I96-'B. Consumer Budget'!$J96</f>
        <v>0</v>
      </c>
      <c r="L96" s="143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43">
        <f>IF('B. Consumer Budget'!$K96&lt;0,0,IF('B. Consumer Budget'!$L96&gt;'B. Consumer Budget'!$K96,'B. Consumer Budget'!$K96,'B. Consumer Budget'!$L96))</f>
        <v>0</v>
      </c>
      <c r="N96" s="143" t="str">
        <f>IF('B. Consumer Budget'!$L96="","",'B. Consumer Budget'!$M96-'B. Consumer Budget'!$L96)</f>
        <v/>
      </c>
      <c r="O96" s="77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78">
        <f t="shared" si="1"/>
        <v>87</v>
      </c>
      <c r="C97" s="82"/>
      <c r="D97" s="83"/>
      <c r="E97" s="122"/>
      <c r="F97" s="83"/>
      <c r="G97" s="106"/>
      <c r="H97" s="83"/>
      <c r="I97" s="84"/>
      <c r="J97" s="84"/>
      <c r="K97" s="144">
        <f>'B. Consumer Budget'!$I97-'B. Consumer Budget'!$J97</f>
        <v>0</v>
      </c>
      <c r="L97" s="143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43">
        <f>IF('B. Consumer Budget'!$K97&lt;0,0,IF('B. Consumer Budget'!$L97&gt;'B. Consumer Budget'!$K97,'B. Consumer Budget'!$K97,'B. Consumer Budget'!$L97))</f>
        <v>0</v>
      </c>
      <c r="N97" s="143" t="str">
        <f>IF('B. Consumer Budget'!$L97="","",'B. Consumer Budget'!$M97-'B. Consumer Budget'!$L97)</f>
        <v/>
      </c>
      <c r="O97" s="77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78">
        <f t="shared" si="1"/>
        <v>88</v>
      </c>
      <c r="C98" s="79"/>
      <c r="D98" s="80"/>
      <c r="E98" s="123"/>
      <c r="F98" s="80"/>
      <c r="G98" s="105"/>
      <c r="H98" s="80"/>
      <c r="I98" s="81"/>
      <c r="J98" s="81"/>
      <c r="K98" s="144">
        <f>'B. Consumer Budget'!$I98-'B. Consumer Budget'!$J98</f>
        <v>0</v>
      </c>
      <c r="L98" s="143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43">
        <f>IF('B. Consumer Budget'!$K98&lt;0,0,IF('B. Consumer Budget'!$L98&gt;'B. Consumer Budget'!$K98,'B. Consumer Budget'!$K98,'B. Consumer Budget'!$L98))</f>
        <v>0</v>
      </c>
      <c r="N98" s="143" t="str">
        <f>IF('B. Consumer Budget'!$L98="","",'B. Consumer Budget'!$M98-'B. Consumer Budget'!$L98)</f>
        <v/>
      </c>
      <c r="O98" s="77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78">
        <f t="shared" si="1"/>
        <v>89</v>
      </c>
      <c r="C99" s="82"/>
      <c r="D99" s="83"/>
      <c r="E99" s="122"/>
      <c r="F99" s="83"/>
      <c r="G99" s="106"/>
      <c r="H99" s="83"/>
      <c r="I99" s="84"/>
      <c r="J99" s="84"/>
      <c r="K99" s="144">
        <f>'B. Consumer Budget'!$I99-'B. Consumer Budget'!$J99</f>
        <v>0</v>
      </c>
      <c r="L99" s="143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43">
        <f>IF('B. Consumer Budget'!$K99&lt;0,0,IF('B. Consumer Budget'!$L99&gt;'B. Consumer Budget'!$K99,'B. Consumer Budget'!$K99,'B. Consumer Budget'!$L99))</f>
        <v>0</v>
      </c>
      <c r="N99" s="143" t="str">
        <f>IF('B. Consumer Budget'!$L99="","",'B. Consumer Budget'!$M99-'B. Consumer Budget'!$L99)</f>
        <v/>
      </c>
      <c r="O99" s="77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78">
        <f t="shared" si="1"/>
        <v>90</v>
      </c>
      <c r="C100" s="79"/>
      <c r="D100" s="80"/>
      <c r="E100" s="123"/>
      <c r="F100" s="80"/>
      <c r="G100" s="105"/>
      <c r="H100" s="80"/>
      <c r="I100" s="81"/>
      <c r="J100" s="81"/>
      <c r="K100" s="144">
        <f>'B. Consumer Budget'!$I100-'B. Consumer Budget'!$J100</f>
        <v>0</v>
      </c>
      <c r="L100" s="143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43">
        <f>IF('B. Consumer Budget'!$K100&lt;0,0,IF('B. Consumer Budget'!$L100&gt;'B. Consumer Budget'!$K100,'B. Consumer Budget'!$K100,'B. Consumer Budget'!$L100))</f>
        <v>0</v>
      </c>
      <c r="N100" s="143" t="str">
        <f>IF('B. Consumer Budget'!$L100="","",'B. Consumer Budget'!$M100-'B. Consumer Budget'!$L100)</f>
        <v/>
      </c>
      <c r="O100" s="77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78">
        <f t="shared" si="1"/>
        <v>91</v>
      </c>
      <c r="C101" s="82"/>
      <c r="D101" s="83"/>
      <c r="E101" s="122"/>
      <c r="F101" s="83"/>
      <c r="G101" s="106"/>
      <c r="H101" s="83"/>
      <c r="I101" s="84"/>
      <c r="J101" s="84"/>
      <c r="K101" s="144">
        <f>'B. Consumer Budget'!$I101-'B. Consumer Budget'!$J101</f>
        <v>0</v>
      </c>
      <c r="L101" s="143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43">
        <f>IF('B. Consumer Budget'!$K101&lt;0,0,IF('B. Consumer Budget'!$L101&gt;'B. Consumer Budget'!$K101,'B. Consumer Budget'!$K101,'B. Consumer Budget'!$L101))</f>
        <v>0</v>
      </c>
      <c r="N101" s="143" t="str">
        <f>IF('B. Consumer Budget'!$L101="","",'B. Consumer Budget'!$M101-'B. Consumer Budget'!$L101)</f>
        <v/>
      </c>
      <c r="O101" s="77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78">
        <f t="shared" si="1"/>
        <v>92</v>
      </c>
      <c r="C102" s="79"/>
      <c r="D102" s="80"/>
      <c r="E102" s="123"/>
      <c r="F102" s="80"/>
      <c r="G102" s="105"/>
      <c r="H102" s="80"/>
      <c r="I102" s="81"/>
      <c r="J102" s="81"/>
      <c r="K102" s="144">
        <f>'B. Consumer Budget'!$I102-'B. Consumer Budget'!$J102</f>
        <v>0</v>
      </c>
      <c r="L102" s="143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43">
        <f>IF('B. Consumer Budget'!$K102&lt;0,0,IF('B. Consumer Budget'!$L102&gt;'B. Consumer Budget'!$K102,'B. Consumer Budget'!$K102,'B. Consumer Budget'!$L102))</f>
        <v>0</v>
      </c>
      <c r="N102" s="143" t="str">
        <f>IF('B. Consumer Budget'!$L102="","",'B. Consumer Budget'!$M102-'B. Consumer Budget'!$L102)</f>
        <v/>
      </c>
      <c r="O102" s="77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78">
        <f t="shared" si="1"/>
        <v>93</v>
      </c>
      <c r="C103" s="82"/>
      <c r="D103" s="83"/>
      <c r="E103" s="122"/>
      <c r="F103" s="83"/>
      <c r="G103" s="106"/>
      <c r="H103" s="83"/>
      <c r="I103" s="84"/>
      <c r="J103" s="84"/>
      <c r="K103" s="144">
        <f>'B. Consumer Budget'!$I103-'B. Consumer Budget'!$J103</f>
        <v>0</v>
      </c>
      <c r="L103" s="143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43">
        <f>IF('B. Consumer Budget'!$K103&lt;0,0,IF('B. Consumer Budget'!$L103&gt;'B. Consumer Budget'!$K103,'B. Consumer Budget'!$K103,'B. Consumer Budget'!$L103))</f>
        <v>0</v>
      </c>
      <c r="N103" s="143" t="str">
        <f>IF('B. Consumer Budget'!$L103="","",'B. Consumer Budget'!$M103-'B. Consumer Budget'!$L103)</f>
        <v/>
      </c>
      <c r="O103" s="77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78">
        <f t="shared" si="1"/>
        <v>94</v>
      </c>
      <c r="C104" s="79"/>
      <c r="D104" s="80"/>
      <c r="E104" s="123"/>
      <c r="F104" s="80"/>
      <c r="G104" s="105"/>
      <c r="H104" s="80"/>
      <c r="I104" s="81"/>
      <c r="J104" s="81"/>
      <c r="K104" s="144">
        <f>'B. Consumer Budget'!$I104-'B. Consumer Budget'!$J104</f>
        <v>0</v>
      </c>
      <c r="L104" s="143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43">
        <f>IF('B. Consumer Budget'!$K104&lt;0,0,IF('B. Consumer Budget'!$L104&gt;'B. Consumer Budget'!$K104,'B. Consumer Budget'!$K104,'B. Consumer Budget'!$L104))</f>
        <v>0</v>
      </c>
      <c r="N104" s="143" t="str">
        <f>IF('B. Consumer Budget'!$L104="","",'B. Consumer Budget'!$M104-'B. Consumer Budget'!$L104)</f>
        <v/>
      </c>
      <c r="O104" s="77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78">
        <f t="shared" si="1"/>
        <v>95</v>
      </c>
      <c r="C105" s="82"/>
      <c r="D105" s="83"/>
      <c r="E105" s="122"/>
      <c r="F105" s="83"/>
      <c r="G105" s="106"/>
      <c r="H105" s="83"/>
      <c r="I105" s="84"/>
      <c r="J105" s="84"/>
      <c r="K105" s="144">
        <f>'B. Consumer Budget'!$I105-'B. Consumer Budget'!$J105</f>
        <v>0</v>
      </c>
      <c r="L105" s="143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43">
        <f>IF('B. Consumer Budget'!$K105&lt;0,0,IF('B. Consumer Budget'!$L105&gt;'B. Consumer Budget'!$K105,'B. Consumer Budget'!$K105,'B. Consumer Budget'!$L105))</f>
        <v>0</v>
      </c>
      <c r="N105" s="143" t="str">
        <f>IF('B. Consumer Budget'!$L105="","",'B. Consumer Budget'!$M105-'B. Consumer Budget'!$L105)</f>
        <v/>
      </c>
      <c r="O105" s="77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78">
        <f t="shared" si="1"/>
        <v>96</v>
      </c>
      <c r="C106" s="79"/>
      <c r="D106" s="80"/>
      <c r="E106" s="123"/>
      <c r="F106" s="80"/>
      <c r="G106" s="105"/>
      <c r="H106" s="80"/>
      <c r="I106" s="81"/>
      <c r="J106" s="81"/>
      <c r="K106" s="144">
        <f>'B. Consumer Budget'!$I106-'B. Consumer Budget'!$J106</f>
        <v>0</v>
      </c>
      <c r="L106" s="143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43">
        <f>IF('B. Consumer Budget'!$K106&lt;0,0,IF('B. Consumer Budget'!$L106&gt;'B. Consumer Budget'!$K106,'B. Consumer Budget'!$K106,'B. Consumer Budget'!$L106))</f>
        <v>0</v>
      </c>
      <c r="N106" s="143" t="str">
        <f>IF('B. Consumer Budget'!$L106="","",'B. Consumer Budget'!$M106-'B. Consumer Budget'!$L106)</f>
        <v/>
      </c>
      <c r="O106" s="77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78">
        <f t="shared" si="1"/>
        <v>97</v>
      </c>
      <c r="C107" s="82"/>
      <c r="D107" s="83"/>
      <c r="E107" s="122"/>
      <c r="F107" s="83"/>
      <c r="G107" s="106"/>
      <c r="H107" s="83"/>
      <c r="I107" s="84"/>
      <c r="J107" s="84"/>
      <c r="K107" s="144">
        <f>'B. Consumer Budget'!$I107-'B. Consumer Budget'!$J107</f>
        <v>0</v>
      </c>
      <c r="L107" s="143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43">
        <f>IF('B. Consumer Budget'!$K107&lt;0,0,IF('B. Consumer Budget'!$L107&gt;'B. Consumer Budget'!$K107,'B. Consumer Budget'!$K107,'B. Consumer Budget'!$L107))</f>
        <v>0</v>
      </c>
      <c r="N107" s="143" t="str">
        <f>IF('B. Consumer Budget'!$L107="","",'B. Consumer Budget'!$M107-'B. Consumer Budget'!$L107)</f>
        <v/>
      </c>
      <c r="O107" s="77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78">
        <f t="shared" si="1"/>
        <v>98</v>
      </c>
      <c r="C108" s="79"/>
      <c r="D108" s="80"/>
      <c r="E108" s="123"/>
      <c r="F108" s="80"/>
      <c r="G108" s="105"/>
      <c r="H108" s="80"/>
      <c r="I108" s="81"/>
      <c r="J108" s="81"/>
      <c r="K108" s="144">
        <f>'B. Consumer Budget'!$I108-'B. Consumer Budget'!$J108</f>
        <v>0</v>
      </c>
      <c r="L108" s="143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43">
        <f>IF('B. Consumer Budget'!$K108&lt;0,0,IF('B. Consumer Budget'!$L108&gt;'B. Consumer Budget'!$K108,'B. Consumer Budget'!$K108,'B. Consumer Budget'!$L108))</f>
        <v>0</v>
      </c>
      <c r="N108" s="143" t="str">
        <f>IF('B. Consumer Budget'!$L108="","",'B. Consumer Budget'!$M108-'B. Consumer Budget'!$L108)</f>
        <v/>
      </c>
      <c r="O108" s="77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78">
        <f t="shared" si="1"/>
        <v>99</v>
      </c>
      <c r="C109" s="82"/>
      <c r="D109" s="83"/>
      <c r="E109" s="122"/>
      <c r="F109" s="83"/>
      <c r="G109" s="106"/>
      <c r="H109" s="83"/>
      <c r="I109" s="84"/>
      <c r="J109" s="84"/>
      <c r="K109" s="144">
        <f>'B. Consumer Budget'!$I109-'B. Consumer Budget'!$J109</f>
        <v>0</v>
      </c>
      <c r="L109" s="143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43">
        <f>IF('B. Consumer Budget'!$K109&lt;0,0,IF('B. Consumer Budget'!$L109&gt;'B. Consumer Budget'!$K109,'B. Consumer Budget'!$K109,'B. Consumer Budget'!$L109))</f>
        <v>0</v>
      </c>
      <c r="N109" s="143" t="str">
        <f>IF('B. Consumer Budget'!$L109="","",'B. Consumer Budget'!$M109-'B. Consumer Budget'!$L109)</f>
        <v/>
      </c>
      <c r="O109" s="77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78">
        <f t="shared" si="1"/>
        <v>100</v>
      </c>
      <c r="C110" s="79"/>
      <c r="D110" s="80"/>
      <c r="E110" s="123"/>
      <c r="F110" s="80"/>
      <c r="G110" s="105"/>
      <c r="H110" s="80"/>
      <c r="I110" s="81"/>
      <c r="J110" s="81"/>
      <c r="K110" s="144">
        <f>'B. Consumer Budget'!$I110-'B. Consumer Budget'!$J110</f>
        <v>0</v>
      </c>
      <c r="L110" s="143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43">
        <f>IF('B. Consumer Budget'!$K110&lt;0,0,IF('B. Consumer Budget'!$L110&gt;'B. Consumer Budget'!$K110,'B. Consumer Budget'!$K110,'B. Consumer Budget'!$L110))</f>
        <v>0</v>
      </c>
      <c r="N110" s="143" t="str">
        <f>IF('B. Consumer Budget'!$L110="","",'B. Consumer Budget'!$M110-'B. Consumer Budget'!$L110)</f>
        <v/>
      </c>
      <c r="O110" s="77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78">
        <f t="shared" si="1"/>
        <v>101</v>
      </c>
      <c r="C111" s="82"/>
      <c r="D111" s="83"/>
      <c r="E111" s="122"/>
      <c r="F111" s="83"/>
      <c r="G111" s="106"/>
      <c r="H111" s="83"/>
      <c r="I111" s="84"/>
      <c r="J111" s="84"/>
      <c r="K111" s="144">
        <f>'B. Consumer Budget'!$I111-'B. Consumer Budget'!$J111</f>
        <v>0</v>
      </c>
      <c r="L111" s="143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43">
        <f>IF('B. Consumer Budget'!$K111&lt;0,0,IF('B. Consumer Budget'!$L111&gt;'B. Consumer Budget'!$K111,'B. Consumer Budget'!$K111,'B. Consumer Budget'!$L111))</f>
        <v>0</v>
      </c>
      <c r="N111" s="143" t="str">
        <f>IF('B. Consumer Budget'!$L111="","",'B. Consumer Budget'!$M111-'B. Consumer Budget'!$L111)</f>
        <v/>
      </c>
      <c r="O111" s="77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78">
        <f t="shared" si="1"/>
        <v>102</v>
      </c>
      <c r="C112" s="79"/>
      <c r="D112" s="80"/>
      <c r="E112" s="123"/>
      <c r="F112" s="80"/>
      <c r="G112" s="105"/>
      <c r="H112" s="80"/>
      <c r="I112" s="81"/>
      <c r="J112" s="81"/>
      <c r="K112" s="144">
        <f>'B. Consumer Budget'!$I112-'B. Consumer Budget'!$J112</f>
        <v>0</v>
      </c>
      <c r="L112" s="143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43">
        <f>IF('B. Consumer Budget'!$K112&lt;0,0,IF('B. Consumer Budget'!$L112&gt;'B. Consumer Budget'!$K112,'B. Consumer Budget'!$K112,'B. Consumer Budget'!$L112))</f>
        <v>0</v>
      </c>
      <c r="N112" s="143" t="str">
        <f>IF('B. Consumer Budget'!$L112="","",'B. Consumer Budget'!$M112-'B. Consumer Budget'!$L112)</f>
        <v/>
      </c>
      <c r="O112" s="77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78">
        <f t="shared" si="1"/>
        <v>103</v>
      </c>
      <c r="C113" s="82"/>
      <c r="D113" s="83"/>
      <c r="E113" s="122"/>
      <c r="F113" s="83"/>
      <c r="G113" s="106"/>
      <c r="H113" s="83"/>
      <c r="I113" s="84"/>
      <c r="J113" s="84"/>
      <c r="K113" s="144">
        <f>'B. Consumer Budget'!$I113-'B. Consumer Budget'!$J113</f>
        <v>0</v>
      </c>
      <c r="L113" s="143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43">
        <f>IF('B. Consumer Budget'!$K113&lt;0,0,IF('B. Consumer Budget'!$L113&gt;'B. Consumer Budget'!$K113,'B. Consumer Budget'!$K113,'B. Consumer Budget'!$L113))</f>
        <v>0</v>
      </c>
      <c r="N113" s="143" t="str">
        <f>IF('B. Consumer Budget'!$L113="","",'B. Consumer Budget'!$M113-'B. Consumer Budget'!$L113)</f>
        <v/>
      </c>
      <c r="O113" s="77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78">
        <f t="shared" si="1"/>
        <v>104</v>
      </c>
      <c r="C114" s="79"/>
      <c r="D114" s="80"/>
      <c r="E114" s="123"/>
      <c r="F114" s="80"/>
      <c r="G114" s="105"/>
      <c r="H114" s="80"/>
      <c r="I114" s="81"/>
      <c r="J114" s="81"/>
      <c r="K114" s="144">
        <f>'B. Consumer Budget'!$I114-'B. Consumer Budget'!$J114</f>
        <v>0</v>
      </c>
      <c r="L114" s="143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43">
        <f>IF('B. Consumer Budget'!$K114&lt;0,0,IF('B. Consumer Budget'!$L114&gt;'B. Consumer Budget'!$K114,'B. Consumer Budget'!$K114,'B. Consumer Budget'!$L114))</f>
        <v>0</v>
      </c>
      <c r="N114" s="143" t="str">
        <f>IF('B. Consumer Budget'!$L114="","",'B. Consumer Budget'!$M114-'B. Consumer Budget'!$L114)</f>
        <v/>
      </c>
      <c r="O114" s="77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78">
        <f t="shared" ref="B115:B178" si="2">B114+1</f>
        <v>105</v>
      </c>
      <c r="C115" s="82"/>
      <c r="D115" s="83"/>
      <c r="E115" s="122"/>
      <c r="F115" s="83"/>
      <c r="G115" s="106"/>
      <c r="H115" s="83"/>
      <c r="I115" s="84"/>
      <c r="J115" s="84"/>
      <c r="K115" s="144">
        <f>'B. Consumer Budget'!$I115-'B. Consumer Budget'!$J115</f>
        <v>0</v>
      </c>
      <c r="L115" s="143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43">
        <f>IF('B. Consumer Budget'!$K115&lt;0,0,IF('B. Consumer Budget'!$L115&gt;'B. Consumer Budget'!$K115,'B. Consumer Budget'!$K115,'B. Consumer Budget'!$L115))</f>
        <v>0</v>
      </c>
      <c r="N115" s="143" t="str">
        <f>IF('B. Consumer Budget'!$L115="","",'B. Consumer Budget'!$M115-'B. Consumer Budget'!$L115)</f>
        <v/>
      </c>
      <c r="O115" s="77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78">
        <f t="shared" si="2"/>
        <v>106</v>
      </c>
      <c r="C116" s="79"/>
      <c r="D116" s="80"/>
      <c r="E116" s="123"/>
      <c r="F116" s="80"/>
      <c r="G116" s="105"/>
      <c r="H116" s="80"/>
      <c r="I116" s="81"/>
      <c r="J116" s="81"/>
      <c r="K116" s="144">
        <f>'B. Consumer Budget'!$I116-'B. Consumer Budget'!$J116</f>
        <v>0</v>
      </c>
      <c r="L116" s="143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43">
        <f>IF('B. Consumer Budget'!$K116&lt;0,0,IF('B. Consumer Budget'!$L116&gt;'B. Consumer Budget'!$K116,'B. Consumer Budget'!$K116,'B. Consumer Budget'!$L116))</f>
        <v>0</v>
      </c>
      <c r="N116" s="143" t="str">
        <f>IF('B. Consumer Budget'!$L116="","",'B. Consumer Budget'!$M116-'B. Consumer Budget'!$L116)</f>
        <v/>
      </c>
      <c r="O116" s="77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78">
        <f t="shared" si="2"/>
        <v>107</v>
      </c>
      <c r="C117" s="82"/>
      <c r="D117" s="83"/>
      <c r="E117" s="122"/>
      <c r="F117" s="83"/>
      <c r="G117" s="106"/>
      <c r="H117" s="83"/>
      <c r="I117" s="84"/>
      <c r="J117" s="84"/>
      <c r="K117" s="144">
        <f>'B. Consumer Budget'!$I117-'B. Consumer Budget'!$J117</f>
        <v>0</v>
      </c>
      <c r="L117" s="143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43">
        <f>IF('B. Consumer Budget'!$K117&lt;0,0,IF('B. Consumer Budget'!$L117&gt;'B. Consumer Budget'!$K117,'B. Consumer Budget'!$K117,'B. Consumer Budget'!$L117))</f>
        <v>0</v>
      </c>
      <c r="N117" s="143" t="str">
        <f>IF('B. Consumer Budget'!$L117="","",'B. Consumer Budget'!$M117-'B. Consumer Budget'!$L117)</f>
        <v/>
      </c>
      <c r="O117" s="77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78">
        <f t="shared" si="2"/>
        <v>108</v>
      </c>
      <c r="C118" s="79"/>
      <c r="D118" s="80"/>
      <c r="E118" s="123"/>
      <c r="F118" s="80"/>
      <c r="G118" s="105"/>
      <c r="H118" s="80"/>
      <c r="I118" s="81"/>
      <c r="J118" s="81"/>
      <c r="K118" s="144">
        <f>'B. Consumer Budget'!$I118-'B. Consumer Budget'!$J118</f>
        <v>0</v>
      </c>
      <c r="L118" s="143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43">
        <f>IF('B. Consumer Budget'!$K118&lt;0,0,IF('B. Consumer Budget'!$L118&gt;'B. Consumer Budget'!$K118,'B. Consumer Budget'!$K118,'B. Consumer Budget'!$L118))</f>
        <v>0</v>
      </c>
      <c r="N118" s="143" t="str">
        <f>IF('B. Consumer Budget'!$L118="","",'B. Consumer Budget'!$M118-'B. Consumer Budget'!$L118)</f>
        <v/>
      </c>
      <c r="O118" s="77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78">
        <f t="shared" si="2"/>
        <v>109</v>
      </c>
      <c r="C119" s="82"/>
      <c r="D119" s="83"/>
      <c r="E119" s="122"/>
      <c r="F119" s="83"/>
      <c r="G119" s="106"/>
      <c r="H119" s="83"/>
      <c r="I119" s="84"/>
      <c r="J119" s="84"/>
      <c r="K119" s="144">
        <f>'B. Consumer Budget'!$I119-'B. Consumer Budget'!$J119</f>
        <v>0</v>
      </c>
      <c r="L119" s="143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43">
        <f>IF('B. Consumer Budget'!$K119&lt;0,0,IF('B. Consumer Budget'!$L119&gt;'B. Consumer Budget'!$K119,'B. Consumer Budget'!$K119,'B. Consumer Budget'!$L119))</f>
        <v>0</v>
      </c>
      <c r="N119" s="143" t="str">
        <f>IF('B. Consumer Budget'!$L119="","",'B. Consumer Budget'!$M119-'B. Consumer Budget'!$L119)</f>
        <v/>
      </c>
      <c r="O119" s="77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78">
        <f t="shared" si="2"/>
        <v>110</v>
      </c>
      <c r="C120" s="79"/>
      <c r="D120" s="80"/>
      <c r="E120" s="123"/>
      <c r="F120" s="80"/>
      <c r="G120" s="105"/>
      <c r="H120" s="80"/>
      <c r="I120" s="81"/>
      <c r="J120" s="81"/>
      <c r="K120" s="144">
        <f>'B. Consumer Budget'!$I120-'B. Consumer Budget'!$J120</f>
        <v>0</v>
      </c>
      <c r="L120" s="143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43">
        <f>IF('B. Consumer Budget'!$K120&lt;0,0,IF('B. Consumer Budget'!$L120&gt;'B. Consumer Budget'!$K120,'B. Consumer Budget'!$K120,'B. Consumer Budget'!$L120))</f>
        <v>0</v>
      </c>
      <c r="N120" s="143" t="str">
        <f>IF('B. Consumer Budget'!$L120="","",'B. Consumer Budget'!$M120-'B. Consumer Budget'!$L120)</f>
        <v/>
      </c>
      <c r="O120" s="77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78">
        <f t="shared" si="2"/>
        <v>111</v>
      </c>
      <c r="C121" s="82"/>
      <c r="D121" s="83"/>
      <c r="E121" s="122"/>
      <c r="F121" s="83"/>
      <c r="G121" s="106"/>
      <c r="H121" s="83"/>
      <c r="I121" s="84"/>
      <c r="J121" s="84"/>
      <c r="K121" s="144">
        <f>'B. Consumer Budget'!$I121-'B. Consumer Budget'!$J121</f>
        <v>0</v>
      </c>
      <c r="L121" s="143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43">
        <f>IF('B. Consumer Budget'!$K121&lt;0,0,IF('B. Consumer Budget'!$L121&gt;'B. Consumer Budget'!$K121,'B. Consumer Budget'!$K121,'B. Consumer Budget'!$L121))</f>
        <v>0</v>
      </c>
      <c r="N121" s="143" t="str">
        <f>IF('B. Consumer Budget'!$L121="","",'B. Consumer Budget'!$M121-'B. Consumer Budget'!$L121)</f>
        <v/>
      </c>
      <c r="O121" s="77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78">
        <f t="shared" si="2"/>
        <v>112</v>
      </c>
      <c r="C122" s="79"/>
      <c r="D122" s="80"/>
      <c r="E122" s="123"/>
      <c r="F122" s="80"/>
      <c r="G122" s="105"/>
      <c r="H122" s="80"/>
      <c r="I122" s="81"/>
      <c r="J122" s="81"/>
      <c r="K122" s="144">
        <f>'B. Consumer Budget'!$I122-'B. Consumer Budget'!$J122</f>
        <v>0</v>
      </c>
      <c r="L122" s="143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43">
        <f>IF('B. Consumer Budget'!$K122&lt;0,0,IF('B. Consumer Budget'!$L122&gt;'B. Consumer Budget'!$K122,'B. Consumer Budget'!$K122,'B. Consumer Budget'!$L122))</f>
        <v>0</v>
      </c>
      <c r="N122" s="143" t="str">
        <f>IF('B. Consumer Budget'!$L122="","",'B. Consumer Budget'!$M122-'B. Consumer Budget'!$L122)</f>
        <v/>
      </c>
      <c r="O122" s="77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78">
        <f t="shared" si="2"/>
        <v>113</v>
      </c>
      <c r="C123" s="82"/>
      <c r="D123" s="83"/>
      <c r="E123" s="122"/>
      <c r="F123" s="83"/>
      <c r="G123" s="106"/>
      <c r="H123" s="83"/>
      <c r="I123" s="84"/>
      <c r="J123" s="84"/>
      <c r="K123" s="144">
        <f>'B. Consumer Budget'!$I123-'B. Consumer Budget'!$J123</f>
        <v>0</v>
      </c>
      <c r="L123" s="143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43">
        <f>IF('B. Consumer Budget'!$K123&lt;0,0,IF('B. Consumer Budget'!$L123&gt;'B. Consumer Budget'!$K123,'B. Consumer Budget'!$K123,'B. Consumer Budget'!$L123))</f>
        <v>0</v>
      </c>
      <c r="N123" s="143" t="str">
        <f>IF('B. Consumer Budget'!$L123="","",'B. Consumer Budget'!$M123-'B. Consumer Budget'!$L123)</f>
        <v/>
      </c>
      <c r="O123" s="77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78">
        <f t="shared" si="2"/>
        <v>114</v>
      </c>
      <c r="C124" s="79"/>
      <c r="D124" s="80"/>
      <c r="E124" s="123"/>
      <c r="F124" s="80"/>
      <c r="G124" s="105"/>
      <c r="H124" s="80"/>
      <c r="I124" s="81"/>
      <c r="J124" s="81"/>
      <c r="K124" s="144">
        <f>'B. Consumer Budget'!$I124-'B. Consumer Budget'!$J124</f>
        <v>0</v>
      </c>
      <c r="L124" s="143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43">
        <f>IF('B. Consumer Budget'!$K124&lt;0,0,IF('B. Consumer Budget'!$L124&gt;'B. Consumer Budget'!$K124,'B. Consumer Budget'!$K124,'B. Consumer Budget'!$L124))</f>
        <v>0</v>
      </c>
      <c r="N124" s="143" t="str">
        <f>IF('B. Consumer Budget'!$L124="","",'B. Consumer Budget'!$M124-'B. Consumer Budget'!$L124)</f>
        <v/>
      </c>
      <c r="O124" s="77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78">
        <f t="shared" si="2"/>
        <v>115</v>
      </c>
      <c r="C125" s="82"/>
      <c r="D125" s="83"/>
      <c r="E125" s="122"/>
      <c r="F125" s="83"/>
      <c r="G125" s="106"/>
      <c r="H125" s="83"/>
      <c r="I125" s="84"/>
      <c r="J125" s="84"/>
      <c r="K125" s="144">
        <f>'B. Consumer Budget'!$I125-'B. Consumer Budget'!$J125</f>
        <v>0</v>
      </c>
      <c r="L125" s="143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43">
        <f>IF('B. Consumer Budget'!$K125&lt;0,0,IF('B. Consumer Budget'!$L125&gt;'B. Consumer Budget'!$K125,'B. Consumer Budget'!$K125,'B. Consumer Budget'!$L125))</f>
        <v>0</v>
      </c>
      <c r="N125" s="143" t="str">
        <f>IF('B. Consumer Budget'!$L125="","",'B. Consumer Budget'!$M125-'B. Consumer Budget'!$L125)</f>
        <v/>
      </c>
      <c r="O125" s="77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78">
        <f t="shared" si="2"/>
        <v>116</v>
      </c>
      <c r="C126" s="79"/>
      <c r="D126" s="80"/>
      <c r="E126" s="123"/>
      <c r="F126" s="80"/>
      <c r="G126" s="105"/>
      <c r="H126" s="80"/>
      <c r="I126" s="81"/>
      <c r="J126" s="81"/>
      <c r="K126" s="144">
        <f>'B. Consumer Budget'!$I126-'B. Consumer Budget'!$J126</f>
        <v>0</v>
      </c>
      <c r="L126" s="143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43">
        <f>IF('B. Consumer Budget'!$K126&lt;0,0,IF('B. Consumer Budget'!$L126&gt;'B. Consumer Budget'!$K126,'B. Consumer Budget'!$K126,'B. Consumer Budget'!$L126))</f>
        <v>0</v>
      </c>
      <c r="N126" s="143" t="str">
        <f>IF('B. Consumer Budget'!$L126="","",'B. Consumer Budget'!$M126-'B. Consumer Budget'!$L126)</f>
        <v/>
      </c>
      <c r="O126" s="77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78">
        <f t="shared" si="2"/>
        <v>117</v>
      </c>
      <c r="C127" s="82"/>
      <c r="D127" s="83"/>
      <c r="E127" s="122"/>
      <c r="F127" s="83"/>
      <c r="G127" s="106"/>
      <c r="H127" s="83"/>
      <c r="I127" s="84"/>
      <c r="J127" s="84"/>
      <c r="K127" s="144">
        <f>'B. Consumer Budget'!$I127-'B. Consumer Budget'!$J127</f>
        <v>0</v>
      </c>
      <c r="L127" s="143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43">
        <f>IF('B. Consumer Budget'!$K127&lt;0,0,IF('B. Consumer Budget'!$L127&gt;'B. Consumer Budget'!$K127,'B. Consumer Budget'!$K127,'B. Consumer Budget'!$L127))</f>
        <v>0</v>
      </c>
      <c r="N127" s="143" t="str">
        <f>IF('B. Consumer Budget'!$L127="","",'B. Consumer Budget'!$M127-'B. Consumer Budget'!$L127)</f>
        <v/>
      </c>
      <c r="O127" s="77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78">
        <f t="shared" si="2"/>
        <v>118</v>
      </c>
      <c r="C128" s="79"/>
      <c r="D128" s="80"/>
      <c r="E128" s="123"/>
      <c r="F128" s="80"/>
      <c r="G128" s="105"/>
      <c r="H128" s="80"/>
      <c r="I128" s="81"/>
      <c r="J128" s="81"/>
      <c r="K128" s="144">
        <f>'B. Consumer Budget'!$I128-'B. Consumer Budget'!$J128</f>
        <v>0</v>
      </c>
      <c r="L128" s="143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43">
        <f>IF('B. Consumer Budget'!$K128&lt;0,0,IF('B. Consumer Budget'!$L128&gt;'B. Consumer Budget'!$K128,'B. Consumer Budget'!$K128,'B. Consumer Budget'!$L128))</f>
        <v>0</v>
      </c>
      <c r="N128" s="143" t="str">
        <f>IF('B. Consumer Budget'!$L128="","",'B. Consumer Budget'!$M128-'B. Consumer Budget'!$L128)</f>
        <v/>
      </c>
      <c r="O128" s="77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78">
        <f t="shared" si="2"/>
        <v>119</v>
      </c>
      <c r="C129" s="82"/>
      <c r="D129" s="83"/>
      <c r="E129" s="122"/>
      <c r="F129" s="83"/>
      <c r="G129" s="106"/>
      <c r="H129" s="83"/>
      <c r="I129" s="84"/>
      <c r="J129" s="84"/>
      <c r="K129" s="144">
        <f>'B. Consumer Budget'!$I129-'B. Consumer Budget'!$J129</f>
        <v>0</v>
      </c>
      <c r="L129" s="143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43">
        <f>IF('B. Consumer Budget'!$K129&lt;0,0,IF('B. Consumer Budget'!$L129&gt;'B. Consumer Budget'!$K129,'B. Consumer Budget'!$K129,'B. Consumer Budget'!$L129))</f>
        <v>0</v>
      </c>
      <c r="N129" s="143" t="str">
        <f>IF('B. Consumer Budget'!$L129="","",'B. Consumer Budget'!$M129-'B. Consumer Budget'!$L129)</f>
        <v/>
      </c>
      <c r="O129" s="77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78">
        <f t="shared" si="2"/>
        <v>120</v>
      </c>
      <c r="C130" s="79"/>
      <c r="D130" s="80"/>
      <c r="E130" s="123"/>
      <c r="F130" s="80"/>
      <c r="G130" s="105"/>
      <c r="H130" s="80"/>
      <c r="I130" s="81"/>
      <c r="J130" s="81"/>
      <c r="K130" s="144">
        <f>'B. Consumer Budget'!$I130-'B. Consumer Budget'!$J130</f>
        <v>0</v>
      </c>
      <c r="L130" s="143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43">
        <f>IF('B. Consumer Budget'!$K130&lt;0,0,IF('B. Consumer Budget'!$L130&gt;'B. Consumer Budget'!$K130,'B. Consumer Budget'!$K130,'B. Consumer Budget'!$L130))</f>
        <v>0</v>
      </c>
      <c r="N130" s="143" t="str">
        <f>IF('B. Consumer Budget'!$L130="","",'B. Consumer Budget'!$M130-'B. Consumer Budget'!$L130)</f>
        <v/>
      </c>
      <c r="O130" s="77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78">
        <f t="shared" si="2"/>
        <v>121</v>
      </c>
      <c r="C131" s="82"/>
      <c r="D131" s="83"/>
      <c r="E131" s="122"/>
      <c r="F131" s="83"/>
      <c r="G131" s="106"/>
      <c r="H131" s="83"/>
      <c r="I131" s="84"/>
      <c r="J131" s="84"/>
      <c r="K131" s="144">
        <f>'B. Consumer Budget'!$I131-'B. Consumer Budget'!$J131</f>
        <v>0</v>
      </c>
      <c r="L131" s="143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43">
        <f>IF('B. Consumer Budget'!$K131&lt;0,0,IF('B. Consumer Budget'!$L131&gt;'B. Consumer Budget'!$K131,'B. Consumer Budget'!$K131,'B. Consumer Budget'!$L131))</f>
        <v>0</v>
      </c>
      <c r="N131" s="143" t="str">
        <f>IF('B. Consumer Budget'!$L131="","",'B. Consumer Budget'!$M131-'B. Consumer Budget'!$L131)</f>
        <v/>
      </c>
      <c r="O131" s="77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78">
        <f t="shared" si="2"/>
        <v>122</v>
      </c>
      <c r="C132" s="79"/>
      <c r="D132" s="80"/>
      <c r="E132" s="123"/>
      <c r="F132" s="80"/>
      <c r="G132" s="105"/>
      <c r="H132" s="80"/>
      <c r="I132" s="81"/>
      <c r="J132" s="81"/>
      <c r="K132" s="144">
        <f>'B. Consumer Budget'!$I132-'B. Consumer Budget'!$J132</f>
        <v>0</v>
      </c>
      <c r="L132" s="143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43">
        <f>IF('B. Consumer Budget'!$K132&lt;0,0,IF('B. Consumer Budget'!$L132&gt;'B. Consumer Budget'!$K132,'B. Consumer Budget'!$K132,'B. Consumer Budget'!$L132))</f>
        <v>0</v>
      </c>
      <c r="N132" s="143" t="str">
        <f>IF('B. Consumer Budget'!$L132="","",'B. Consumer Budget'!$M132-'B. Consumer Budget'!$L132)</f>
        <v/>
      </c>
      <c r="O132" s="77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78">
        <f t="shared" si="2"/>
        <v>123</v>
      </c>
      <c r="C133" s="82"/>
      <c r="D133" s="83"/>
      <c r="E133" s="122"/>
      <c r="F133" s="83"/>
      <c r="G133" s="106"/>
      <c r="H133" s="83"/>
      <c r="I133" s="84"/>
      <c r="J133" s="84"/>
      <c r="K133" s="144">
        <f>'B. Consumer Budget'!$I133-'B. Consumer Budget'!$J133</f>
        <v>0</v>
      </c>
      <c r="L133" s="143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43">
        <f>IF('B. Consumer Budget'!$K133&lt;0,0,IF('B. Consumer Budget'!$L133&gt;'B. Consumer Budget'!$K133,'B. Consumer Budget'!$K133,'B. Consumer Budget'!$L133))</f>
        <v>0</v>
      </c>
      <c r="N133" s="143" t="str">
        <f>IF('B. Consumer Budget'!$L133="","",'B. Consumer Budget'!$M133-'B. Consumer Budget'!$L133)</f>
        <v/>
      </c>
      <c r="O133" s="77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78">
        <f t="shared" si="2"/>
        <v>124</v>
      </c>
      <c r="C134" s="79"/>
      <c r="D134" s="80"/>
      <c r="E134" s="123"/>
      <c r="F134" s="80"/>
      <c r="G134" s="105"/>
      <c r="H134" s="80"/>
      <c r="I134" s="81"/>
      <c r="J134" s="81"/>
      <c r="K134" s="144">
        <f>'B. Consumer Budget'!$I134-'B. Consumer Budget'!$J134</f>
        <v>0</v>
      </c>
      <c r="L134" s="143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43">
        <f>IF('B. Consumer Budget'!$K134&lt;0,0,IF('B. Consumer Budget'!$L134&gt;'B. Consumer Budget'!$K134,'B. Consumer Budget'!$K134,'B. Consumer Budget'!$L134))</f>
        <v>0</v>
      </c>
      <c r="N134" s="143" t="str">
        <f>IF('B. Consumer Budget'!$L134="","",'B. Consumer Budget'!$M134-'B. Consumer Budget'!$L134)</f>
        <v/>
      </c>
      <c r="O134" s="77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78">
        <f t="shared" si="2"/>
        <v>125</v>
      </c>
      <c r="C135" s="82"/>
      <c r="D135" s="83"/>
      <c r="E135" s="122"/>
      <c r="F135" s="83"/>
      <c r="G135" s="106"/>
      <c r="H135" s="83"/>
      <c r="I135" s="84"/>
      <c r="J135" s="84"/>
      <c r="K135" s="144">
        <f>'B. Consumer Budget'!$I135-'B. Consumer Budget'!$J135</f>
        <v>0</v>
      </c>
      <c r="L135" s="143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43">
        <f>IF('B. Consumer Budget'!$K135&lt;0,0,IF('B. Consumer Budget'!$L135&gt;'B. Consumer Budget'!$K135,'B. Consumer Budget'!$K135,'B. Consumer Budget'!$L135))</f>
        <v>0</v>
      </c>
      <c r="N135" s="143" t="str">
        <f>IF('B. Consumer Budget'!$L135="","",'B. Consumer Budget'!$M135-'B. Consumer Budget'!$L135)</f>
        <v/>
      </c>
      <c r="O135" s="77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78">
        <f t="shared" si="2"/>
        <v>126</v>
      </c>
      <c r="C136" s="79"/>
      <c r="D136" s="80"/>
      <c r="E136" s="123"/>
      <c r="F136" s="80"/>
      <c r="G136" s="105"/>
      <c r="H136" s="80"/>
      <c r="I136" s="81"/>
      <c r="J136" s="81"/>
      <c r="K136" s="144">
        <f>'B. Consumer Budget'!$I136-'B. Consumer Budget'!$J136</f>
        <v>0</v>
      </c>
      <c r="L136" s="143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43">
        <f>IF('B. Consumer Budget'!$K136&lt;0,0,IF('B. Consumer Budget'!$L136&gt;'B. Consumer Budget'!$K136,'B. Consumer Budget'!$K136,'B. Consumer Budget'!$L136))</f>
        <v>0</v>
      </c>
      <c r="N136" s="143" t="str">
        <f>IF('B. Consumer Budget'!$L136="","",'B. Consumer Budget'!$M136-'B. Consumer Budget'!$L136)</f>
        <v/>
      </c>
      <c r="O136" s="77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78">
        <f t="shared" si="2"/>
        <v>127</v>
      </c>
      <c r="C137" s="82"/>
      <c r="D137" s="83"/>
      <c r="E137" s="122"/>
      <c r="F137" s="83"/>
      <c r="G137" s="106"/>
      <c r="H137" s="83"/>
      <c r="I137" s="84"/>
      <c r="J137" s="84"/>
      <c r="K137" s="144">
        <f>'B. Consumer Budget'!$I137-'B. Consumer Budget'!$J137</f>
        <v>0</v>
      </c>
      <c r="L137" s="143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43">
        <f>IF('B. Consumer Budget'!$K137&lt;0,0,IF('B. Consumer Budget'!$L137&gt;'B. Consumer Budget'!$K137,'B. Consumer Budget'!$K137,'B. Consumer Budget'!$L137))</f>
        <v>0</v>
      </c>
      <c r="N137" s="143" t="str">
        <f>IF('B. Consumer Budget'!$L137="","",'B. Consumer Budget'!$M137-'B. Consumer Budget'!$L137)</f>
        <v/>
      </c>
      <c r="O137" s="77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78">
        <f t="shared" si="2"/>
        <v>128</v>
      </c>
      <c r="C138" s="79"/>
      <c r="D138" s="80"/>
      <c r="E138" s="123"/>
      <c r="F138" s="80"/>
      <c r="G138" s="105"/>
      <c r="H138" s="80"/>
      <c r="I138" s="81"/>
      <c r="J138" s="81"/>
      <c r="K138" s="144">
        <f>'B. Consumer Budget'!$I138-'B. Consumer Budget'!$J138</f>
        <v>0</v>
      </c>
      <c r="L138" s="143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43">
        <f>IF('B. Consumer Budget'!$K138&lt;0,0,IF('B. Consumer Budget'!$L138&gt;'B. Consumer Budget'!$K138,'B. Consumer Budget'!$K138,'B. Consumer Budget'!$L138))</f>
        <v>0</v>
      </c>
      <c r="N138" s="143" t="str">
        <f>IF('B. Consumer Budget'!$L138="","",'B. Consumer Budget'!$M138-'B. Consumer Budget'!$L138)</f>
        <v/>
      </c>
      <c r="O138" s="77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78">
        <f t="shared" si="2"/>
        <v>129</v>
      </c>
      <c r="C139" s="82"/>
      <c r="D139" s="83"/>
      <c r="E139" s="122"/>
      <c r="F139" s="83"/>
      <c r="G139" s="106"/>
      <c r="H139" s="83"/>
      <c r="I139" s="84"/>
      <c r="J139" s="84"/>
      <c r="K139" s="144">
        <f>'B. Consumer Budget'!$I139-'B. Consumer Budget'!$J139</f>
        <v>0</v>
      </c>
      <c r="L139" s="143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43">
        <f>IF('B. Consumer Budget'!$K139&lt;0,0,IF('B. Consumer Budget'!$L139&gt;'B. Consumer Budget'!$K139,'B. Consumer Budget'!$K139,'B. Consumer Budget'!$L139))</f>
        <v>0</v>
      </c>
      <c r="N139" s="143" t="str">
        <f>IF('B. Consumer Budget'!$L139="","",'B. Consumer Budget'!$M139-'B. Consumer Budget'!$L139)</f>
        <v/>
      </c>
      <c r="O139" s="77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78">
        <f t="shared" si="2"/>
        <v>130</v>
      </c>
      <c r="C140" s="79"/>
      <c r="D140" s="80"/>
      <c r="E140" s="123"/>
      <c r="F140" s="80"/>
      <c r="G140" s="105"/>
      <c r="H140" s="80"/>
      <c r="I140" s="81"/>
      <c r="J140" s="81"/>
      <c r="K140" s="144">
        <f>'B. Consumer Budget'!$I140-'B. Consumer Budget'!$J140</f>
        <v>0</v>
      </c>
      <c r="L140" s="143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43">
        <f>IF('B. Consumer Budget'!$K140&lt;0,0,IF('B. Consumer Budget'!$L140&gt;'B. Consumer Budget'!$K140,'B. Consumer Budget'!$K140,'B. Consumer Budget'!$L140))</f>
        <v>0</v>
      </c>
      <c r="N140" s="143" t="str">
        <f>IF('B. Consumer Budget'!$L140="","",'B. Consumer Budget'!$M140-'B. Consumer Budget'!$L140)</f>
        <v/>
      </c>
      <c r="O140" s="77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78">
        <f t="shared" si="2"/>
        <v>131</v>
      </c>
      <c r="C141" s="82"/>
      <c r="D141" s="83"/>
      <c r="E141" s="122"/>
      <c r="F141" s="83"/>
      <c r="G141" s="106"/>
      <c r="H141" s="83"/>
      <c r="I141" s="84"/>
      <c r="J141" s="84"/>
      <c r="K141" s="144">
        <f>'B. Consumer Budget'!$I141-'B. Consumer Budget'!$J141</f>
        <v>0</v>
      </c>
      <c r="L141" s="143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43">
        <f>IF('B. Consumer Budget'!$K141&lt;0,0,IF('B. Consumer Budget'!$L141&gt;'B. Consumer Budget'!$K141,'B. Consumer Budget'!$K141,'B. Consumer Budget'!$L141))</f>
        <v>0</v>
      </c>
      <c r="N141" s="143" t="str">
        <f>IF('B. Consumer Budget'!$L141="","",'B. Consumer Budget'!$M141-'B. Consumer Budget'!$L141)</f>
        <v/>
      </c>
      <c r="O141" s="77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78">
        <f t="shared" si="2"/>
        <v>132</v>
      </c>
      <c r="C142" s="79"/>
      <c r="D142" s="80"/>
      <c r="E142" s="123"/>
      <c r="F142" s="80"/>
      <c r="G142" s="105"/>
      <c r="H142" s="80"/>
      <c r="I142" s="81"/>
      <c r="J142" s="81"/>
      <c r="K142" s="144">
        <f>'B. Consumer Budget'!$I142-'B. Consumer Budget'!$J142</f>
        <v>0</v>
      </c>
      <c r="L142" s="143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43">
        <f>IF('B. Consumer Budget'!$K142&lt;0,0,IF('B. Consumer Budget'!$L142&gt;'B. Consumer Budget'!$K142,'B. Consumer Budget'!$K142,'B. Consumer Budget'!$L142))</f>
        <v>0</v>
      </c>
      <c r="N142" s="143" t="str">
        <f>IF('B. Consumer Budget'!$L142="","",'B. Consumer Budget'!$M142-'B. Consumer Budget'!$L142)</f>
        <v/>
      </c>
      <c r="O142" s="77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78">
        <f t="shared" si="2"/>
        <v>133</v>
      </c>
      <c r="C143" s="82"/>
      <c r="D143" s="83"/>
      <c r="E143" s="122"/>
      <c r="F143" s="83"/>
      <c r="G143" s="106"/>
      <c r="H143" s="83"/>
      <c r="I143" s="84"/>
      <c r="J143" s="84"/>
      <c r="K143" s="144">
        <f>'B. Consumer Budget'!$I143-'B. Consumer Budget'!$J143</f>
        <v>0</v>
      </c>
      <c r="L143" s="143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43">
        <f>IF('B. Consumer Budget'!$K143&lt;0,0,IF('B. Consumer Budget'!$L143&gt;'B. Consumer Budget'!$K143,'B. Consumer Budget'!$K143,'B. Consumer Budget'!$L143))</f>
        <v>0</v>
      </c>
      <c r="N143" s="143" t="str">
        <f>IF('B. Consumer Budget'!$L143="","",'B. Consumer Budget'!$M143-'B. Consumer Budget'!$L143)</f>
        <v/>
      </c>
      <c r="O143" s="77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78">
        <f t="shared" si="2"/>
        <v>134</v>
      </c>
      <c r="C144" s="79"/>
      <c r="D144" s="80"/>
      <c r="E144" s="123"/>
      <c r="F144" s="80"/>
      <c r="G144" s="105"/>
      <c r="H144" s="80"/>
      <c r="I144" s="81"/>
      <c r="J144" s="81"/>
      <c r="K144" s="144">
        <f>'B. Consumer Budget'!$I144-'B. Consumer Budget'!$J144</f>
        <v>0</v>
      </c>
      <c r="L144" s="143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43">
        <f>IF('B. Consumer Budget'!$K144&lt;0,0,IF('B. Consumer Budget'!$L144&gt;'B. Consumer Budget'!$K144,'B. Consumer Budget'!$K144,'B. Consumer Budget'!$L144))</f>
        <v>0</v>
      </c>
      <c r="N144" s="143" t="str">
        <f>IF('B. Consumer Budget'!$L144="","",'B. Consumer Budget'!$M144-'B. Consumer Budget'!$L144)</f>
        <v/>
      </c>
      <c r="O144" s="77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78">
        <f t="shared" si="2"/>
        <v>135</v>
      </c>
      <c r="C145" s="82"/>
      <c r="D145" s="83"/>
      <c r="E145" s="122"/>
      <c r="F145" s="83"/>
      <c r="G145" s="106"/>
      <c r="H145" s="83"/>
      <c r="I145" s="84"/>
      <c r="J145" s="84"/>
      <c r="K145" s="144">
        <f>'B. Consumer Budget'!$I145-'B. Consumer Budget'!$J145</f>
        <v>0</v>
      </c>
      <c r="L145" s="143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43">
        <f>IF('B. Consumer Budget'!$K145&lt;0,0,IF('B. Consumer Budget'!$L145&gt;'B. Consumer Budget'!$K145,'B. Consumer Budget'!$K145,'B. Consumer Budget'!$L145))</f>
        <v>0</v>
      </c>
      <c r="N145" s="143" t="str">
        <f>IF('B. Consumer Budget'!$L145="","",'B. Consumer Budget'!$M145-'B. Consumer Budget'!$L145)</f>
        <v/>
      </c>
      <c r="O145" s="77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78">
        <f t="shared" si="2"/>
        <v>136</v>
      </c>
      <c r="C146" s="79"/>
      <c r="D146" s="80"/>
      <c r="E146" s="123"/>
      <c r="F146" s="80"/>
      <c r="G146" s="105"/>
      <c r="H146" s="80"/>
      <c r="I146" s="81"/>
      <c r="J146" s="81"/>
      <c r="K146" s="144">
        <f>'B. Consumer Budget'!$I146-'B. Consumer Budget'!$J146</f>
        <v>0</v>
      </c>
      <c r="L146" s="143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43">
        <f>IF('B. Consumer Budget'!$K146&lt;0,0,IF('B. Consumer Budget'!$L146&gt;'B. Consumer Budget'!$K146,'B. Consumer Budget'!$K146,'B. Consumer Budget'!$L146))</f>
        <v>0</v>
      </c>
      <c r="N146" s="143" t="str">
        <f>IF('B. Consumer Budget'!$L146="","",'B. Consumer Budget'!$M146-'B. Consumer Budget'!$L146)</f>
        <v/>
      </c>
      <c r="O146" s="77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78">
        <f t="shared" si="2"/>
        <v>137</v>
      </c>
      <c r="C147" s="82"/>
      <c r="D147" s="83"/>
      <c r="E147" s="122"/>
      <c r="F147" s="83"/>
      <c r="G147" s="106"/>
      <c r="H147" s="83"/>
      <c r="I147" s="84"/>
      <c r="J147" s="84"/>
      <c r="K147" s="144">
        <f>'B. Consumer Budget'!$I147-'B. Consumer Budget'!$J147</f>
        <v>0</v>
      </c>
      <c r="L147" s="143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43">
        <f>IF('B. Consumer Budget'!$K147&lt;0,0,IF('B. Consumer Budget'!$L147&gt;'B. Consumer Budget'!$K147,'B. Consumer Budget'!$K147,'B. Consumer Budget'!$L147))</f>
        <v>0</v>
      </c>
      <c r="N147" s="143" t="str">
        <f>IF('B. Consumer Budget'!$L147="","",'B. Consumer Budget'!$M147-'B. Consumer Budget'!$L147)</f>
        <v/>
      </c>
      <c r="O147" s="77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78">
        <f t="shared" si="2"/>
        <v>138</v>
      </c>
      <c r="C148" s="79"/>
      <c r="D148" s="80"/>
      <c r="E148" s="123"/>
      <c r="F148" s="80"/>
      <c r="G148" s="105"/>
      <c r="H148" s="80"/>
      <c r="I148" s="81"/>
      <c r="J148" s="81"/>
      <c r="K148" s="144">
        <f>'B. Consumer Budget'!$I148-'B. Consumer Budget'!$J148</f>
        <v>0</v>
      </c>
      <c r="L148" s="143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43">
        <f>IF('B. Consumer Budget'!$K148&lt;0,0,IF('B. Consumer Budget'!$L148&gt;'B. Consumer Budget'!$K148,'B. Consumer Budget'!$K148,'B. Consumer Budget'!$L148))</f>
        <v>0</v>
      </c>
      <c r="N148" s="143" t="str">
        <f>IF('B. Consumer Budget'!$L148="","",'B. Consumer Budget'!$M148-'B. Consumer Budget'!$L148)</f>
        <v/>
      </c>
      <c r="O148" s="77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78">
        <f t="shared" si="2"/>
        <v>139</v>
      </c>
      <c r="C149" s="82"/>
      <c r="D149" s="83"/>
      <c r="E149" s="122"/>
      <c r="F149" s="83"/>
      <c r="G149" s="106"/>
      <c r="H149" s="83"/>
      <c r="I149" s="84"/>
      <c r="J149" s="84"/>
      <c r="K149" s="144">
        <f>'B. Consumer Budget'!$I149-'B. Consumer Budget'!$J149</f>
        <v>0</v>
      </c>
      <c r="L149" s="143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43">
        <f>IF('B. Consumer Budget'!$K149&lt;0,0,IF('B. Consumer Budget'!$L149&gt;'B. Consumer Budget'!$K149,'B. Consumer Budget'!$K149,'B. Consumer Budget'!$L149))</f>
        <v>0</v>
      </c>
      <c r="N149" s="143" t="str">
        <f>IF('B. Consumer Budget'!$L149="","",'B. Consumer Budget'!$M149-'B. Consumer Budget'!$L149)</f>
        <v/>
      </c>
      <c r="O149" s="77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78">
        <f t="shared" si="2"/>
        <v>140</v>
      </c>
      <c r="C150" s="79"/>
      <c r="D150" s="80"/>
      <c r="E150" s="123"/>
      <c r="F150" s="80"/>
      <c r="G150" s="105"/>
      <c r="H150" s="80"/>
      <c r="I150" s="81"/>
      <c r="J150" s="81"/>
      <c r="K150" s="144">
        <f>'B. Consumer Budget'!$I150-'B. Consumer Budget'!$J150</f>
        <v>0</v>
      </c>
      <c r="L150" s="143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43">
        <f>IF('B. Consumer Budget'!$K150&lt;0,0,IF('B. Consumer Budget'!$L150&gt;'B. Consumer Budget'!$K150,'B. Consumer Budget'!$K150,'B. Consumer Budget'!$L150))</f>
        <v>0</v>
      </c>
      <c r="N150" s="143" t="str">
        <f>IF('B. Consumer Budget'!$L150="","",'B. Consumer Budget'!$M150-'B. Consumer Budget'!$L150)</f>
        <v/>
      </c>
      <c r="O150" s="77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78">
        <f t="shared" si="2"/>
        <v>141</v>
      </c>
      <c r="C151" s="82"/>
      <c r="D151" s="83"/>
      <c r="E151" s="122"/>
      <c r="F151" s="83"/>
      <c r="G151" s="106"/>
      <c r="H151" s="83"/>
      <c r="I151" s="84"/>
      <c r="J151" s="84"/>
      <c r="K151" s="144">
        <f>'B. Consumer Budget'!$I151-'B. Consumer Budget'!$J151</f>
        <v>0</v>
      </c>
      <c r="L151" s="143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43">
        <f>IF('B. Consumer Budget'!$K151&lt;0,0,IF('B. Consumer Budget'!$L151&gt;'B. Consumer Budget'!$K151,'B. Consumer Budget'!$K151,'B. Consumer Budget'!$L151))</f>
        <v>0</v>
      </c>
      <c r="N151" s="143" t="str">
        <f>IF('B. Consumer Budget'!$L151="","",'B. Consumer Budget'!$M151-'B. Consumer Budget'!$L151)</f>
        <v/>
      </c>
      <c r="O151" s="77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78">
        <f t="shared" si="2"/>
        <v>142</v>
      </c>
      <c r="C152" s="79"/>
      <c r="D152" s="80"/>
      <c r="E152" s="123"/>
      <c r="F152" s="80"/>
      <c r="G152" s="105"/>
      <c r="H152" s="80"/>
      <c r="I152" s="81"/>
      <c r="J152" s="81"/>
      <c r="K152" s="144">
        <f>'B. Consumer Budget'!$I152-'B. Consumer Budget'!$J152</f>
        <v>0</v>
      </c>
      <c r="L152" s="143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43">
        <f>IF('B. Consumer Budget'!$K152&lt;0,0,IF('B. Consumer Budget'!$L152&gt;'B. Consumer Budget'!$K152,'B. Consumer Budget'!$K152,'B. Consumer Budget'!$L152))</f>
        <v>0</v>
      </c>
      <c r="N152" s="143" t="str">
        <f>IF('B. Consumer Budget'!$L152="","",'B. Consumer Budget'!$M152-'B. Consumer Budget'!$L152)</f>
        <v/>
      </c>
      <c r="O152" s="77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78">
        <f t="shared" si="2"/>
        <v>143</v>
      </c>
      <c r="C153" s="82"/>
      <c r="D153" s="83"/>
      <c r="E153" s="122"/>
      <c r="F153" s="83"/>
      <c r="G153" s="106"/>
      <c r="H153" s="83"/>
      <c r="I153" s="84"/>
      <c r="J153" s="84"/>
      <c r="K153" s="144">
        <f>'B. Consumer Budget'!$I153-'B. Consumer Budget'!$J153</f>
        <v>0</v>
      </c>
      <c r="L153" s="143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43">
        <f>IF('B. Consumer Budget'!$K153&lt;0,0,IF('B. Consumer Budget'!$L153&gt;'B. Consumer Budget'!$K153,'B. Consumer Budget'!$K153,'B. Consumer Budget'!$L153))</f>
        <v>0</v>
      </c>
      <c r="N153" s="143" t="str">
        <f>IF('B. Consumer Budget'!$L153="","",'B. Consumer Budget'!$M153-'B. Consumer Budget'!$L153)</f>
        <v/>
      </c>
      <c r="O153" s="77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78">
        <f t="shared" si="2"/>
        <v>144</v>
      </c>
      <c r="C154" s="79"/>
      <c r="D154" s="80"/>
      <c r="E154" s="123"/>
      <c r="F154" s="80"/>
      <c r="G154" s="105"/>
      <c r="H154" s="80"/>
      <c r="I154" s="81"/>
      <c r="J154" s="81"/>
      <c r="K154" s="144">
        <f>'B. Consumer Budget'!$I154-'B. Consumer Budget'!$J154</f>
        <v>0</v>
      </c>
      <c r="L154" s="143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43">
        <f>IF('B. Consumer Budget'!$K154&lt;0,0,IF('B. Consumer Budget'!$L154&gt;'B. Consumer Budget'!$K154,'B. Consumer Budget'!$K154,'B. Consumer Budget'!$L154))</f>
        <v>0</v>
      </c>
      <c r="N154" s="143" t="str">
        <f>IF('B. Consumer Budget'!$L154="","",'B. Consumer Budget'!$M154-'B. Consumer Budget'!$L154)</f>
        <v/>
      </c>
      <c r="O154" s="77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78">
        <f t="shared" si="2"/>
        <v>145</v>
      </c>
      <c r="C155" s="82"/>
      <c r="D155" s="83"/>
      <c r="E155" s="122"/>
      <c r="F155" s="83"/>
      <c r="G155" s="106"/>
      <c r="H155" s="83"/>
      <c r="I155" s="84"/>
      <c r="J155" s="84"/>
      <c r="K155" s="144">
        <f>'B. Consumer Budget'!$I155-'B. Consumer Budget'!$J155</f>
        <v>0</v>
      </c>
      <c r="L155" s="143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43">
        <f>IF('B. Consumer Budget'!$K155&lt;0,0,IF('B. Consumer Budget'!$L155&gt;'B. Consumer Budget'!$K155,'B. Consumer Budget'!$K155,'B. Consumer Budget'!$L155))</f>
        <v>0</v>
      </c>
      <c r="N155" s="143" t="str">
        <f>IF('B. Consumer Budget'!$L155="","",'B. Consumer Budget'!$M155-'B. Consumer Budget'!$L155)</f>
        <v/>
      </c>
      <c r="O155" s="77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78">
        <f t="shared" si="2"/>
        <v>146</v>
      </c>
      <c r="C156" s="79"/>
      <c r="D156" s="80"/>
      <c r="E156" s="123"/>
      <c r="F156" s="80"/>
      <c r="G156" s="105"/>
      <c r="H156" s="80"/>
      <c r="I156" s="81"/>
      <c r="J156" s="81"/>
      <c r="K156" s="144">
        <f>'B. Consumer Budget'!$I156-'B. Consumer Budget'!$J156</f>
        <v>0</v>
      </c>
      <c r="L156" s="143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43">
        <f>IF('B. Consumer Budget'!$K156&lt;0,0,IF('B. Consumer Budget'!$L156&gt;'B. Consumer Budget'!$K156,'B. Consumer Budget'!$K156,'B. Consumer Budget'!$L156))</f>
        <v>0</v>
      </c>
      <c r="N156" s="143" t="str">
        <f>IF('B. Consumer Budget'!$L156="","",'B. Consumer Budget'!$M156-'B. Consumer Budget'!$L156)</f>
        <v/>
      </c>
      <c r="O156" s="77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78">
        <f t="shared" si="2"/>
        <v>147</v>
      </c>
      <c r="C157" s="82"/>
      <c r="D157" s="83"/>
      <c r="E157" s="122"/>
      <c r="F157" s="83"/>
      <c r="G157" s="106"/>
      <c r="H157" s="83"/>
      <c r="I157" s="84"/>
      <c r="J157" s="84"/>
      <c r="K157" s="144">
        <f>'B. Consumer Budget'!$I157-'B. Consumer Budget'!$J157</f>
        <v>0</v>
      </c>
      <c r="L157" s="143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43">
        <f>IF('B. Consumer Budget'!$K157&lt;0,0,IF('B. Consumer Budget'!$L157&gt;'B. Consumer Budget'!$K157,'B. Consumer Budget'!$K157,'B. Consumer Budget'!$L157))</f>
        <v>0</v>
      </c>
      <c r="N157" s="143" t="str">
        <f>IF('B. Consumer Budget'!$L157="","",'B. Consumer Budget'!$M157-'B. Consumer Budget'!$L157)</f>
        <v/>
      </c>
      <c r="O157" s="77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78">
        <f t="shared" si="2"/>
        <v>148</v>
      </c>
      <c r="C158" s="79"/>
      <c r="D158" s="80"/>
      <c r="E158" s="123"/>
      <c r="F158" s="80"/>
      <c r="G158" s="105"/>
      <c r="H158" s="80"/>
      <c r="I158" s="81"/>
      <c r="J158" s="81"/>
      <c r="K158" s="144">
        <f>'B. Consumer Budget'!$I158-'B. Consumer Budget'!$J158</f>
        <v>0</v>
      </c>
      <c r="L158" s="143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43">
        <f>IF('B. Consumer Budget'!$K158&lt;0,0,IF('B. Consumer Budget'!$L158&gt;'B. Consumer Budget'!$K158,'B. Consumer Budget'!$K158,'B. Consumer Budget'!$L158))</f>
        <v>0</v>
      </c>
      <c r="N158" s="143" t="str">
        <f>IF('B. Consumer Budget'!$L158="","",'B. Consumer Budget'!$M158-'B. Consumer Budget'!$L158)</f>
        <v/>
      </c>
      <c r="O158" s="77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78">
        <f t="shared" si="2"/>
        <v>149</v>
      </c>
      <c r="C159" s="82"/>
      <c r="D159" s="83"/>
      <c r="E159" s="122"/>
      <c r="F159" s="83"/>
      <c r="G159" s="106"/>
      <c r="H159" s="83"/>
      <c r="I159" s="84"/>
      <c r="J159" s="84"/>
      <c r="K159" s="144">
        <f>'B. Consumer Budget'!$I159-'B. Consumer Budget'!$J159</f>
        <v>0</v>
      </c>
      <c r="L159" s="143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43">
        <f>IF('B. Consumer Budget'!$K159&lt;0,0,IF('B. Consumer Budget'!$L159&gt;'B. Consumer Budget'!$K159,'B. Consumer Budget'!$K159,'B. Consumer Budget'!$L159))</f>
        <v>0</v>
      </c>
      <c r="N159" s="143" t="str">
        <f>IF('B. Consumer Budget'!$L159="","",'B. Consumer Budget'!$M159-'B. Consumer Budget'!$L159)</f>
        <v/>
      </c>
      <c r="O159" s="77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78">
        <f t="shared" si="2"/>
        <v>150</v>
      </c>
      <c r="C160" s="79"/>
      <c r="D160" s="80"/>
      <c r="E160" s="123"/>
      <c r="F160" s="80"/>
      <c r="G160" s="105"/>
      <c r="H160" s="80"/>
      <c r="I160" s="81"/>
      <c r="J160" s="81"/>
      <c r="K160" s="144">
        <f>'B. Consumer Budget'!$I160-'B. Consumer Budget'!$J160</f>
        <v>0</v>
      </c>
      <c r="L160" s="143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43">
        <f>IF('B. Consumer Budget'!$K160&lt;0,0,IF('B. Consumer Budget'!$L160&gt;'B. Consumer Budget'!$K160,'B. Consumer Budget'!$K160,'B. Consumer Budget'!$L160))</f>
        <v>0</v>
      </c>
      <c r="N160" s="143" t="str">
        <f>IF('B. Consumer Budget'!$L160="","",'B. Consumer Budget'!$M160-'B. Consumer Budget'!$L160)</f>
        <v/>
      </c>
      <c r="O160" s="77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78">
        <f t="shared" si="2"/>
        <v>151</v>
      </c>
      <c r="C161" s="82"/>
      <c r="D161" s="83"/>
      <c r="E161" s="122"/>
      <c r="F161" s="83"/>
      <c r="G161" s="106"/>
      <c r="H161" s="83"/>
      <c r="I161" s="84"/>
      <c r="J161" s="84"/>
      <c r="K161" s="144">
        <f>'B. Consumer Budget'!$I161-'B. Consumer Budget'!$J161</f>
        <v>0</v>
      </c>
      <c r="L161" s="143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43">
        <f>IF('B. Consumer Budget'!$K161&lt;0,0,IF('B. Consumer Budget'!$L161&gt;'B. Consumer Budget'!$K161,'B. Consumer Budget'!$K161,'B. Consumer Budget'!$L161))</f>
        <v>0</v>
      </c>
      <c r="N161" s="143" t="str">
        <f>IF('B. Consumer Budget'!$L161="","",'B. Consumer Budget'!$M161-'B. Consumer Budget'!$L161)</f>
        <v/>
      </c>
      <c r="O161" s="77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78">
        <f t="shared" si="2"/>
        <v>152</v>
      </c>
      <c r="C162" s="79"/>
      <c r="D162" s="80"/>
      <c r="E162" s="123"/>
      <c r="F162" s="80"/>
      <c r="G162" s="105"/>
      <c r="H162" s="80"/>
      <c r="I162" s="81"/>
      <c r="J162" s="81"/>
      <c r="K162" s="144">
        <f>'B. Consumer Budget'!$I162-'B. Consumer Budget'!$J162</f>
        <v>0</v>
      </c>
      <c r="L162" s="143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43">
        <f>IF('B. Consumer Budget'!$K162&lt;0,0,IF('B. Consumer Budget'!$L162&gt;'B. Consumer Budget'!$K162,'B. Consumer Budget'!$K162,'B. Consumer Budget'!$L162))</f>
        <v>0</v>
      </c>
      <c r="N162" s="143" t="str">
        <f>IF('B. Consumer Budget'!$L162="","",'B. Consumer Budget'!$M162-'B. Consumer Budget'!$L162)</f>
        <v/>
      </c>
      <c r="O162" s="77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78">
        <f t="shared" si="2"/>
        <v>153</v>
      </c>
      <c r="C163" s="82"/>
      <c r="D163" s="83"/>
      <c r="E163" s="122"/>
      <c r="F163" s="83"/>
      <c r="G163" s="106"/>
      <c r="H163" s="83"/>
      <c r="I163" s="84"/>
      <c r="J163" s="84"/>
      <c r="K163" s="144">
        <f>'B. Consumer Budget'!$I163-'B. Consumer Budget'!$J163</f>
        <v>0</v>
      </c>
      <c r="L163" s="143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43">
        <f>IF('B. Consumer Budget'!$K163&lt;0,0,IF('B. Consumer Budget'!$L163&gt;'B. Consumer Budget'!$K163,'B. Consumer Budget'!$K163,'B. Consumer Budget'!$L163))</f>
        <v>0</v>
      </c>
      <c r="N163" s="143" t="str">
        <f>IF('B. Consumer Budget'!$L163="","",'B. Consumer Budget'!$M163-'B. Consumer Budget'!$L163)</f>
        <v/>
      </c>
      <c r="O163" s="77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78">
        <f t="shared" si="2"/>
        <v>154</v>
      </c>
      <c r="C164" s="79"/>
      <c r="D164" s="80"/>
      <c r="E164" s="123"/>
      <c r="F164" s="80"/>
      <c r="G164" s="105"/>
      <c r="H164" s="80"/>
      <c r="I164" s="81"/>
      <c r="J164" s="81"/>
      <c r="K164" s="144">
        <f>'B. Consumer Budget'!$I164-'B. Consumer Budget'!$J164</f>
        <v>0</v>
      </c>
      <c r="L164" s="143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43">
        <f>IF('B. Consumer Budget'!$K164&lt;0,0,IF('B. Consumer Budget'!$L164&gt;'B. Consumer Budget'!$K164,'B. Consumer Budget'!$K164,'B. Consumer Budget'!$L164))</f>
        <v>0</v>
      </c>
      <c r="N164" s="143" t="str">
        <f>IF('B. Consumer Budget'!$L164="","",'B. Consumer Budget'!$M164-'B. Consumer Budget'!$L164)</f>
        <v/>
      </c>
      <c r="O164" s="77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78">
        <f t="shared" si="2"/>
        <v>155</v>
      </c>
      <c r="C165" s="82"/>
      <c r="D165" s="83"/>
      <c r="E165" s="122"/>
      <c r="F165" s="83"/>
      <c r="G165" s="106"/>
      <c r="H165" s="83"/>
      <c r="I165" s="84"/>
      <c r="J165" s="84"/>
      <c r="K165" s="144">
        <f>'B. Consumer Budget'!$I165-'B. Consumer Budget'!$J165</f>
        <v>0</v>
      </c>
      <c r="L165" s="143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43">
        <f>IF('B. Consumer Budget'!$K165&lt;0,0,IF('B. Consumer Budget'!$L165&gt;'B. Consumer Budget'!$K165,'B. Consumer Budget'!$K165,'B. Consumer Budget'!$L165))</f>
        <v>0</v>
      </c>
      <c r="N165" s="143" t="str">
        <f>IF('B. Consumer Budget'!$L165="","",'B. Consumer Budget'!$M165-'B. Consumer Budget'!$L165)</f>
        <v/>
      </c>
      <c r="O165" s="77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78">
        <f t="shared" si="2"/>
        <v>156</v>
      </c>
      <c r="C166" s="79"/>
      <c r="D166" s="80"/>
      <c r="E166" s="123"/>
      <c r="F166" s="80"/>
      <c r="G166" s="105"/>
      <c r="H166" s="80"/>
      <c r="I166" s="81"/>
      <c r="J166" s="81"/>
      <c r="K166" s="144">
        <f>'B. Consumer Budget'!$I166-'B. Consumer Budget'!$J166</f>
        <v>0</v>
      </c>
      <c r="L166" s="143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43">
        <f>IF('B. Consumer Budget'!$K166&lt;0,0,IF('B. Consumer Budget'!$L166&gt;'B. Consumer Budget'!$K166,'B. Consumer Budget'!$K166,'B. Consumer Budget'!$L166))</f>
        <v>0</v>
      </c>
      <c r="N166" s="143" t="str">
        <f>IF('B. Consumer Budget'!$L166="","",'B. Consumer Budget'!$M166-'B. Consumer Budget'!$L166)</f>
        <v/>
      </c>
      <c r="O166" s="77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78">
        <f t="shared" si="2"/>
        <v>157</v>
      </c>
      <c r="C167" s="82"/>
      <c r="D167" s="83"/>
      <c r="E167" s="122"/>
      <c r="F167" s="83"/>
      <c r="G167" s="106"/>
      <c r="H167" s="83"/>
      <c r="I167" s="84"/>
      <c r="J167" s="84"/>
      <c r="K167" s="144">
        <f>'B. Consumer Budget'!$I167-'B. Consumer Budget'!$J167</f>
        <v>0</v>
      </c>
      <c r="L167" s="143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43">
        <f>IF('B. Consumer Budget'!$K167&lt;0,0,IF('B. Consumer Budget'!$L167&gt;'B. Consumer Budget'!$K167,'B. Consumer Budget'!$K167,'B. Consumer Budget'!$L167))</f>
        <v>0</v>
      </c>
      <c r="N167" s="143" t="str">
        <f>IF('B. Consumer Budget'!$L167="","",'B. Consumer Budget'!$M167-'B. Consumer Budget'!$L167)</f>
        <v/>
      </c>
      <c r="O167" s="77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78">
        <f t="shared" si="2"/>
        <v>158</v>
      </c>
      <c r="C168" s="79"/>
      <c r="D168" s="80"/>
      <c r="E168" s="123"/>
      <c r="F168" s="80"/>
      <c r="G168" s="105"/>
      <c r="H168" s="80"/>
      <c r="I168" s="81"/>
      <c r="J168" s="81"/>
      <c r="K168" s="144">
        <f>'B. Consumer Budget'!$I168-'B. Consumer Budget'!$J168</f>
        <v>0</v>
      </c>
      <c r="L168" s="143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43">
        <f>IF('B. Consumer Budget'!$K168&lt;0,0,IF('B. Consumer Budget'!$L168&gt;'B. Consumer Budget'!$K168,'B. Consumer Budget'!$K168,'B. Consumer Budget'!$L168))</f>
        <v>0</v>
      </c>
      <c r="N168" s="143" t="str">
        <f>IF('B. Consumer Budget'!$L168="","",'B. Consumer Budget'!$M168-'B. Consumer Budget'!$L168)</f>
        <v/>
      </c>
      <c r="O168" s="77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78">
        <f t="shared" si="2"/>
        <v>159</v>
      </c>
      <c r="C169" s="82"/>
      <c r="D169" s="83"/>
      <c r="E169" s="122"/>
      <c r="F169" s="83"/>
      <c r="G169" s="106"/>
      <c r="H169" s="83"/>
      <c r="I169" s="84"/>
      <c r="J169" s="84"/>
      <c r="K169" s="144">
        <f>'B. Consumer Budget'!$I169-'B. Consumer Budget'!$J169</f>
        <v>0</v>
      </c>
      <c r="L169" s="143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43">
        <f>IF('B. Consumer Budget'!$K169&lt;0,0,IF('B. Consumer Budget'!$L169&gt;'B. Consumer Budget'!$K169,'B. Consumer Budget'!$K169,'B. Consumer Budget'!$L169))</f>
        <v>0</v>
      </c>
      <c r="N169" s="143" t="str">
        <f>IF('B. Consumer Budget'!$L169="","",'B. Consumer Budget'!$M169-'B. Consumer Budget'!$L169)</f>
        <v/>
      </c>
      <c r="O169" s="77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78">
        <f t="shared" si="2"/>
        <v>160</v>
      </c>
      <c r="C170" s="79"/>
      <c r="D170" s="80"/>
      <c r="E170" s="123"/>
      <c r="F170" s="80"/>
      <c r="G170" s="105"/>
      <c r="H170" s="80"/>
      <c r="I170" s="81"/>
      <c r="J170" s="81"/>
      <c r="K170" s="144">
        <f>'B. Consumer Budget'!$I170-'B. Consumer Budget'!$J170</f>
        <v>0</v>
      </c>
      <c r="L170" s="143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43">
        <f>IF('B. Consumer Budget'!$K170&lt;0,0,IF('B. Consumer Budget'!$L170&gt;'B. Consumer Budget'!$K170,'B. Consumer Budget'!$K170,'B. Consumer Budget'!$L170))</f>
        <v>0</v>
      </c>
      <c r="N170" s="143" t="str">
        <f>IF('B. Consumer Budget'!$L170="","",'B. Consumer Budget'!$M170-'B. Consumer Budget'!$L170)</f>
        <v/>
      </c>
      <c r="O170" s="77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78">
        <f t="shared" si="2"/>
        <v>161</v>
      </c>
      <c r="C171" s="82"/>
      <c r="D171" s="83"/>
      <c r="E171" s="122"/>
      <c r="F171" s="83"/>
      <c r="G171" s="106"/>
      <c r="H171" s="83"/>
      <c r="I171" s="84"/>
      <c r="J171" s="84"/>
      <c r="K171" s="144">
        <f>'B. Consumer Budget'!$I171-'B. Consumer Budget'!$J171</f>
        <v>0</v>
      </c>
      <c r="L171" s="143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43">
        <f>IF('B. Consumer Budget'!$K171&lt;0,0,IF('B. Consumer Budget'!$L171&gt;'B. Consumer Budget'!$K171,'B. Consumer Budget'!$K171,'B. Consumer Budget'!$L171))</f>
        <v>0</v>
      </c>
      <c r="N171" s="143" t="str">
        <f>IF('B. Consumer Budget'!$L171="","",'B. Consumer Budget'!$M171-'B. Consumer Budget'!$L171)</f>
        <v/>
      </c>
      <c r="O171" s="77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78">
        <f t="shared" si="2"/>
        <v>162</v>
      </c>
      <c r="C172" s="79"/>
      <c r="D172" s="80"/>
      <c r="E172" s="123"/>
      <c r="F172" s="80"/>
      <c r="G172" s="105"/>
      <c r="H172" s="80"/>
      <c r="I172" s="81"/>
      <c r="J172" s="81"/>
      <c r="K172" s="144">
        <f>'B. Consumer Budget'!$I172-'B. Consumer Budget'!$J172</f>
        <v>0</v>
      </c>
      <c r="L172" s="143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43">
        <f>IF('B. Consumer Budget'!$K172&lt;0,0,IF('B. Consumer Budget'!$L172&gt;'B. Consumer Budget'!$K172,'B. Consumer Budget'!$K172,'B. Consumer Budget'!$L172))</f>
        <v>0</v>
      </c>
      <c r="N172" s="143" t="str">
        <f>IF('B. Consumer Budget'!$L172="","",'B. Consumer Budget'!$M172-'B. Consumer Budget'!$L172)</f>
        <v/>
      </c>
      <c r="O172" s="77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78">
        <f t="shared" si="2"/>
        <v>163</v>
      </c>
      <c r="C173" s="82"/>
      <c r="D173" s="83"/>
      <c r="E173" s="122"/>
      <c r="F173" s="83"/>
      <c r="G173" s="106"/>
      <c r="H173" s="83"/>
      <c r="I173" s="84"/>
      <c r="J173" s="84"/>
      <c r="K173" s="144">
        <f>'B. Consumer Budget'!$I173-'B. Consumer Budget'!$J173</f>
        <v>0</v>
      </c>
      <c r="L173" s="143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43">
        <f>IF('B. Consumer Budget'!$K173&lt;0,0,IF('B. Consumer Budget'!$L173&gt;'B. Consumer Budget'!$K173,'B. Consumer Budget'!$K173,'B. Consumer Budget'!$L173))</f>
        <v>0</v>
      </c>
      <c r="N173" s="143" t="str">
        <f>IF('B. Consumer Budget'!$L173="","",'B. Consumer Budget'!$M173-'B. Consumer Budget'!$L173)</f>
        <v/>
      </c>
      <c r="O173" s="77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78">
        <f t="shared" si="2"/>
        <v>164</v>
      </c>
      <c r="C174" s="79"/>
      <c r="D174" s="80"/>
      <c r="E174" s="123"/>
      <c r="F174" s="80"/>
      <c r="G174" s="105"/>
      <c r="H174" s="80"/>
      <c r="I174" s="81"/>
      <c r="J174" s="81"/>
      <c r="K174" s="144">
        <f>'B. Consumer Budget'!$I174-'B. Consumer Budget'!$J174</f>
        <v>0</v>
      </c>
      <c r="L174" s="143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43">
        <f>IF('B. Consumer Budget'!$K174&lt;0,0,IF('B. Consumer Budget'!$L174&gt;'B. Consumer Budget'!$K174,'B. Consumer Budget'!$K174,'B. Consumer Budget'!$L174))</f>
        <v>0</v>
      </c>
      <c r="N174" s="143" t="str">
        <f>IF('B. Consumer Budget'!$L174="","",'B. Consumer Budget'!$M174-'B. Consumer Budget'!$L174)</f>
        <v/>
      </c>
      <c r="O174" s="77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78">
        <f t="shared" si="2"/>
        <v>165</v>
      </c>
      <c r="C175" s="82"/>
      <c r="D175" s="83"/>
      <c r="E175" s="122"/>
      <c r="F175" s="83"/>
      <c r="G175" s="106"/>
      <c r="H175" s="83"/>
      <c r="I175" s="84"/>
      <c r="J175" s="84"/>
      <c r="K175" s="144">
        <f>'B. Consumer Budget'!$I175-'B. Consumer Budget'!$J175</f>
        <v>0</v>
      </c>
      <c r="L175" s="143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43">
        <f>IF('B. Consumer Budget'!$K175&lt;0,0,IF('B. Consumer Budget'!$L175&gt;'B. Consumer Budget'!$K175,'B. Consumer Budget'!$K175,'B. Consumer Budget'!$L175))</f>
        <v>0</v>
      </c>
      <c r="N175" s="143" t="str">
        <f>IF('B. Consumer Budget'!$L175="","",'B. Consumer Budget'!$M175-'B. Consumer Budget'!$L175)</f>
        <v/>
      </c>
      <c r="O175" s="77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78">
        <f t="shared" si="2"/>
        <v>166</v>
      </c>
      <c r="C176" s="79"/>
      <c r="D176" s="80"/>
      <c r="E176" s="123"/>
      <c r="F176" s="80"/>
      <c r="G176" s="105"/>
      <c r="H176" s="80"/>
      <c r="I176" s="81"/>
      <c r="J176" s="81"/>
      <c r="K176" s="144">
        <f>'B. Consumer Budget'!$I176-'B. Consumer Budget'!$J176</f>
        <v>0</v>
      </c>
      <c r="L176" s="143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43">
        <f>IF('B. Consumer Budget'!$K176&lt;0,0,IF('B. Consumer Budget'!$L176&gt;'B. Consumer Budget'!$K176,'B. Consumer Budget'!$K176,'B. Consumer Budget'!$L176))</f>
        <v>0</v>
      </c>
      <c r="N176" s="143" t="str">
        <f>IF('B. Consumer Budget'!$L176="","",'B. Consumer Budget'!$M176-'B. Consumer Budget'!$L176)</f>
        <v/>
      </c>
      <c r="O176" s="77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78">
        <f t="shared" si="2"/>
        <v>167</v>
      </c>
      <c r="C177" s="82"/>
      <c r="D177" s="83"/>
      <c r="E177" s="122"/>
      <c r="F177" s="83"/>
      <c r="G177" s="106"/>
      <c r="H177" s="83"/>
      <c r="I177" s="84"/>
      <c r="J177" s="84"/>
      <c r="K177" s="144">
        <f>'B. Consumer Budget'!$I177-'B. Consumer Budget'!$J177</f>
        <v>0</v>
      </c>
      <c r="L177" s="143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43">
        <f>IF('B. Consumer Budget'!$K177&lt;0,0,IF('B. Consumer Budget'!$L177&gt;'B. Consumer Budget'!$K177,'B. Consumer Budget'!$K177,'B. Consumer Budget'!$L177))</f>
        <v>0</v>
      </c>
      <c r="N177" s="143" t="str">
        <f>IF('B. Consumer Budget'!$L177="","",'B. Consumer Budget'!$M177-'B. Consumer Budget'!$L177)</f>
        <v/>
      </c>
      <c r="O177" s="77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78">
        <f t="shared" si="2"/>
        <v>168</v>
      </c>
      <c r="C178" s="79"/>
      <c r="D178" s="80"/>
      <c r="E178" s="123"/>
      <c r="F178" s="80"/>
      <c r="G178" s="105"/>
      <c r="H178" s="80"/>
      <c r="I178" s="81"/>
      <c r="J178" s="81"/>
      <c r="K178" s="144">
        <f>'B. Consumer Budget'!$I178-'B. Consumer Budget'!$J178</f>
        <v>0</v>
      </c>
      <c r="L178" s="143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43">
        <f>IF('B. Consumer Budget'!$K178&lt;0,0,IF('B. Consumer Budget'!$L178&gt;'B. Consumer Budget'!$K178,'B. Consumer Budget'!$K178,'B. Consumer Budget'!$L178))</f>
        <v>0</v>
      </c>
      <c r="N178" s="143" t="str">
        <f>IF('B. Consumer Budget'!$L178="","",'B. Consumer Budget'!$M178-'B. Consumer Budget'!$L178)</f>
        <v/>
      </c>
      <c r="O178" s="77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78">
        <f t="shared" ref="B179:B242" si="3">B178+1</f>
        <v>169</v>
      </c>
      <c r="C179" s="82"/>
      <c r="D179" s="83"/>
      <c r="E179" s="122"/>
      <c r="F179" s="83"/>
      <c r="G179" s="106"/>
      <c r="H179" s="83"/>
      <c r="I179" s="84"/>
      <c r="J179" s="84"/>
      <c r="K179" s="144">
        <f>'B. Consumer Budget'!$I179-'B. Consumer Budget'!$J179</f>
        <v>0</v>
      </c>
      <c r="L179" s="143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43">
        <f>IF('B. Consumer Budget'!$K179&lt;0,0,IF('B. Consumer Budget'!$L179&gt;'B. Consumer Budget'!$K179,'B. Consumer Budget'!$K179,'B. Consumer Budget'!$L179))</f>
        <v>0</v>
      </c>
      <c r="N179" s="143" t="str">
        <f>IF('B. Consumer Budget'!$L179="","",'B. Consumer Budget'!$M179-'B. Consumer Budget'!$L179)</f>
        <v/>
      </c>
      <c r="O179" s="77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78">
        <f t="shared" si="3"/>
        <v>170</v>
      </c>
      <c r="C180" s="79"/>
      <c r="D180" s="80"/>
      <c r="E180" s="123"/>
      <c r="F180" s="80"/>
      <c r="G180" s="105"/>
      <c r="H180" s="80"/>
      <c r="I180" s="81"/>
      <c r="J180" s="81"/>
      <c r="K180" s="144">
        <f>'B. Consumer Budget'!$I180-'B. Consumer Budget'!$J180</f>
        <v>0</v>
      </c>
      <c r="L180" s="143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43">
        <f>IF('B. Consumer Budget'!$K180&lt;0,0,IF('B. Consumer Budget'!$L180&gt;'B. Consumer Budget'!$K180,'B. Consumer Budget'!$K180,'B. Consumer Budget'!$L180))</f>
        <v>0</v>
      </c>
      <c r="N180" s="143" t="str">
        <f>IF('B. Consumer Budget'!$L180="","",'B. Consumer Budget'!$M180-'B. Consumer Budget'!$L180)</f>
        <v/>
      </c>
      <c r="O180" s="77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78">
        <f t="shared" si="3"/>
        <v>171</v>
      </c>
      <c r="C181" s="82"/>
      <c r="D181" s="83"/>
      <c r="E181" s="122"/>
      <c r="F181" s="83"/>
      <c r="G181" s="106"/>
      <c r="H181" s="83"/>
      <c r="I181" s="84"/>
      <c r="J181" s="84"/>
      <c r="K181" s="144">
        <f>'B. Consumer Budget'!$I181-'B. Consumer Budget'!$J181</f>
        <v>0</v>
      </c>
      <c r="L181" s="143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43">
        <f>IF('B. Consumer Budget'!$K181&lt;0,0,IF('B. Consumer Budget'!$L181&gt;'B. Consumer Budget'!$K181,'B. Consumer Budget'!$K181,'B. Consumer Budget'!$L181))</f>
        <v>0</v>
      </c>
      <c r="N181" s="143" t="str">
        <f>IF('B. Consumer Budget'!$L181="","",'B. Consumer Budget'!$M181-'B. Consumer Budget'!$L181)</f>
        <v/>
      </c>
      <c r="O181" s="77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78">
        <f t="shared" si="3"/>
        <v>172</v>
      </c>
      <c r="C182" s="79"/>
      <c r="D182" s="80"/>
      <c r="E182" s="123"/>
      <c r="F182" s="80"/>
      <c r="G182" s="105"/>
      <c r="H182" s="80"/>
      <c r="I182" s="81"/>
      <c r="J182" s="81"/>
      <c r="K182" s="144">
        <f>'B. Consumer Budget'!$I182-'B. Consumer Budget'!$J182</f>
        <v>0</v>
      </c>
      <c r="L182" s="143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43">
        <f>IF('B. Consumer Budget'!$K182&lt;0,0,IF('B. Consumer Budget'!$L182&gt;'B. Consumer Budget'!$K182,'B. Consumer Budget'!$K182,'B. Consumer Budget'!$L182))</f>
        <v>0</v>
      </c>
      <c r="N182" s="143" t="str">
        <f>IF('B. Consumer Budget'!$L182="","",'B. Consumer Budget'!$M182-'B. Consumer Budget'!$L182)</f>
        <v/>
      </c>
      <c r="O182" s="77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78">
        <f t="shared" si="3"/>
        <v>173</v>
      </c>
      <c r="C183" s="82"/>
      <c r="D183" s="83"/>
      <c r="E183" s="122"/>
      <c r="F183" s="83"/>
      <c r="G183" s="106"/>
      <c r="H183" s="83"/>
      <c r="I183" s="84"/>
      <c r="J183" s="84"/>
      <c r="K183" s="144">
        <f>'B. Consumer Budget'!$I183-'B. Consumer Budget'!$J183</f>
        <v>0</v>
      </c>
      <c r="L183" s="143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43">
        <f>IF('B. Consumer Budget'!$K183&lt;0,0,IF('B. Consumer Budget'!$L183&gt;'B. Consumer Budget'!$K183,'B. Consumer Budget'!$K183,'B. Consumer Budget'!$L183))</f>
        <v>0</v>
      </c>
      <c r="N183" s="143" t="str">
        <f>IF('B. Consumer Budget'!$L183="","",'B. Consumer Budget'!$M183-'B. Consumer Budget'!$L183)</f>
        <v/>
      </c>
      <c r="O183" s="77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78">
        <f t="shared" si="3"/>
        <v>174</v>
      </c>
      <c r="C184" s="79"/>
      <c r="D184" s="80"/>
      <c r="E184" s="123"/>
      <c r="F184" s="80"/>
      <c r="G184" s="105"/>
      <c r="H184" s="80"/>
      <c r="I184" s="81"/>
      <c r="J184" s="81"/>
      <c r="K184" s="144">
        <f>'B. Consumer Budget'!$I184-'B. Consumer Budget'!$J184</f>
        <v>0</v>
      </c>
      <c r="L184" s="143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43">
        <f>IF('B. Consumer Budget'!$K184&lt;0,0,IF('B. Consumer Budget'!$L184&gt;'B. Consumer Budget'!$K184,'B. Consumer Budget'!$K184,'B. Consumer Budget'!$L184))</f>
        <v>0</v>
      </c>
      <c r="N184" s="143" t="str">
        <f>IF('B. Consumer Budget'!$L184="","",'B. Consumer Budget'!$M184-'B. Consumer Budget'!$L184)</f>
        <v/>
      </c>
      <c r="O184" s="77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78">
        <f t="shared" si="3"/>
        <v>175</v>
      </c>
      <c r="C185" s="82"/>
      <c r="D185" s="83"/>
      <c r="E185" s="122"/>
      <c r="F185" s="83"/>
      <c r="G185" s="106"/>
      <c r="H185" s="83"/>
      <c r="I185" s="84"/>
      <c r="J185" s="84"/>
      <c r="K185" s="144">
        <f>'B. Consumer Budget'!$I185-'B. Consumer Budget'!$J185</f>
        <v>0</v>
      </c>
      <c r="L185" s="143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43">
        <f>IF('B. Consumer Budget'!$K185&lt;0,0,IF('B. Consumer Budget'!$L185&gt;'B. Consumer Budget'!$K185,'B. Consumer Budget'!$K185,'B. Consumer Budget'!$L185))</f>
        <v>0</v>
      </c>
      <c r="N185" s="143" t="str">
        <f>IF('B. Consumer Budget'!$L185="","",'B. Consumer Budget'!$M185-'B. Consumer Budget'!$L185)</f>
        <v/>
      </c>
      <c r="O185" s="77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78">
        <f t="shared" si="3"/>
        <v>176</v>
      </c>
      <c r="C186" s="79"/>
      <c r="D186" s="80"/>
      <c r="E186" s="123"/>
      <c r="F186" s="80"/>
      <c r="G186" s="105"/>
      <c r="H186" s="80"/>
      <c r="I186" s="81"/>
      <c r="J186" s="81"/>
      <c r="K186" s="144">
        <f>'B. Consumer Budget'!$I186-'B. Consumer Budget'!$J186</f>
        <v>0</v>
      </c>
      <c r="L186" s="143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43">
        <f>IF('B. Consumer Budget'!$K186&lt;0,0,IF('B. Consumer Budget'!$L186&gt;'B. Consumer Budget'!$K186,'B. Consumer Budget'!$K186,'B. Consumer Budget'!$L186))</f>
        <v>0</v>
      </c>
      <c r="N186" s="143" t="str">
        <f>IF('B. Consumer Budget'!$L186="","",'B. Consumer Budget'!$M186-'B. Consumer Budget'!$L186)</f>
        <v/>
      </c>
      <c r="O186" s="77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78">
        <f t="shared" si="3"/>
        <v>177</v>
      </c>
      <c r="C187" s="82"/>
      <c r="D187" s="83"/>
      <c r="E187" s="122"/>
      <c r="F187" s="83"/>
      <c r="G187" s="106"/>
      <c r="H187" s="83"/>
      <c r="I187" s="84"/>
      <c r="J187" s="84"/>
      <c r="K187" s="144">
        <f>'B. Consumer Budget'!$I187-'B. Consumer Budget'!$J187</f>
        <v>0</v>
      </c>
      <c r="L187" s="143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43">
        <f>IF('B. Consumer Budget'!$K187&lt;0,0,IF('B. Consumer Budget'!$L187&gt;'B. Consumer Budget'!$K187,'B. Consumer Budget'!$K187,'B. Consumer Budget'!$L187))</f>
        <v>0</v>
      </c>
      <c r="N187" s="143" t="str">
        <f>IF('B. Consumer Budget'!$L187="","",'B. Consumer Budget'!$M187-'B. Consumer Budget'!$L187)</f>
        <v/>
      </c>
      <c r="O187" s="77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78">
        <f t="shared" si="3"/>
        <v>178</v>
      </c>
      <c r="C188" s="79"/>
      <c r="D188" s="80"/>
      <c r="E188" s="123"/>
      <c r="F188" s="80"/>
      <c r="G188" s="105"/>
      <c r="H188" s="80"/>
      <c r="I188" s="81"/>
      <c r="J188" s="81"/>
      <c r="K188" s="144">
        <f>'B. Consumer Budget'!$I188-'B. Consumer Budget'!$J188</f>
        <v>0</v>
      </c>
      <c r="L188" s="143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43">
        <f>IF('B. Consumer Budget'!$K188&lt;0,0,IF('B. Consumer Budget'!$L188&gt;'B. Consumer Budget'!$K188,'B. Consumer Budget'!$K188,'B. Consumer Budget'!$L188))</f>
        <v>0</v>
      </c>
      <c r="N188" s="143" t="str">
        <f>IF('B. Consumer Budget'!$L188="","",'B. Consumer Budget'!$M188-'B. Consumer Budget'!$L188)</f>
        <v/>
      </c>
      <c r="O188" s="77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78">
        <f t="shared" si="3"/>
        <v>179</v>
      </c>
      <c r="C189" s="82"/>
      <c r="D189" s="83"/>
      <c r="E189" s="122"/>
      <c r="F189" s="83"/>
      <c r="G189" s="106"/>
      <c r="H189" s="83"/>
      <c r="I189" s="84"/>
      <c r="J189" s="84"/>
      <c r="K189" s="144">
        <f>'B. Consumer Budget'!$I189-'B. Consumer Budget'!$J189</f>
        <v>0</v>
      </c>
      <c r="L189" s="143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43">
        <f>IF('B. Consumer Budget'!$K189&lt;0,0,IF('B. Consumer Budget'!$L189&gt;'B. Consumer Budget'!$K189,'B. Consumer Budget'!$K189,'B. Consumer Budget'!$L189))</f>
        <v>0</v>
      </c>
      <c r="N189" s="143" t="str">
        <f>IF('B. Consumer Budget'!$L189="","",'B. Consumer Budget'!$M189-'B. Consumer Budget'!$L189)</f>
        <v/>
      </c>
      <c r="O189" s="77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78">
        <f t="shared" si="3"/>
        <v>180</v>
      </c>
      <c r="C190" s="79"/>
      <c r="D190" s="80"/>
      <c r="E190" s="123"/>
      <c r="F190" s="80"/>
      <c r="G190" s="105"/>
      <c r="H190" s="80"/>
      <c r="I190" s="81"/>
      <c r="J190" s="81"/>
      <c r="K190" s="144">
        <f>'B. Consumer Budget'!$I190-'B. Consumer Budget'!$J190</f>
        <v>0</v>
      </c>
      <c r="L190" s="143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43">
        <f>IF('B. Consumer Budget'!$K190&lt;0,0,IF('B. Consumer Budget'!$L190&gt;'B. Consumer Budget'!$K190,'B. Consumer Budget'!$K190,'B. Consumer Budget'!$L190))</f>
        <v>0</v>
      </c>
      <c r="N190" s="143" t="str">
        <f>IF('B. Consumer Budget'!$L190="","",'B. Consumer Budget'!$M190-'B. Consumer Budget'!$L190)</f>
        <v/>
      </c>
      <c r="O190" s="77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78">
        <f t="shared" si="3"/>
        <v>181</v>
      </c>
      <c r="C191" s="82"/>
      <c r="D191" s="83"/>
      <c r="E191" s="122"/>
      <c r="F191" s="83"/>
      <c r="G191" s="106"/>
      <c r="H191" s="83"/>
      <c r="I191" s="84"/>
      <c r="J191" s="84"/>
      <c r="K191" s="144">
        <f>'B. Consumer Budget'!$I191-'B. Consumer Budget'!$J191</f>
        <v>0</v>
      </c>
      <c r="L191" s="143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43">
        <f>IF('B. Consumer Budget'!$K191&lt;0,0,IF('B. Consumer Budget'!$L191&gt;'B. Consumer Budget'!$K191,'B. Consumer Budget'!$K191,'B. Consumer Budget'!$L191))</f>
        <v>0</v>
      </c>
      <c r="N191" s="143" t="str">
        <f>IF('B. Consumer Budget'!$L191="","",'B. Consumer Budget'!$M191-'B. Consumer Budget'!$L191)</f>
        <v/>
      </c>
      <c r="O191" s="77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78">
        <f t="shared" si="3"/>
        <v>182</v>
      </c>
      <c r="C192" s="79"/>
      <c r="D192" s="80"/>
      <c r="E192" s="123"/>
      <c r="F192" s="80"/>
      <c r="G192" s="105"/>
      <c r="H192" s="80"/>
      <c r="I192" s="81"/>
      <c r="J192" s="81"/>
      <c r="K192" s="144">
        <f>'B. Consumer Budget'!$I192-'B. Consumer Budget'!$J192</f>
        <v>0</v>
      </c>
      <c r="L192" s="143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43">
        <f>IF('B. Consumer Budget'!$K192&lt;0,0,IF('B. Consumer Budget'!$L192&gt;'B. Consumer Budget'!$K192,'B. Consumer Budget'!$K192,'B. Consumer Budget'!$L192))</f>
        <v>0</v>
      </c>
      <c r="N192" s="143" t="str">
        <f>IF('B. Consumer Budget'!$L192="","",'B. Consumer Budget'!$M192-'B. Consumer Budget'!$L192)</f>
        <v/>
      </c>
      <c r="O192" s="77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78">
        <f t="shared" si="3"/>
        <v>183</v>
      </c>
      <c r="C193" s="82"/>
      <c r="D193" s="83"/>
      <c r="E193" s="122"/>
      <c r="F193" s="83"/>
      <c r="G193" s="106"/>
      <c r="H193" s="83"/>
      <c r="I193" s="84"/>
      <c r="J193" s="84"/>
      <c r="K193" s="144">
        <f>'B. Consumer Budget'!$I193-'B. Consumer Budget'!$J193</f>
        <v>0</v>
      </c>
      <c r="L193" s="143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43">
        <f>IF('B. Consumer Budget'!$K193&lt;0,0,IF('B. Consumer Budget'!$L193&gt;'B. Consumer Budget'!$K193,'B. Consumer Budget'!$K193,'B. Consumer Budget'!$L193))</f>
        <v>0</v>
      </c>
      <c r="N193" s="143" t="str">
        <f>IF('B. Consumer Budget'!$L193="","",'B. Consumer Budget'!$M193-'B. Consumer Budget'!$L193)</f>
        <v/>
      </c>
      <c r="O193" s="77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78">
        <f t="shared" si="3"/>
        <v>184</v>
      </c>
      <c r="C194" s="79"/>
      <c r="D194" s="80"/>
      <c r="E194" s="123"/>
      <c r="F194" s="80"/>
      <c r="G194" s="105"/>
      <c r="H194" s="80"/>
      <c r="I194" s="81"/>
      <c r="J194" s="81"/>
      <c r="K194" s="144">
        <f>'B. Consumer Budget'!$I194-'B. Consumer Budget'!$J194</f>
        <v>0</v>
      </c>
      <c r="L194" s="143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43">
        <f>IF('B. Consumer Budget'!$K194&lt;0,0,IF('B. Consumer Budget'!$L194&gt;'B. Consumer Budget'!$K194,'B. Consumer Budget'!$K194,'B. Consumer Budget'!$L194))</f>
        <v>0</v>
      </c>
      <c r="N194" s="143" t="str">
        <f>IF('B. Consumer Budget'!$L194="","",'B. Consumer Budget'!$M194-'B. Consumer Budget'!$L194)</f>
        <v/>
      </c>
      <c r="O194" s="77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78">
        <f t="shared" si="3"/>
        <v>185</v>
      </c>
      <c r="C195" s="82"/>
      <c r="D195" s="83"/>
      <c r="E195" s="122"/>
      <c r="F195" s="83"/>
      <c r="G195" s="106"/>
      <c r="H195" s="83"/>
      <c r="I195" s="84"/>
      <c r="J195" s="84"/>
      <c r="K195" s="144">
        <f>'B. Consumer Budget'!$I195-'B. Consumer Budget'!$J195</f>
        <v>0</v>
      </c>
      <c r="L195" s="143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43">
        <f>IF('B. Consumer Budget'!$K195&lt;0,0,IF('B. Consumer Budget'!$L195&gt;'B. Consumer Budget'!$K195,'B. Consumer Budget'!$K195,'B. Consumer Budget'!$L195))</f>
        <v>0</v>
      </c>
      <c r="N195" s="143" t="str">
        <f>IF('B. Consumer Budget'!$L195="","",'B. Consumer Budget'!$M195-'B. Consumer Budget'!$L195)</f>
        <v/>
      </c>
      <c r="O195" s="77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78">
        <f t="shared" si="3"/>
        <v>186</v>
      </c>
      <c r="C196" s="79"/>
      <c r="D196" s="80"/>
      <c r="E196" s="123"/>
      <c r="F196" s="80"/>
      <c r="G196" s="105"/>
      <c r="H196" s="80"/>
      <c r="I196" s="81"/>
      <c r="J196" s="81"/>
      <c r="K196" s="144">
        <f>'B. Consumer Budget'!$I196-'B. Consumer Budget'!$J196</f>
        <v>0</v>
      </c>
      <c r="L196" s="143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43">
        <f>IF('B. Consumer Budget'!$K196&lt;0,0,IF('B. Consumer Budget'!$L196&gt;'B. Consumer Budget'!$K196,'B. Consumer Budget'!$K196,'B. Consumer Budget'!$L196))</f>
        <v>0</v>
      </c>
      <c r="N196" s="143" t="str">
        <f>IF('B. Consumer Budget'!$L196="","",'B. Consumer Budget'!$M196-'B. Consumer Budget'!$L196)</f>
        <v/>
      </c>
      <c r="O196" s="77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78">
        <f t="shared" si="3"/>
        <v>187</v>
      </c>
      <c r="C197" s="82"/>
      <c r="D197" s="83"/>
      <c r="E197" s="122"/>
      <c r="F197" s="83"/>
      <c r="G197" s="106"/>
      <c r="H197" s="83"/>
      <c r="I197" s="84"/>
      <c r="J197" s="84"/>
      <c r="K197" s="144">
        <f>'B. Consumer Budget'!$I197-'B. Consumer Budget'!$J197</f>
        <v>0</v>
      </c>
      <c r="L197" s="143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43">
        <f>IF('B. Consumer Budget'!$K197&lt;0,0,IF('B. Consumer Budget'!$L197&gt;'B. Consumer Budget'!$K197,'B. Consumer Budget'!$K197,'B. Consumer Budget'!$L197))</f>
        <v>0</v>
      </c>
      <c r="N197" s="143" t="str">
        <f>IF('B. Consumer Budget'!$L197="","",'B. Consumer Budget'!$M197-'B. Consumer Budget'!$L197)</f>
        <v/>
      </c>
      <c r="O197" s="77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78">
        <f t="shared" si="3"/>
        <v>188</v>
      </c>
      <c r="C198" s="79"/>
      <c r="D198" s="80"/>
      <c r="E198" s="123"/>
      <c r="F198" s="80"/>
      <c r="G198" s="105"/>
      <c r="H198" s="80"/>
      <c r="I198" s="81"/>
      <c r="J198" s="81"/>
      <c r="K198" s="144">
        <f>'B. Consumer Budget'!$I198-'B. Consumer Budget'!$J198</f>
        <v>0</v>
      </c>
      <c r="L198" s="143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43">
        <f>IF('B. Consumer Budget'!$K198&lt;0,0,IF('B. Consumer Budget'!$L198&gt;'B. Consumer Budget'!$K198,'B. Consumer Budget'!$K198,'B. Consumer Budget'!$L198))</f>
        <v>0</v>
      </c>
      <c r="N198" s="143" t="str">
        <f>IF('B. Consumer Budget'!$L198="","",'B. Consumer Budget'!$M198-'B. Consumer Budget'!$L198)</f>
        <v/>
      </c>
      <c r="O198" s="77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78">
        <f t="shared" si="3"/>
        <v>189</v>
      </c>
      <c r="C199" s="82"/>
      <c r="D199" s="83"/>
      <c r="E199" s="122"/>
      <c r="F199" s="83"/>
      <c r="G199" s="106"/>
      <c r="H199" s="83"/>
      <c r="I199" s="84"/>
      <c r="J199" s="84"/>
      <c r="K199" s="144">
        <f>'B. Consumer Budget'!$I199-'B. Consumer Budget'!$J199</f>
        <v>0</v>
      </c>
      <c r="L199" s="143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43">
        <f>IF('B. Consumer Budget'!$K199&lt;0,0,IF('B. Consumer Budget'!$L199&gt;'B. Consumer Budget'!$K199,'B. Consumer Budget'!$K199,'B. Consumer Budget'!$L199))</f>
        <v>0</v>
      </c>
      <c r="N199" s="143" t="str">
        <f>IF('B. Consumer Budget'!$L199="","",'B. Consumer Budget'!$M199-'B. Consumer Budget'!$L199)</f>
        <v/>
      </c>
      <c r="O199" s="77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78">
        <f t="shared" si="3"/>
        <v>190</v>
      </c>
      <c r="C200" s="79"/>
      <c r="D200" s="80"/>
      <c r="E200" s="123"/>
      <c r="F200" s="80"/>
      <c r="G200" s="105"/>
      <c r="H200" s="80"/>
      <c r="I200" s="81"/>
      <c r="J200" s="81"/>
      <c r="K200" s="144">
        <f>'B. Consumer Budget'!$I200-'B. Consumer Budget'!$J200</f>
        <v>0</v>
      </c>
      <c r="L200" s="143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43">
        <f>IF('B. Consumer Budget'!$K200&lt;0,0,IF('B. Consumer Budget'!$L200&gt;'B. Consumer Budget'!$K200,'B. Consumer Budget'!$K200,'B. Consumer Budget'!$L200))</f>
        <v>0</v>
      </c>
      <c r="N200" s="143" t="str">
        <f>IF('B. Consumer Budget'!$L200="","",'B. Consumer Budget'!$M200-'B. Consumer Budget'!$L200)</f>
        <v/>
      </c>
      <c r="O200" s="77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78">
        <f t="shared" si="3"/>
        <v>191</v>
      </c>
      <c r="C201" s="82"/>
      <c r="D201" s="83"/>
      <c r="E201" s="122"/>
      <c r="F201" s="83"/>
      <c r="G201" s="106"/>
      <c r="H201" s="83"/>
      <c r="I201" s="84"/>
      <c r="J201" s="84"/>
      <c r="K201" s="144">
        <f>'B. Consumer Budget'!$I201-'B. Consumer Budget'!$J201</f>
        <v>0</v>
      </c>
      <c r="L201" s="143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43">
        <f>IF('B. Consumer Budget'!$K201&lt;0,0,IF('B. Consumer Budget'!$L201&gt;'B. Consumer Budget'!$K201,'B. Consumer Budget'!$K201,'B. Consumer Budget'!$L201))</f>
        <v>0</v>
      </c>
      <c r="N201" s="143" t="str">
        <f>IF('B. Consumer Budget'!$L201="","",'B. Consumer Budget'!$M201-'B. Consumer Budget'!$L201)</f>
        <v/>
      </c>
      <c r="O201" s="77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78">
        <f t="shared" si="3"/>
        <v>192</v>
      </c>
      <c r="C202" s="79"/>
      <c r="D202" s="80"/>
      <c r="E202" s="123"/>
      <c r="F202" s="80"/>
      <c r="G202" s="105"/>
      <c r="H202" s="80"/>
      <c r="I202" s="81"/>
      <c r="J202" s="81"/>
      <c r="K202" s="144">
        <f>'B. Consumer Budget'!$I202-'B. Consumer Budget'!$J202</f>
        <v>0</v>
      </c>
      <c r="L202" s="143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43">
        <f>IF('B. Consumer Budget'!$K202&lt;0,0,IF('B. Consumer Budget'!$L202&gt;'B. Consumer Budget'!$K202,'B. Consumer Budget'!$K202,'B. Consumer Budget'!$L202))</f>
        <v>0</v>
      </c>
      <c r="N202" s="143" t="str">
        <f>IF('B. Consumer Budget'!$L202="","",'B. Consumer Budget'!$M202-'B. Consumer Budget'!$L202)</f>
        <v/>
      </c>
      <c r="O202" s="77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78">
        <f t="shared" si="3"/>
        <v>193</v>
      </c>
      <c r="C203" s="82"/>
      <c r="D203" s="83"/>
      <c r="E203" s="122"/>
      <c r="F203" s="83"/>
      <c r="G203" s="106"/>
      <c r="H203" s="83"/>
      <c r="I203" s="84"/>
      <c r="J203" s="84"/>
      <c r="K203" s="144">
        <f>'B. Consumer Budget'!$I203-'B. Consumer Budget'!$J203</f>
        <v>0</v>
      </c>
      <c r="L203" s="143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43">
        <f>IF('B. Consumer Budget'!$K203&lt;0,0,IF('B. Consumer Budget'!$L203&gt;'B. Consumer Budget'!$K203,'B. Consumer Budget'!$K203,'B. Consumer Budget'!$L203))</f>
        <v>0</v>
      </c>
      <c r="N203" s="143" t="str">
        <f>IF('B. Consumer Budget'!$L203="","",'B. Consumer Budget'!$M203-'B. Consumer Budget'!$L203)</f>
        <v/>
      </c>
      <c r="O203" s="77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78">
        <f t="shared" si="3"/>
        <v>194</v>
      </c>
      <c r="C204" s="79"/>
      <c r="D204" s="80"/>
      <c r="E204" s="123"/>
      <c r="F204" s="80"/>
      <c r="G204" s="105"/>
      <c r="H204" s="80"/>
      <c r="I204" s="81"/>
      <c r="J204" s="81"/>
      <c r="K204" s="144">
        <f>'B. Consumer Budget'!$I204-'B. Consumer Budget'!$J204</f>
        <v>0</v>
      </c>
      <c r="L204" s="143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43">
        <f>IF('B. Consumer Budget'!$K204&lt;0,0,IF('B. Consumer Budget'!$L204&gt;'B. Consumer Budget'!$K204,'B. Consumer Budget'!$K204,'B. Consumer Budget'!$L204))</f>
        <v>0</v>
      </c>
      <c r="N204" s="143" t="str">
        <f>IF('B. Consumer Budget'!$L204="","",'B. Consumer Budget'!$M204-'B. Consumer Budget'!$L204)</f>
        <v/>
      </c>
      <c r="O204" s="77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78">
        <f t="shared" si="3"/>
        <v>195</v>
      </c>
      <c r="C205" s="82"/>
      <c r="D205" s="83"/>
      <c r="E205" s="122"/>
      <c r="F205" s="83"/>
      <c r="G205" s="106"/>
      <c r="H205" s="83"/>
      <c r="I205" s="84"/>
      <c r="J205" s="84"/>
      <c r="K205" s="144">
        <f>'B. Consumer Budget'!$I205-'B. Consumer Budget'!$J205</f>
        <v>0</v>
      </c>
      <c r="L205" s="143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43">
        <f>IF('B. Consumer Budget'!$K205&lt;0,0,IF('B. Consumer Budget'!$L205&gt;'B. Consumer Budget'!$K205,'B. Consumer Budget'!$K205,'B. Consumer Budget'!$L205))</f>
        <v>0</v>
      </c>
      <c r="N205" s="143" t="str">
        <f>IF('B. Consumer Budget'!$L205="","",'B. Consumer Budget'!$M205-'B. Consumer Budget'!$L205)</f>
        <v/>
      </c>
      <c r="O205" s="77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78">
        <f t="shared" si="3"/>
        <v>196</v>
      </c>
      <c r="C206" s="79"/>
      <c r="D206" s="80"/>
      <c r="E206" s="123"/>
      <c r="F206" s="80"/>
      <c r="G206" s="105"/>
      <c r="H206" s="80"/>
      <c r="I206" s="81"/>
      <c r="J206" s="81"/>
      <c r="K206" s="144">
        <f>'B. Consumer Budget'!$I206-'B. Consumer Budget'!$J206</f>
        <v>0</v>
      </c>
      <c r="L206" s="143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43">
        <f>IF('B. Consumer Budget'!$K206&lt;0,0,IF('B. Consumer Budget'!$L206&gt;'B. Consumer Budget'!$K206,'B. Consumer Budget'!$K206,'B. Consumer Budget'!$L206))</f>
        <v>0</v>
      </c>
      <c r="N206" s="143" t="str">
        <f>IF('B. Consumer Budget'!$L206="","",'B. Consumer Budget'!$M206-'B. Consumer Budget'!$L206)</f>
        <v/>
      </c>
      <c r="O206" s="77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78">
        <f t="shared" si="3"/>
        <v>197</v>
      </c>
      <c r="C207" s="82"/>
      <c r="D207" s="83"/>
      <c r="E207" s="122"/>
      <c r="F207" s="83"/>
      <c r="G207" s="106"/>
      <c r="H207" s="83"/>
      <c r="I207" s="84"/>
      <c r="J207" s="84"/>
      <c r="K207" s="144">
        <f>'B. Consumer Budget'!$I207-'B. Consumer Budget'!$J207</f>
        <v>0</v>
      </c>
      <c r="L207" s="143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43">
        <f>IF('B. Consumer Budget'!$K207&lt;0,0,IF('B. Consumer Budget'!$L207&gt;'B. Consumer Budget'!$K207,'B. Consumer Budget'!$K207,'B. Consumer Budget'!$L207))</f>
        <v>0</v>
      </c>
      <c r="N207" s="143" t="str">
        <f>IF('B. Consumer Budget'!$L207="","",'B. Consumer Budget'!$M207-'B. Consumer Budget'!$L207)</f>
        <v/>
      </c>
      <c r="O207" s="77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78">
        <f t="shared" si="3"/>
        <v>198</v>
      </c>
      <c r="C208" s="79"/>
      <c r="D208" s="80"/>
      <c r="E208" s="123"/>
      <c r="F208" s="80"/>
      <c r="G208" s="105"/>
      <c r="H208" s="80"/>
      <c r="I208" s="81"/>
      <c r="J208" s="81"/>
      <c r="K208" s="144">
        <f>'B. Consumer Budget'!$I208-'B. Consumer Budget'!$J208</f>
        <v>0</v>
      </c>
      <c r="L208" s="143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43">
        <f>IF('B. Consumer Budget'!$K208&lt;0,0,IF('B. Consumer Budget'!$L208&gt;'B. Consumer Budget'!$K208,'B. Consumer Budget'!$K208,'B. Consumer Budget'!$L208))</f>
        <v>0</v>
      </c>
      <c r="N208" s="143" t="str">
        <f>IF('B. Consumer Budget'!$L208="","",'B. Consumer Budget'!$M208-'B. Consumer Budget'!$L208)</f>
        <v/>
      </c>
      <c r="O208" s="77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78">
        <f t="shared" si="3"/>
        <v>199</v>
      </c>
      <c r="C209" s="82"/>
      <c r="D209" s="83"/>
      <c r="E209" s="122"/>
      <c r="F209" s="83"/>
      <c r="G209" s="106"/>
      <c r="H209" s="83"/>
      <c r="I209" s="84"/>
      <c r="J209" s="84"/>
      <c r="K209" s="144">
        <f>'B. Consumer Budget'!$I209-'B. Consumer Budget'!$J209</f>
        <v>0</v>
      </c>
      <c r="L209" s="143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43">
        <f>IF('B. Consumer Budget'!$K209&lt;0,0,IF('B. Consumer Budget'!$L209&gt;'B. Consumer Budget'!$K209,'B. Consumer Budget'!$K209,'B. Consumer Budget'!$L209))</f>
        <v>0</v>
      </c>
      <c r="N209" s="143" t="str">
        <f>IF('B. Consumer Budget'!$L209="","",'B. Consumer Budget'!$M209-'B. Consumer Budget'!$L209)</f>
        <v/>
      </c>
      <c r="O209" s="77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78">
        <f t="shared" si="3"/>
        <v>200</v>
      </c>
      <c r="C210" s="79"/>
      <c r="D210" s="80"/>
      <c r="E210" s="123"/>
      <c r="F210" s="80"/>
      <c r="G210" s="105"/>
      <c r="H210" s="80"/>
      <c r="I210" s="81"/>
      <c r="J210" s="81"/>
      <c r="K210" s="144">
        <f>'B. Consumer Budget'!$I210-'B. Consumer Budget'!$J210</f>
        <v>0</v>
      </c>
      <c r="L210" s="143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43">
        <f>IF('B. Consumer Budget'!$K210&lt;0,0,IF('B. Consumer Budget'!$L210&gt;'B. Consumer Budget'!$K210,'B. Consumer Budget'!$K210,'B. Consumer Budget'!$L210))</f>
        <v>0</v>
      </c>
      <c r="N210" s="143" t="str">
        <f>IF('B. Consumer Budget'!$L210="","",'B. Consumer Budget'!$M210-'B. Consumer Budget'!$L210)</f>
        <v/>
      </c>
      <c r="O210" s="77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78">
        <f t="shared" si="3"/>
        <v>201</v>
      </c>
      <c r="C211" s="82"/>
      <c r="D211" s="83"/>
      <c r="E211" s="122"/>
      <c r="F211" s="83"/>
      <c r="G211" s="106"/>
      <c r="H211" s="83"/>
      <c r="I211" s="84"/>
      <c r="J211" s="84"/>
      <c r="K211" s="144">
        <f>'B. Consumer Budget'!$I211-'B. Consumer Budget'!$J211</f>
        <v>0</v>
      </c>
      <c r="L211" s="143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43">
        <f>IF('B. Consumer Budget'!$K211&lt;0,0,IF('B. Consumer Budget'!$L211&gt;'B. Consumer Budget'!$K211,'B. Consumer Budget'!$K211,'B. Consumer Budget'!$L211))</f>
        <v>0</v>
      </c>
      <c r="N211" s="143" t="str">
        <f>IF('B. Consumer Budget'!$L211="","",'B. Consumer Budget'!$M211-'B. Consumer Budget'!$L211)</f>
        <v/>
      </c>
      <c r="O211" s="77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78">
        <f t="shared" si="3"/>
        <v>202</v>
      </c>
      <c r="C212" s="79"/>
      <c r="D212" s="80"/>
      <c r="E212" s="123"/>
      <c r="F212" s="80"/>
      <c r="G212" s="105"/>
      <c r="H212" s="80"/>
      <c r="I212" s="81"/>
      <c r="J212" s="81"/>
      <c r="K212" s="144">
        <f>'B. Consumer Budget'!$I212-'B. Consumer Budget'!$J212</f>
        <v>0</v>
      </c>
      <c r="L212" s="143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43">
        <f>IF('B. Consumer Budget'!$K212&lt;0,0,IF('B. Consumer Budget'!$L212&gt;'B. Consumer Budget'!$K212,'B. Consumer Budget'!$K212,'B. Consumer Budget'!$L212))</f>
        <v>0</v>
      </c>
      <c r="N212" s="143" t="str">
        <f>IF('B. Consumer Budget'!$L212="","",'B. Consumer Budget'!$M212-'B. Consumer Budget'!$L212)</f>
        <v/>
      </c>
      <c r="O212" s="77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78">
        <f t="shared" si="3"/>
        <v>203</v>
      </c>
      <c r="C213" s="82"/>
      <c r="D213" s="83"/>
      <c r="E213" s="122"/>
      <c r="F213" s="83"/>
      <c r="G213" s="106"/>
      <c r="H213" s="83"/>
      <c r="I213" s="84"/>
      <c r="J213" s="84"/>
      <c r="K213" s="144">
        <f>'B. Consumer Budget'!$I213-'B. Consumer Budget'!$J213</f>
        <v>0</v>
      </c>
      <c r="L213" s="143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43">
        <f>IF('B. Consumer Budget'!$K213&lt;0,0,IF('B. Consumer Budget'!$L213&gt;'B. Consumer Budget'!$K213,'B. Consumer Budget'!$K213,'B. Consumer Budget'!$L213))</f>
        <v>0</v>
      </c>
      <c r="N213" s="143" t="str">
        <f>IF('B. Consumer Budget'!$L213="","",'B. Consumer Budget'!$M213-'B. Consumer Budget'!$L213)</f>
        <v/>
      </c>
      <c r="O213" s="77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78">
        <f t="shared" si="3"/>
        <v>204</v>
      </c>
      <c r="C214" s="79"/>
      <c r="D214" s="80"/>
      <c r="E214" s="123"/>
      <c r="F214" s="80"/>
      <c r="G214" s="105"/>
      <c r="H214" s="80"/>
      <c r="I214" s="81"/>
      <c r="J214" s="81"/>
      <c r="K214" s="144">
        <f>'B. Consumer Budget'!$I214-'B. Consumer Budget'!$J214</f>
        <v>0</v>
      </c>
      <c r="L214" s="143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43">
        <f>IF('B. Consumer Budget'!$K214&lt;0,0,IF('B. Consumer Budget'!$L214&gt;'B. Consumer Budget'!$K214,'B. Consumer Budget'!$K214,'B. Consumer Budget'!$L214))</f>
        <v>0</v>
      </c>
      <c r="N214" s="143" t="str">
        <f>IF('B. Consumer Budget'!$L214="","",'B. Consumer Budget'!$M214-'B. Consumer Budget'!$L214)</f>
        <v/>
      </c>
      <c r="O214" s="77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78">
        <f t="shared" si="3"/>
        <v>205</v>
      </c>
      <c r="C215" s="82"/>
      <c r="D215" s="83"/>
      <c r="E215" s="122"/>
      <c r="F215" s="83"/>
      <c r="G215" s="106"/>
      <c r="H215" s="83"/>
      <c r="I215" s="84"/>
      <c r="J215" s="84"/>
      <c r="K215" s="144">
        <f>'B. Consumer Budget'!$I215-'B. Consumer Budget'!$J215</f>
        <v>0</v>
      </c>
      <c r="L215" s="143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43">
        <f>IF('B. Consumer Budget'!$K215&lt;0,0,IF('B. Consumer Budget'!$L215&gt;'B. Consumer Budget'!$K215,'B. Consumer Budget'!$K215,'B. Consumer Budget'!$L215))</f>
        <v>0</v>
      </c>
      <c r="N215" s="143" t="str">
        <f>IF('B. Consumer Budget'!$L215="","",'B. Consumer Budget'!$M215-'B. Consumer Budget'!$L215)</f>
        <v/>
      </c>
      <c r="O215" s="77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78">
        <f t="shared" si="3"/>
        <v>206</v>
      </c>
      <c r="C216" s="79"/>
      <c r="D216" s="80"/>
      <c r="E216" s="123"/>
      <c r="F216" s="80"/>
      <c r="G216" s="105"/>
      <c r="H216" s="80"/>
      <c r="I216" s="81"/>
      <c r="J216" s="81"/>
      <c r="K216" s="144">
        <f>'B. Consumer Budget'!$I216-'B. Consumer Budget'!$J216</f>
        <v>0</v>
      </c>
      <c r="L216" s="143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43">
        <f>IF('B. Consumer Budget'!$K216&lt;0,0,IF('B. Consumer Budget'!$L216&gt;'B. Consumer Budget'!$K216,'B. Consumer Budget'!$K216,'B. Consumer Budget'!$L216))</f>
        <v>0</v>
      </c>
      <c r="N216" s="143" t="str">
        <f>IF('B. Consumer Budget'!$L216="","",'B. Consumer Budget'!$M216-'B. Consumer Budget'!$L216)</f>
        <v/>
      </c>
      <c r="O216" s="77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78">
        <f t="shared" si="3"/>
        <v>207</v>
      </c>
      <c r="C217" s="82"/>
      <c r="D217" s="83"/>
      <c r="E217" s="122"/>
      <c r="F217" s="83"/>
      <c r="G217" s="106"/>
      <c r="H217" s="83"/>
      <c r="I217" s="84"/>
      <c r="J217" s="84"/>
      <c r="K217" s="144">
        <f>'B. Consumer Budget'!$I217-'B. Consumer Budget'!$J217</f>
        <v>0</v>
      </c>
      <c r="L217" s="143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43">
        <f>IF('B. Consumer Budget'!$K217&lt;0,0,IF('B. Consumer Budget'!$L217&gt;'B. Consumer Budget'!$K217,'B. Consumer Budget'!$K217,'B. Consumer Budget'!$L217))</f>
        <v>0</v>
      </c>
      <c r="N217" s="143" t="str">
        <f>IF('B. Consumer Budget'!$L217="","",'B. Consumer Budget'!$M217-'B. Consumer Budget'!$L217)</f>
        <v/>
      </c>
      <c r="O217" s="77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78">
        <f t="shared" si="3"/>
        <v>208</v>
      </c>
      <c r="C218" s="79"/>
      <c r="D218" s="80"/>
      <c r="E218" s="123"/>
      <c r="F218" s="80"/>
      <c r="G218" s="105"/>
      <c r="H218" s="80"/>
      <c r="I218" s="81"/>
      <c r="J218" s="81"/>
      <c r="K218" s="144">
        <f>'B. Consumer Budget'!$I218-'B. Consumer Budget'!$J218</f>
        <v>0</v>
      </c>
      <c r="L218" s="143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43">
        <f>IF('B. Consumer Budget'!$K218&lt;0,0,IF('B. Consumer Budget'!$L218&gt;'B. Consumer Budget'!$K218,'B. Consumer Budget'!$K218,'B. Consumer Budget'!$L218))</f>
        <v>0</v>
      </c>
      <c r="N218" s="143" t="str">
        <f>IF('B. Consumer Budget'!$L218="","",'B. Consumer Budget'!$M218-'B. Consumer Budget'!$L218)</f>
        <v/>
      </c>
      <c r="O218" s="77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78">
        <f t="shared" si="3"/>
        <v>209</v>
      </c>
      <c r="C219" s="82"/>
      <c r="D219" s="83"/>
      <c r="E219" s="122"/>
      <c r="F219" s="83"/>
      <c r="G219" s="106"/>
      <c r="H219" s="83"/>
      <c r="I219" s="84"/>
      <c r="J219" s="84"/>
      <c r="K219" s="144">
        <f>'B. Consumer Budget'!$I219-'B. Consumer Budget'!$J219</f>
        <v>0</v>
      </c>
      <c r="L219" s="143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43">
        <f>IF('B. Consumer Budget'!$K219&lt;0,0,IF('B. Consumer Budget'!$L219&gt;'B. Consumer Budget'!$K219,'B. Consumer Budget'!$K219,'B. Consumer Budget'!$L219))</f>
        <v>0</v>
      </c>
      <c r="N219" s="143" t="str">
        <f>IF('B. Consumer Budget'!$L219="","",'B. Consumer Budget'!$M219-'B. Consumer Budget'!$L219)</f>
        <v/>
      </c>
      <c r="O219" s="77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78">
        <f t="shared" si="3"/>
        <v>210</v>
      </c>
      <c r="C220" s="79"/>
      <c r="D220" s="80"/>
      <c r="E220" s="123"/>
      <c r="F220" s="80"/>
      <c r="G220" s="105"/>
      <c r="H220" s="80"/>
      <c r="I220" s="81"/>
      <c r="J220" s="81"/>
      <c r="K220" s="144">
        <f>'B. Consumer Budget'!$I220-'B. Consumer Budget'!$J220</f>
        <v>0</v>
      </c>
      <c r="L220" s="143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43">
        <f>IF('B. Consumer Budget'!$K220&lt;0,0,IF('B. Consumer Budget'!$L220&gt;'B. Consumer Budget'!$K220,'B. Consumer Budget'!$K220,'B. Consumer Budget'!$L220))</f>
        <v>0</v>
      </c>
      <c r="N220" s="143" t="str">
        <f>IF('B. Consumer Budget'!$L220="","",'B. Consumer Budget'!$M220-'B. Consumer Budget'!$L220)</f>
        <v/>
      </c>
      <c r="O220" s="77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78">
        <f t="shared" si="3"/>
        <v>211</v>
      </c>
      <c r="C221" s="82"/>
      <c r="D221" s="83"/>
      <c r="E221" s="122"/>
      <c r="F221" s="83"/>
      <c r="G221" s="106"/>
      <c r="H221" s="83"/>
      <c r="I221" s="84"/>
      <c r="J221" s="84"/>
      <c r="K221" s="144">
        <f>'B. Consumer Budget'!$I221-'B. Consumer Budget'!$J221</f>
        <v>0</v>
      </c>
      <c r="L221" s="143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43">
        <f>IF('B. Consumer Budget'!$K221&lt;0,0,IF('B. Consumer Budget'!$L221&gt;'B. Consumer Budget'!$K221,'B. Consumer Budget'!$K221,'B. Consumer Budget'!$L221))</f>
        <v>0</v>
      </c>
      <c r="N221" s="143" t="str">
        <f>IF('B. Consumer Budget'!$L221="","",'B. Consumer Budget'!$M221-'B. Consumer Budget'!$L221)</f>
        <v/>
      </c>
      <c r="O221" s="77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78">
        <f t="shared" si="3"/>
        <v>212</v>
      </c>
      <c r="C222" s="79"/>
      <c r="D222" s="80"/>
      <c r="E222" s="123"/>
      <c r="F222" s="80"/>
      <c r="G222" s="105"/>
      <c r="H222" s="80"/>
      <c r="I222" s="81"/>
      <c r="J222" s="81"/>
      <c r="K222" s="144">
        <f>'B. Consumer Budget'!$I222-'B. Consumer Budget'!$J222</f>
        <v>0</v>
      </c>
      <c r="L222" s="143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43">
        <f>IF('B. Consumer Budget'!$K222&lt;0,0,IF('B. Consumer Budget'!$L222&gt;'B. Consumer Budget'!$K222,'B. Consumer Budget'!$K222,'B. Consumer Budget'!$L222))</f>
        <v>0</v>
      </c>
      <c r="N222" s="143" t="str">
        <f>IF('B. Consumer Budget'!$L222="","",'B. Consumer Budget'!$M222-'B. Consumer Budget'!$L222)</f>
        <v/>
      </c>
      <c r="O222" s="77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78">
        <f t="shared" si="3"/>
        <v>213</v>
      </c>
      <c r="C223" s="82"/>
      <c r="D223" s="83"/>
      <c r="E223" s="122"/>
      <c r="F223" s="83"/>
      <c r="G223" s="106"/>
      <c r="H223" s="83"/>
      <c r="I223" s="84"/>
      <c r="J223" s="84"/>
      <c r="K223" s="144">
        <f>'B. Consumer Budget'!$I223-'B. Consumer Budget'!$J223</f>
        <v>0</v>
      </c>
      <c r="L223" s="143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43">
        <f>IF('B. Consumer Budget'!$K223&lt;0,0,IF('B. Consumer Budget'!$L223&gt;'B. Consumer Budget'!$K223,'B. Consumer Budget'!$K223,'B. Consumer Budget'!$L223))</f>
        <v>0</v>
      </c>
      <c r="N223" s="143" t="str">
        <f>IF('B. Consumer Budget'!$L223="","",'B. Consumer Budget'!$M223-'B. Consumer Budget'!$L223)</f>
        <v/>
      </c>
      <c r="O223" s="77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78">
        <f t="shared" si="3"/>
        <v>214</v>
      </c>
      <c r="C224" s="79"/>
      <c r="D224" s="80"/>
      <c r="E224" s="123"/>
      <c r="F224" s="80"/>
      <c r="G224" s="105"/>
      <c r="H224" s="80"/>
      <c r="I224" s="81"/>
      <c r="J224" s="81"/>
      <c r="K224" s="144">
        <f>'B. Consumer Budget'!$I224-'B. Consumer Budget'!$J224</f>
        <v>0</v>
      </c>
      <c r="L224" s="143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43">
        <f>IF('B. Consumer Budget'!$K224&lt;0,0,IF('B. Consumer Budget'!$L224&gt;'B. Consumer Budget'!$K224,'B. Consumer Budget'!$K224,'B. Consumer Budget'!$L224))</f>
        <v>0</v>
      </c>
      <c r="N224" s="143" t="str">
        <f>IF('B. Consumer Budget'!$L224="","",'B. Consumer Budget'!$M224-'B. Consumer Budget'!$L224)</f>
        <v/>
      </c>
      <c r="O224" s="77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78">
        <f t="shared" si="3"/>
        <v>215</v>
      </c>
      <c r="C225" s="82"/>
      <c r="D225" s="83"/>
      <c r="E225" s="122"/>
      <c r="F225" s="83"/>
      <c r="G225" s="106"/>
      <c r="H225" s="83"/>
      <c r="I225" s="84"/>
      <c r="J225" s="84"/>
      <c r="K225" s="144">
        <f>'B. Consumer Budget'!$I225-'B. Consumer Budget'!$J225</f>
        <v>0</v>
      </c>
      <c r="L225" s="143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43">
        <f>IF('B. Consumer Budget'!$K225&lt;0,0,IF('B. Consumer Budget'!$L225&gt;'B. Consumer Budget'!$K225,'B. Consumer Budget'!$K225,'B. Consumer Budget'!$L225))</f>
        <v>0</v>
      </c>
      <c r="N225" s="143" t="str">
        <f>IF('B. Consumer Budget'!$L225="","",'B. Consumer Budget'!$M225-'B. Consumer Budget'!$L225)</f>
        <v/>
      </c>
      <c r="O225" s="77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78">
        <f t="shared" si="3"/>
        <v>216</v>
      </c>
      <c r="C226" s="79"/>
      <c r="D226" s="80"/>
      <c r="E226" s="123"/>
      <c r="F226" s="80"/>
      <c r="G226" s="105"/>
      <c r="H226" s="80"/>
      <c r="I226" s="81"/>
      <c r="J226" s="81"/>
      <c r="K226" s="144">
        <f>'B. Consumer Budget'!$I226-'B. Consumer Budget'!$J226</f>
        <v>0</v>
      </c>
      <c r="L226" s="143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43">
        <f>IF('B. Consumer Budget'!$K226&lt;0,0,IF('B. Consumer Budget'!$L226&gt;'B. Consumer Budget'!$K226,'B. Consumer Budget'!$K226,'B. Consumer Budget'!$L226))</f>
        <v>0</v>
      </c>
      <c r="N226" s="143" t="str">
        <f>IF('B. Consumer Budget'!$L226="","",'B. Consumer Budget'!$M226-'B. Consumer Budget'!$L226)</f>
        <v/>
      </c>
      <c r="O226" s="77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78">
        <f t="shared" si="3"/>
        <v>217</v>
      </c>
      <c r="C227" s="82"/>
      <c r="D227" s="83"/>
      <c r="E227" s="122"/>
      <c r="F227" s="83"/>
      <c r="G227" s="106"/>
      <c r="H227" s="83"/>
      <c r="I227" s="84"/>
      <c r="J227" s="84"/>
      <c r="K227" s="144">
        <f>'B. Consumer Budget'!$I227-'B. Consumer Budget'!$J227</f>
        <v>0</v>
      </c>
      <c r="L227" s="143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43">
        <f>IF('B. Consumer Budget'!$K227&lt;0,0,IF('B. Consumer Budget'!$L227&gt;'B. Consumer Budget'!$K227,'B. Consumer Budget'!$K227,'B. Consumer Budget'!$L227))</f>
        <v>0</v>
      </c>
      <c r="N227" s="143" t="str">
        <f>IF('B. Consumer Budget'!$L227="","",'B. Consumer Budget'!$M227-'B. Consumer Budget'!$L227)</f>
        <v/>
      </c>
      <c r="O227" s="77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78">
        <f t="shared" si="3"/>
        <v>218</v>
      </c>
      <c r="C228" s="79"/>
      <c r="D228" s="80"/>
      <c r="E228" s="123"/>
      <c r="F228" s="80"/>
      <c r="G228" s="105"/>
      <c r="H228" s="80"/>
      <c r="I228" s="81"/>
      <c r="J228" s="81"/>
      <c r="K228" s="144">
        <f>'B. Consumer Budget'!$I228-'B. Consumer Budget'!$J228</f>
        <v>0</v>
      </c>
      <c r="L228" s="143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43">
        <f>IF('B. Consumer Budget'!$K228&lt;0,0,IF('B. Consumer Budget'!$L228&gt;'B. Consumer Budget'!$K228,'B. Consumer Budget'!$K228,'B. Consumer Budget'!$L228))</f>
        <v>0</v>
      </c>
      <c r="N228" s="143" t="str">
        <f>IF('B. Consumer Budget'!$L228="","",'B. Consumer Budget'!$M228-'B. Consumer Budget'!$L228)</f>
        <v/>
      </c>
      <c r="O228" s="77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78">
        <f t="shared" si="3"/>
        <v>219</v>
      </c>
      <c r="C229" s="82"/>
      <c r="D229" s="83"/>
      <c r="E229" s="122"/>
      <c r="F229" s="83"/>
      <c r="G229" s="106"/>
      <c r="H229" s="83"/>
      <c r="I229" s="84"/>
      <c r="J229" s="84"/>
      <c r="K229" s="144">
        <f>'B. Consumer Budget'!$I229-'B. Consumer Budget'!$J229</f>
        <v>0</v>
      </c>
      <c r="L229" s="143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43">
        <f>IF('B. Consumer Budget'!$K229&lt;0,0,IF('B. Consumer Budget'!$L229&gt;'B. Consumer Budget'!$K229,'B. Consumer Budget'!$K229,'B. Consumer Budget'!$L229))</f>
        <v>0</v>
      </c>
      <c r="N229" s="143" t="str">
        <f>IF('B. Consumer Budget'!$L229="","",'B. Consumer Budget'!$M229-'B. Consumer Budget'!$L229)</f>
        <v/>
      </c>
      <c r="O229" s="77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78">
        <f t="shared" si="3"/>
        <v>220</v>
      </c>
      <c r="C230" s="79"/>
      <c r="D230" s="80"/>
      <c r="E230" s="123"/>
      <c r="F230" s="80"/>
      <c r="G230" s="105"/>
      <c r="H230" s="80"/>
      <c r="I230" s="81"/>
      <c r="J230" s="81"/>
      <c r="K230" s="144">
        <f>'B. Consumer Budget'!$I230-'B. Consumer Budget'!$J230</f>
        <v>0</v>
      </c>
      <c r="L230" s="143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43">
        <f>IF('B. Consumer Budget'!$K230&lt;0,0,IF('B. Consumer Budget'!$L230&gt;'B. Consumer Budget'!$K230,'B. Consumer Budget'!$K230,'B. Consumer Budget'!$L230))</f>
        <v>0</v>
      </c>
      <c r="N230" s="143" t="str">
        <f>IF('B. Consumer Budget'!$L230="","",'B. Consumer Budget'!$M230-'B. Consumer Budget'!$L230)</f>
        <v/>
      </c>
      <c r="O230" s="77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78">
        <f t="shared" si="3"/>
        <v>221</v>
      </c>
      <c r="C231" s="82"/>
      <c r="D231" s="83"/>
      <c r="E231" s="122"/>
      <c r="F231" s="83"/>
      <c r="G231" s="106"/>
      <c r="H231" s="83"/>
      <c r="I231" s="84"/>
      <c r="J231" s="84"/>
      <c r="K231" s="144">
        <f>'B. Consumer Budget'!$I231-'B. Consumer Budget'!$J231</f>
        <v>0</v>
      </c>
      <c r="L231" s="143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43">
        <f>IF('B. Consumer Budget'!$K231&lt;0,0,IF('B. Consumer Budget'!$L231&gt;'B. Consumer Budget'!$K231,'B. Consumer Budget'!$K231,'B. Consumer Budget'!$L231))</f>
        <v>0</v>
      </c>
      <c r="N231" s="143" t="str">
        <f>IF('B. Consumer Budget'!$L231="","",'B. Consumer Budget'!$M231-'B. Consumer Budget'!$L231)</f>
        <v/>
      </c>
      <c r="O231" s="77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78">
        <f t="shared" si="3"/>
        <v>222</v>
      </c>
      <c r="C232" s="79"/>
      <c r="D232" s="80"/>
      <c r="E232" s="123"/>
      <c r="F232" s="80"/>
      <c r="G232" s="105"/>
      <c r="H232" s="80"/>
      <c r="I232" s="81"/>
      <c r="J232" s="81"/>
      <c r="K232" s="144">
        <f>'B. Consumer Budget'!$I232-'B. Consumer Budget'!$J232</f>
        <v>0</v>
      </c>
      <c r="L232" s="143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43">
        <f>IF('B. Consumer Budget'!$K232&lt;0,0,IF('B. Consumer Budget'!$L232&gt;'B. Consumer Budget'!$K232,'B. Consumer Budget'!$K232,'B. Consumer Budget'!$L232))</f>
        <v>0</v>
      </c>
      <c r="N232" s="143" t="str">
        <f>IF('B. Consumer Budget'!$L232="","",'B. Consumer Budget'!$M232-'B. Consumer Budget'!$L232)</f>
        <v/>
      </c>
      <c r="O232" s="77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78">
        <f t="shared" si="3"/>
        <v>223</v>
      </c>
      <c r="C233" s="82"/>
      <c r="D233" s="83"/>
      <c r="E233" s="122"/>
      <c r="F233" s="83"/>
      <c r="G233" s="106"/>
      <c r="H233" s="83"/>
      <c r="I233" s="84"/>
      <c r="J233" s="84"/>
      <c r="K233" s="144">
        <f>'B. Consumer Budget'!$I233-'B. Consumer Budget'!$J233</f>
        <v>0</v>
      </c>
      <c r="L233" s="143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43">
        <f>IF('B. Consumer Budget'!$K233&lt;0,0,IF('B. Consumer Budget'!$L233&gt;'B. Consumer Budget'!$K233,'B. Consumer Budget'!$K233,'B. Consumer Budget'!$L233))</f>
        <v>0</v>
      </c>
      <c r="N233" s="143" t="str">
        <f>IF('B. Consumer Budget'!$L233="","",'B. Consumer Budget'!$M233-'B. Consumer Budget'!$L233)</f>
        <v/>
      </c>
      <c r="O233" s="77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78">
        <f t="shared" si="3"/>
        <v>224</v>
      </c>
      <c r="C234" s="79"/>
      <c r="D234" s="80"/>
      <c r="E234" s="123"/>
      <c r="F234" s="80"/>
      <c r="G234" s="105"/>
      <c r="H234" s="80"/>
      <c r="I234" s="81"/>
      <c r="J234" s="81"/>
      <c r="K234" s="144">
        <f>'B. Consumer Budget'!$I234-'B. Consumer Budget'!$J234</f>
        <v>0</v>
      </c>
      <c r="L234" s="143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43">
        <f>IF('B. Consumer Budget'!$K234&lt;0,0,IF('B. Consumer Budget'!$L234&gt;'B. Consumer Budget'!$K234,'B. Consumer Budget'!$K234,'B. Consumer Budget'!$L234))</f>
        <v>0</v>
      </c>
      <c r="N234" s="143" t="str">
        <f>IF('B. Consumer Budget'!$L234="","",'B. Consumer Budget'!$M234-'B. Consumer Budget'!$L234)</f>
        <v/>
      </c>
      <c r="O234" s="77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78">
        <f t="shared" si="3"/>
        <v>225</v>
      </c>
      <c r="C235" s="82"/>
      <c r="D235" s="83"/>
      <c r="E235" s="122"/>
      <c r="F235" s="83"/>
      <c r="G235" s="106"/>
      <c r="H235" s="83"/>
      <c r="I235" s="84"/>
      <c r="J235" s="84"/>
      <c r="K235" s="144">
        <f>'B. Consumer Budget'!$I235-'B. Consumer Budget'!$J235</f>
        <v>0</v>
      </c>
      <c r="L235" s="143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43">
        <f>IF('B. Consumer Budget'!$K235&lt;0,0,IF('B. Consumer Budget'!$L235&gt;'B. Consumer Budget'!$K235,'B. Consumer Budget'!$K235,'B. Consumer Budget'!$L235))</f>
        <v>0</v>
      </c>
      <c r="N235" s="143" t="str">
        <f>IF('B. Consumer Budget'!$L235="","",'B. Consumer Budget'!$M235-'B. Consumer Budget'!$L235)</f>
        <v/>
      </c>
      <c r="O235" s="77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78">
        <f t="shared" si="3"/>
        <v>226</v>
      </c>
      <c r="C236" s="79"/>
      <c r="D236" s="80"/>
      <c r="E236" s="123"/>
      <c r="F236" s="80"/>
      <c r="G236" s="105"/>
      <c r="H236" s="80"/>
      <c r="I236" s="81"/>
      <c r="J236" s="81"/>
      <c r="K236" s="144">
        <f>'B. Consumer Budget'!$I236-'B. Consumer Budget'!$J236</f>
        <v>0</v>
      </c>
      <c r="L236" s="143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43">
        <f>IF('B. Consumer Budget'!$K236&lt;0,0,IF('B. Consumer Budget'!$L236&gt;'B. Consumer Budget'!$K236,'B. Consumer Budget'!$K236,'B. Consumer Budget'!$L236))</f>
        <v>0</v>
      </c>
      <c r="N236" s="143" t="str">
        <f>IF('B. Consumer Budget'!$L236="","",'B. Consumer Budget'!$M236-'B. Consumer Budget'!$L236)</f>
        <v/>
      </c>
      <c r="O236" s="77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78">
        <f t="shared" si="3"/>
        <v>227</v>
      </c>
      <c r="C237" s="82"/>
      <c r="D237" s="83"/>
      <c r="E237" s="122"/>
      <c r="F237" s="83"/>
      <c r="G237" s="106"/>
      <c r="H237" s="83"/>
      <c r="I237" s="84"/>
      <c r="J237" s="84"/>
      <c r="K237" s="144">
        <f>'B. Consumer Budget'!$I237-'B. Consumer Budget'!$J237</f>
        <v>0</v>
      </c>
      <c r="L237" s="143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43">
        <f>IF('B. Consumer Budget'!$K237&lt;0,0,IF('B. Consumer Budget'!$L237&gt;'B. Consumer Budget'!$K237,'B. Consumer Budget'!$K237,'B. Consumer Budget'!$L237))</f>
        <v>0</v>
      </c>
      <c r="N237" s="143" t="str">
        <f>IF('B. Consumer Budget'!$L237="","",'B. Consumer Budget'!$M237-'B. Consumer Budget'!$L237)</f>
        <v/>
      </c>
      <c r="O237" s="77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78">
        <f t="shared" si="3"/>
        <v>228</v>
      </c>
      <c r="C238" s="79"/>
      <c r="D238" s="80"/>
      <c r="E238" s="123"/>
      <c r="F238" s="80"/>
      <c r="G238" s="105"/>
      <c r="H238" s="80"/>
      <c r="I238" s="81"/>
      <c r="J238" s="81"/>
      <c r="K238" s="144">
        <f>'B. Consumer Budget'!$I238-'B. Consumer Budget'!$J238</f>
        <v>0</v>
      </c>
      <c r="L238" s="143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43">
        <f>IF('B. Consumer Budget'!$K238&lt;0,0,IF('B. Consumer Budget'!$L238&gt;'B. Consumer Budget'!$K238,'B. Consumer Budget'!$K238,'B. Consumer Budget'!$L238))</f>
        <v>0</v>
      </c>
      <c r="N238" s="143" t="str">
        <f>IF('B. Consumer Budget'!$L238="","",'B. Consumer Budget'!$M238-'B. Consumer Budget'!$L238)</f>
        <v/>
      </c>
      <c r="O238" s="77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78">
        <f t="shared" si="3"/>
        <v>229</v>
      </c>
      <c r="C239" s="82"/>
      <c r="D239" s="83"/>
      <c r="E239" s="122"/>
      <c r="F239" s="83"/>
      <c r="G239" s="106"/>
      <c r="H239" s="83"/>
      <c r="I239" s="84"/>
      <c r="J239" s="84"/>
      <c r="K239" s="144">
        <f>'B. Consumer Budget'!$I239-'B. Consumer Budget'!$J239</f>
        <v>0</v>
      </c>
      <c r="L239" s="143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43">
        <f>IF('B. Consumer Budget'!$K239&lt;0,0,IF('B. Consumer Budget'!$L239&gt;'B. Consumer Budget'!$K239,'B. Consumer Budget'!$K239,'B. Consumer Budget'!$L239))</f>
        <v>0</v>
      </c>
      <c r="N239" s="143" t="str">
        <f>IF('B. Consumer Budget'!$L239="","",'B. Consumer Budget'!$M239-'B. Consumer Budget'!$L239)</f>
        <v/>
      </c>
      <c r="O239" s="77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78">
        <f t="shared" si="3"/>
        <v>230</v>
      </c>
      <c r="C240" s="79"/>
      <c r="D240" s="80"/>
      <c r="E240" s="123"/>
      <c r="F240" s="80"/>
      <c r="G240" s="105"/>
      <c r="H240" s="80"/>
      <c r="I240" s="81"/>
      <c r="J240" s="81"/>
      <c r="K240" s="144">
        <f>'B. Consumer Budget'!$I240-'B. Consumer Budget'!$J240</f>
        <v>0</v>
      </c>
      <c r="L240" s="143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43">
        <f>IF('B. Consumer Budget'!$K240&lt;0,0,IF('B. Consumer Budget'!$L240&gt;'B. Consumer Budget'!$K240,'B. Consumer Budget'!$K240,'B. Consumer Budget'!$L240))</f>
        <v>0</v>
      </c>
      <c r="N240" s="143" t="str">
        <f>IF('B. Consumer Budget'!$L240="","",'B. Consumer Budget'!$M240-'B. Consumer Budget'!$L240)</f>
        <v/>
      </c>
      <c r="O240" s="77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78">
        <f t="shared" si="3"/>
        <v>231</v>
      </c>
      <c r="C241" s="82"/>
      <c r="D241" s="83"/>
      <c r="E241" s="122"/>
      <c r="F241" s="83"/>
      <c r="G241" s="106"/>
      <c r="H241" s="83"/>
      <c r="I241" s="84"/>
      <c r="J241" s="84"/>
      <c r="K241" s="144">
        <f>'B. Consumer Budget'!$I241-'B. Consumer Budget'!$J241</f>
        <v>0</v>
      </c>
      <c r="L241" s="143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43">
        <f>IF('B. Consumer Budget'!$K241&lt;0,0,IF('B. Consumer Budget'!$L241&gt;'B. Consumer Budget'!$K241,'B. Consumer Budget'!$K241,'B. Consumer Budget'!$L241))</f>
        <v>0</v>
      </c>
      <c r="N241" s="143" t="str">
        <f>IF('B. Consumer Budget'!$L241="","",'B. Consumer Budget'!$M241-'B. Consumer Budget'!$L241)</f>
        <v/>
      </c>
      <c r="O241" s="77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78">
        <f t="shared" si="3"/>
        <v>232</v>
      </c>
      <c r="C242" s="79"/>
      <c r="D242" s="80"/>
      <c r="E242" s="123"/>
      <c r="F242" s="80"/>
      <c r="G242" s="105"/>
      <c r="H242" s="80"/>
      <c r="I242" s="81"/>
      <c r="J242" s="81"/>
      <c r="K242" s="144">
        <f>'B. Consumer Budget'!$I242-'B. Consumer Budget'!$J242</f>
        <v>0</v>
      </c>
      <c r="L242" s="143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43">
        <f>IF('B. Consumer Budget'!$K242&lt;0,0,IF('B. Consumer Budget'!$L242&gt;'B. Consumer Budget'!$K242,'B. Consumer Budget'!$K242,'B. Consumer Budget'!$L242))</f>
        <v>0</v>
      </c>
      <c r="N242" s="143" t="str">
        <f>IF('B. Consumer Budget'!$L242="","",'B. Consumer Budget'!$M242-'B. Consumer Budget'!$L242)</f>
        <v/>
      </c>
      <c r="O242" s="77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78">
        <f t="shared" ref="B243:B306" si="4">B242+1</f>
        <v>233</v>
      </c>
      <c r="C243" s="82"/>
      <c r="D243" s="83"/>
      <c r="E243" s="122"/>
      <c r="F243" s="83"/>
      <c r="G243" s="106"/>
      <c r="H243" s="83"/>
      <c r="I243" s="84"/>
      <c r="J243" s="84"/>
      <c r="K243" s="144">
        <f>'B. Consumer Budget'!$I243-'B. Consumer Budget'!$J243</f>
        <v>0</v>
      </c>
      <c r="L243" s="143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43">
        <f>IF('B. Consumer Budget'!$K243&lt;0,0,IF('B. Consumer Budget'!$L243&gt;'B. Consumer Budget'!$K243,'B. Consumer Budget'!$K243,'B. Consumer Budget'!$L243))</f>
        <v>0</v>
      </c>
      <c r="N243" s="143" t="str">
        <f>IF('B. Consumer Budget'!$L243="","",'B. Consumer Budget'!$M243-'B. Consumer Budget'!$L243)</f>
        <v/>
      </c>
      <c r="O243" s="77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78">
        <f t="shared" si="4"/>
        <v>234</v>
      </c>
      <c r="C244" s="79"/>
      <c r="D244" s="80"/>
      <c r="E244" s="123"/>
      <c r="F244" s="80"/>
      <c r="G244" s="105"/>
      <c r="H244" s="80"/>
      <c r="I244" s="81"/>
      <c r="J244" s="81"/>
      <c r="K244" s="144">
        <f>'B. Consumer Budget'!$I244-'B. Consumer Budget'!$J244</f>
        <v>0</v>
      </c>
      <c r="L244" s="143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43">
        <f>IF('B. Consumer Budget'!$K244&lt;0,0,IF('B. Consumer Budget'!$L244&gt;'B. Consumer Budget'!$K244,'B. Consumer Budget'!$K244,'B. Consumer Budget'!$L244))</f>
        <v>0</v>
      </c>
      <c r="N244" s="143" t="str">
        <f>IF('B. Consumer Budget'!$L244="","",'B. Consumer Budget'!$M244-'B. Consumer Budget'!$L244)</f>
        <v/>
      </c>
      <c r="O244" s="77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78">
        <f t="shared" si="4"/>
        <v>235</v>
      </c>
      <c r="C245" s="82"/>
      <c r="D245" s="83"/>
      <c r="E245" s="122"/>
      <c r="F245" s="83"/>
      <c r="G245" s="106"/>
      <c r="H245" s="83"/>
      <c r="I245" s="84"/>
      <c r="J245" s="84"/>
      <c r="K245" s="144">
        <f>'B. Consumer Budget'!$I245-'B. Consumer Budget'!$J245</f>
        <v>0</v>
      </c>
      <c r="L245" s="143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43">
        <f>IF('B. Consumer Budget'!$K245&lt;0,0,IF('B. Consumer Budget'!$L245&gt;'B. Consumer Budget'!$K245,'B. Consumer Budget'!$K245,'B. Consumer Budget'!$L245))</f>
        <v>0</v>
      </c>
      <c r="N245" s="143" t="str">
        <f>IF('B. Consumer Budget'!$L245="","",'B. Consumer Budget'!$M245-'B. Consumer Budget'!$L245)</f>
        <v/>
      </c>
      <c r="O245" s="77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78">
        <f t="shared" si="4"/>
        <v>236</v>
      </c>
      <c r="C246" s="79"/>
      <c r="D246" s="80"/>
      <c r="E246" s="123"/>
      <c r="F246" s="80"/>
      <c r="G246" s="105"/>
      <c r="H246" s="80"/>
      <c r="I246" s="81"/>
      <c r="J246" s="81"/>
      <c r="K246" s="144">
        <f>'B. Consumer Budget'!$I246-'B. Consumer Budget'!$J246</f>
        <v>0</v>
      </c>
      <c r="L246" s="143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43">
        <f>IF('B. Consumer Budget'!$K246&lt;0,0,IF('B. Consumer Budget'!$L246&gt;'B. Consumer Budget'!$K246,'B. Consumer Budget'!$K246,'B. Consumer Budget'!$L246))</f>
        <v>0</v>
      </c>
      <c r="N246" s="143" t="str">
        <f>IF('B. Consumer Budget'!$L246="","",'B. Consumer Budget'!$M246-'B. Consumer Budget'!$L246)</f>
        <v/>
      </c>
      <c r="O246" s="77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78">
        <f t="shared" si="4"/>
        <v>237</v>
      </c>
      <c r="C247" s="82"/>
      <c r="D247" s="83"/>
      <c r="E247" s="122"/>
      <c r="F247" s="83"/>
      <c r="G247" s="106"/>
      <c r="H247" s="83"/>
      <c r="I247" s="84"/>
      <c r="J247" s="84"/>
      <c r="K247" s="144">
        <f>'B. Consumer Budget'!$I247-'B. Consumer Budget'!$J247</f>
        <v>0</v>
      </c>
      <c r="L247" s="143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43">
        <f>IF('B. Consumer Budget'!$K247&lt;0,0,IF('B. Consumer Budget'!$L247&gt;'B. Consumer Budget'!$K247,'B. Consumer Budget'!$K247,'B. Consumer Budget'!$L247))</f>
        <v>0</v>
      </c>
      <c r="N247" s="143" t="str">
        <f>IF('B. Consumer Budget'!$L247="","",'B. Consumer Budget'!$M247-'B. Consumer Budget'!$L247)</f>
        <v/>
      </c>
      <c r="O247" s="77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78">
        <f t="shared" si="4"/>
        <v>238</v>
      </c>
      <c r="C248" s="79"/>
      <c r="D248" s="80"/>
      <c r="E248" s="123"/>
      <c r="F248" s="80"/>
      <c r="G248" s="105"/>
      <c r="H248" s="80"/>
      <c r="I248" s="81"/>
      <c r="J248" s="81"/>
      <c r="K248" s="144">
        <f>'B. Consumer Budget'!$I248-'B. Consumer Budget'!$J248</f>
        <v>0</v>
      </c>
      <c r="L248" s="143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43">
        <f>IF('B. Consumer Budget'!$K248&lt;0,0,IF('B. Consumer Budget'!$L248&gt;'B. Consumer Budget'!$K248,'B. Consumer Budget'!$K248,'B. Consumer Budget'!$L248))</f>
        <v>0</v>
      </c>
      <c r="N248" s="143" t="str">
        <f>IF('B. Consumer Budget'!$L248="","",'B. Consumer Budget'!$M248-'B. Consumer Budget'!$L248)</f>
        <v/>
      </c>
      <c r="O248" s="77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78">
        <f t="shared" si="4"/>
        <v>239</v>
      </c>
      <c r="C249" s="82"/>
      <c r="D249" s="83"/>
      <c r="E249" s="122"/>
      <c r="F249" s="83"/>
      <c r="G249" s="106"/>
      <c r="H249" s="83"/>
      <c r="I249" s="84"/>
      <c r="J249" s="84"/>
      <c r="K249" s="144">
        <f>'B. Consumer Budget'!$I249-'B. Consumer Budget'!$J249</f>
        <v>0</v>
      </c>
      <c r="L249" s="143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43">
        <f>IF('B. Consumer Budget'!$K249&lt;0,0,IF('B. Consumer Budget'!$L249&gt;'B. Consumer Budget'!$K249,'B. Consumer Budget'!$K249,'B. Consumer Budget'!$L249))</f>
        <v>0</v>
      </c>
      <c r="N249" s="143" t="str">
        <f>IF('B. Consumer Budget'!$L249="","",'B. Consumer Budget'!$M249-'B. Consumer Budget'!$L249)</f>
        <v/>
      </c>
      <c r="O249" s="77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78">
        <f t="shared" si="4"/>
        <v>240</v>
      </c>
      <c r="C250" s="79"/>
      <c r="D250" s="80"/>
      <c r="E250" s="123"/>
      <c r="F250" s="80"/>
      <c r="G250" s="105"/>
      <c r="H250" s="80"/>
      <c r="I250" s="81"/>
      <c r="J250" s="81"/>
      <c r="K250" s="144">
        <f>'B. Consumer Budget'!$I250-'B. Consumer Budget'!$J250</f>
        <v>0</v>
      </c>
      <c r="L250" s="143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43">
        <f>IF('B. Consumer Budget'!$K250&lt;0,0,IF('B. Consumer Budget'!$L250&gt;'B. Consumer Budget'!$K250,'B. Consumer Budget'!$K250,'B. Consumer Budget'!$L250))</f>
        <v>0</v>
      </c>
      <c r="N250" s="143" t="str">
        <f>IF('B. Consumer Budget'!$L250="","",'B. Consumer Budget'!$M250-'B. Consumer Budget'!$L250)</f>
        <v/>
      </c>
      <c r="O250" s="77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78">
        <f t="shared" si="4"/>
        <v>241</v>
      </c>
      <c r="C251" s="82"/>
      <c r="D251" s="83"/>
      <c r="E251" s="122"/>
      <c r="F251" s="83"/>
      <c r="G251" s="106"/>
      <c r="H251" s="83"/>
      <c r="I251" s="84"/>
      <c r="J251" s="84"/>
      <c r="K251" s="144">
        <f>'B. Consumer Budget'!$I251-'B. Consumer Budget'!$J251</f>
        <v>0</v>
      </c>
      <c r="L251" s="143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43">
        <f>IF('B. Consumer Budget'!$K251&lt;0,0,IF('B. Consumer Budget'!$L251&gt;'B. Consumer Budget'!$K251,'B. Consumer Budget'!$K251,'B. Consumer Budget'!$L251))</f>
        <v>0</v>
      </c>
      <c r="N251" s="143" t="str">
        <f>IF('B. Consumer Budget'!$L251="","",'B. Consumer Budget'!$M251-'B. Consumer Budget'!$L251)</f>
        <v/>
      </c>
      <c r="O251" s="77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78">
        <f t="shared" si="4"/>
        <v>242</v>
      </c>
      <c r="C252" s="79"/>
      <c r="D252" s="80"/>
      <c r="E252" s="123"/>
      <c r="F252" s="80"/>
      <c r="G252" s="105"/>
      <c r="H252" s="80"/>
      <c r="I252" s="81"/>
      <c r="J252" s="81"/>
      <c r="K252" s="144">
        <f>'B. Consumer Budget'!$I252-'B. Consumer Budget'!$J252</f>
        <v>0</v>
      </c>
      <c r="L252" s="143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43">
        <f>IF('B. Consumer Budget'!$K252&lt;0,0,IF('B. Consumer Budget'!$L252&gt;'B. Consumer Budget'!$K252,'B. Consumer Budget'!$K252,'B. Consumer Budget'!$L252))</f>
        <v>0</v>
      </c>
      <c r="N252" s="143" t="str">
        <f>IF('B. Consumer Budget'!$L252="","",'B. Consumer Budget'!$M252-'B. Consumer Budget'!$L252)</f>
        <v/>
      </c>
      <c r="O252" s="77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78">
        <f t="shared" si="4"/>
        <v>243</v>
      </c>
      <c r="C253" s="82"/>
      <c r="D253" s="83"/>
      <c r="E253" s="122"/>
      <c r="F253" s="83"/>
      <c r="G253" s="106"/>
      <c r="H253" s="83"/>
      <c r="I253" s="84"/>
      <c r="J253" s="84"/>
      <c r="K253" s="144">
        <f>'B. Consumer Budget'!$I253-'B. Consumer Budget'!$J253</f>
        <v>0</v>
      </c>
      <c r="L253" s="143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43">
        <f>IF('B. Consumer Budget'!$K253&lt;0,0,IF('B. Consumer Budget'!$L253&gt;'B. Consumer Budget'!$K253,'B. Consumer Budget'!$K253,'B. Consumer Budget'!$L253))</f>
        <v>0</v>
      </c>
      <c r="N253" s="143" t="str">
        <f>IF('B. Consumer Budget'!$L253="","",'B. Consumer Budget'!$M253-'B. Consumer Budget'!$L253)</f>
        <v/>
      </c>
      <c r="O253" s="77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78">
        <f t="shared" si="4"/>
        <v>244</v>
      </c>
      <c r="C254" s="79"/>
      <c r="D254" s="80"/>
      <c r="E254" s="123"/>
      <c r="F254" s="80"/>
      <c r="G254" s="105"/>
      <c r="H254" s="80"/>
      <c r="I254" s="81"/>
      <c r="J254" s="81"/>
      <c r="K254" s="144">
        <f>'B. Consumer Budget'!$I254-'B. Consumer Budget'!$J254</f>
        <v>0</v>
      </c>
      <c r="L254" s="143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43">
        <f>IF('B. Consumer Budget'!$K254&lt;0,0,IF('B. Consumer Budget'!$L254&gt;'B. Consumer Budget'!$K254,'B. Consumer Budget'!$K254,'B. Consumer Budget'!$L254))</f>
        <v>0</v>
      </c>
      <c r="N254" s="143" t="str">
        <f>IF('B. Consumer Budget'!$L254="","",'B. Consumer Budget'!$M254-'B. Consumer Budget'!$L254)</f>
        <v/>
      </c>
      <c r="O254" s="77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78">
        <f t="shared" si="4"/>
        <v>245</v>
      </c>
      <c r="C255" s="82"/>
      <c r="D255" s="83"/>
      <c r="E255" s="122"/>
      <c r="F255" s="83"/>
      <c r="G255" s="106"/>
      <c r="H255" s="83"/>
      <c r="I255" s="84"/>
      <c r="J255" s="84"/>
      <c r="K255" s="144">
        <f>'B. Consumer Budget'!$I255-'B. Consumer Budget'!$J255</f>
        <v>0</v>
      </c>
      <c r="L255" s="143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43">
        <f>IF('B. Consumer Budget'!$K255&lt;0,0,IF('B. Consumer Budget'!$L255&gt;'B. Consumer Budget'!$K255,'B. Consumer Budget'!$K255,'B. Consumer Budget'!$L255))</f>
        <v>0</v>
      </c>
      <c r="N255" s="143" t="str">
        <f>IF('B. Consumer Budget'!$L255="","",'B. Consumer Budget'!$M255-'B. Consumer Budget'!$L255)</f>
        <v/>
      </c>
      <c r="O255" s="77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78">
        <f t="shared" si="4"/>
        <v>246</v>
      </c>
      <c r="C256" s="79"/>
      <c r="D256" s="80"/>
      <c r="E256" s="123"/>
      <c r="F256" s="80"/>
      <c r="G256" s="105"/>
      <c r="H256" s="80"/>
      <c r="I256" s="81"/>
      <c r="J256" s="81"/>
      <c r="K256" s="144">
        <f>'B. Consumer Budget'!$I256-'B. Consumer Budget'!$J256</f>
        <v>0</v>
      </c>
      <c r="L256" s="143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43">
        <f>IF('B. Consumer Budget'!$K256&lt;0,0,IF('B. Consumer Budget'!$L256&gt;'B. Consumer Budget'!$K256,'B. Consumer Budget'!$K256,'B. Consumer Budget'!$L256))</f>
        <v>0</v>
      </c>
      <c r="N256" s="143" t="str">
        <f>IF('B. Consumer Budget'!$L256="","",'B. Consumer Budget'!$M256-'B. Consumer Budget'!$L256)</f>
        <v/>
      </c>
      <c r="O256" s="77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78">
        <f t="shared" si="4"/>
        <v>247</v>
      </c>
      <c r="C257" s="82"/>
      <c r="D257" s="83"/>
      <c r="E257" s="122"/>
      <c r="F257" s="83"/>
      <c r="G257" s="106"/>
      <c r="H257" s="83"/>
      <c r="I257" s="84"/>
      <c r="J257" s="84"/>
      <c r="K257" s="144">
        <f>'B. Consumer Budget'!$I257-'B. Consumer Budget'!$J257</f>
        <v>0</v>
      </c>
      <c r="L257" s="143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43">
        <f>IF('B. Consumer Budget'!$K257&lt;0,0,IF('B. Consumer Budget'!$L257&gt;'B. Consumer Budget'!$K257,'B. Consumer Budget'!$K257,'B. Consumer Budget'!$L257))</f>
        <v>0</v>
      </c>
      <c r="N257" s="143" t="str">
        <f>IF('B. Consumer Budget'!$L257="","",'B. Consumer Budget'!$M257-'B. Consumer Budget'!$L257)</f>
        <v/>
      </c>
      <c r="O257" s="77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78">
        <f t="shared" si="4"/>
        <v>248</v>
      </c>
      <c r="C258" s="79"/>
      <c r="D258" s="80"/>
      <c r="E258" s="123"/>
      <c r="F258" s="80"/>
      <c r="G258" s="105"/>
      <c r="H258" s="80"/>
      <c r="I258" s="81"/>
      <c r="J258" s="81"/>
      <c r="K258" s="144">
        <f>'B. Consumer Budget'!$I258-'B. Consumer Budget'!$J258</f>
        <v>0</v>
      </c>
      <c r="L258" s="143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43">
        <f>IF('B. Consumer Budget'!$K258&lt;0,0,IF('B. Consumer Budget'!$L258&gt;'B. Consumer Budget'!$K258,'B. Consumer Budget'!$K258,'B. Consumer Budget'!$L258))</f>
        <v>0</v>
      </c>
      <c r="N258" s="143" t="str">
        <f>IF('B. Consumer Budget'!$L258="","",'B. Consumer Budget'!$M258-'B. Consumer Budget'!$L258)</f>
        <v/>
      </c>
      <c r="O258" s="77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78">
        <f t="shared" si="4"/>
        <v>249</v>
      </c>
      <c r="C259" s="82"/>
      <c r="D259" s="83"/>
      <c r="E259" s="122"/>
      <c r="F259" s="83"/>
      <c r="G259" s="106"/>
      <c r="H259" s="83"/>
      <c r="I259" s="84"/>
      <c r="J259" s="84"/>
      <c r="K259" s="144">
        <f>'B. Consumer Budget'!$I259-'B. Consumer Budget'!$J259</f>
        <v>0</v>
      </c>
      <c r="L259" s="143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43">
        <f>IF('B. Consumer Budget'!$K259&lt;0,0,IF('B. Consumer Budget'!$L259&gt;'B. Consumer Budget'!$K259,'B. Consumer Budget'!$K259,'B. Consumer Budget'!$L259))</f>
        <v>0</v>
      </c>
      <c r="N259" s="143" t="str">
        <f>IF('B. Consumer Budget'!$L259="","",'B. Consumer Budget'!$M259-'B. Consumer Budget'!$L259)</f>
        <v/>
      </c>
      <c r="O259" s="77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78">
        <f t="shared" si="4"/>
        <v>250</v>
      </c>
      <c r="C260" s="79"/>
      <c r="D260" s="80"/>
      <c r="E260" s="123"/>
      <c r="F260" s="80"/>
      <c r="G260" s="105"/>
      <c r="H260" s="80"/>
      <c r="I260" s="81"/>
      <c r="J260" s="81"/>
      <c r="K260" s="144">
        <f>'B. Consumer Budget'!$I260-'B. Consumer Budget'!$J260</f>
        <v>0</v>
      </c>
      <c r="L260" s="143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43">
        <f>IF('B. Consumer Budget'!$K260&lt;0,0,IF('B. Consumer Budget'!$L260&gt;'B. Consumer Budget'!$K260,'B. Consumer Budget'!$K260,'B. Consumer Budget'!$L260))</f>
        <v>0</v>
      </c>
      <c r="N260" s="143" t="str">
        <f>IF('B. Consumer Budget'!$L260="","",'B. Consumer Budget'!$M260-'B. Consumer Budget'!$L260)</f>
        <v/>
      </c>
      <c r="O260" s="77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78">
        <f t="shared" si="4"/>
        <v>251</v>
      </c>
      <c r="C261" s="82"/>
      <c r="D261" s="83"/>
      <c r="E261" s="122"/>
      <c r="F261" s="83"/>
      <c r="G261" s="106"/>
      <c r="H261" s="83"/>
      <c r="I261" s="84"/>
      <c r="J261" s="84"/>
      <c r="K261" s="144">
        <f>'B. Consumer Budget'!$I261-'B. Consumer Budget'!$J261</f>
        <v>0</v>
      </c>
      <c r="L261" s="143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43">
        <f>IF('B. Consumer Budget'!$K261&lt;0,0,IF('B. Consumer Budget'!$L261&gt;'B. Consumer Budget'!$K261,'B. Consumer Budget'!$K261,'B. Consumer Budget'!$L261))</f>
        <v>0</v>
      </c>
      <c r="N261" s="143" t="str">
        <f>IF('B. Consumer Budget'!$L261="","",'B. Consumer Budget'!$M261-'B. Consumer Budget'!$L261)</f>
        <v/>
      </c>
      <c r="O261" s="77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78">
        <f t="shared" si="4"/>
        <v>252</v>
      </c>
      <c r="C262" s="79"/>
      <c r="D262" s="80"/>
      <c r="E262" s="123"/>
      <c r="F262" s="80"/>
      <c r="G262" s="105"/>
      <c r="H262" s="80"/>
      <c r="I262" s="81"/>
      <c r="J262" s="81"/>
      <c r="K262" s="144">
        <f>'B. Consumer Budget'!$I262-'B. Consumer Budget'!$J262</f>
        <v>0</v>
      </c>
      <c r="L262" s="143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43">
        <f>IF('B. Consumer Budget'!$K262&lt;0,0,IF('B. Consumer Budget'!$L262&gt;'B. Consumer Budget'!$K262,'B. Consumer Budget'!$K262,'B. Consumer Budget'!$L262))</f>
        <v>0</v>
      </c>
      <c r="N262" s="143" t="str">
        <f>IF('B. Consumer Budget'!$L262="","",'B. Consumer Budget'!$M262-'B. Consumer Budget'!$L262)</f>
        <v/>
      </c>
      <c r="O262" s="77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78">
        <f t="shared" si="4"/>
        <v>253</v>
      </c>
      <c r="C263" s="82"/>
      <c r="D263" s="83"/>
      <c r="E263" s="122"/>
      <c r="F263" s="83"/>
      <c r="G263" s="106"/>
      <c r="H263" s="83"/>
      <c r="I263" s="84"/>
      <c r="J263" s="84"/>
      <c r="K263" s="144">
        <f>'B. Consumer Budget'!$I263-'B. Consumer Budget'!$J263</f>
        <v>0</v>
      </c>
      <c r="L263" s="143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43">
        <f>IF('B. Consumer Budget'!$K263&lt;0,0,IF('B. Consumer Budget'!$L263&gt;'B. Consumer Budget'!$K263,'B. Consumer Budget'!$K263,'B. Consumer Budget'!$L263))</f>
        <v>0</v>
      </c>
      <c r="N263" s="143" t="str">
        <f>IF('B. Consumer Budget'!$L263="","",'B. Consumer Budget'!$M263-'B. Consumer Budget'!$L263)</f>
        <v/>
      </c>
      <c r="O263" s="77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78">
        <f t="shared" si="4"/>
        <v>254</v>
      </c>
      <c r="C264" s="79"/>
      <c r="D264" s="80"/>
      <c r="E264" s="123"/>
      <c r="F264" s="80"/>
      <c r="G264" s="105"/>
      <c r="H264" s="80"/>
      <c r="I264" s="81"/>
      <c r="J264" s="81"/>
      <c r="K264" s="144">
        <f>'B. Consumer Budget'!$I264-'B. Consumer Budget'!$J264</f>
        <v>0</v>
      </c>
      <c r="L264" s="143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43">
        <f>IF('B. Consumer Budget'!$K264&lt;0,0,IF('B. Consumer Budget'!$L264&gt;'B. Consumer Budget'!$K264,'B. Consumer Budget'!$K264,'B. Consumer Budget'!$L264))</f>
        <v>0</v>
      </c>
      <c r="N264" s="143" t="str">
        <f>IF('B. Consumer Budget'!$L264="","",'B. Consumer Budget'!$M264-'B. Consumer Budget'!$L264)</f>
        <v/>
      </c>
      <c r="O264" s="77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78">
        <f t="shared" si="4"/>
        <v>255</v>
      </c>
      <c r="C265" s="82"/>
      <c r="D265" s="83"/>
      <c r="E265" s="122"/>
      <c r="F265" s="83"/>
      <c r="G265" s="106"/>
      <c r="H265" s="83"/>
      <c r="I265" s="84"/>
      <c r="J265" s="84"/>
      <c r="K265" s="144">
        <f>'B. Consumer Budget'!$I265-'B. Consumer Budget'!$J265</f>
        <v>0</v>
      </c>
      <c r="L265" s="143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43">
        <f>IF('B. Consumer Budget'!$K265&lt;0,0,IF('B. Consumer Budget'!$L265&gt;'B. Consumer Budget'!$K265,'B. Consumer Budget'!$K265,'B. Consumer Budget'!$L265))</f>
        <v>0</v>
      </c>
      <c r="N265" s="143" t="str">
        <f>IF('B. Consumer Budget'!$L265="","",'B. Consumer Budget'!$M265-'B. Consumer Budget'!$L265)</f>
        <v/>
      </c>
      <c r="O265" s="77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78">
        <f t="shared" si="4"/>
        <v>256</v>
      </c>
      <c r="C266" s="79"/>
      <c r="D266" s="80"/>
      <c r="E266" s="123"/>
      <c r="F266" s="80"/>
      <c r="G266" s="105"/>
      <c r="H266" s="80"/>
      <c r="I266" s="81"/>
      <c r="J266" s="81"/>
      <c r="K266" s="144">
        <f>'B. Consumer Budget'!$I266-'B. Consumer Budget'!$J266</f>
        <v>0</v>
      </c>
      <c r="L266" s="143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43">
        <f>IF('B. Consumer Budget'!$K266&lt;0,0,IF('B. Consumer Budget'!$L266&gt;'B. Consumer Budget'!$K266,'B. Consumer Budget'!$K266,'B. Consumer Budget'!$L266))</f>
        <v>0</v>
      </c>
      <c r="N266" s="143" t="str">
        <f>IF('B. Consumer Budget'!$L266="","",'B. Consumer Budget'!$M266-'B. Consumer Budget'!$L266)</f>
        <v/>
      </c>
      <c r="O266" s="77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78">
        <f t="shared" si="4"/>
        <v>257</v>
      </c>
      <c r="C267" s="82"/>
      <c r="D267" s="83"/>
      <c r="E267" s="122"/>
      <c r="F267" s="83"/>
      <c r="G267" s="106"/>
      <c r="H267" s="83"/>
      <c r="I267" s="84"/>
      <c r="J267" s="84"/>
      <c r="K267" s="144">
        <f>'B. Consumer Budget'!$I267-'B. Consumer Budget'!$J267</f>
        <v>0</v>
      </c>
      <c r="L267" s="143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43">
        <f>IF('B. Consumer Budget'!$K267&lt;0,0,IF('B. Consumer Budget'!$L267&gt;'B. Consumer Budget'!$K267,'B. Consumer Budget'!$K267,'B. Consumer Budget'!$L267))</f>
        <v>0</v>
      </c>
      <c r="N267" s="143" t="str">
        <f>IF('B. Consumer Budget'!$L267="","",'B. Consumer Budget'!$M267-'B. Consumer Budget'!$L267)</f>
        <v/>
      </c>
      <c r="O267" s="77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78">
        <f t="shared" si="4"/>
        <v>258</v>
      </c>
      <c r="C268" s="79"/>
      <c r="D268" s="80"/>
      <c r="E268" s="123"/>
      <c r="F268" s="80"/>
      <c r="G268" s="105"/>
      <c r="H268" s="80"/>
      <c r="I268" s="81"/>
      <c r="J268" s="81"/>
      <c r="K268" s="144">
        <f>'B. Consumer Budget'!$I268-'B. Consumer Budget'!$J268</f>
        <v>0</v>
      </c>
      <c r="L268" s="143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43">
        <f>IF('B. Consumer Budget'!$K268&lt;0,0,IF('B. Consumer Budget'!$L268&gt;'B. Consumer Budget'!$K268,'B. Consumer Budget'!$K268,'B. Consumer Budget'!$L268))</f>
        <v>0</v>
      </c>
      <c r="N268" s="143" t="str">
        <f>IF('B. Consumer Budget'!$L268="","",'B. Consumer Budget'!$M268-'B. Consumer Budget'!$L268)</f>
        <v/>
      </c>
      <c r="O268" s="77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78">
        <f t="shared" si="4"/>
        <v>259</v>
      </c>
      <c r="C269" s="82"/>
      <c r="D269" s="83"/>
      <c r="E269" s="122"/>
      <c r="F269" s="83"/>
      <c r="G269" s="106"/>
      <c r="H269" s="83"/>
      <c r="I269" s="84"/>
      <c r="J269" s="84"/>
      <c r="K269" s="144">
        <f>'B. Consumer Budget'!$I269-'B. Consumer Budget'!$J269</f>
        <v>0</v>
      </c>
      <c r="L269" s="143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43">
        <f>IF('B. Consumer Budget'!$K269&lt;0,0,IF('B. Consumer Budget'!$L269&gt;'B. Consumer Budget'!$K269,'B. Consumer Budget'!$K269,'B. Consumer Budget'!$L269))</f>
        <v>0</v>
      </c>
      <c r="N269" s="143" t="str">
        <f>IF('B. Consumer Budget'!$L269="","",'B. Consumer Budget'!$M269-'B. Consumer Budget'!$L269)</f>
        <v/>
      </c>
      <c r="O269" s="77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78">
        <f t="shared" si="4"/>
        <v>260</v>
      </c>
      <c r="C270" s="79"/>
      <c r="D270" s="80"/>
      <c r="E270" s="123"/>
      <c r="F270" s="80"/>
      <c r="G270" s="105"/>
      <c r="H270" s="80"/>
      <c r="I270" s="81"/>
      <c r="J270" s="81"/>
      <c r="K270" s="144">
        <f>'B. Consumer Budget'!$I270-'B. Consumer Budget'!$J270</f>
        <v>0</v>
      </c>
      <c r="L270" s="143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43">
        <f>IF('B. Consumer Budget'!$K270&lt;0,0,IF('B. Consumer Budget'!$L270&gt;'B. Consumer Budget'!$K270,'B. Consumer Budget'!$K270,'B. Consumer Budget'!$L270))</f>
        <v>0</v>
      </c>
      <c r="N270" s="143" t="str">
        <f>IF('B. Consumer Budget'!$L270="","",'B. Consumer Budget'!$M270-'B. Consumer Budget'!$L270)</f>
        <v/>
      </c>
      <c r="O270" s="77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78">
        <f t="shared" si="4"/>
        <v>261</v>
      </c>
      <c r="C271" s="82"/>
      <c r="D271" s="83"/>
      <c r="E271" s="122"/>
      <c r="F271" s="83"/>
      <c r="G271" s="106"/>
      <c r="H271" s="83"/>
      <c r="I271" s="84"/>
      <c r="J271" s="84"/>
      <c r="K271" s="144">
        <f>'B. Consumer Budget'!$I271-'B. Consumer Budget'!$J271</f>
        <v>0</v>
      </c>
      <c r="L271" s="143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43">
        <f>IF('B. Consumer Budget'!$K271&lt;0,0,IF('B. Consumer Budget'!$L271&gt;'B. Consumer Budget'!$K271,'B. Consumer Budget'!$K271,'B. Consumer Budget'!$L271))</f>
        <v>0</v>
      </c>
      <c r="N271" s="143" t="str">
        <f>IF('B. Consumer Budget'!$L271="","",'B. Consumer Budget'!$M271-'B. Consumer Budget'!$L271)</f>
        <v/>
      </c>
      <c r="O271" s="77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78">
        <f t="shared" si="4"/>
        <v>262</v>
      </c>
      <c r="C272" s="79"/>
      <c r="D272" s="80"/>
      <c r="E272" s="123"/>
      <c r="F272" s="80"/>
      <c r="G272" s="105"/>
      <c r="H272" s="80"/>
      <c r="I272" s="81"/>
      <c r="J272" s="81"/>
      <c r="K272" s="144">
        <f>'B. Consumer Budget'!$I272-'B. Consumer Budget'!$J272</f>
        <v>0</v>
      </c>
      <c r="L272" s="143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43">
        <f>IF('B. Consumer Budget'!$K272&lt;0,0,IF('B. Consumer Budget'!$L272&gt;'B. Consumer Budget'!$K272,'B. Consumer Budget'!$K272,'B. Consumer Budget'!$L272))</f>
        <v>0</v>
      </c>
      <c r="N272" s="143" t="str">
        <f>IF('B. Consumer Budget'!$L272="","",'B. Consumer Budget'!$M272-'B. Consumer Budget'!$L272)</f>
        <v/>
      </c>
      <c r="O272" s="77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78">
        <f t="shared" si="4"/>
        <v>263</v>
      </c>
      <c r="C273" s="82"/>
      <c r="D273" s="83"/>
      <c r="E273" s="122"/>
      <c r="F273" s="83"/>
      <c r="G273" s="106"/>
      <c r="H273" s="83"/>
      <c r="I273" s="84"/>
      <c r="J273" s="84"/>
      <c r="K273" s="144">
        <f>'B. Consumer Budget'!$I273-'B. Consumer Budget'!$J273</f>
        <v>0</v>
      </c>
      <c r="L273" s="143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43">
        <f>IF('B. Consumer Budget'!$K273&lt;0,0,IF('B. Consumer Budget'!$L273&gt;'B. Consumer Budget'!$K273,'B. Consumer Budget'!$K273,'B. Consumer Budget'!$L273))</f>
        <v>0</v>
      </c>
      <c r="N273" s="143" t="str">
        <f>IF('B. Consumer Budget'!$L273="","",'B. Consumer Budget'!$M273-'B. Consumer Budget'!$L273)</f>
        <v/>
      </c>
      <c r="O273" s="77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78">
        <f t="shared" si="4"/>
        <v>264</v>
      </c>
      <c r="C274" s="79"/>
      <c r="D274" s="80"/>
      <c r="E274" s="123"/>
      <c r="F274" s="80"/>
      <c r="G274" s="105"/>
      <c r="H274" s="80"/>
      <c r="I274" s="81"/>
      <c r="J274" s="81"/>
      <c r="K274" s="144">
        <f>'B. Consumer Budget'!$I274-'B. Consumer Budget'!$J274</f>
        <v>0</v>
      </c>
      <c r="L274" s="143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43">
        <f>IF('B. Consumer Budget'!$K274&lt;0,0,IF('B. Consumer Budget'!$L274&gt;'B. Consumer Budget'!$K274,'B. Consumer Budget'!$K274,'B. Consumer Budget'!$L274))</f>
        <v>0</v>
      </c>
      <c r="N274" s="143" t="str">
        <f>IF('B. Consumer Budget'!$L274="","",'B. Consumer Budget'!$M274-'B. Consumer Budget'!$L274)</f>
        <v/>
      </c>
      <c r="O274" s="77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78">
        <f t="shared" si="4"/>
        <v>265</v>
      </c>
      <c r="C275" s="82"/>
      <c r="D275" s="83"/>
      <c r="E275" s="122"/>
      <c r="F275" s="83"/>
      <c r="G275" s="106"/>
      <c r="H275" s="83"/>
      <c r="I275" s="84"/>
      <c r="J275" s="84"/>
      <c r="K275" s="144">
        <f>'B. Consumer Budget'!$I275-'B. Consumer Budget'!$J275</f>
        <v>0</v>
      </c>
      <c r="L275" s="143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43">
        <f>IF('B. Consumer Budget'!$K275&lt;0,0,IF('B. Consumer Budget'!$L275&gt;'B. Consumer Budget'!$K275,'B. Consumer Budget'!$K275,'B. Consumer Budget'!$L275))</f>
        <v>0</v>
      </c>
      <c r="N275" s="143" t="str">
        <f>IF('B. Consumer Budget'!$L275="","",'B. Consumer Budget'!$M275-'B. Consumer Budget'!$L275)</f>
        <v/>
      </c>
      <c r="O275" s="77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78">
        <f t="shared" si="4"/>
        <v>266</v>
      </c>
      <c r="C276" s="79"/>
      <c r="D276" s="80"/>
      <c r="E276" s="123"/>
      <c r="F276" s="80"/>
      <c r="G276" s="105"/>
      <c r="H276" s="80"/>
      <c r="I276" s="81"/>
      <c r="J276" s="81"/>
      <c r="K276" s="144">
        <f>'B. Consumer Budget'!$I276-'B. Consumer Budget'!$J276</f>
        <v>0</v>
      </c>
      <c r="L276" s="143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43">
        <f>IF('B. Consumer Budget'!$K276&lt;0,0,IF('B. Consumer Budget'!$L276&gt;'B. Consumer Budget'!$K276,'B. Consumer Budget'!$K276,'B. Consumer Budget'!$L276))</f>
        <v>0</v>
      </c>
      <c r="N276" s="143" t="str">
        <f>IF('B. Consumer Budget'!$L276="","",'B. Consumer Budget'!$M276-'B. Consumer Budget'!$L276)</f>
        <v/>
      </c>
      <c r="O276" s="77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78">
        <f t="shared" si="4"/>
        <v>267</v>
      </c>
      <c r="C277" s="82"/>
      <c r="D277" s="83"/>
      <c r="E277" s="122"/>
      <c r="F277" s="83"/>
      <c r="G277" s="106"/>
      <c r="H277" s="83"/>
      <c r="I277" s="84"/>
      <c r="J277" s="84"/>
      <c r="K277" s="144">
        <f>'B. Consumer Budget'!$I277-'B. Consumer Budget'!$J277</f>
        <v>0</v>
      </c>
      <c r="L277" s="143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43">
        <f>IF('B. Consumer Budget'!$K277&lt;0,0,IF('B. Consumer Budget'!$L277&gt;'B. Consumer Budget'!$K277,'B. Consumer Budget'!$K277,'B. Consumer Budget'!$L277))</f>
        <v>0</v>
      </c>
      <c r="N277" s="143" t="str">
        <f>IF('B. Consumer Budget'!$L277="","",'B. Consumer Budget'!$M277-'B. Consumer Budget'!$L277)</f>
        <v/>
      </c>
      <c r="O277" s="77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78">
        <f t="shared" si="4"/>
        <v>268</v>
      </c>
      <c r="C278" s="79"/>
      <c r="D278" s="80"/>
      <c r="E278" s="123"/>
      <c r="F278" s="80"/>
      <c r="G278" s="105"/>
      <c r="H278" s="80"/>
      <c r="I278" s="81"/>
      <c r="J278" s="81"/>
      <c r="K278" s="144">
        <f>'B. Consumer Budget'!$I278-'B. Consumer Budget'!$J278</f>
        <v>0</v>
      </c>
      <c r="L278" s="143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43">
        <f>IF('B. Consumer Budget'!$K278&lt;0,0,IF('B. Consumer Budget'!$L278&gt;'B. Consumer Budget'!$K278,'B. Consumer Budget'!$K278,'B. Consumer Budget'!$L278))</f>
        <v>0</v>
      </c>
      <c r="N278" s="143" t="str">
        <f>IF('B. Consumer Budget'!$L278="","",'B. Consumer Budget'!$M278-'B. Consumer Budget'!$L278)</f>
        <v/>
      </c>
      <c r="O278" s="77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78">
        <f t="shared" si="4"/>
        <v>269</v>
      </c>
      <c r="C279" s="82"/>
      <c r="D279" s="83"/>
      <c r="E279" s="122"/>
      <c r="F279" s="83"/>
      <c r="G279" s="106"/>
      <c r="H279" s="83"/>
      <c r="I279" s="84"/>
      <c r="J279" s="84"/>
      <c r="K279" s="144">
        <f>'B. Consumer Budget'!$I279-'B. Consumer Budget'!$J279</f>
        <v>0</v>
      </c>
      <c r="L279" s="143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43">
        <f>IF('B. Consumer Budget'!$K279&lt;0,0,IF('B. Consumer Budget'!$L279&gt;'B. Consumer Budget'!$K279,'B. Consumer Budget'!$K279,'B. Consumer Budget'!$L279))</f>
        <v>0</v>
      </c>
      <c r="N279" s="143" t="str">
        <f>IF('B. Consumer Budget'!$L279="","",'B. Consumer Budget'!$M279-'B. Consumer Budget'!$L279)</f>
        <v/>
      </c>
      <c r="O279" s="77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78">
        <f t="shared" si="4"/>
        <v>270</v>
      </c>
      <c r="C280" s="79"/>
      <c r="D280" s="80"/>
      <c r="E280" s="123"/>
      <c r="F280" s="80"/>
      <c r="G280" s="105"/>
      <c r="H280" s="80"/>
      <c r="I280" s="81"/>
      <c r="J280" s="81"/>
      <c r="K280" s="144">
        <f>'B. Consumer Budget'!$I280-'B. Consumer Budget'!$J280</f>
        <v>0</v>
      </c>
      <c r="L280" s="143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43">
        <f>IF('B. Consumer Budget'!$K280&lt;0,0,IF('B. Consumer Budget'!$L280&gt;'B. Consumer Budget'!$K280,'B. Consumer Budget'!$K280,'B. Consumer Budget'!$L280))</f>
        <v>0</v>
      </c>
      <c r="N280" s="143" t="str">
        <f>IF('B. Consumer Budget'!$L280="","",'B. Consumer Budget'!$M280-'B. Consumer Budget'!$L280)</f>
        <v/>
      </c>
      <c r="O280" s="77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78">
        <f t="shared" si="4"/>
        <v>271</v>
      </c>
      <c r="C281" s="82"/>
      <c r="D281" s="83"/>
      <c r="E281" s="122"/>
      <c r="F281" s="83"/>
      <c r="G281" s="106"/>
      <c r="H281" s="83"/>
      <c r="I281" s="84"/>
      <c r="J281" s="84"/>
      <c r="K281" s="144">
        <f>'B. Consumer Budget'!$I281-'B. Consumer Budget'!$J281</f>
        <v>0</v>
      </c>
      <c r="L281" s="143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43">
        <f>IF('B. Consumer Budget'!$K281&lt;0,0,IF('B. Consumer Budget'!$L281&gt;'B. Consumer Budget'!$K281,'B. Consumer Budget'!$K281,'B. Consumer Budget'!$L281))</f>
        <v>0</v>
      </c>
      <c r="N281" s="143" t="str">
        <f>IF('B. Consumer Budget'!$L281="","",'B. Consumer Budget'!$M281-'B. Consumer Budget'!$L281)</f>
        <v/>
      </c>
      <c r="O281" s="77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78">
        <f t="shared" si="4"/>
        <v>272</v>
      </c>
      <c r="C282" s="79"/>
      <c r="D282" s="80"/>
      <c r="E282" s="123"/>
      <c r="F282" s="80"/>
      <c r="G282" s="105"/>
      <c r="H282" s="80"/>
      <c r="I282" s="81"/>
      <c r="J282" s="81"/>
      <c r="K282" s="144">
        <f>'B. Consumer Budget'!$I282-'B. Consumer Budget'!$J282</f>
        <v>0</v>
      </c>
      <c r="L282" s="143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43">
        <f>IF('B. Consumer Budget'!$K282&lt;0,0,IF('B. Consumer Budget'!$L282&gt;'B. Consumer Budget'!$K282,'B. Consumer Budget'!$K282,'B. Consumer Budget'!$L282))</f>
        <v>0</v>
      </c>
      <c r="N282" s="143" t="str">
        <f>IF('B. Consumer Budget'!$L282="","",'B. Consumer Budget'!$M282-'B. Consumer Budget'!$L282)</f>
        <v/>
      </c>
      <c r="O282" s="77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78">
        <f t="shared" si="4"/>
        <v>273</v>
      </c>
      <c r="C283" s="82"/>
      <c r="D283" s="83"/>
      <c r="E283" s="122"/>
      <c r="F283" s="83"/>
      <c r="G283" s="106"/>
      <c r="H283" s="83"/>
      <c r="I283" s="84"/>
      <c r="J283" s="84"/>
      <c r="K283" s="144">
        <f>'B. Consumer Budget'!$I283-'B. Consumer Budget'!$J283</f>
        <v>0</v>
      </c>
      <c r="L283" s="143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43">
        <f>IF('B. Consumer Budget'!$K283&lt;0,0,IF('B. Consumer Budget'!$L283&gt;'B. Consumer Budget'!$K283,'B. Consumer Budget'!$K283,'B. Consumer Budget'!$L283))</f>
        <v>0</v>
      </c>
      <c r="N283" s="143" t="str">
        <f>IF('B. Consumer Budget'!$L283="","",'B. Consumer Budget'!$M283-'B. Consumer Budget'!$L283)</f>
        <v/>
      </c>
      <c r="O283" s="77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78">
        <f t="shared" si="4"/>
        <v>274</v>
      </c>
      <c r="C284" s="79"/>
      <c r="D284" s="80"/>
      <c r="E284" s="123"/>
      <c r="F284" s="80"/>
      <c r="G284" s="105"/>
      <c r="H284" s="80"/>
      <c r="I284" s="81"/>
      <c r="J284" s="81"/>
      <c r="K284" s="144">
        <f>'B. Consumer Budget'!$I284-'B. Consumer Budget'!$J284</f>
        <v>0</v>
      </c>
      <c r="L284" s="143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43">
        <f>IF('B. Consumer Budget'!$K284&lt;0,0,IF('B. Consumer Budget'!$L284&gt;'B. Consumer Budget'!$K284,'B. Consumer Budget'!$K284,'B. Consumer Budget'!$L284))</f>
        <v>0</v>
      </c>
      <c r="N284" s="143" t="str">
        <f>IF('B. Consumer Budget'!$L284="","",'B. Consumer Budget'!$M284-'B. Consumer Budget'!$L284)</f>
        <v/>
      </c>
      <c r="O284" s="77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78">
        <f t="shared" si="4"/>
        <v>275</v>
      </c>
      <c r="C285" s="82"/>
      <c r="D285" s="83"/>
      <c r="E285" s="122"/>
      <c r="F285" s="83"/>
      <c r="G285" s="106"/>
      <c r="H285" s="83"/>
      <c r="I285" s="84"/>
      <c r="J285" s="84"/>
      <c r="K285" s="144">
        <f>'B. Consumer Budget'!$I285-'B. Consumer Budget'!$J285</f>
        <v>0</v>
      </c>
      <c r="L285" s="143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43">
        <f>IF('B. Consumer Budget'!$K285&lt;0,0,IF('B. Consumer Budget'!$L285&gt;'B. Consumer Budget'!$K285,'B. Consumer Budget'!$K285,'B. Consumer Budget'!$L285))</f>
        <v>0</v>
      </c>
      <c r="N285" s="143" t="str">
        <f>IF('B. Consumer Budget'!$L285="","",'B. Consumer Budget'!$M285-'B. Consumer Budget'!$L285)</f>
        <v/>
      </c>
      <c r="O285" s="77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78">
        <f t="shared" si="4"/>
        <v>276</v>
      </c>
      <c r="C286" s="79"/>
      <c r="D286" s="80"/>
      <c r="E286" s="123"/>
      <c r="F286" s="80"/>
      <c r="G286" s="105"/>
      <c r="H286" s="80"/>
      <c r="I286" s="81"/>
      <c r="J286" s="81"/>
      <c r="K286" s="144">
        <f>'B. Consumer Budget'!$I286-'B. Consumer Budget'!$J286</f>
        <v>0</v>
      </c>
      <c r="L286" s="143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43">
        <f>IF('B. Consumer Budget'!$K286&lt;0,0,IF('B. Consumer Budget'!$L286&gt;'B. Consumer Budget'!$K286,'B. Consumer Budget'!$K286,'B. Consumer Budget'!$L286))</f>
        <v>0</v>
      </c>
      <c r="N286" s="143" t="str">
        <f>IF('B. Consumer Budget'!$L286="","",'B. Consumer Budget'!$M286-'B. Consumer Budget'!$L286)</f>
        <v/>
      </c>
      <c r="O286" s="77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78">
        <f t="shared" si="4"/>
        <v>277</v>
      </c>
      <c r="C287" s="82"/>
      <c r="D287" s="83"/>
      <c r="E287" s="122"/>
      <c r="F287" s="83"/>
      <c r="G287" s="106"/>
      <c r="H287" s="83"/>
      <c r="I287" s="84"/>
      <c r="J287" s="84"/>
      <c r="K287" s="144">
        <f>'B. Consumer Budget'!$I287-'B. Consumer Budget'!$J287</f>
        <v>0</v>
      </c>
      <c r="L287" s="143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43">
        <f>IF('B. Consumer Budget'!$K287&lt;0,0,IF('B. Consumer Budget'!$L287&gt;'B. Consumer Budget'!$K287,'B. Consumer Budget'!$K287,'B. Consumer Budget'!$L287))</f>
        <v>0</v>
      </c>
      <c r="N287" s="143" t="str">
        <f>IF('B. Consumer Budget'!$L287="","",'B. Consumer Budget'!$M287-'B. Consumer Budget'!$L287)</f>
        <v/>
      </c>
      <c r="O287" s="77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78">
        <f t="shared" si="4"/>
        <v>278</v>
      </c>
      <c r="C288" s="79"/>
      <c r="D288" s="80"/>
      <c r="E288" s="123"/>
      <c r="F288" s="80"/>
      <c r="G288" s="105"/>
      <c r="H288" s="80"/>
      <c r="I288" s="81"/>
      <c r="J288" s="81"/>
      <c r="K288" s="144">
        <f>'B. Consumer Budget'!$I288-'B. Consumer Budget'!$J288</f>
        <v>0</v>
      </c>
      <c r="L288" s="143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43">
        <f>IF('B. Consumer Budget'!$K288&lt;0,0,IF('B. Consumer Budget'!$L288&gt;'B. Consumer Budget'!$K288,'B. Consumer Budget'!$K288,'B. Consumer Budget'!$L288))</f>
        <v>0</v>
      </c>
      <c r="N288" s="143" t="str">
        <f>IF('B. Consumer Budget'!$L288="","",'B. Consumer Budget'!$M288-'B. Consumer Budget'!$L288)</f>
        <v/>
      </c>
      <c r="O288" s="77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78">
        <f t="shared" si="4"/>
        <v>279</v>
      </c>
      <c r="C289" s="82"/>
      <c r="D289" s="83"/>
      <c r="E289" s="122"/>
      <c r="F289" s="83"/>
      <c r="G289" s="106"/>
      <c r="H289" s="83"/>
      <c r="I289" s="84"/>
      <c r="J289" s="84"/>
      <c r="K289" s="144">
        <f>'B. Consumer Budget'!$I289-'B. Consumer Budget'!$J289</f>
        <v>0</v>
      </c>
      <c r="L289" s="143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43">
        <f>IF('B. Consumer Budget'!$K289&lt;0,0,IF('B. Consumer Budget'!$L289&gt;'B. Consumer Budget'!$K289,'B. Consumer Budget'!$K289,'B. Consumer Budget'!$L289))</f>
        <v>0</v>
      </c>
      <c r="N289" s="143" t="str">
        <f>IF('B. Consumer Budget'!$L289="","",'B. Consumer Budget'!$M289-'B. Consumer Budget'!$L289)</f>
        <v/>
      </c>
      <c r="O289" s="77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78">
        <f t="shared" si="4"/>
        <v>280</v>
      </c>
      <c r="C290" s="79"/>
      <c r="D290" s="80"/>
      <c r="E290" s="123"/>
      <c r="F290" s="80"/>
      <c r="G290" s="105"/>
      <c r="H290" s="80"/>
      <c r="I290" s="81"/>
      <c r="J290" s="81"/>
      <c r="K290" s="144">
        <f>'B. Consumer Budget'!$I290-'B. Consumer Budget'!$J290</f>
        <v>0</v>
      </c>
      <c r="L290" s="143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43">
        <f>IF('B. Consumer Budget'!$K290&lt;0,0,IF('B. Consumer Budget'!$L290&gt;'B. Consumer Budget'!$K290,'B. Consumer Budget'!$K290,'B. Consumer Budget'!$L290))</f>
        <v>0</v>
      </c>
      <c r="N290" s="143" t="str">
        <f>IF('B. Consumer Budget'!$L290="","",'B. Consumer Budget'!$M290-'B. Consumer Budget'!$L290)</f>
        <v/>
      </c>
      <c r="O290" s="77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78">
        <f t="shared" si="4"/>
        <v>281</v>
      </c>
      <c r="C291" s="82"/>
      <c r="D291" s="83"/>
      <c r="E291" s="122"/>
      <c r="F291" s="83"/>
      <c r="G291" s="106"/>
      <c r="H291" s="83"/>
      <c r="I291" s="84"/>
      <c r="J291" s="84"/>
      <c r="K291" s="144">
        <f>'B. Consumer Budget'!$I291-'B. Consumer Budget'!$J291</f>
        <v>0</v>
      </c>
      <c r="L291" s="143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43">
        <f>IF('B. Consumer Budget'!$K291&lt;0,0,IF('B. Consumer Budget'!$L291&gt;'B. Consumer Budget'!$K291,'B. Consumer Budget'!$K291,'B. Consumer Budget'!$L291))</f>
        <v>0</v>
      </c>
      <c r="N291" s="143" t="str">
        <f>IF('B. Consumer Budget'!$L291="","",'B. Consumer Budget'!$M291-'B. Consumer Budget'!$L291)</f>
        <v/>
      </c>
      <c r="O291" s="77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78">
        <f t="shared" si="4"/>
        <v>282</v>
      </c>
      <c r="C292" s="79"/>
      <c r="D292" s="80"/>
      <c r="E292" s="123"/>
      <c r="F292" s="80"/>
      <c r="G292" s="105"/>
      <c r="H292" s="80"/>
      <c r="I292" s="81"/>
      <c r="J292" s="81"/>
      <c r="K292" s="144">
        <f>'B. Consumer Budget'!$I292-'B. Consumer Budget'!$J292</f>
        <v>0</v>
      </c>
      <c r="L292" s="143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43">
        <f>IF('B. Consumer Budget'!$K292&lt;0,0,IF('B. Consumer Budget'!$L292&gt;'B. Consumer Budget'!$K292,'B. Consumer Budget'!$K292,'B. Consumer Budget'!$L292))</f>
        <v>0</v>
      </c>
      <c r="N292" s="143" t="str">
        <f>IF('B. Consumer Budget'!$L292="","",'B. Consumer Budget'!$M292-'B. Consumer Budget'!$L292)</f>
        <v/>
      </c>
      <c r="O292" s="77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78">
        <f t="shared" si="4"/>
        <v>283</v>
      </c>
      <c r="C293" s="82"/>
      <c r="D293" s="83"/>
      <c r="E293" s="122"/>
      <c r="F293" s="83"/>
      <c r="G293" s="106"/>
      <c r="H293" s="83"/>
      <c r="I293" s="84"/>
      <c r="J293" s="84"/>
      <c r="K293" s="144">
        <f>'B. Consumer Budget'!$I293-'B. Consumer Budget'!$J293</f>
        <v>0</v>
      </c>
      <c r="L293" s="143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43">
        <f>IF('B. Consumer Budget'!$K293&lt;0,0,IF('B. Consumer Budget'!$L293&gt;'B. Consumer Budget'!$K293,'B. Consumer Budget'!$K293,'B. Consumer Budget'!$L293))</f>
        <v>0</v>
      </c>
      <c r="N293" s="143" t="str">
        <f>IF('B. Consumer Budget'!$L293="","",'B. Consumer Budget'!$M293-'B. Consumer Budget'!$L293)</f>
        <v/>
      </c>
      <c r="O293" s="77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78">
        <f t="shared" si="4"/>
        <v>284</v>
      </c>
      <c r="C294" s="79"/>
      <c r="D294" s="80"/>
      <c r="E294" s="123"/>
      <c r="F294" s="80"/>
      <c r="G294" s="105"/>
      <c r="H294" s="80"/>
      <c r="I294" s="81"/>
      <c r="J294" s="81"/>
      <c r="K294" s="144">
        <f>'B. Consumer Budget'!$I294-'B. Consumer Budget'!$J294</f>
        <v>0</v>
      </c>
      <c r="L294" s="143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43">
        <f>IF('B. Consumer Budget'!$K294&lt;0,0,IF('B. Consumer Budget'!$L294&gt;'B. Consumer Budget'!$K294,'B. Consumer Budget'!$K294,'B. Consumer Budget'!$L294))</f>
        <v>0</v>
      </c>
      <c r="N294" s="143" t="str">
        <f>IF('B. Consumer Budget'!$L294="","",'B. Consumer Budget'!$M294-'B. Consumer Budget'!$L294)</f>
        <v/>
      </c>
      <c r="O294" s="77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78">
        <f t="shared" si="4"/>
        <v>285</v>
      </c>
      <c r="C295" s="82"/>
      <c r="D295" s="83"/>
      <c r="E295" s="122"/>
      <c r="F295" s="83"/>
      <c r="G295" s="106"/>
      <c r="H295" s="83"/>
      <c r="I295" s="84"/>
      <c r="J295" s="84"/>
      <c r="K295" s="144">
        <f>'B. Consumer Budget'!$I295-'B. Consumer Budget'!$J295</f>
        <v>0</v>
      </c>
      <c r="L295" s="143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43">
        <f>IF('B. Consumer Budget'!$K295&lt;0,0,IF('B. Consumer Budget'!$L295&gt;'B. Consumer Budget'!$K295,'B. Consumer Budget'!$K295,'B. Consumer Budget'!$L295))</f>
        <v>0</v>
      </c>
      <c r="N295" s="143" t="str">
        <f>IF('B. Consumer Budget'!$L295="","",'B. Consumer Budget'!$M295-'B. Consumer Budget'!$L295)</f>
        <v/>
      </c>
      <c r="O295" s="77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78">
        <f t="shared" si="4"/>
        <v>286</v>
      </c>
      <c r="C296" s="79"/>
      <c r="D296" s="80"/>
      <c r="E296" s="123"/>
      <c r="F296" s="80"/>
      <c r="G296" s="105"/>
      <c r="H296" s="80"/>
      <c r="I296" s="81"/>
      <c r="J296" s="81"/>
      <c r="K296" s="144">
        <f>'B. Consumer Budget'!$I296-'B. Consumer Budget'!$J296</f>
        <v>0</v>
      </c>
      <c r="L296" s="143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43">
        <f>IF('B. Consumer Budget'!$K296&lt;0,0,IF('B. Consumer Budget'!$L296&gt;'B. Consumer Budget'!$K296,'B. Consumer Budget'!$K296,'B. Consumer Budget'!$L296))</f>
        <v>0</v>
      </c>
      <c r="N296" s="143" t="str">
        <f>IF('B. Consumer Budget'!$L296="","",'B. Consumer Budget'!$M296-'B. Consumer Budget'!$L296)</f>
        <v/>
      </c>
      <c r="O296" s="77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78">
        <f t="shared" si="4"/>
        <v>287</v>
      </c>
      <c r="C297" s="82"/>
      <c r="D297" s="83"/>
      <c r="E297" s="122"/>
      <c r="F297" s="83"/>
      <c r="G297" s="106"/>
      <c r="H297" s="83"/>
      <c r="I297" s="84"/>
      <c r="J297" s="84"/>
      <c r="K297" s="144">
        <f>'B. Consumer Budget'!$I297-'B. Consumer Budget'!$J297</f>
        <v>0</v>
      </c>
      <c r="L297" s="143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43">
        <f>IF('B. Consumer Budget'!$K297&lt;0,0,IF('B. Consumer Budget'!$L297&gt;'B. Consumer Budget'!$K297,'B. Consumer Budget'!$K297,'B. Consumer Budget'!$L297))</f>
        <v>0</v>
      </c>
      <c r="N297" s="143" t="str">
        <f>IF('B. Consumer Budget'!$L297="","",'B. Consumer Budget'!$M297-'B. Consumer Budget'!$L297)</f>
        <v/>
      </c>
      <c r="O297" s="77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78">
        <f t="shared" si="4"/>
        <v>288</v>
      </c>
      <c r="C298" s="79"/>
      <c r="D298" s="80"/>
      <c r="E298" s="123"/>
      <c r="F298" s="80"/>
      <c r="G298" s="105"/>
      <c r="H298" s="80"/>
      <c r="I298" s="81"/>
      <c r="J298" s="81"/>
      <c r="K298" s="144">
        <f>'B. Consumer Budget'!$I298-'B. Consumer Budget'!$J298</f>
        <v>0</v>
      </c>
      <c r="L298" s="143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43">
        <f>IF('B. Consumer Budget'!$K298&lt;0,0,IF('B. Consumer Budget'!$L298&gt;'B. Consumer Budget'!$K298,'B. Consumer Budget'!$K298,'B. Consumer Budget'!$L298))</f>
        <v>0</v>
      </c>
      <c r="N298" s="143" t="str">
        <f>IF('B. Consumer Budget'!$L298="","",'B. Consumer Budget'!$M298-'B. Consumer Budget'!$L298)</f>
        <v/>
      </c>
      <c r="O298" s="77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78">
        <f t="shared" si="4"/>
        <v>289</v>
      </c>
      <c r="C299" s="82"/>
      <c r="D299" s="83"/>
      <c r="E299" s="122"/>
      <c r="F299" s="83"/>
      <c r="G299" s="106"/>
      <c r="H299" s="83"/>
      <c r="I299" s="84"/>
      <c r="J299" s="84"/>
      <c r="K299" s="144">
        <f>'B. Consumer Budget'!$I299-'B. Consumer Budget'!$J299</f>
        <v>0</v>
      </c>
      <c r="L299" s="143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43">
        <f>IF('B. Consumer Budget'!$K299&lt;0,0,IF('B. Consumer Budget'!$L299&gt;'B. Consumer Budget'!$K299,'B. Consumer Budget'!$K299,'B. Consumer Budget'!$L299))</f>
        <v>0</v>
      </c>
      <c r="N299" s="143" t="str">
        <f>IF('B. Consumer Budget'!$L299="","",'B. Consumer Budget'!$M299-'B. Consumer Budget'!$L299)</f>
        <v/>
      </c>
      <c r="O299" s="77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78">
        <f t="shared" si="4"/>
        <v>290</v>
      </c>
      <c r="C300" s="79"/>
      <c r="D300" s="80"/>
      <c r="E300" s="123"/>
      <c r="F300" s="80"/>
      <c r="G300" s="105"/>
      <c r="H300" s="80"/>
      <c r="I300" s="81"/>
      <c r="J300" s="81"/>
      <c r="K300" s="144">
        <f>'B. Consumer Budget'!$I300-'B. Consumer Budget'!$J300</f>
        <v>0</v>
      </c>
      <c r="L300" s="143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43">
        <f>IF('B. Consumer Budget'!$K300&lt;0,0,IF('B. Consumer Budget'!$L300&gt;'B. Consumer Budget'!$K300,'B. Consumer Budget'!$K300,'B. Consumer Budget'!$L300))</f>
        <v>0</v>
      </c>
      <c r="N300" s="143" t="str">
        <f>IF('B. Consumer Budget'!$L300="","",'B. Consumer Budget'!$M300-'B. Consumer Budget'!$L300)</f>
        <v/>
      </c>
      <c r="O300" s="77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78">
        <f t="shared" si="4"/>
        <v>291</v>
      </c>
      <c r="C301" s="82"/>
      <c r="D301" s="83"/>
      <c r="E301" s="122"/>
      <c r="F301" s="83"/>
      <c r="G301" s="106"/>
      <c r="H301" s="83"/>
      <c r="I301" s="84"/>
      <c r="J301" s="84"/>
      <c r="K301" s="144">
        <f>'B. Consumer Budget'!$I301-'B. Consumer Budget'!$J301</f>
        <v>0</v>
      </c>
      <c r="L301" s="143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43">
        <f>IF('B. Consumer Budget'!$K301&lt;0,0,IF('B. Consumer Budget'!$L301&gt;'B. Consumer Budget'!$K301,'B. Consumer Budget'!$K301,'B. Consumer Budget'!$L301))</f>
        <v>0</v>
      </c>
      <c r="N301" s="143" t="str">
        <f>IF('B. Consumer Budget'!$L301="","",'B. Consumer Budget'!$M301-'B. Consumer Budget'!$L301)</f>
        <v/>
      </c>
      <c r="O301" s="77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78">
        <f t="shared" si="4"/>
        <v>292</v>
      </c>
      <c r="C302" s="79"/>
      <c r="D302" s="80"/>
      <c r="E302" s="123"/>
      <c r="F302" s="80"/>
      <c r="G302" s="105"/>
      <c r="H302" s="80"/>
      <c r="I302" s="81"/>
      <c r="J302" s="81"/>
      <c r="K302" s="144">
        <f>'B. Consumer Budget'!$I302-'B. Consumer Budget'!$J302</f>
        <v>0</v>
      </c>
      <c r="L302" s="143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43">
        <f>IF('B. Consumer Budget'!$K302&lt;0,0,IF('B. Consumer Budget'!$L302&gt;'B. Consumer Budget'!$K302,'B. Consumer Budget'!$K302,'B. Consumer Budget'!$L302))</f>
        <v>0</v>
      </c>
      <c r="N302" s="143" t="str">
        <f>IF('B. Consumer Budget'!$L302="","",'B. Consumer Budget'!$M302-'B. Consumer Budget'!$L302)</f>
        <v/>
      </c>
      <c r="O302" s="77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78">
        <f t="shared" si="4"/>
        <v>293</v>
      </c>
      <c r="C303" s="82"/>
      <c r="D303" s="83"/>
      <c r="E303" s="122"/>
      <c r="F303" s="83"/>
      <c r="G303" s="106"/>
      <c r="H303" s="83"/>
      <c r="I303" s="84"/>
      <c r="J303" s="84"/>
      <c r="K303" s="144">
        <f>'B. Consumer Budget'!$I303-'B. Consumer Budget'!$J303</f>
        <v>0</v>
      </c>
      <c r="L303" s="143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43">
        <f>IF('B. Consumer Budget'!$K303&lt;0,0,IF('B. Consumer Budget'!$L303&gt;'B. Consumer Budget'!$K303,'B. Consumer Budget'!$K303,'B. Consumer Budget'!$L303))</f>
        <v>0</v>
      </c>
      <c r="N303" s="143" t="str">
        <f>IF('B. Consumer Budget'!$L303="","",'B. Consumer Budget'!$M303-'B. Consumer Budget'!$L303)</f>
        <v/>
      </c>
      <c r="O303" s="77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78">
        <f t="shared" si="4"/>
        <v>294</v>
      </c>
      <c r="C304" s="79"/>
      <c r="D304" s="80"/>
      <c r="E304" s="123"/>
      <c r="F304" s="80"/>
      <c r="G304" s="105"/>
      <c r="H304" s="80"/>
      <c r="I304" s="81"/>
      <c r="J304" s="81"/>
      <c r="K304" s="144">
        <f>'B. Consumer Budget'!$I304-'B. Consumer Budget'!$J304</f>
        <v>0</v>
      </c>
      <c r="L304" s="143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43">
        <f>IF('B. Consumer Budget'!$K304&lt;0,0,IF('B. Consumer Budget'!$L304&gt;'B. Consumer Budget'!$K304,'B. Consumer Budget'!$K304,'B. Consumer Budget'!$L304))</f>
        <v>0</v>
      </c>
      <c r="N304" s="143" t="str">
        <f>IF('B. Consumer Budget'!$L304="","",'B. Consumer Budget'!$M304-'B. Consumer Budget'!$L304)</f>
        <v/>
      </c>
      <c r="O304" s="77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78">
        <f t="shared" si="4"/>
        <v>295</v>
      </c>
      <c r="C305" s="82"/>
      <c r="D305" s="83"/>
      <c r="E305" s="122"/>
      <c r="F305" s="83"/>
      <c r="G305" s="106"/>
      <c r="H305" s="83"/>
      <c r="I305" s="84"/>
      <c r="J305" s="84"/>
      <c r="K305" s="144">
        <f>'B. Consumer Budget'!$I305-'B. Consumer Budget'!$J305</f>
        <v>0</v>
      </c>
      <c r="L305" s="143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43">
        <f>IF('B. Consumer Budget'!$K305&lt;0,0,IF('B. Consumer Budget'!$L305&gt;'B. Consumer Budget'!$K305,'B. Consumer Budget'!$K305,'B. Consumer Budget'!$L305))</f>
        <v>0</v>
      </c>
      <c r="N305" s="143" t="str">
        <f>IF('B. Consumer Budget'!$L305="","",'B. Consumer Budget'!$M305-'B. Consumer Budget'!$L305)</f>
        <v/>
      </c>
      <c r="O305" s="77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78">
        <f t="shared" si="4"/>
        <v>296</v>
      </c>
      <c r="C306" s="79"/>
      <c r="D306" s="80"/>
      <c r="E306" s="123"/>
      <c r="F306" s="80"/>
      <c r="G306" s="105"/>
      <c r="H306" s="80"/>
      <c r="I306" s="81"/>
      <c r="J306" s="81"/>
      <c r="K306" s="144">
        <f>'B. Consumer Budget'!$I306-'B. Consumer Budget'!$J306</f>
        <v>0</v>
      </c>
      <c r="L306" s="143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43">
        <f>IF('B. Consumer Budget'!$K306&lt;0,0,IF('B. Consumer Budget'!$L306&gt;'B. Consumer Budget'!$K306,'B. Consumer Budget'!$K306,'B. Consumer Budget'!$L306))</f>
        <v>0</v>
      </c>
      <c r="N306" s="143" t="str">
        <f>IF('B. Consumer Budget'!$L306="","",'B. Consumer Budget'!$M306-'B. Consumer Budget'!$L306)</f>
        <v/>
      </c>
      <c r="O306" s="77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78">
        <f t="shared" ref="B307:B370" si="5">B306+1</f>
        <v>297</v>
      </c>
      <c r="C307" s="82"/>
      <c r="D307" s="83"/>
      <c r="E307" s="122"/>
      <c r="F307" s="83"/>
      <c r="G307" s="106"/>
      <c r="H307" s="83"/>
      <c r="I307" s="84"/>
      <c r="J307" s="84"/>
      <c r="K307" s="144">
        <f>'B. Consumer Budget'!$I307-'B. Consumer Budget'!$J307</f>
        <v>0</v>
      </c>
      <c r="L307" s="143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43">
        <f>IF('B. Consumer Budget'!$K307&lt;0,0,IF('B. Consumer Budget'!$L307&gt;'B. Consumer Budget'!$K307,'B. Consumer Budget'!$K307,'B. Consumer Budget'!$L307))</f>
        <v>0</v>
      </c>
      <c r="N307" s="143" t="str">
        <f>IF('B. Consumer Budget'!$L307="","",'B. Consumer Budget'!$M307-'B. Consumer Budget'!$L307)</f>
        <v/>
      </c>
      <c r="O307" s="77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78">
        <f t="shared" si="5"/>
        <v>298</v>
      </c>
      <c r="C308" s="79"/>
      <c r="D308" s="80"/>
      <c r="E308" s="123"/>
      <c r="F308" s="80"/>
      <c r="G308" s="105"/>
      <c r="H308" s="80"/>
      <c r="I308" s="81"/>
      <c r="J308" s="81"/>
      <c r="K308" s="144">
        <f>'B. Consumer Budget'!$I308-'B. Consumer Budget'!$J308</f>
        <v>0</v>
      </c>
      <c r="L308" s="143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43">
        <f>IF('B. Consumer Budget'!$K308&lt;0,0,IF('B. Consumer Budget'!$L308&gt;'B. Consumer Budget'!$K308,'B. Consumer Budget'!$K308,'B. Consumer Budget'!$L308))</f>
        <v>0</v>
      </c>
      <c r="N308" s="143" t="str">
        <f>IF('B. Consumer Budget'!$L308="","",'B. Consumer Budget'!$M308-'B. Consumer Budget'!$L308)</f>
        <v/>
      </c>
      <c r="O308" s="77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78">
        <f t="shared" si="5"/>
        <v>299</v>
      </c>
      <c r="C309" s="82"/>
      <c r="D309" s="83"/>
      <c r="E309" s="122"/>
      <c r="F309" s="83"/>
      <c r="G309" s="106"/>
      <c r="H309" s="83"/>
      <c r="I309" s="84"/>
      <c r="J309" s="84"/>
      <c r="K309" s="144">
        <f>'B. Consumer Budget'!$I309-'B. Consumer Budget'!$J309</f>
        <v>0</v>
      </c>
      <c r="L309" s="143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43">
        <f>IF('B. Consumer Budget'!$K309&lt;0,0,IF('B. Consumer Budget'!$L309&gt;'B. Consumer Budget'!$K309,'B. Consumer Budget'!$K309,'B. Consumer Budget'!$L309))</f>
        <v>0</v>
      </c>
      <c r="N309" s="143" t="str">
        <f>IF('B. Consumer Budget'!$L309="","",'B. Consumer Budget'!$M309-'B. Consumer Budget'!$L309)</f>
        <v/>
      </c>
      <c r="O309" s="77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78">
        <f t="shared" si="5"/>
        <v>300</v>
      </c>
      <c r="C310" s="79"/>
      <c r="D310" s="80"/>
      <c r="E310" s="123"/>
      <c r="F310" s="80"/>
      <c r="G310" s="105"/>
      <c r="H310" s="80"/>
      <c r="I310" s="81"/>
      <c r="J310" s="81"/>
      <c r="K310" s="144">
        <f>'B. Consumer Budget'!$I310-'B. Consumer Budget'!$J310</f>
        <v>0</v>
      </c>
      <c r="L310" s="143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43">
        <f>IF('B. Consumer Budget'!$K310&lt;0,0,IF('B. Consumer Budget'!$L310&gt;'B. Consumer Budget'!$K310,'B. Consumer Budget'!$K310,'B. Consumer Budget'!$L310))</f>
        <v>0</v>
      </c>
      <c r="N310" s="143" t="str">
        <f>IF('B. Consumer Budget'!$L310="","",'B. Consumer Budget'!$M310-'B. Consumer Budget'!$L310)</f>
        <v/>
      </c>
      <c r="O310" s="77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78">
        <f t="shared" si="5"/>
        <v>301</v>
      </c>
      <c r="C311" s="82"/>
      <c r="D311" s="83"/>
      <c r="E311" s="122"/>
      <c r="F311" s="83"/>
      <c r="G311" s="106"/>
      <c r="H311" s="83"/>
      <c r="I311" s="84"/>
      <c r="J311" s="84"/>
      <c r="K311" s="144">
        <f>'B. Consumer Budget'!$I311-'B. Consumer Budget'!$J311</f>
        <v>0</v>
      </c>
      <c r="L311" s="143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43">
        <f>IF('B. Consumer Budget'!$K311&lt;0,0,IF('B. Consumer Budget'!$L311&gt;'B. Consumer Budget'!$K311,'B. Consumer Budget'!$K311,'B. Consumer Budget'!$L311))</f>
        <v>0</v>
      </c>
      <c r="N311" s="143" t="str">
        <f>IF('B. Consumer Budget'!$L311="","",'B. Consumer Budget'!$M311-'B. Consumer Budget'!$L311)</f>
        <v/>
      </c>
      <c r="O311" s="77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78">
        <f t="shared" si="5"/>
        <v>302</v>
      </c>
      <c r="C312" s="79"/>
      <c r="D312" s="80"/>
      <c r="E312" s="123"/>
      <c r="F312" s="80"/>
      <c r="G312" s="105"/>
      <c r="H312" s="80"/>
      <c r="I312" s="81"/>
      <c r="J312" s="81"/>
      <c r="K312" s="144">
        <f>'B. Consumer Budget'!$I312-'B. Consumer Budget'!$J312</f>
        <v>0</v>
      </c>
      <c r="L312" s="143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43">
        <f>IF('B. Consumer Budget'!$K312&lt;0,0,IF('B. Consumer Budget'!$L312&gt;'B. Consumer Budget'!$K312,'B. Consumer Budget'!$K312,'B. Consumer Budget'!$L312))</f>
        <v>0</v>
      </c>
      <c r="N312" s="143" t="str">
        <f>IF('B. Consumer Budget'!$L312="","",'B. Consumer Budget'!$M312-'B. Consumer Budget'!$L312)</f>
        <v/>
      </c>
      <c r="O312" s="77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78">
        <f t="shared" si="5"/>
        <v>303</v>
      </c>
      <c r="C313" s="82"/>
      <c r="D313" s="83"/>
      <c r="E313" s="122"/>
      <c r="F313" s="83"/>
      <c r="G313" s="106"/>
      <c r="H313" s="83"/>
      <c r="I313" s="84"/>
      <c r="J313" s="84"/>
      <c r="K313" s="144">
        <f>'B. Consumer Budget'!$I313-'B. Consumer Budget'!$J313</f>
        <v>0</v>
      </c>
      <c r="L313" s="143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43">
        <f>IF('B. Consumer Budget'!$K313&lt;0,0,IF('B. Consumer Budget'!$L313&gt;'B. Consumer Budget'!$K313,'B. Consumer Budget'!$K313,'B. Consumer Budget'!$L313))</f>
        <v>0</v>
      </c>
      <c r="N313" s="143" t="str">
        <f>IF('B. Consumer Budget'!$L313="","",'B. Consumer Budget'!$M313-'B. Consumer Budget'!$L313)</f>
        <v/>
      </c>
      <c r="O313" s="77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78">
        <f t="shared" si="5"/>
        <v>304</v>
      </c>
      <c r="C314" s="79"/>
      <c r="D314" s="80"/>
      <c r="E314" s="123"/>
      <c r="F314" s="80"/>
      <c r="G314" s="105"/>
      <c r="H314" s="80"/>
      <c r="I314" s="81"/>
      <c r="J314" s="81"/>
      <c r="K314" s="144">
        <f>'B. Consumer Budget'!$I314-'B. Consumer Budget'!$J314</f>
        <v>0</v>
      </c>
      <c r="L314" s="143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43">
        <f>IF('B. Consumer Budget'!$K314&lt;0,0,IF('B. Consumer Budget'!$L314&gt;'B. Consumer Budget'!$K314,'B. Consumer Budget'!$K314,'B. Consumer Budget'!$L314))</f>
        <v>0</v>
      </c>
      <c r="N314" s="143" t="str">
        <f>IF('B. Consumer Budget'!$L314="","",'B. Consumer Budget'!$M314-'B. Consumer Budget'!$L314)</f>
        <v/>
      </c>
      <c r="O314" s="77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78">
        <f t="shared" si="5"/>
        <v>305</v>
      </c>
      <c r="C315" s="82"/>
      <c r="D315" s="83"/>
      <c r="E315" s="122"/>
      <c r="F315" s="83"/>
      <c r="G315" s="106"/>
      <c r="H315" s="83"/>
      <c r="I315" s="84"/>
      <c r="J315" s="84"/>
      <c r="K315" s="144">
        <f>'B. Consumer Budget'!$I315-'B. Consumer Budget'!$J315</f>
        <v>0</v>
      </c>
      <c r="L315" s="143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43">
        <f>IF('B. Consumer Budget'!$K315&lt;0,0,IF('B. Consumer Budget'!$L315&gt;'B. Consumer Budget'!$K315,'B. Consumer Budget'!$K315,'B. Consumer Budget'!$L315))</f>
        <v>0</v>
      </c>
      <c r="N315" s="143" t="str">
        <f>IF('B. Consumer Budget'!$L315="","",'B. Consumer Budget'!$M315-'B. Consumer Budget'!$L315)</f>
        <v/>
      </c>
      <c r="O315" s="77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78">
        <f t="shared" si="5"/>
        <v>306</v>
      </c>
      <c r="C316" s="79"/>
      <c r="D316" s="80"/>
      <c r="E316" s="123"/>
      <c r="F316" s="80"/>
      <c r="G316" s="105"/>
      <c r="H316" s="80"/>
      <c r="I316" s="81"/>
      <c r="J316" s="81"/>
      <c r="K316" s="144">
        <f>'B. Consumer Budget'!$I316-'B. Consumer Budget'!$J316</f>
        <v>0</v>
      </c>
      <c r="L316" s="143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43">
        <f>IF('B. Consumer Budget'!$K316&lt;0,0,IF('B. Consumer Budget'!$L316&gt;'B. Consumer Budget'!$K316,'B. Consumer Budget'!$K316,'B. Consumer Budget'!$L316))</f>
        <v>0</v>
      </c>
      <c r="N316" s="143" t="str">
        <f>IF('B. Consumer Budget'!$L316="","",'B. Consumer Budget'!$M316-'B. Consumer Budget'!$L316)</f>
        <v/>
      </c>
      <c r="O316" s="77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78">
        <f t="shared" si="5"/>
        <v>307</v>
      </c>
      <c r="C317" s="82"/>
      <c r="D317" s="83"/>
      <c r="E317" s="122"/>
      <c r="F317" s="83"/>
      <c r="G317" s="106"/>
      <c r="H317" s="83"/>
      <c r="I317" s="84"/>
      <c r="J317" s="84"/>
      <c r="K317" s="144">
        <f>'B. Consumer Budget'!$I317-'B. Consumer Budget'!$J317</f>
        <v>0</v>
      </c>
      <c r="L317" s="143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43">
        <f>IF('B. Consumer Budget'!$K317&lt;0,0,IF('B. Consumer Budget'!$L317&gt;'B. Consumer Budget'!$K317,'B. Consumer Budget'!$K317,'B. Consumer Budget'!$L317))</f>
        <v>0</v>
      </c>
      <c r="N317" s="143" t="str">
        <f>IF('B. Consumer Budget'!$L317="","",'B. Consumer Budget'!$M317-'B. Consumer Budget'!$L317)</f>
        <v/>
      </c>
      <c r="O317" s="77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78">
        <f t="shared" si="5"/>
        <v>308</v>
      </c>
      <c r="C318" s="79"/>
      <c r="D318" s="80"/>
      <c r="E318" s="123"/>
      <c r="F318" s="80"/>
      <c r="G318" s="105"/>
      <c r="H318" s="80"/>
      <c r="I318" s="81"/>
      <c r="J318" s="81"/>
      <c r="K318" s="144">
        <f>'B. Consumer Budget'!$I318-'B. Consumer Budget'!$J318</f>
        <v>0</v>
      </c>
      <c r="L318" s="143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43">
        <f>IF('B. Consumer Budget'!$K318&lt;0,0,IF('B. Consumer Budget'!$L318&gt;'B. Consumer Budget'!$K318,'B. Consumer Budget'!$K318,'B. Consumer Budget'!$L318))</f>
        <v>0</v>
      </c>
      <c r="N318" s="143" t="str">
        <f>IF('B. Consumer Budget'!$L318="","",'B. Consumer Budget'!$M318-'B. Consumer Budget'!$L318)</f>
        <v/>
      </c>
      <c r="O318" s="77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78">
        <f t="shared" si="5"/>
        <v>309</v>
      </c>
      <c r="C319" s="82"/>
      <c r="D319" s="83"/>
      <c r="E319" s="122"/>
      <c r="F319" s="83"/>
      <c r="G319" s="106"/>
      <c r="H319" s="83"/>
      <c r="I319" s="84"/>
      <c r="J319" s="84"/>
      <c r="K319" s="144">
        <f>'B. Consumer Budget'!$I319-'B. Consumer Budget'!$J319</f>
        <v>0</v>
      </c>
      <c r="L319" s="143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43">
        <f>IF('B. Consumer Budget'!$K319&lt;0,0,IF('B. Consumer Budget'!$L319&gt;'B. Consumer Budget'!$K319,'B. Consumer Budget'!$K319,'B. Consumer Budget'!$L319))</f>
        <v>0</v>
      </c>
      <c r="N319" s="143" t="str">
        <f>IF('B. Consumer Budget'!$L319="","",'B. Consumer Budget'!$M319-'B. Consumer Budget'!$L319)</f>
        <v/>
      </c>
      <c r="O319" s="77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78">
        <f t="shared" si="5"/>
        <v>310</v>
      </c>
      <c r="C320" s="79"/>
      <c r="D320" s="80"/>
      <c r="E320" s="123"/>
      <c r="F320" s="80"/>
      <c r="G320" s="105"/>
      <c r="H320" s="80"/>
      <c r="I320" s="81"/>
      <c r="J320" s="81"/>
      <c r="K320" s="144">
        <f>'B. Consumer Budget'!$I320-'B. Consumer Budget'!$J320</f>
        <v>0</v>
      </c>
      <c r="L320" s="143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43">
        <f>IF('B. Consumer Budget'!$K320&lt;0,0,IF('B. Consumer Budget'!$L320&gt;'B. Consumer Budget'!$K320,'B. Consumer Budget'!$K320,'B. Consumer Budget'!$L320))</f>
        <v>0</v>
      </c>
      <c r="N320" s="143" t="str">
        <f>IF('B. Consumer Budget'!$L320="","",'B. Consumer Budget'!$M320-'B. Consumer Budget'!$L320)</f>
        <v/>
      </c>
      <c r="O320" s="77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78">
        <f t="shared" si="5"/>
        <v>311</v>
      </c>
      <c r="C321" s="82"/>
      <c r="D321" s="83"/>
      <c r="E321" s="122"/>
      <c r="F321" s="83"/>
      <c r="G321" s="106"/>
      <c r="H321" s="83"/>
      <c r="I321" s="84"/>
      <c r="J321" s="84"/>
      <c r="K321" s="144">
        <f>'B. Consumer Budget'!$I321-'B. Consumer Budget'!$J321</f>
        <v>0</v>
      </c>
      <c r="L321" s="143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43">
        <f>IF('B. Consumer Budget'!$K321&lt;0,0,IF('B. Consumer Budget'!$L321&gt;'B. Consumer Budget'!$K321,'B. Consumer Budget'!$K321,'B. Consumer Budget'!$L321))</f>
        <v>0</v>
      </c>
      <c r="N321" s="143" t="str">
        <f>IF('B. Consumer Budget'!$L321="","",'B. Consumer Budget'!$M321-'B. Consumer Budget'!$L321)</f>
        <v/>
      </c>
      <c r="O321" s="77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78">
        <f t="shared" si="5"/>
        <v>312</v>
      </c>
      <c r="C322" s="79"/>
      <c r="D322" s="80"/>
      <c r="E322" s="123"/>
      <c r="F322" s="80"/>
      <c r="G322" s="105"/>
      <c r="H322" s="80"/>
      <c r="I322" s="81"/>
      <c r="J322" s="81"/>
      <c r="K322" s="144">
        <f>'B. Consumer Budget'!$I322-'B. Consumer Budget'!$J322</f>
        <v>0</v>
      </c>
      <c r="L322" s="143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43">
        <f>IF('B. Consumer Budget'!$K322&lt;0,0,IF('B. Consumer Budget'!$L322&gt;'B. Consumer Budget'!$K322,'B. Consumer Budget'!$K322,'B. Consumer Budget'!$L322))</f>
        <v>0</v>
      </c>
      <c r="N322" s="143" t="str">
        <f>IF('B. Consumer Budget'!$L322="","",'B. Consumer Budget'!$M322-'B. Consumer Budget'!$L322)</f>
        <v/>
      </c>
      <c r="O322" s="77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78">
        <f t="shared" si="5"/>
        <v>313</v>
      </c>
      <c r="C323" s="82"/>
      <c r="D323" s="83"/>
      <c r="E323" s="122"/>
      <c r="F323" s="83"/>
      <c r="G323" s="106"/>
      <c r="H323" s="83"/>
      <c r="I323" s="84"/>
      <c r="J323" s="84"/>
      <c r="K323" s="144">
        <f>'B. Consumer Budget'!$I323-'B. Consumer Budget'!$J323</f>
        <v>0</v>
      </c>
      <c r="L323" s="143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43">
        <f>IF('B. Consumer Budget'!$K323&lt;0,0,IF('B. Consumer Budget'!$L323&gt;'B. Consumer Budget'!$K323,'B. Consumer Budget'!$K323,'B. Consumer Budget'!$L323))</f>
        <v>0</v>
      </c>
      <c r="N323" s="143" t="str">
        <f>IF('B. Consumer Budget'!$L323="","",'B. Consumer Budget'!$M323-'B. Consumer Budget'!$L323)</f>
        <v/>
      </c>
      <c r="O323" s="77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78">
        <f t="shared" si="5"/>
        <v>314</v>
      </c>
      <c r="C324" s="79"/>
      <c r="D324" s="80"/>
      <c r="E324" s="123"/>
      <c r="F324" s="80"/>
      <c r="G324" s="105"/>
      <c r="H324" s="80"/>
      <c r="I324" s="81"/>
      <c r="J324" s="81"/>
      <c r="K324" s="144">
        <f>'B. Consumer Budget'!$I324-'B. Consumer Budget'!$J324</f>
        <v>0</v>
      </c>
      <c r="L324" s="143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43">
        <f>IF('B. Consumer Budget'!$K324&lt;0,0,IF('B. Consumer Budget'!$L324&gt;'B. Consumer Budget'!$K324,'B. Consumer Budget'!$K324,'B. Consumer Budget'!$L324))</f>
        <v>0</v>
      </c>
      <c r="N324" s="143" t="str">
        <f>IF('B. Consumer Budget'!$L324="","",'B. Consumer Budget'!$M324-'B. Consumer Budget'!$L324)</f>
        <v/>
      </c>
      <c r="O324" s="77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78">
        <f t="shared" si="5"/>
        <v>315</v>
      </c>
      <c r="C325" s="82"/>
      <c r="D325" s="83"/>
      <c r="E325" s="122"/>
      <c r="F325" s="83"/>
      <c r="G325" s="106"/>
      <c r="H325" s="83"/>
      <c r="I325" s="84"/>
      <c r="J325" s="84"/>
      <c r="K325" s="144">
        <f>'B. Consumer Budget'!$I325-'B. Consumer Budget'!$J325</f>
        <v>0</v>
      </c>
      <c r="L325" s="143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43">
        <f>IF('B. Consumer Budget'!$K325&lt;0,0,IF('B. Consumer Budget'!$L325&gt;'B. Consumer Budget'!$K325,'B. Consumer Budget'!$K325,'B. Consumer Budget'!$L325))</f>
        <v>0</v>
      </c>
      <c r="N325" s="143" t="str">
        <f>IF('B. Consumer Budget'!$L325="","",'B. Consumer Budget'!$M325-'B. Consumer Budget'!$L325)</f>
        <v/>
      </c>
      <c r="O325" s="77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78">
        <f t="shared" si="5"/>
        <v>316</v>
      </c>
      <c r="C326" s="79"/>
      <c r="D326" s="80"/>
      <c r="E326" s="123"/>
      <c r="F326" s="80"/>
      <c r="G326" s="105"/>
      <c r="H326" s="80"/>
      <c r="I326" s="81"/>
      <c r="J326" s="81"/>
      <c r="K326" s="144">
        <f>'B. Consumer Budget'!$I326-'B. Consumer Budget'!$J326</f>
        <v>0</v>
      </c>
      <c r="L326" s="143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43">
        <f>IF('B. Consumer Budget'!$K326&lt;0,0,IF('B. Consumer Budget'!$L326&gt;'B. Consumer Budget'!$K326,'B. Consumer Budget'!$K326,'B. Consumer Budget'!$L326))</f>
        <v>0</v>
      </c>
      <c r="N326" s="143" t="str">
        <f>IF('B. Consumer Budget'!$L326="","",'B. Consumer Budget'!$M326-'B. Consumer Budget'!$L326)</f>
        <v/>
      </c>
      <c r="O326" s="77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78">
        <f t="shared" si="5"/>
        <v>317</v>
      </c>
      <c r="C327" s="82"/>
      <c r="D327" s="83"/>
      <c r="E327" s="122"/>
      <c r="F327" s="83"/>
      <c r="G327" s="106"/>
      <c r="H327" s="83"/>
      <c r="I327" s="84"/>
      <c r="J327" s="84"/>
      <c r="K327" s="144">
        <f>'B. Consumer Budget'!$I327-'B. Consumer Budget'!$J327</f>
        <v>0</v>
      </c>
      <c r="L327" s="143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43">
        <f>IF('B. Consumer Budget'!$K327&lt;0,0,IF('B. Consumer Budget'!$L327&gt;'B. Consumer Budget'!$K327,'B. Consumer Budget'!$K327,'B. Consumer Budget'!$L327))</f>
        <v>0</v>
      </c>
      <c r="N327" s="143" t="str">
        <f>IF('B. Consumer Budget'!$L327="","",'B. Consumer Budget'!$M327-'B. Consumer Budget'!$L327)</f>
        <v/>
      </c>
      <c r="O327" s="77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78">
        <f t="shared" si="5"/>
        <v>318</v>
      </c>
      <c r="C328" s="79"/>
      <c r="D328" s="80"/>
      <c r="E328" s="123"/>
      <c r="F328" s="80"/>
      <c r="G328" s="105"/>
      <c r="H328" s="80"/>
      <c r="I328" s="81"/>
      <c r="J328" s="81"/>
      <c r="K328" s="144">
        <f>'B. Consumer Budget'!$I328-'B. Consumer Budget'!$J328</f>
        <v>0</v>
      </c>
      <c r="L328" s="143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43">
        <f>IF('B. Consumer Budget'!$K328&lt;0,0,IF('B. Consumer Budget'!$L328&gt;'B. Consumer Budget'!$K328,'B. Consumer Budget'!$K328,'B. Consumer Budget'!$L328))</f>
        <v>0</v>
      </c>
      <c r="N328" s="143" t="str">
        <f>IF('B. Consumer Budget'!$L328="","",'B. Consumer Budget'!$M328-'B. Consumer Budget'!$L328)</f>
        <v/>
      </c>
      <c r="O328" s="77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78">
        <f t="shared" si="5"/>
        <v>319</v>
      </c>
      <c r="C329" s="82"/>
      <c r="D329" s="83"/>
      <c r="E329" s="122"/>
      <c r="F329" s="83"/>
      <c r="G329" s="106"/>
      <c r="H329" s="83"/>
      <c r="I329" s="84"/>
      <c r="J329" s="84"/>
      <c r="K329" s="144">
        <f>'B. Consumer Budget'!$I329-'B. Consumer Budget'!$J329</f>
        <v>0</v>
      </c>
      <c r="L329" s="143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43">
        <f>IF('B. Consumer Budget'!$K329&lt;0,0,IF('B. Consumer Budget'!$L329&gt;'B. Consumer Budget'!$K329,'B. Consumer Budget'!$K329,'B. Consumer Budget'!$L329))</f>
        <v>0</v>
      </c>
      <c r="N329" s="143" t="str">
        <f>IF('B. Consumer Budget'!$L329="","",'B. Consumer Budget'!$M329-'B. Consumer Budget'!$L329)</f>
        <v/>
      </c>
      <c r="O329" s="77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78">
        <f t="shared" si="5"/>
        <v>320</v>
      </c>
      <c r="C330" s="79"/>
      <c r="D330" s="80"/>
      <c r="E330" s="123"/>
      <c r="F330" s="80"/>
      <c r="G330" s="105"/>
      <c r="H330" s="80"/>
      <c r="I330" s="81"/>
      <c r="J330" s="81"/>
      <c r="K330" s="144">
        <f>'B. Consumer Budget'!$I330-'B. Consumer Budget'!$J330</f>
        <v>0</v>
      </c>
      <c r="L330" s="143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43">
        <f>IF('B. Consumer Budget'!$K330&lt;0,0,IF('B. Consumer Budget'!$L330&gt;'B. Consumer Budget'!$K330,'B. Consumer Budget'!$K330,'B. Consumer Budget'!$L330))</f>
        <v>0</v>
      </c>
      <c r="N330" s="143" t="str">
        <f>IF('B. Consumer Budget'!$L330="","",'B. Consumer Budget'!$M330-'B. Consumer Budget'!$L330)</f>
        <v/>
      </c>
      <c r="O330" s="77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78">
        <f t="shared" si="5"/>
        <v>321</v>
      </c>
      <c r="C331" s="82"/>
      <c r="D331" s="83"/>
      <c r="E331" s="122"/>
      <c r="F331" s="83"/>
      <c r="G331" s="106"/>
      <c r="H331" s="83"/>
      <c r="I331" s="84"/>
      <c r="J331" s="84"/>
      <c r="K331" s="144">
        <f>'B. Consumer Budget'!$I331-'B. Consumer Budget'!$J331</f>
        <v>0</v>
      </c>
      <c r="L331" s="143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43">
        <f>IF('B. Consumer Budget'!$K331&lt;0,0,IF('B. Consumer Budget'!$L331&gt;'B. Consumer Budget'!$K331,'B. Consumer Budget'!$K331,'B. Consumer Budget'!$L331))</f>
        <v>0</v>
      </c>
      <c r="N331" s="143" t="str">
        <f>IF('B. Consumer Budget'!$L331="","",'B. Consumer Budget'!$M331-'B. Consumer Budget'!$L331)</f>
        <v/>
      </c>
      <c r="O331" s="77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78">
        <f t="shared" si="5"/>
        <v>322</v>
      </c>
      <c r="C332" s="79"/>
      <c r="D332" s="80"/>
      <c r="E332" s="123"/>
      <c r="F332" s="80"/>
      <c r="G332" s="105"/>
      <c r="H332" s="80"/>
      <c r="I332" s="81"/>
      <c r="J332" s="81"/>
      <c r="K332" s="144">
        <f>'B. Consumer Budget'!$I332-'B. Consumer Budget'!$J332</f>
        <v>0</v>
      </c>
      <c r="L332" s="143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43">
        <f>IF('B. Consumer Budget'!$K332&lt;0,0,IF('B. Consumer Budget'!$L332&gt;'B. Consumer Budget'!$K332,'B. Consumer Budget'!$K332,'B. Consumer Budget'!$L332))</f>
        <v>0</v>
      </c>
      <c r="N332" s="143" t="str">
        <f>IF('B. Consumer Budget'!$L332="","",'B. Consumer Budget'!$M332-'B. Consumer Budget'!$L332)</f>
        <v/>
      </c>
      <c r="O332" s="77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78">
        <f t="shared" si="5"/>
        <v>323</v>
      </c>
      <c r="C333" s="82"/>
      <c r="D333" s="83"/>
      <c r="E333" s="122"/>
      <c r="F333" s="83"/>
      <c r="G333" s="106"/>
      <c r="H333" s="83"/>
      <c r="I333" s="84"/>
      <c r="J333" s="84"/>
      <c r="K333" s="144">
        <f>'B. Consumer Budget'!$I333-'B. Consumer Budget'!$J333</f>
        <v>0</v>
      </c>
      <c r="L333" s="143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43">
        <f>IF('B. Consumer Budget'!$K333&lt;0,0,IF('B. Consumer Budget'!$L333&gt;'B. Consumer Budget'!$K333,'B. Consumer Budget'!$K333,'B. Consumer Budget'!$L333))</f>
        <v>0</v>
      </c>
      <c r="N333" s="143" t="str">
        <f>IF('B. Consumer Budget'!$L333="","",'B. Consumer Budget'!$M333-'B. Consumer Budget'!$L333)</f>
        <v/>
      </c>
      <c r="O333" s="77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78">
        <f t="shared" si="5"/>
        <v>324</v>
      </c>
      <c r="C334" s="79"/>
      <c r="D334" s="80"/>
      <c r="E334" s="123"/>
      <c r="F334" s="80"/>
      <c r="G334" s="105"/>
      <c r="H334" s="80"/>
      <c r="I334" s="81"/>
      <c r="J334" s="81"/>
      <c r="K334" s="144">
        <f>'B. Consumer Budget'!$I334-'B. Consumer Budget'!$J334</f>
        <v>0</v>
      </c>
      <c r="L334" s="143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43">
        <f>IF('B. Consumer Budget'!$K334&lt;0,0,IF('B. Consumer Budget'!$L334&gt;'B. Consumer Budget'!$K334,'B. Consumer Budget'!$K334,'B. Consumer Budget'!$L334))</f>
        <v>0</v>
      </c>
      <c r="N334" s="143" t="str">
        <f>IF('B. Consumer Budget'!$L334="","",'B. Consumer Budget'!$M334-'B. Consumer Budget'!$L334)</f>
        <v/>
      </c>
      <c r="O334" s="77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78">
        <f t="shared" si="5"/>
        <v>325</v>
      </c>
      <c r="C335" s="82"/>
      <c r="D335" s="83"/>
      <c r="E335" s="122"/>
      <c r="F335" s="83"/>
      <c r="G335" s="106"/>
      <c r="H335" s="83"/>
      <c r="I335" s="84"/>
      <c r="J335" s="84"/>
      <c r="K335" s="144">
        <f>'B. Consumer Budget'!$I335-'B. Consumer Budget'!$J335</f>
        <v>0</v>
      </c>
      <c r="L335" s="143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43">
        <f>IF('B. Consumer Budget'!$K335&lt;0,0,IF('B. Consumer Budget'!$L335&gt;'B. Consumer Budget'!$K335,'B. Consumer Budget'!$K335,'B. Consumer Budget'!$L335))</f>
        <v>0</v>
      </c>
      <c r="N335" s="143" t="str">
        <f>IF('B. Consumer Budget'!$L335="","",'B. Consumer Budget'!$M335-'B. Consumer Budget'!$L335)</f>
        <v/>
      </c>
      <c r="O335" s="77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78">
        <f t="shared" si="5"/>
        <v>326</v>
      </c>
      <c r="C336" s="79"/>
      <c r="D336" s="80"/>
      <c r="E336" s="123"/>
      <c r="F336" s="80"/>
      <c r="G336" s="105"/>
      <c r="H336" s="80"/>
      <c r="I336" s="81"/>
      <c r="J336" s="81"/>
      <c r="K336" s="144">
        <f>'B. Consumer Budget'!$I336-'B. Consumer Budget'!$J336</f>
        <v>0</v>
      </c>
      <c r="L336" s="143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43">
        <f>IF('B. Consumer Budget'!$K336&lt;0,0,IF('B. Consumer Budget'!$L336&gt;'B. Consumer Budget'!$K336,'B. Consumer Budget'!$K336,'B. Consumer Budget'!$L336))</f>
        <v>0</v>
      </c>
      <c r="N336" s="143" t="str">
        <f>IF('B. Consumer Budget'!$L336="","",'B. Consumer Budget'!$M336-'B. Consumer Budget'!$L336)</f>
        <v/>
      </c>
      <c r="O336" s="77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78">
        <f t="shared" si="5"/>
        <v>327</v>
      </c>
      <c r="C337" s="82"/>
      <c r="D337" s="83"/>
      <c r="E337" s="122"/>
      <c r="F337" s="83"/>
      <c r="G337" s="106"/>
      <c r="H337" s="83"/>
      <c r="I337" s="84"/>
      <c r="J337" s="84"/>
      <c r="K337" s="144">
        <f>'B. Consumer Budget'!$I337-'B. Consumer Budget'!$J337</f>
        <v>0</v>
      </c>
      <c r="L337" s="143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43">
        <f>IF('B. Consumer Budget'!$K337&lt;0,0,IF('B. Consumer Budget'!$L337&gt;'B. Consumer Budget'!$K337,'B. Consumer Budget'!$K337,'B. Consumer Budget'!$L337))</f>
        <v>0</v>
      </c>
      <c r="N337" s="143" t="str">
        <f>IF('B. Consumer Budget'!$L337="","",'B. Consumer Budget'!$M337-'B. Consumer Budget'!$L337)</f>
        <v/>
      </c>
      <c r="O337" s="77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78">
        <f t="shared" si="5"/>
        <v>328</v>
      </c>
      <c r="C338" s="79"/>
      <c r="D338" s="80"/>
      <c r="E338" s="123"/>
      <c r="F338" s="80"/>
      <c r="G338" s="105"/>
      <c r="H338" s="80"/>
      <c r="I338" s="81"/>
      <c r="J338" s="81"/>
      <c r="K338" s="144">
        <f>'B. Consumer Budget'!$I338-'B. Consumer Budget'!$J338</f>
        <v>0</v>
      </c>
      <c r="L338" s="143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43">
        <f>IF('B. Consumer Budget'!$K338&lt;0,0,IF('B. Consumer Budget'!$L338&gt;'B. Consumer Budget'!$K338,'B. Consumer Budget'!$K338,'B. Consumer Budget'!$L338))</f>
        <v>0</v>
      </c>
      <c r="N338" s="143" t="str">
        <f>IF('B. Consumer Budget'!$L338="","",'B. Consumer Budget'!$M338-'B. Consumer Budget'!$L338)</f>
        <v/>
      </c>
      <c r="O338" s="77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78">
        <f t="shared" si="5"/>
        <v>329</v>
      </c>
      <c r="C339" s="82"/>
      <c r="D339" s="83"/>
      <c r="E339" s="122"/>
      <c r="F339" s="83"/>
      <c r="G339" s="106"/>
      <c r="H339" s="83"/>
      <c r="I339" s="84"/>
      <c r="J339" s="84"/>
      <c r="K339" s="144">
        <f>'B. Consumer Budget'!$I339-'B. Consumer Budget'!$J339</f>
        <v>0</v>
      </c>
      <c r="L339" s="143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43">
        <f>IF('B. Consumer Budget'!$K339&lt;0,0,IF('B. Consumer Budget'!$L339&gt;'B. Consumer Budget'!$K339,'B. Consumer Budget'!$K339,'B. Consumer Budget'!$L339))</f>
        <v>0</v>
      </c>
      <c r="N339" s="143" t="str">
        <f>IF('B. Consumer Budget'!$L339="","",'B. Consumer Budget'!$M339-'B. Consumer Budget'!$L339)</f>
        <v/>
      </c>
      <c r="O339" s="77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78">
        <f t="shared" si="5"/>
        <v>330</v>
      </c>
      <c r="C340" s="79"/>
      <c r="D340" s="80"/>
      <c r="E340" s="123"/>
      <c r="F340" s="80"/>
      <c r="G340" s="105"/>
      <c r="H340" s="80"/>
      <c r="I340" s="81"/>
      <c r="J340" s="81"/>
      <c r="K340" s="144">
        <f>'B. Consumer Budget'!$I340-'B. Consumer Budget'!$J340</f>
        <v>0</v>
      </c>
      <c r="L340" s="143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43">
        <f>IF('B. Consumer Budget'!$K340&lt;0,0,IF('B. Consumer Budget'!$L340&gt;'B. Consumer Budget'!$K340,'B. Consumer Budget'!$K340,'B. Consumer Budget'!$L340))</f>
        <v>0</v>
      </c>
      <c r="N340" s="143" t="str">
        <f>IF('B. Consumer Budget'!$L340="","",'B. Consumer Budget'!$M340-'B. Consumer Budget'!$L340)</f>
        <v/>
      </c>
      <c r="O340" s="77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78">
        <f t="shared" si="5"/>
        <v>331</v>
      </c>
      <c r="C341" s="82"/>
      <c r="D341" s="83"/>
      <c r="E341" s="122"/>
      <c r="F341" s="83"/>
      <c r="G341" s="106"/>
      <c r="H341" s="83"/>
      <c r="I341" s="84"/>
      <c r="J341" s="84"/>
      <c r="K341" s="144">
        <f>'B. Consumer Budget'!$I341-'B. Consumer Budget'!$J341</f>
        <v>0</v>
      </c>
      <c r="L341" s="143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43">
        <f>IF('B. Consumer Budget'!$K341&lt;0,0,IF('B. Consumer Budget'!$L341&gt;'B. Consumer Budget'!$K341,'B. Consumer Budget'!$K341,'B. Consumer Budget'!$L341))</f>
        <v>0</v>
      </c>
      <c r="N341" s="143" t="str">
        <f>IF('B. Consumer Budget'!$L341="","",'B. Consumer Budget'!$M341-'B. Consumer Budget'!$L341)</f>
        <v/>
      </c>
      <c r="O341" s="77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78">
        <f t="shared" si="5"/>
        <v>332</v>
      </c>
      <c r="C342" s="79"/>
      <c r="D342" s="80"/>
      <c r="E342" s="123"/>
      <c r="F342" s="80"/>
      <c r="G342" s="105"/>
      <c r="H342" s="80"/>
      <c r="I342" s="81"/>
      <c r="J342" s="81"/>
      <c r="K342" s="144">
        <f>'B. Consumer Budget'!$I342-'B. Consumer Budget'!$J342</f>
        <v>0</v>
      </c>
      <c r="L342" s="143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43">
        <f>IF('B. Consumer Budget'!$K342&lt;0,0,IF('B. Consumer Budget'!$L342&gt;'B. Consumer Budget'!$K342,'B. Consumer Budget'!$K342,'B. Consumer Budget'!$L342))</f>
        <v>0</v>
      </c>
      <c r="N342" s="143" t="str">
        <f>IF('B. Consumer Budget'!$L342="","",'B. Consumer Budget'!$M342-'B. Consumer Budget'!$L342)</f>
        <v/>
      </c>
      <c r="O342" s="77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78">
        <f t="shared" si="5"/>
        <v>333</v>
      </c>
      <c r="C343" s="82"/>
      <c r="D343" s="83"/>
      <c r="E343" s="122"/>
      <c r="F343" s="83"/>
      <c r="G343" s="106"/>
      <c r="H343" s="83"/>
      <c r="I343" s="84"/>
      <c r="J343" s="84"/>
      <c r="K343" s="144">
        <f>'B. Consumer Budget'!$I343-'B. Consumer Budget'!$J343</f>
        <v>0</v>
      </c>
      <c r="L343" s="143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43">
        <f>IF('B. Consumer Budget'!$K343&lt;0,0,IF('B. Consumer Budget'!$L343&gt;'B. Consumer Budget'!$K343,'B. Consumer Budget'!$K343,'B. Consumer Budget'!$L343))</f>
        <v>0</v>
      </c>
      <c r="N343" s="143" t="str">
        <f>IF('B. Consumer Budget'!$L343="","",'B. Consumer Budget'!$M343-'B. Consumer Budget'!$L343)</f>
        <v/>
      </c>
      <c r="O343" s="77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78">
        <f t="shared" si="5"/>
        <v>334</v>
      </c>
      <c r="C344" s="79"/>
      <c r="D344" s="80"/>
      <c r="E344" s="123"/>
      <c r="F344" s="80"/>
      <c r="G344" s="105"/>
      <c r="H344" s="80"/>
      <c r="I344" s="81"/>
      <c r="J344" s="81"/>
      <c r="K344" s="144">
        <f>'B. Consumer Budget'!$I344-'B. Consumer Budget'!$J344</f>
        <v>0</v>
      </c>
      <c r="L344" s="143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43">
        <f>IF('B. Consumer Budget'!$K344&lt;0,0,IF('B. Consumer Budget'!$L344&gt;'B. Consumer Budget'!$K344,'B. Consumer Budget'!$K344,'B. Consumer Budget'!$L344))</f>
        <v>0</v>
      </c>
      <c r="N344" s="143" t="str">
        <f>IF('B. Consumer Budget'!$L344="","",'B. Consumer Budget'!$M344-'B. Consumer Budget'!$L344)</f>
        <v/>
      </c>
      <c r="O344" s="77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78">
        <f t="shared" si="5"/>
        <v>335</v>
      </c>
      <c r="C345" s="82"/>
      <c r="D345" s="83"/>
      <c r="E345" s="122"/>
      <c r="F345" s="83"/>
      <c r="G345" s="106"/>
      <c r="H345" s="83"/>
      <c r="I345" s="84"/>
      <c r="J345" s="84"/>
      <c r="K345" s="144">
        <f>'B. Consumer Budget'!$I345-'B. Consumer Budget'!$J345</f>
        <v>0</v>
      </c>
      <c r="L345" s="143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43">
        <f>IF('B. Consumer Budget'!$K345&lt;0,0,IF('B. Consumer Budget'!$L345&gt;'B. Consumer Budget'!$K345,'B. Consumer Budget'!$K345,'B. Consumer Budget'!$L345))</f>
        <v>0</v>
      </c>
      <c r="N345" s="143" t="str">
        <f>IF('B. Consumer Budget'!$L345="","",'B. Consumer Budget'!$M345-'B. Consumer Budget'!$L345)</f>
        <v/>
      </c>
      <c r="O345" s="77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78">
        <f t="shared" si="5"/>
        <v>336</v>
      </c>
      <c r="C346" s="79"/>
      <c r="D346" s="80"/>
      <c r="E346" s="123"/>
      <c r="F346" s="80"/>
      <c r="G346" s="105"/>
      <c r="H346" s="80"/>
      <c r="I346" s="81"/>
      <c r="J346" s="81"/>
      <c r="K346" s="144">
        <f>'B. Consumer Budget'!$I346-'B. Consumer Budget'!$J346</f>
        <v>0</v>
      </c>
      <c r="L346" s="143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43">
        <f>IF('B. Consumer Budget'!$K346&lt;0,0,IF('B. Consumer Budget'!$L346&gt;'B. Consumer Budget'!$K346,'B. Consumer Budget'!$K346,'B. Consumer Budget'!$L346))</f>
        <v>0</v>
      </c>
      <c r="N346" s="143" t="str">
        <f>IF('B. Consumer Budget'!$L346="","",'B. Consumer Budget'!$M346-'B. Consumer Budget'!$L346)</f>
        <v/>
      </c>
      <c r="O346" s="77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78">
        <f t="shared" si="5"/>
        <v>337</v>
      </c>
      <c r="C347" s="82"/>
      <c r="D347" s="83"/>
      <c r="E347" s="122"/>
      <c r="F347" s="83"/>
      <c r="G347" s="106"/>
      <c r="H347" s="83"/>
      <c r="I347" s="84"/>
      <c r="J347" s="84"/>
      <c r="K347" s="144">
        <f>'B. Consumer Budget'!$I347-'B. Consumer Budget'!$J347</f>
        <v>0</v>
      </c>
      <c r="L347" s="143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43">
        <f>IF('B. Consumer Budget'!$K347&lt;0,0,IF('B. Consumer Budget'!$L347&gt;'B. Consumer Budget'!$K347,'B. Consumer Budget'!$K347,'B. Consumer Budget'!$L347))</f>
        <v>0</v>
      </c>
      <c r="N347" s="143" t="str">
        <f>IF('B. Consumer Budget'!$L347="","",'B. Consumer Budget'!$M347-'B. Consumer Budget'!$L347)</f>
        <v/>
      </c>
      <c r="O347" s="77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78">
        <f t="shared" si="5"/>
        <v>338</v>
      </c>
      <c r="C348" s="79"/>
      <c r="D348" s="80"/>
      <c r="E348" s="123"/>
      <c r="F348" s="80"/>
      <c r="G348" s="105"/>
      <c r="H348" s="80"/>
      <c r="I348" s="81"/>
      <c r="J348" s="81"/>
      <c r="K348" s="144">
        <f>'B. Consumer Budget'!$I348-'B. Consumer Budget'!$J348</f>
        <v>0</v>
      </c>
      <c r="L348" s="143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43">
        <f>IF('B. Consumer Budget'!$K348&lt;0,0,IF('B. Consumer Budget'!$L348&gt;'B. Consumer Budget'!$K348,'B. Consumer Budget'!$K348,'B. Consumer Budget'!$L348))</f>
        <v>0</v>
      </c>
      <c r="N348" s="143" t="str">
        <f>IF('B. Consumer Budget'!$L348="","",'B. Consumer Budget'!$M348-'B. Consumer Budget'!$L348)</f>
        <v/>
      </c>
      <c r="O348" s="77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78">
        <f t="shared" si="5"/>
        <v>339</v>
      </c>
      <c r="C349" s="82"/>
      <c r="D349" s="83"/>
      <c r="E349" s="122"/>
      <c r="F349" s="83"/>
      <c r="G349" s="106"/>
      <c r="H349" s="83"/>
      <c r="I349" s="84"/>
      <c r="J349" s="84"/>
      <c r="K349" s="144">
        <f>'B. Consumer Budget'!$I349-'B. Consumer Budget'!$J349</f>
        <v>0</v>
      </c>
      <c r="L349" s="143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43">
        <f>IF('B. Consumer Budget'!$K349&lt;0,0,IF('B. Consumer Budget'!$L349&gt;'B. Consumer Budget'!$K349,'B. Consumer Budget'!$K349,'B. Consumer Budget'!$L349))</f>
        <v>0</v>
      </c>
      <c r="N349" s="143" t="str">
        <f>IF('B. Consumer Budget'!$L349="","",'B. Consumer Budget'!$M349-'B. Consumer Budget'!$L349)</f>
        <v/>
      </c>
      <c r="O349" s="77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78">
        <f t="shared" si="5"/>
        <v>340</v>
      </c>
      <c r="C350" s="79"/>
      <c r="D350" s="80"/>
      <c r="E350" s="123"/>
      <c r="F350" s="80"/>
      <c r="G350" s="105"/>
      <c r="H350" s="80"/>
      <c r="I350" s="81"/>
      <c r="J350" s="81"/>
      <c r="K350" s="144">
        <f>'B. Consumer Budget'!$I350-'B. Consumer Budget'!$J350</f>
        <v>0</v>
      </c>
      <c r="L350" s="143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43">
        <f>IF('B. Consumer Budget'!$K350&lt;0,0,IF('B. Consumer Budget'!$L350&gt;'B. Consumer Budget'!$K350,'B. Consumer Budget'!$K350,'B. Consumer Budget'!$L350))</f>
        <v>0</v>
      </c>
      <c r="N350" s="143" t="str">
        <f>IF('B. Consumer Budget'!$L350="","",'B. Consumer Budget'!$M350-'B. Consumer Budget'!$L350)</f>
        <v/>
      </c>
      <c r="O350" s="77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78">
        <f t="shared" si="5"/>
        <v>341</v>
      </c>
      <c r="C351" s="82"/>
      <c r="D351" s="83"/>
      <c r="E351" s="122"/>
      <c r="F351" s="83"/>
      <c r="G351" s="106"/>
      <c r="H351" s="83"/>
      <c r="I351" s="84"/>
      <c r="J351" s="84"/>
      <c r="K351" s="144">
        <f>'B. Consumer Budget'!$I351-'B. Consumer Budget'!$J351</f>
        <v>0</v>
      </c>
      <c r="L351" s="143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43">
        <f>IF('B. Consumer Budget'!$K351&lt;0,0,IF('B. Consumer Budget'!$L351&gt;'B. Consumer Budget'!$K351,'B. Consumer Budget'!$K351,'B. Consumer Budget'!$L351))</f>
        <v>0</v>
      </c>
      <c r="N351" s="143" t="str">
        <f>IF('B. Consumer Budget'!$L351="","",'B. Consumer Budget'!$M351-'B. Consumer Budget'!$L351)</f>
        <v/>
      </c>
      <c r="O351" s="77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78">
        <f t="shared" si="5"/>
        <v>342</v>
      </c>
      <c r="C352" s="79"/>
      <c r="D352" s="80"/>
      <c r="E352" s="123"/>
      <c r="F352" s="80"/>
      <c r="G352" s="105"/>
      <c r="H352" s="80"/>
      <c r="I352" s="81"/>
      <c r="J352" s="81"/>
      <c r="K352" s="144">
        <f>'B. Consumer Budget'!$I352-'B. Consumer Budget'!$J352</f>
        <v>0</v>
      </c>
      <c r="L352" s="143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43">
        <f>IF('B. Consumer Budget'!$K352&lt;0,0,IF('B. Consumer Budget'!$L352&gt;'B. Consumer Budget'!$K352,'B. Consumer Budget'!$K352,'B. Consumer Budget'!$L352))</f>
        <v>0</v>
      </c>
      <c r="N352" s="143" t="str">
        <f>IF('B. Consumer Budget'!$L352="","",'B. Consumer Budget'!$M352-'B. Consumer Budget'!$L352)</f>
        <v/>
      </c>
      <c r="O352" s="77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78">
        <f t="shared" si="5"/>
        <v>343</v>
      </c>
      <c r="C353" s="82"/>
      <c r="D353" s="83"/>
      <c r="E353" s="122"/>
      <c r="F353" s="83"/>
      <c r="G353" s="106"/>
      <c r="H353" s="83"/>
      <c r="I353" s="84"/>
      <c r="J353" s="84"/>
      <c r="K353" s="144">
        <f>'B. Consumer Budget'!$I353-'B. Consumer Budget'!$J353</f>
        <v>0</v>
      </c>
      <c r="L353" s="143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43">
        <f>IF('B. Consumer Budget'!$K353&lt;0,0,IF('B. Consumer Budget'!$L353&gt;'B. Consumer Budget'!$K353,'B. Consumer Budget'!$K353,'B. Consumer Budget'!$L353))</f>
        <v>0</v>
      </c>
      <c r="N353" s="143" t="str">
        <f>IF('B. Consumer Budget'!$L353="","",'B. Consumer Budget'!$M353-'B. Consumer Budget'!$L353)</f>
        <v/>
      </c>
      <c r="O353" s="77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78">
        <f t="shared" si="5"/>
        <v>344</v>
      </c>
      <c r="C354" s="79"/>
      <c r="D354" s="80"/>
      <c r="E354" s="123"/>
      <c r="F354" s="80"/>
      <c r="G354" s="105"/>
      <c r="H354" s="80"/>
      <c r="I354" s="81"/>
      <c r="J354" s="81"/>
      <c r="K354" s="144">
        <f>'B. Consumer Budget'!$I354-'B. Consumer Budget'!$J354</f>
        <v>0</v>
      </c>
      <c r="L354" s="143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43">
        <f>IF('B. Consumer Budget'!$K354&lt;0,0,IF('B. Consumer Budget'!$L354&gt;'B. Consumer Budget'!$K354,'B. Consumer Budget'!$K354,'B. Consumer Budget'!$L354))</f>
        <v>0</v>
      </c>
      <c r="N354" s="143" t="str">
        <f>IF('B. Consumer Budget'!$L354="","",'B. Consumer Budget'!$M354-'B. Consumer Budget'!$L354)</f>
        <v/>
      </c>
      <c r="O354" s="77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78">
        <f t="shared" si="5"/>
        <v>345</v>
      </c>
      <c r="C355" s="82"/>
      <c r="D355" s="83"/>
      <c r="E355" s="122"/>
      <c r="F355" s="83"/>
      <c r="G355" s="106"/>
      <c r="H355" s="83"/>
      <c r="I355" s="84"/>
      <c r="J355" s="84"/>
      <c r="K355" s="144">
        <f>'B. Consumer Budget'!$I355-'B. Consumer Budget'!$J355</f>
        <v>0</v>
      </c>
      <c r="L355" s="143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43">
        <f>IF('B. Consumer Budget'!$K355&lt;0,0,IF('B. Consumer Budget'!$L355&gt;'B. Consumer Budget'!$K355,'B. Consumer Budget'!$K355,'B. Consumer Budget'!$L355))</f>
        <v>0</v>
      </c>
      <c r="N355" s="143" t="str">
        <f>IF('B. Consumer Budget'!$L355="","",'B. Consumer Budget'!$M355-'B. Consumer Budget'!$L355)</f>
        <v/>
      </c>
      <c r="O355" s="77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78">
        <f t="shared" si="5"/>
        <v>346</v>
      </c>
      <c r="C356" s="79"/>
      <c r="D356" s="80"/>
      <c r="E356" s="123"/>
      <c r="F356" s="80"/>
      <c r="G356" s="105"/>
      <c r="H356" s="80"/>
      <c r="I356" s="81"/>
      <c r="J356" s="81"/>
      <c r="K356" s="144">
        <f>'B. Consumer Budget'!$I356-'B. Consumer Budget'!$J356</f>
        <v>0</v>
      </c>
      <c r="L356" s="143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43">
        <f>IF('B. Consumer Budget'!$K356&lt;0,0,IF('B. Consumer Budget'!$L356&gt;'B. Consumer Budget'!$K356,'B. Consumer Budget'!$K356,'B. Consumer Budget'!$L356))</f>
        <v>0</v>
      </c>
      <c r="N356" s="143" t="str">
        <f>IF('B. Consumer Budget'!$L356="","",'B. Consumer Budget'!$M356-'B. Consumer Budget'!$L356)</f>
        <v/>
      </c>
      <c r="O356" s="77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78">
        <f t="shared" si="5"/>
        <v>347</v>
      </c>
      <c r="C357" s="82"/>
      <c r="D357" s="83"/>
      <c r="E357" s="122"/>
      <c r="F357" s="83"/>
      <c r="G357" s="106"/>
      <c r="H357" s="83"/>
      <c r="I357" s="84"/>
      <c r="J357" s="84"/>
      <c r="K357" s="144">
        <f>'B. Consumer Budget'!$I357-'B. Consumer Budget'!$J357</f>
        <v>0</v>
      </c>
      <c r="L357" s="143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43">
        <f>IF('B. Consumer Budget'!$K357&lt;0,0,IF('B. Consumer Budget'!$L357&gt;'B. Consumer Budget'!$K357,'B. Consumer Budget'!$K357,'B. Consumer Budget'!$L357))</f>
        <v>0</v>
      </c>
      <c r="N357" s="143" t="str">
        <f>IF('B. Consumer Budget'!$L357="","",'B. Consumer Budget'!$M357-'B. Consumer Budget'!$L357)</f>
        <v/>
      </c>
      <c r="O357" s="77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78">
        <f t="shared" si="5"/>
        <v>348</v>
      </c>
      <c r="C358" s="79"/>
      <c r="D358" s="80"/>
      <c r="E358" s="123"/>
      <c r="F358" s="80"/>
      <c r="G358" s="105"/>
      <c r="H358" s="80"/>
      <c r="I358" s="81"/>
      <c r="J358" s="81"/>
      <c r="K358" s="144">
        <f>'B. Consumer Budget'!$I358-'B. Consumer Budget'!$J358</f>
        <v>0</v>
      </c>
      <c r="L358" s="143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43">
        <f>IF('B. Consumer Budget'!$K358&lt;0,0,IF('B. Consumer Budget'!$L358&gt;'B. Consumer Budget'!$K358,'B. Consumer Budget'!$K358,'B. Consumer Budget'!$L358))</f>
        <v>0</v>
      </c>
      <c r="N358" s="143" t="str">
        <f>IF('B. Consumer Budget'!$L358="","",'B. Consumer Budget'!$M358-'B. Consumer Budget'!$L358)</f>
        <v/>
      </c>
      <c r="O358" s="77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78">
        <f t="shared" si="5"/>
        <v>349</v>
      </c>
      <c r="C359" s="82"/>
      <c r="D359" s="83"/>
      <c r="E359" s="122"/>
      <c r="F359" s="83"/>
      <c r="G359" s="106"/>
      <c r="H359" s="83"/>
      <c r="I359" s="84"/>
      <c r="J359" s="84"/>
      <c r="K359" s="144">
        <f>'B. Consumer Budget'!$I359-'B. Consumer Budget'!$J359</f>
        <v>0</v>
      </c>
      <c r="L359" s="143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43">
        <f>IF('B. Consumer Budget'!$K359&lt;0,0,IF('B. Consumer Budget'!$L359&gt;'B. Consumer Budget'!$K359,'B. Consumer Budget'!$K359,'B. Consumer Budget'!$L359))</f>
        <v>0</v>
      </c>
      <c r="N359" s="143" t="str">
        <f>IF('B. Consumer Budget'!$L359="","",'B. Consumer Budget'!$M359-'B. Consumer Budget'!$L359)</f>
        <v/>
      </c>
      <c r="O359" s="77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78">
        <f t="shared" si="5"/>
        <v>350</v>
      </c>
      <c r="C360" s="79"/>
      <c r="D360" s="80"/>
      <c r="E360" s="123"/>
      <c r="F360" s="80"/>
      <c r="G360" s="105"/>
      <c r="H360" s="80"/>
      <c r="I360" s="81"/>
      <c r="J360" s="81"/>
      <c r="K360" s="144">
        <f>'B. Consumer Budget'!$I360-'B. Consumer Budget'!$J360</f>
        <v>0</v>
      </c>
      <c r="L360" s="143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43">
        <f>IF('B. Consumer Budget'!$K360&lt;0,0,IF('B. Consumer Budget'!$L360&gt;'B. Consumer Budget'!$K360,'B. Consumer Budget'!$K360,'B. Consumer Budget'!$L360))</f>
        <v>0</v>
      </c>
      <c r="N360" s="143" t="str">
        <f>IF('B. Consumer Budget'!$L360="","",'B. Consumer Budget'!$M360-'B. Consumer Budget'!$L360)</f>
        <v/>
      </c>
      <c r="O360" s="77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78">
        <f t="shared" si="5"/>
        <v>351</v>
      </c>
      <c r="C361" s="82"/>
      <c r="D361" s="83"/>
      <c r="E361" s="122"/>
      <c r="F361" s="83"/>
      <c r="G361" s="106"/>
      <c r="H361" s="83"/>
      <c r="I361" s="84"/>
      <c r="J361" s="84"/>
      <c r="K361" s="144">
        <f>'B. Consumer Budget'!$I361-'B. Consumer Budget'!$J361</f>
        <v>0</v>
      </c>
      <c r="L361" s="143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43">
        <f>IF('B. Consumer Budget'!$K361&lt;0,0,IF('B. Consumer Budget'!$L361&gt;'B. Consumer Budget'!$K361,'B. Consumer Budget'!$K361,'B. Consumer Budget'!$L361))</f>
        <v>0</v>
      </c>
      <c r="N361" s="143" t="str">
        <f>IF('B. Consumer Budget'!$L361="","",'B. Consumer Budget'!$M361-'B. Consumer Budget'!$L361)</f>
        <v/>
      </c>
      <c r="O361" s="77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78">
        <f t="shared" si="5"/>
        <v>352</v>
      </c>
      <c r="C362" s="79"/>
      <c r="D362" s="80"/>
      <c r="E362" s="123"/>
      <c r="F362" s="80"/>
      <c r="G362" s="105"/>
      <c r="H362" s="80"/>
      <c r="I362" s="81"/>
      <c r="J362" s="81"/>
      <c r="K362" s="144">
        <f>'B. Consumer Budget'!$I362-'B. Consumer Budget'!$J362</f>
        <v>0</v>
      </c>
      <c r="L362" s="143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43">
        <f>IF('B. Consumer Budget'!$K362&lt;0,0,IF('B. Consumer Budget'!$L362&gt;'B. Consumer Budget'!$K362,'B. Consumer Budget'!$K362,'B. Consumer Budget'!$L362))</f>
        <v>0</v>
      </c>
      <c r="N362" s="143" t="str">
        <f>IF('B. Consumer Budget'!$L362="","",'B. Consumer Budget'!$M362-'B. Consumer Budget'!$L362)</f>
        <v/>
      </c>
      <c r="O362" s="77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78">
        <f t="shared" si="5"/>
        <v>353</v>
      </c>
      <c r="C363" s="82"/>
      <c r="D363" s="83"/>
      <c r="E363" s="122"/>
      <c r="F363" s="83"/>
      <c r="G363" s="106"/>
      <c r="H363" s="83"/>
      <c r="I363" s="84"/>
      <c r="J363" s="84"/>
      <c r="K363" s="144">
        <f>'B. Consumer Budget'!$I363-'B. Consumer Budget'!$J363</f>
        <v>0</v>
      </c>
      <c r="L363" s="143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43">
        <f>IF('B. Consumer Budget'!$K363&lt;0,0,IF('B. Consumer Budget'!$L363&gt;'B. Consumer Budget'!$K363,'B. Consumer Budget'!$K363,'B. Consumer Budget'!$L363))</f>
        <v>0</v>
      </c>
      <c r="N363" s="143" t="str">
        <f>IF('B. Consumer Budget'!$L363="","",'B. Consumer Budget'!$M363-'B. Consumer Budget'!$L363)</f>
        <v/>
      </c>
      <c r="O363" s="77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78">
        <f t="shared" si="5"/>
        <v>354</v>
      </c>
      <c r="C364" s="79"/>
      <c r="D364" s="80"/>
      <c r="E364" s="123"/>
      <c r="F364" s="80"/>
      <c r="G364" s="105"/>
      <c r="H364" s="80"/>
      <c r="I364" s="81"/>
      <c r="J364" s="81"/>
      <c r="K364" s="144">
        <f>'B. Consumer Budget'!$I364-'B. Consumer Budget'!$J364</f>
        <v>0</v>
      </c>
      <c r="L364" s="143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43">
        <f>IF('B. Consumer Budget'!$K364&lt;0,0,IF('B. Consumer Budget'!$L364&gt;'B. Consumer Budget'!$K364,'B. Consumer Budget'!$K364,'B. Consumer Budget'!$L364))</f>
        <v>0</v>
      </c>
      <c r="N364" s="143" t="str">
        <f>IF('B. Consumer Budget'!$L364="","",'B. Consumer Budget'!$M364-'B. Consumer Budget'!$L364)</f>
        <v/>
      </c>
      <c r="O364" s="77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78">
        <f t="shared" si="5"/>
        <v>355</v>
      </c>
      <c r="C365" s="82"/>
      <c r="D365" s="83"/>
      <c r="E365" s="122"/>
      <c r="F365" s="83"/>
      <c r="G365" s="106"/>
      <c r="H365" s="83"/>
      <c r="I365" s="84"/>
      <c r="J365" s="84"/>
      <c r="K365" s="144">
        <f>'B. Consumer Budget'!$I365-'B. Consumer Budget'!$J365</f>
        <v>0</v>
      </c>
      <c r="L365" s="143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43">
        <f>IF('B. Consumer Budget'!$K365&lt;0,0,IF('B. Consumer Budget'!$L365&gt;'B. Consumer Budget'!$K365,'B. Consumer Budget'!$K365,'B. Consumer Budget'!$L365))</f>
        <v>0</v>
      </c>
      <c r="N365" s="143" t="str">
        <f>IF('B. Consumer Budget'!$L365="","",'B. Consumer Budget'!$M365-'B. Consumer Budget'!$L365)</f>
        <v/>
      </c>
      <c r="O365" s="77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78">
        <f t="shared" si="5"/>
        <v>356</v>
      </c>
      <c r="C366" s="79"/>
      <c r="D366" s="80"/>
      <c r="E366" s="123"/>
      <c r="F366" s="80"/>
      <c r="G366" s="105"/>
      <c r="H366" s="80"/>
      <c r="I366" s="81"/>
      <c r="J366" s="81"/>
      <c r="K366" s="144">
        <f>'B. Consumer Budget'!$I366-'B. Consumer Budget'!$J366</f>
        <v>0</v>
      </c>
      <c r="L366" s="143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43">
        <f>IF('B. Consumer Budget'!$K366&lt;0,0,IF('B. Consumer Budget'!$L366&gt;'B. Consumer Budget'!$K366,'B. Consumer Budget'!$K366,'B. Consumer Budget'!$L366))</f>
        <v>0</v>
      </c>
      <c r="N366" s="143" t="str">
        <f>IF('B. Consumer Budget'!$L366="","",'B. Consumer Budget'!$M366-'B. Consumer Budget'!$L366)</f>
        <v/>
      </c>
      <c r="O366" s="77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78">
        <f t="shared" si="5"/>
        <v>357</v>
      </c>
      <c r="C367" s="82"/>
      <c r="D367" s="83"/>
      <c r="E367" s="122"/>
      <c r="F367" s="83"/>
      <c r="G367" s="106"/>
      <c r="H367" s="83"/>
      <c r="I367" s="84"/>
      <c r="J367" s="84"/>
      <c r="K367" s="144">
        <f>'B. Consumer Budget'!$I367-'B. Consumer Budget'!$J367</f>
        <v>0</v>
      </c>
      <c r="L367" s="143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43">
        <f>IF('B. Consumer Budget'!$K367&lt;0,0,IF('B. Consumer Budget'!$L367&gt;'B. Consumer Budget'!$K367,'B. Consumer Budget'!$K367,'B. Consumer Budget'!$L367))</f>
        <v>0</v>
      </c>
      <c r="N367" s="143" t="str">
        <f>IF('B. Consumer Budget'!$L367="","",'B. Consumer Budget'!$M367-'B. Consumer Budget'!$L367)</f>
        <v/>
      </c>
      <c r="O367" s="77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78">
        <f t="shared" si="5"/>
        <v>358</v>
      </c>
      <c r="C368" s="79"/>
      <c r="D368" s="80"/>
      <c r="E368" s="123"/>
      <c r="F368" s="80"/>
      <c r="G368" s="105"/>
      <c r="H368" s="80"/>
      <c r="I368" s="81"/>
      <c r="J368" s="81"/>
      <c r="K368" s="144">
        <f>'B. Consumer Budget'!$I368-'B. Consumer Budget'!$J368</f>
        <v>0</v>
      </c>
      <c r="L368" s="143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43">
        <f>IF('B. Consumer Budget'!$K368&lt;0,0,IF('B. Consumer Budget'!$L368&gt;'B. Consumer Budget'!$K368,'B. Consumer Budget'!$K368,'B. Consumer Budget'!$L368))</f>
        <v>0</v>
      </c>
      <c r="N368" s="143" t="str">
        <f>IF('B. Consumer Budget'!$L368="","",'B. Consumer Budget'!$M368-'B. Consumer Budget'!$L368)</f>
        <v/>
      </c>
      <c r="O368" s="77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78">
        <f t="shared" si="5"/>
        <v>359</v>
      </c>
      <c r="C369" s="82"/>
      <c r="D369" s="83"/>
      <c r="E369" s="122"/>
      <c r="F369" s="83"/>
      <c r="G369" s="106"/>
      <c r="H369" s="83"/>
      <c r="I369" s="84"/>
      <c r="J369" s="84"/>
      <c r="K369" s="144">
        <f>'B. Consumer Budget'!$I369-'B. Consumer Budget'!$J369</f>
        <v>0</v>
      </c>
      <c r="L369" s="143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43">
        <f>IF('B. Consumer Budget'!$K369&lt;0,0,IF('B. Consumer Budget'!$L369&gt;'B. Consumer Budget'!$K369,'B. Consumer Budget'!$K369,'B. Consumer Budget'!$L369))</f>
        <v>0</v>
      </c>
      <c r="N369" s="143" t="str">
        <f>IF('B. Consumer Budget'!$L369="","",'B. Consumer Budget'!$M369-'B. Consumer Budget'!$L369)</f>
        <v/>
      </c>
      <c r="O369" s="77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78">
        <f t="shared" si="5"/>
        <v>360</v>
      </c>
      <c r="C370" s="79"/>
      <c r="D370" s="80"/>
      <c r="E370" s="123"/>
      <c r="F370" s="80"/>
      <c r="G370" s="105"/>
      <c r="H370" s="80"/>
      <c r="I370" s="81"/>
      <c r="J370" s="81"/>
      <c r="K370" s="144">
        <f>'B. Consumer Budget'!$I370-'B. Consumer Budget'!$J370</f>
        <v>0</v>
      </c>
      <c r="L370" s="143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43">
        <f>IF('B. Consumer Budget'!$K370&lt;0,0,IF('B. Consumer Budget'!$L370&gt;'B. Consumer Budget'!$K370,'B. Consumer Budget'!$K370,'B. Consumer Budget'!$L370))</f>
        <v>0</v>
      </c>
      <c r="N370" s="143" t="str">
        <f>IF('B. Consumer Budget'!$L370="","",'B. Consumer Budget'!$M370-'B. Consumer Budget'!$L370)</f>
        <v/>
      </c>
      <c r="O370" s="77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78">
        <f t="shared" ref="B371:B434" si="6">B370+1</f>
        <v>361</v>
      </c>
      <c r="C371" s="82"/>
      <c r="D371" s="83"/>
      <c r="E371" s="122"/>
      <c r="F371" s="83"/>
      <c r="G371" s="106"/>
      <c r="H371" s="83"/>
      <c r="I371" s="84"/>
      <c r="J371" s="84"/>
      <c r="K371" s="144">
        <f>'B. Consumer Budget'!$I371-'B. Consumer Budget'!$J371</f>
        <v>0</v>
      </c>
      <c r="L371" s="143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43">
        <f>IF('B. Consumer Budget'!$K371&lt;0,0,IF('B. Consumer Budget'!$L371&gt;'B. Consumer Budget'!$K371,'B. Consumer Budget'!$K371,'B. Consumer Budget'!$L371))</f>
        <v>0</v>
      </c>
      <c r="N371" s="143" t="str">
        <f>IF('B. Consumer Budget'!$L371="","",'B. Consumer Budget'!$M371-'B. Consumer Budget'!$L371)</f>
        <v/>
      </c>
      <c r="O371" s="77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78">
        <f t="shared" si="6"/>
        <v>362</v>
      </c>
      <c r="C372" s="79"/>
      <c r="D372" s="80"/>
      <c r="E372" s="123"/>
      <c r="F372" s="80"/>
      <c r="G372" s="105"/>
      <c r="H372" s="80"/>
      <c r="I372" s="81"/>
      <c r="J372" s="81"/>
      <c r="K372" s="144">
        <f>'B. Consumer Budget'!$I372-'B. Consumer Budget'!$J372</f>
        <v>0</v>
      </c>
      <c r="L372" s="143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43">
        <f>IF('B. Consumer Budget'!$K372&lt;0,0,IF('B. Consumer Budget'!$L372&gt;'B. Consumer Budget'!$K372,'B. Consumer Budget'!$K372,'B. Consumer Budget'!$L372))</f>
        <v>0</v>
      </c>
      <c r="N372" s="143" t="str">
        <f>IF('B. Consumer Budget'!$L372="","",'B. Consumer Budget'!$M372-'B. Consumer Budget'!$L372)</f>
        <v/>
      </c>
      <c r="O372" s="77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78">
        <f t="shared" si="6"/>
        <v>363</v>
      </c>
      <c r="C373" s="82"/>
      <c r="D373" s="83"/>
      <c r="E373" s="122"/>
      <c r="F373" s="83"/>
      <c r="G373" s="106"/>
      <c r="H373" s="83"/>
      <c r="I373" s="84"/>
      <c r="J373" s="84"/>
      <c r="K373" s="144">
        <f>'B. Consumer Budget'!$I373-'B. Consumer Budget'!$J373</f>
        <v>0</v>
      </c>
      <c r="L373" s="143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43">
        <f>IF('B. Consumer Budget'!$K373&lt;0,0,IF('B. Consumer Budget'!$L373&gt;'B. Consumer Budget'!$K373,'B. Consumer Budget'!$K373,'B. Consumer Budget'!$L373))</f>
        <v>0</v>
      </c>
      <c r="N373" s="143" t="str">
        <f>IF('B. Consumer Budget'!$L373="","",'B. Consumer Budget'!$M373-'B. Consumer Budget'!$L373)</f>
        <v/>
      </c>
      <c r="O373" s="77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78">
        <f t="shared" si="6"/>
        <v>364</v>
      </c>
      <c r="C374" s="79"/>
      <c r="D374" s="80"/>
      <c r="E374" s="123"/>
      <c r="F374" s="80"/>
      <c r="G374" s="105"/>
      <c r="H374" s="80"/>
      <c r="I374" s="81"/>
      <c r="J374" s="81"/>
      <c r="K374" s="144">
        <f>'B. Consumer Budget'!$I374-'B. Consumer Budget'!$J374</f>
        <v>0</v>
      </c>
      <c r="L374" s="143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43">
        <f>IF('B. Consumer Budget'!$K374&lt;0,0,IF('B. Consumer Budget'!$L374&gt;'B. Consumer Budget'!$K374,'B. Consumer Budget'!$K374,'B. Consumer Budget'!$L374))</f>
        <v>0</v>
      </c>
      <c r="N374" s="143" t="str">
        <f>IF('B. Consumer Budget'!$L374="","",'B. Consumer Budget'!$M374-'B. Consumer Budget'!$L374)</f>
        <v/>
      </c>
      <c r="O374" s="77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78">
        <f t="shared" si="6"/>
        <v>365</v>
      </c>
      <c r="C375" s="82"/>
      <c r="D375" s="83"/>
      <c r="E375" s="122"/>
      <c r="F375" s="83"/>
      <c r="G375" s="106"/>
      <c r="H375" s="83"/>
      <c r="I375" s="84"/>
      <c r="J375" s="84"/>
      <c r="K375" s="144">
        <f>'B. Consumer Budget'!$I375-'B. Consumer Budget'!$J375</f>
        <v>0</v>
      </c>
      <c r="L375" s="143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43">
        <f>IF('B. Consumer Budget'!$K375&lt;0,0,IF('B. Consumer Budget'!$L375&gt;'B. Consumer Budget'!$K375,'B. Consumer Budget'!$K375,'B. Consumer Budget'!$L375))</f>
        <v>0</v>
      </c>
      <c r="N375" s="143" t="str">
        <f>IF('B. Consumer Budget'!$L375="","",'B. Consumer Budget'!$M375-'B. Consumer Budget'!$L375)</f>
        <v/>
      </c>
      <c r="O375" s="77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78">
        <f t="shared" si="6"/>
        <v>366</v>
      </c>
      <c r="C376" s="79"/>
      <c r="D376" s="80"/>
      <c r="E376" s="123"/>
      <c r="F376" s="80"/>
      <c r="G376" s="105"/>
      <c r="H376" s="80"/>
      <c r="I376" s="81"/>
      <c r="J376" s="81"/>
      <c r="K376" s="144">
        <f>'B. Consumer Budget'!$I376-'B. Consumer Budget'!$J376</f>
        <v>0</v>
      </c>
      <c r="L376" s="143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43">
        <f>IF('B. Consumer Budget'!$K376&lt;0,0,IF('B. Consumer Budget'!$L376&gt;'B. Consumer Budget'!$K376,'B. Consumer Budget'!$K376,'B. Consumer Budget'!$L376))</f>
        <v>0</v>
      </c>
      <c r="N376" s="143" t="str">
        <f>IF('B. Consumer Budget'!$L376="","",'B. Consumer Budget'!$M376-'B. Consumer Budget'!$L376)</f>
        <v/>
      </c>
      <c r="O376" s="77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78">
        <f t="shared" si="6"/>
        <v>367</v>
      </c>
      <c r="C377" s="82"/>
      <c r="D377" s="83"/>
      <c r="E377" s="122"/>
      <c r="F377" s="83"/>
      <c r="G377" s="106"/>
      <c r="H377" s="83"/>
      <c r="I377" s="84"/>
      <c r="J377" s="84"/>
      <c r="K377" s="144">
        <f>'B. Consumer Budget'!$I377-'B. Consumer Budget'!$J377</f>
        <v>0</v>
      </c>
      <c r="L377" s="143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43">
        <f>IF('B. Consumer Budget'!$K377&lt;0,0,IF('B. Consumer Budget'!$L377&gt;'B. Consumer Budget'!$K377,'B. Consumer Budget'!$K377,'B. Consumer Budget'!$L377))</f>
        <v>0</v>
      </c>
      <c r="N377" s="143" t="str">
        <f>IF('B. Consumer Budget'!$L377="","",'B. Consumer Budget'!$M377-'B. Consumer Budget'!$L377)</f>
        <v/>
      </c>
      <c r="O377" s="77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78">
        <f t="shared" si="6"/>
        <v>368</v>
      </c>
      <c r="C378" s="79"/>
      <c r="D378" s="80"/>
      <c r="E378" s="123"/>
      <c r="F378" s="80"/>
      <c r="G378" s="105"/>
      <c r="H378" s="80"/>
      <c r="I378" s="81"/>
      <c r="J378" s="81"/>
      <c r="K378" s="144">
        <f>'B. Consumer Budget'!$I378-'B. Consumer Budget'!$J378</f>
        <v>0</v>
      </c>
      <c r="L378" s="143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43">
        <f>IF('B. Consumer Budget'!$K378&lt;0,0,IF('B. Consumer Budget'!$L378&gt;'B. Consumer Budget'!$K378,'B. Consumer Budget'!$K378,'B. Consumer Budget'!$L378))</f>
        <v>0</v>
      </c>
      <c r="N378" s="143" t="str">
        <f>IF('B. Consumer Budget'!$L378="","",'B. Consumer Budget'!$M378-'B. Consumer Budget'!$L378)</f>
        <v/>
      </c>
      <c r="O378" s="77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78">
        <f t="shared" si="6"/>
        <v>369</v>
      </c>
      <c r="C379" s="82"/>
      <c r="D379" s="83"/>
      <c r="E379" s="122"/>
      <c r="F379" s="83"/>
      <c r="G379" s="106"/>
      <c r="H379" s="83"/>
      <c r="I379" s="84"/>
      <c r="J379" s="84"/>
      <c r="K379" s="144">
        <f>'B. Consumer Budget'!$I379-'B. Consumer Budget'!$J379</f>
        <v>0</v>
      </c>
      <c r="L379" s="143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43">
        <f>IF('B. Consumer Budget'!$K379&lt;0,0,IF('B. Consumer Budget'!$L379&gt;'B. Consumer Budget'!$K379,'B. Consumer Budget'!$K379,'B. Consumer Budget'!$L379))</f>
        <v>0</v>
      </c>
      <c r="N379" s="143" t="str">
        <f>IF('B. Consumer Budget'!$L379="","",'B. Consumer Budget'!$M379-'B. Consumer Budget'!$L379)</f>
        <v/>
      </c>
      <c r="O379" s="77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78">
        <f t="shared" si="6"/>
        <v>370</v>
      </c>
      <c r="C380" s="79"/>
      <c r="D380" s="80"/>
      <c r="E380" s="123"/>
      <c r="F380" s="80"/>
      <c r="G380" s="105"/>
      <c r="H380" s="80"/>
      <c r="I380" s="81"/>
      <c r="J380" s="81"/>
      <c r="K380" s="144">
        <f>'B. Consumer Budget'!$I380-'B. Consumer Budget'!$J380</f>
        <v>0</v>
      </c>
      <c r="L380" s="143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43">
        <f>IF('B. Consumer Budget'!$K380&lt;0,0,IF('B. Consumer Budget'!$L380&gt;'B. Consumer Budget'!$K380,'B. Consumer Budget'!$K380,'B. Consumer Budget'!$L380))</f>
        <v>0</v>
      </c>
      <c r="N380" s="143" t="str">
        <f>IF('B. Consumer Budget'!$L380="","",'B. Consumer Budget'!$M380-'B. Consumer Budget'!$L380)</f>
        <v/>
      </c>
      <c r="O380" s="77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78">
        <f t="shared" si="6"/>
        <v>371</v>
      </c>
      <c r="C381" s="82"/>
      <c r="D381" s="83"/>
      <c r="E381" s="122"/>
      <c r="F381" s="83"/>
      <c r="G381" s="106"/>
      <c r="H381" s="83"/>
      <c r="I381" s="84"/>
      <c r="J381" s="84"/>
      <c r="K381" s="144">
        <f>'B. Consumer Budget'!$I381-'B. Consumer Budget'!$J381</f>
        <v>0</v>
      </c>
      <c r="L381" s="143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43">
        <f>IF('B. Consumer Budget'!$K381&lt;0,0,IF('B. Consumer Budget'!$L381&gt;'B. Consumer Budget'!$K381,'B. Consumer Budget'!$K381,'B. Consumer Budget'!$L381))</f>
        <v>0</v>
      </c>
      <c r="N381" s="143" t="str">
        <f>IF('B. Consumer Budget'!$L381="","",'B. Consumer Budget'!$M381-'B. Consumer Budget'!$L381)</f>
        <v/>
      </c>
      <c r="O381" s="77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78">
        <f t="shared" si="6"/>
        <v>372</v>
      </c>
      <c r="C382" s="79"/>
      <c r="D382" s="80"/>
      <c r="E382" s="123"/>
      <c r="F382" s="80"/>
      <c r="G382" s="105"/>
      <c r="H382" s="80"/>
      <c r="I382" s="81"/>
      <c r="J382" s="81"/>
      <c r="K382" s="144">
        <f>'B. Consumer Budget'!$I382-'B. Consumer Budget'!$J382</f>
        <v>0</v>
      </c>
      <c r="L382" s="143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43">
        <f>IF('B. Consumer Budget'!$K382&lt;0,0,IF('B. Consumer Budget'!$L382&gt;'B. Consumer Budget'!$K382,'B. Consumer Budget'!$K382,'B. Consumer Budget'!$L382))</f>
        <v>0</v>
      </c>
      <c r="N382" s="143" t="str">
        <f>IF('B. Consumer Budget'!$L382="","",'B. Consumer Budget'!$M382-'B. Consumer Budget'!$L382)</f>
        <v/>
      </c>
      <c r="O382" s="77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78">
        <f t="shared" si="6"/>
        <v>373</v>
      </c>
      <c r="C383" s="82"/>
      <c r="D383" s="83"/>
      <c r="E383" s="122"/>
      <c r="F383" s="83"/>
      <c r="G383" s="106"/>
      <c r="H383" s="83"/>
      <c r="I383" s="84"/>
      <c r="J383" s="84"/>
      <c r="K383" s="144">
        <f>'B. Consumer Budget'!$I383-'B. Consumer Budget'!$J383</f>
        <v>0</v>
      </c>
      <c r="L383" s="143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43">
        <f>IF('B. Consumer Budget'!$K383&lt;0,0,IF('B. Consumer Budget'!$L383&gt;'B. Consumer Budget'!$K383,'B. Consumer Budget'!$K383,'B. Consumer Budget'!$L383))</f>
        <v>0</v>
      </c>
      <c r="N383" s="143" t="str">
        <f>IF('B. Consumer Budget'!$L383="","",'B. Consumer Budget'!$M383-'B. Consumer Budget'!$L383)</f>
        <v/>
      </c>
      <c r="O383" s="77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78">
        <f t="shared" si="6"/>
        <v>374</v>
      </c>
      <c r="C384" s="79"/>
      <c r="D384" s="80"/>
      <c r="E384" s="123"/>
      <c r="F384" s="80"/>
      <c r="G384" s="105"/>
      <c r="H384" s="80"/>
      <c r="I384" s="81"/>
      <c r="J384" s="81"/>
      <c r="K384" s="144">
        <f>'B. Consumer Budget'!$I384-'B. Consumer Budget'!$J384</f>
        <v>0</v>
      </c>
      <c r="L384" s="143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43">
        <f>IF('B. Consumer Budget'!$K384&lt;0,0,IF('B. Consumer Budget'!$L384&gt;'B. Consumer Budget'!$K384,'B. Consumer Budget'!$K384,'B. Consumer Budget'!$L384))</f>
        <v>0</v>
      </c>
      <c r="N384" s="143" t="str">
        <f>IF('B. Consumer Budget'!$L384="","",'B. Consumer Budget'!$M384-'B. Consumer Budget'!$L384)</f>
        <v/>
      </c>
      <c r="O384" s="77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78">
        <f t="shared" si="6"/>
        <v>375</v>
      </c>
      <c r="C385" s="82"/>
      <c r="D385" s="83"/>
      <c r="E385" s="122"/>
      <c r="F385" s="83"/>
      <c r="G385" s="106"/>
      <c r="H385" s="83"/>
      <c r="I385" s="84"/>
      <c r="J385" s="84"/>
      <c r="K385" s="144">
        <f>'B. Consumer Budget'!$I385-'B. Consumer Budget'!$J385</f>
        <v>0</v>
      </c>
      <c r="L385" s="143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43">
        <f>IF('B. Consumer Budget'!$K385&lt;0,0,IF('B. Consumer Budget'!$L385&gt;'B. Consumer Budget'!$K385,'B. Consumer Budget'!$K385,'B. Consumer Budget'!$L385))</f>
        <v>0</v>
      </c>
      <c r="N385" s="143" t="str">
        <f>IF('B. Consumer Budget'!$L385="","",'B. Consumer Budget'!$M385-'B. Consumer Budget'!$L385)</f>
        <v/>
      </c>
      <c r="O385" s="77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78">
        <f t="shared" si="6"/>
        <v>376</v>
      </c>
      <c r="C386" s="79"/>
      <c r="D386" s="80"/>
      <c r="E386" s="123"/>
      <c r="F386" s="80"/>
      <c r="G386" s="105"/>
      <c r="H386" s="80"/>
      <c r="I386" s="81"/>
      <c r="J386" s="81"/>
      <c r="K386" s="144">
        <f>'B. Consumer Budget'!$I386-'B. Consumer Budget'!$J386</f>
        <v>0</v>
      </c>
      <c r="L386" s="143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43">
        <f>IF('B. Consumer Budget'!$K386&lt;0,0,IF('B. Consumer Budget'!$L386&gt;'B. Consumer Budget'!$K386,'B. Consumer Budget'!$K386,'B. Consumer Budget'!$L386))</f>
        <v>0</v>
      </c>
      <c r="N386" s="143" t="str">
        <f>IF('B. Consumer Budget'!$L386="","",'B. Consumer Budget'!$M386-'B. Consumer Budget'!$L386)</f>
        <v/>
      </c>
      <c r="O386" s="77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78">
        <f t="shared" si="6"/>
        <v>377</v>
      </c>
      <c r="C387" s="82"/>
      <c r="D387" s="83"/>
      <c r="E387" s="122"/>
      <c r="F387" s="83"/>
      <c r="G387" s="106"/>
      <c r="H387" s="83"/>
      <c r="I387" s="84"/>
      <c r="J387" s="84"/>
      <c r="K387" s="144">
        <f>'B. Consumer Budget'!$I387-'B. Consumer Budget'!$J387</f>
        <v>0</v>
      </c>
      <c r="L387" s="143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43">
        <f>IF('B. Consumer Budget'!$K387&lt;0,0,IF('B. Consumer Budget'!$L387&gt;'B. Consumer Budget'!$K387,'B. Consumer Budget'!$K387,'B. Consumer Budget'!$L387))</f>
        <v>0</v>
      </c>
      <c r="N387" s="143" t="str">
        <f>IF('B. Consumer Budget'!$L387="","",'B. Consumer Budget'!$M387-'B. Consumer Budget'!$L387)</f>
        <v/>
      </c>
      <c r="O387" s="77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78">
        <f t="shared" si="6"/>
        <v>378</v>
      </c>
      <c r="C388" s="79"/>
      <c r="D388" s="80"/>
      <c r="E388" s="123"/>
      <c r="F388" s="80"/>
      <c r="G388" s="105"/>
      <c r="H388" s="80"/>
      <c r="I388" s="81"/>
      <c r="J388" s="81"/>
      <c r="K388" s="144">
        <f>'B. Consumer Budget'!$I388-'B. Consumer Budget'!$J388</f>
        <v>0</v>
      </c>
      <c r="L388" s="143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43">
        <f>IF('B. Consumer Budget'!$K388&lt;0,0,IF('B. Consumer Budget'!$L388&gt;'B. Consumer Budget'!$K388,'B. Consumer Budget'!$K388,'B. Consumer Budget'!$L388))</f>
        <v>0</v>
      </c>
      <c r="N388" s="143" t="str">
        <f>IF('B. Consumer Budget'!$L388="","",'B. Consumer Budget'!$M388-'B. Consumer Budget'!$L388)</f>
        <v/>
      </c>
      <c r="O388" s="77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78">
        <f t="shared" si="6"/>
        <v>379</v>
      </c>
      <c r="C389" s="82"/>
      <c r="D389" s="83"/>
      <c r="E389" s="122"/>
      <c r="F389" s="83"/>
      <c r="G389" s="106"/>
      <c r="H389" s="83"/>
      <c r="I389" s="84"/>
      <c r="J389" s="84"/>
      <c r="K389" s="144">
        <f>'B. Consumer Budget'!$I389-'B. Consumer Budget'!$J389</f>
        <v>0</v>
      </c>
      <c r="L389" s="143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43">
        <f>IF('B. Consumer Budget'!$K389&lt;0,0,IF('B. Consumer Budget'!$L389&gt;'B. Consumer Budget'!$K389,'B. Consumer Budget'!$K389,'B. Consumer Budget'!$L389))</f>
        <v>0</v>
      </c>
      <c r="N389" s="143" t="str">
        <f>IF('B. Consumer Budget'!$L389="","",'B. Consumer Budget'!$M389-'B. Consumer Budget'!$L389)</f>
        <v/>
      </c>
      <c r="O389" s="77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78">
        <f t="shared" si="6"/>
        <v>380</v>
      </c>
      <c r="C390" s="79"/>
      <c r="D390" s="80"/>
      <c r="E390" s="123"/>
      <c r="F390" s="80"/>
      <c r="G390" s="105"/>
      <c r="H390" s="80"/>
      <c r="I390" s="81"/>
      <c r="J390" s="81"/>
      <c r="K390" s="144">
        <f>'B. Consumer Budget'!$I390-'B. Consumer Budget'!$J390</f>
        <v>0</v>
      </c>
      <c r="L390" s="143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43">
        <f>IF('B. Consumer Budget'!$K390&lt;0,0,IF('B. Consumer Budget'!$L390&gt;'B. Consumer Budget'!$K390,'B. Consumer Budget'!$K390,'B. Consumer Budget'!$L390))</f>
        <v>0</v>
      </c>
      <c r="N390" s="143" t="str">
        <f>IF('B. Consumer Budget'!$L390="","",'B. Consumer Budget'!$M390-'B. Consumer Budget'!$L390)</f>
        <v/>
      </c>
      <c r="O390" s="77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78">
        <f t="shared" si="6"/>
        <v>381</v>
      </c>
      <c r="C391" s="82"/>
      <c r="D391" s="83"/>
      <c r="E391" s="122"/>
      <c r="F391" s="83"/>
      <c r="G391" s="106"/>
      <c r="H391" s="83"/>
      <c r="I391" s="84"/>
      <c r="J391" s="84"/>
      <c r="K391" s="144">
        <f>'B. Consumer Budget'!$I391-'B. Consumer Budget'!$J391</f>
        <v>0</v>
      </c>
      <c r="L391" s="143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43">
        <f>IF('B. Consumer Budget'!$K391&lt;0,0,IF('B. Consumer Budget'!$L391&gt;'B. Consumer Budget'!$K391,'B. Consumer Budget'!$K391,'B. Consumer Budget'!$L391))</f>
        <v>0</v>
      </c>
      <c r="N391" s="143" t="str">
        <f>IF('B. Consumer Budget'!$L391="","",'B. Consumer Budget'!$M391-'B. Consumer Budget'!$L391)</f>
        <v/>
      </c>
      <c r="O391" s="77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78">
        <f t="shared" si="6"/>
        <v>382</v>
      </c>
      <c r="C392" s="79"/>
      <c r="D392" s="80"/>
      <c r="E392" s="123"/>
      <c r="F392" s="80"/>
      <c r="G392" s="105"/>
      <c r="H392" s="80"/>
      <c r="I392" s="81"/>
      <c r="J392" s="81"/>
      <c r="K392" s="144">
        <f>'B. Consumer Budget'!$I392-'B. Consumer Budget'!$J392</f>
        <v>0</v>
      </c>
      <c r="L392" s="143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43">
        <f>IF('B. Consumer Budget'!$K392&lt;0,0,IF('B. Consumer Budget'!$L392&gt;'B. Consumer Budget'!$K392,'B. Consumer Budget'!$K392,'B. Consumer Budget'!$L392))</f>
        <v>0</v>
      </c>
      <c r="N392" s="143" t="str">
        <f>IF('B. Consumer Budget'!$L392="","",'B. Consumer Budget'!$M392-'B. Consumer Budget'!$L392)</f>
        <v/>
      </c>
      <c r="O392" s="77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78">
        <f t="shared" si="6"/>
        <v>383</v>
      </c>
      <c r="C393" s="82"/>
      <c r="D393" s="83"/>
      <c r="E393" s="122"/>
      <c r="F393" s="83"/>
      <c r="G393" s="106"/>
      <c r="H393" s="83"/>
      <c r="I393" s="84"/>
      <c r="J393" s="84"/>
      <c r="K393" s="144">
        <f>'B. Consumer Budget'!$I393-'B. Consumer Budget'!$J393</f>
        <v>0</v>
      </c>
      <c r="L393" s="143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43">
        <f>IF('B. Consumer Budget'!$K393&lt;0,0,IF('B. Consumer Budget'!$L393&gt;'B. Consumer Budget'!$K393,'B. Consumer Budget'!$K393,'B. Consumer Budget'!$L393))</f>
        <v>0</v>
      </c>
      <c r="N393" s="143" t="str">
        <f>IF('B. Consumer Budget'!$L393="","",'B. Consumer Budget'!$M393-'B. Consumer Budget'!$L393)</f>
        <v/>
      </c>
      <c r="O393" s="77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78">
        <f t="shared" si="6"/>
        <v>384</v>
      </c>
      <c r="C394" s="79"/>
      <c r="D394" s="80"/>
      <c r="E394" s="123"/>
      <c r="F394" s="80"/>
      <c r="G394" s="105"/>
      <c r="H394" s="80"/>
      <c r="I394" s="81"/>
      <c r="J394" s="81"/>
      <c r="K394" s="144">
        <f>'B. Consumer Budget'!$I394-'B. Consumer Budget'!$J394</f>
        <v>0</v>
      </c>
      <c r="L394" s="143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43">
        <f>IF('B. Consumer Budget'!$K394&lt;0,0,IF('B. Consumer Budget'!$L394&gt;'B. Consumer Budget'!$K394,'B. Consumer Budget'!$K394,'B. Consumer Budget'!$L394))</f>
        <v>0</v>
      </c>
      <c r="N394" s="143" t="str">
        <f>IF('B. Consumer Budget'!$L394="","",'B. Consumer Budget'!$M394-'B. Consumer Budget'!$L394)</f>
        <v/>
      </c>
      <c r="O394" s="77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78">
        <f t="shared" si="6"/>
        <v>385</v>
      </c>
      <c r="C395" s="82"/>
      <c r="D395" s="83"/>
      <c r="E395" s="122"/>
      <c r="F395" s="83"/>
      <c r="G395" s="106"/>
      <c r="H395" s="83"/>
      <c r="I395" s="84"/>
      <c r="J395" s="84"/>
      <c r="K395" s="144">
        <f>'B. Consumer Budget'!$I395-'B. Consumer Budget'!$J395</f>
        <v>0</v>
      </c>
      <c r="L395" s="143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43">
        <f>IF('B. Consumer Budget'!$K395&lt;0,0,IF('B. Consumer Budget'!$L395&gt;'B. Consumer Budget'!$K395,'B. Consumer Budget'!$K395,'B. Consumer Budget'!$L395))</f>
        <v>0</v>
      </c>
      <c r="N395" s="143" t="str">
        <f>IF('B. Consumer Budget'!$L395="","",'B. Consumer Budget'!$M395-'B. Consumer Budget'!$L395)</f>
        <v/>
      </c>
      <c r="O395" s="77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78">
        <f t="shared" si="6"/>
        <v>386</v>
      </c>
      <c r="C396" s="79"/>
      <c r="D396" s="80"/>
      <c r="E396" s="123"/>
      <c r="F396" s="80"/>
      <c r="G396" s="105"/>
      <c r="H396" s="80"/>
      <c r="I396" s="81"/>
      <c r="J396" s="81"/>
      <c r="K396" s="144">
        <f>'B. Consumer Budget'!$I396-'B. Consumer Budget'!$J396</f>
        <v>0</v>
      </c>
      <c r="L396" s="143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43">
        <f>IF('B. Consumer Budget'!$K396&lt;0,0,IF('B. Consumer Budget'!$L396&gt;'B. Consumer Budget'!$K396,'B. Consumer Budget'!$K396,'B. Consumer Budget'!$L396))</f>
        <v>0</v>
      </c>
      <c r="N396" s="143" t="str">
        <f>IF('B. Consumer Budget'!$L396="","",'B. Consumer Budget'!$M396-'B. Consumer Budget'!$L396)</f>
        <v/>
      </c>
      <c r="O396" s="77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78">
        <f t="shared" si="6"/>
        <v>387</v>
      </c>
      <c r="C397" s="82"/>
      <c r="D397" s="83"/>
      <c r="E397" s="122"/>
      <c r="F397" s="83"/>
      <c r="G397" s="106"/>
      <c r="H397" s="83"/>
      <c r="I397" s="84"/>
      <c r="J397" s="84"/>
      <c r="K397" s="144">
        <f>'B. Consumer Budget'!$I397-'B. Consumer Budget'!$J397</f>
        <v>0</v>
      </c>
      <c r="L397" s="143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43">
        <f>IF('B. Consumer Budget'!$K397&lt;0,0,IF('B. Consumer Budget'!$L397&gt;'B. Consumer Budget'!$K397,'B. Consumer Budget'!$K397,'B. Consumer Budget'!$L397))</f>
        <v>0</v>
      </c>
      <c r="N397" s="143" t="str">
        <f>IF('B. Consumer Budget'!$L397="","",'B. Consumer Budget'!$M397-'B. Consumer Budget'!$L397)</f>
        <v/>
      </c>
      <c r="O397" s="77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78">
        <f t="shared" si="6"/>
        <v>388</v>
      </c>
      <c r="C398" s="79"/>
      <c r="D398" s="80"/>
      <c r="E398" s="123"/>
      <c r="F398" s="80"/>
      <c r="G398" s="105"/>
      <c r="H398" s="80"/>
      <c r="I398" s="81"/>
      <c r="J398" s="81"/>
      <c r="K398" s="144">
        <f>'B. Consumer Budget'!$I398-'B. Consumer Budget'!$J398</f>
        <v>0</v>
      </c>
      <c r="L398" s="143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43">
        <f>IF('B. Consumer Budget'!$K398&lt;0,0,IF('B. Consumer Budget'!$L398&gt;'B. Consumer Budget'!$K398,'B. Consumer Budget'!$K398,'B. Consumer Budget'!$L398))</f>
        <v>0</v>
      </c>
      <c r="N398" s="143" t="str">
        <f>IF('B. Consumer Budget'!$L398="","",'B. Consumer Budget'!$M398-'B. Consumer Budget'!$L398)</f>
        <v/>
      </c>
      <c r="O398" s="77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78">
        <f t="shared" si="6"/>
        <v>389</v>
      </c>
      <c r="C399" s="82"/>
      <c r="D399" s="83"/>
      <c r="E399" s="122"/>
      <c r="F399" s="83"/>
      <c r="G399" s="106"/>
      <c r="H399" s="83"/>
      <c r="I399" s="84"/>
      <c r="J399" s="84"/>
      <c r="K399" s="144">
        <f>'B. Consumer Budget'!$I399-'B. Consumer Budget'!$J399</f>
        <v>0</v>
      </c>
      <c r="L399" s="143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43">
        <f>IF('B. Consumer Budget'!$K399&lt;0,0,IF('B. Consumer Budget'!$L399&gt;'B. Consumer Budget'!$K399,'B. Consumer Budget'!$K399,'B. Consumer Budget'!$L399))</f>
        <v>0</v>
      </c>
      <c r="N399" s="143" t="str">
        <f>IF('B. Consumer Budget'!$L399="","",'B. Consumer Budget'!$M399-'B. Consumer Budget'!$L399)</f>
        <v/>
      </c>
      <c r="O399" s="77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78">
        <f t="shared" si="6"/>
        <v>390</v>
      </c>
      <c r="C400" s="79"/>
      <c r="D400" s="80"/>
      <c r="E400" s="123"/>
      <c r="F400" s="80"/>
      <c r="G400" s="105"/>
      <c r="H400" s="80"/>
      <c r="I400" s="81"/>
      <c r="J400" s="81"/>
      <c r="K400" s="144">
        <f>'B. Consumer Budget'!$I400-'B. Consumer Budget'!$J400</f>
        <v>0</v>
      </c>
      <c r="L400" s="143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43">
        <f>IF('B. Consumer Budget'!$K400&lt;0,0,IF('B. Consumer Budget'!$L400&gt;'B. Consumer Budget'!$K400,'B. Consumer Budget'!$K400,'B. Consumer Budget'!$L400))</f>
        <v>0</v>
      </c>
      <c r="N400" s="143" t="str">
        <f>IF('B. Consumer Budget'!$L400="","",'B. Consumer Budget'!$M400-'B. Consumer Budget'!$L400)</f>
        <v/>
      </c>
      <c r="O400" s="77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78">
        <f t="shared" si="6"/>
        <v>391</v>
      </c>
      <c r="C401" s="82"/>
      <c r="D401" s="83"/>
      <c r="E401" s="122"/>
      <c r="F401" s="83"/>
      <c r="G401" s="106"/>
      <c r="H401" s="83"/>
      <c r="I401" s="84"/>
      <c r="J401" s="84"/>
      <c r="K401" s="144">
        <f>'B. Consumer Budget'!$I401-'B. Consumer Budget'!$J401</f>
        <v>0</v>
      </c>
      <c r="L401" s="143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43">
        <f>IF('B. Consumer Budget'!$K401&lt;0,0,IF('B. Consumer Budget'!$L401&gt;'B. Consumer Budget'!$K401,'B. Consumer Budget'!$K401,'B. Consumer Budget'!$L401))</f>
        <v>0</v>
      </c>
      <c r="N401" s="143" t="str">
        <f>IF('B. Consumer Budget'!$L401="","",'B. Consumer Budget'!$M401-'B. Consumer Budget'!$L401)</f>
        <v/>
      </c>
      <c r="O401" s="77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78">
        <f t="shared" si="6"/>
        <v>392</v>
      </c>
      <c r="C402" s="79"/>
      <c r="D402" s="80"/>
      <c r="E402" s="123"/>
      <c r="F402" s="80"/>
      <c r="G402" s="105"/>
      <c r="H402" s="80"/>
      <c r="I402" s="81"/>
      <c r="J402" s="81"/>
      <c r="K402" s="144">
        <f>'B. Consumer Budget'!$I402-'B. Consumer Budget'!$J402</f>
        <v>0</v>
      </c>
      <c r="L402" s="143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43">
        <f>IF('B. Consumer Budget'!$K402&lt;0,0,IF('B. Consumer Budget'!$L402&gt;'B. Consumer Budget'!$K402,'B. Consumer Budget'!$K402,'B. Consumer Budget'!$L402))</f>
        <v>0</v>
      </c>
      <c r="N402" s="143" t="str">
        <f>IF('B. Consumer Budget'!$L402="","",'B. Consumer Budget'!$M402-'B. Consumer Budget'!$L402)</f>
        <v/>
      </c>
      <c r="O402" s="77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78">
        <f t="shared" si="6"/>
        <v>393</v>
      </c>
      <c r="C403" s="82"/>
      <c r="D403" s="83"/>
      <c r="E403" s="122"/>
      <c r="F403" s="83"/>
      <c r="G403" s="106"/>
      <c r="H403" s="83"/>
      <c r="I403" s="84"/>
      <c r="J403" s="84"/>
      <c r="K403" s="144">
        <f>'B. Consumer Budget'!$I403-'B. Consumer Budget'!$J403</f>
        <v>0</v>
      </c>
      <c r="L403" s="143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43">
        <f>IF('B. Consumer Budget'!$K403&lt;0,0,IF('B. Consumer Budget'!$L403&gt;'B. Consumer Budget'!$K403,'B. Consumer Budget'!$K403,'B. Consumer Budget'!$L403))</f>
        <v>0</v>
      </c>
      <c r="N403" s="143" t="str">
        <f>IF('B. Consumer Budget'!$L403="","",'B. Consumer Budget'!$M403-'B. Consumer Budget'!$L403)</f>
        <v/>
      </c>
      <c r="O403" s="77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78">
        <f t="shared" si="6"/>
        <v>394</v>
      </c>
      <c r="C404" s="79"/>
      <c r="D404" s="80"/>
      <c r="E404" s="123"/>
      <c r="F404" s="80"/>
      <c r="G404" s="105"/>
      <c r="H404" s="80"/>
      <c r="I404" s="81"/>
      <c r="J404" s="81"/>
      <c r="K404" s="144">
        <f>'B. Consumer Budget'!$I404-'B. Consumer Budget'!$J404</f>
        <v>0</v>
      </c>
      <c r="L404" s="143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43">
        <f>IF('B. Consumer Budget'!$K404&lt;0,0,IF('B. Consumer Budget'!$L404&gt;'B. Consumer Budget'!$K404,'B. Consumer Budget'!$K404,'B. Consumer Budget'!$L404))</f>
        <v>0</v>
      </c>
      <c r="N404" s="143" t="str">
        <f>IF('B. Consumer Budget'!$L404="","",'B. Consumer Budget'!$M404-'B. Consumer Budget'!$L404)</f>
        <v/>
      </c>
      <c r="O404" s="77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78">
        <f t="shared" si="6"/>
        <v>395</v>
      </c>
      <c r="C405" s="82"/>
      <c r="D405" s="83"/>
      <c r="E405" s="122"/>
      <c r="F405" s="83"/>
      <c r="G405" s="106"/>
      <c r="H405" s="83"/>
      <c r="I405" s="84"/>
      <c r="J405" s="84"/>
      <c r="K405" s="144">
        <f>'B. Consumer Budget'!$I405-'B. Consumer Budget'!$J405</f>
        <v>0</v>
      </c>
      <c r="L405" s="143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43">
        <f>IF('B. Consumer Budget'!$K405&lt;0,0,IF('B. Consumer Budget'!$L405&gt;'B. Consumer Budget'!$K405,'B. Consumer Budget'!$K405,'B. Consumer Budget'!$L405))</f>
        <v>0</v>
      </c>
      <c r="N405" s="143" t="str">
        <f>IF('B. Consumer Budget'!$L405="","",'B. Consumer Budget'!$M405-'B. Consumer Budget'!$L405)</f>
        <v/>
      </c>
      <c r="O405" s="77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78">
        <f t="shared" si="6"/>
        <v>396</v>
      </c>
      <c r="C406" s="79"/>
      <c r="D406" s="80"/>
      <c r="E406" s="123"/>
      <c r="F406" s="80"/>
      <c r="G406" s="105"/>
      <c r="H406" s="80"/>
      <c r="I406" s="81"/>
      <c r="J406" s="81"/>
      <c r="K406" s="144">
        <f>'B. Consumer Budget'!$I406-'B. Consumer Budget'!$J406</f>
        <v>0</v>
      </c>
      <c r="L406" s="143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43">
        <f>IF('B. Consumer Budget'!$K406&lt;0,0,IF('B. Consumer Budget'!$L406&gt;'B. Consumer Budget'!$K406,'B. Consumer Budget'!$K406,'B. Consumer Budget'!$L406))</f>
        <v>0</v>
      </c>
      <c r="N406" s="143" t="str">
        <f>IF('B. Consumer Budget'!$L406="","",'B. Consumer Budget'!$M406-'B. Consumer Budget'!$L406)</f>
        <v/>
      </c>
      <c r="O406" s="77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78">
        <f t="shared" si="6"/>
        <v>397</v>
      </c>
      <c r="C407" s="82"/>
      <c r="D407" s="83"/>
      <c r="E407" s="122"/>
      <c r="F407" s="83"/>
      <c r="G407" s="106"/>
      <c r="H407" s="83"/>
      <c r="I407" s="84"/>
      <c r="J407" s="84"/>
      <c r="K407" s="144">
        <f>'B. Consumer Budget'!$I407-'B. Consumer Budget'!$J407</f>
        <v>0</v>
      </c>
      <c r="L407" s="143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43">
        <f>IF('B. Consumer Budget'!$K407&lt;0,0,IF('B. Consumer Budget'!$L407&gt;'B. Consumer Budget'!$K407,'B. Consumer Budget'!$K407,'B. Consumer Budget'!$L407))</f>
        <v>0</v>
      </c>
      <c r="N407" s="143" t="str">
        <f>IF('B. Consumer Budget'!$L407="","",'B. Consumer Budget'!$M407-'B. Consumer Budget'!$L407)</f>
        <v/>
      </c>
      <c r="O407" s="77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78">
        <f t="shared" si="6"/>
        <v>398</v>
      </c>
      <c r="C408" s="79"/>
      <c r="D408" s="80"/>
      <c r="E408" s="123"/>
      <c r="F408" s="80"/>
      <c r="G408" s="105"/>
      <c r="H408" s="80"/>
      <c r="I408" s="81"/>
      <c r="J408" s="81"/>
      <c r="K408" s="144">
        <f>'B. Consumer Budget'!$I408-'B. Consumer Budget'!$J408</f>
        <v>0</v>
      </c>
      <c r="L408" s="143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43">
        <f>IF('B. Consumer Budget'!$K408&lt;0,0,IF('B. Consumer Budget'!$L408&gt;'B. Consumer Budget'!$K408,'B. Consumer Budget'!$K408,'B. Consumer Budget'!$L408))</f>
        <v>0</v>
      </c>
      <c r="N408" s="143" t="str">
        <f>IF('B. Consumer Budget'!$L408="","",'B. Consumer Budget'!$M408-'B. Consumer Budget'!$L408)</f>
        <v/>
      </c>
      <c r="O408" s="77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78">
        <f t="shared" si="6"/>
        <v>399</v>
      </c>
      <c r="C409" s="82"/>
      <c r="D409" s="83"/>
      <c r="E409" s="122"/>
      <c r="F409" s="83"/>
      <c r="G409" s="106"/>
      <c r="H409" s="83"/>
      <c r="I409" s="84"/>
      <c r="J409" s="84"/>
      <c r="K409" s="144">
        <f>'B. Consumer Budget'!$I409-'B. Consumer Budget'!$J409</f>
        <v>0</v>
      </c>
      <c r="L409" s="143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43">
        <f>IF('B. Consumer Budget'!$K409&lt;0,0,IF('B. Consumer Budget'!$L409&gt;'B. Consumer Budget'!$K409,'B. Consumer Budget'!$K409,'B. Consumer Budget'!$L409))</f>
        <v>0</v>
      </c>
      <c r="N409" s="143" t="str">
        <f>IF('B. Consumer Budget'!$L409="","",'B. Consumer Budget'!$M409-'B. Consumer Budget'!$L409)</f>
        <v/>
      </c>
      <c r="O409" s="77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78">
        <f t="shared" si="6"/>
        <v>400</v>
      </c>
      <c r="C410" s="79"/>
      <c r="D410" s="80"/>
      <c r="E410" s="123"/>
      <c r="F410" s="80"/>
      <c r="G410" s="105"/>
      <c r="H410" s="80"/>
      <c r="I410" s="81"/>
      <c r="J410" s="81"/>
      <c r="K410" s="144">
        <f>'B. Consumer Budget'!$I410-'B. Consumer Budget'!$J410</f>
        <v>0</v>
      </c>
      <c r="L410" s="143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43">
        <f>IF('B. Consumer Budget'!$K410&lt;0,0,IF('B. Consumer Budget'!$L410&gt;'B. Consumer Budget'!$K410,'B. Consumer Budget'!$K410,'B. Consumer Budget'!$L410))</f>
        <v>0</v>
      </c>
      <c r="N410" s="143" t="str">
        <f>IF('B. Consumer Budget'!$L410="","",'B. Consumer Budget'!$M410-'B. Consumer Budget'!$L410)</f>
        <v/>
      </c>
      <c r="O410" s="77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78">
        <f t="shared" si="6"/>
        <v>401</v>
      </c>
      <c r="C411" s="82"/>
      <c r="D411" s="83"/>
      <c r="E411" s="122"/>
      <c r="F411" s="83"/>
      <c r="G411" s="106"/>
      <c r="H411" s="83"/>
      <c r="I411" s="84"/>
      <c r="J411" s="84"/>
      <c r="K411" s="144">
        <f>'B. Consumer Budget'!$I411-'B. Consumer Budget'!$J411</f>
        <v>0</v>
      </c>
      <c r="L411" s="143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43">
        <f>IF('B. Consumer Budget'!$K411&lt;0,0,IF('B. Consumer Budget'!$L411&gt;'B. Consumer Budget'!$K411,'B. Consumer Budget'!$K411,'B. Consumer Budget'!$L411))</f>
        <v>0</v>
      </c>
      <c r="N411" s="143" t="str">
        <f>IF('B. Consumer Budget'!$L411="","",'B. Consumer Budget'!$M411-'B. Consumer Budget'!$L411)</f>
        <v/>
      </c>
      <c r="O411" s="77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78">
        <f t="shared" si="6"/>
        <v>402</v>
      </c>
      <c r="C412" s="79"/>
      <c r="D412" s="80"/>
      <c r="E412" s="123"/>
      <c r="F412" s="80"/>
      <c r="G412" s="105"/>
      <c r="H412" s="80"/>
      <c r="I412" s="81"/>
      <c r="J412" s="81"/>
      <c r="K412" s="144">
        <f>'B. Consumer Budget'!$I412-'B. Consumer Budget'!$J412</f>
        <v>0</v>
      </c>
      <c r="L412" s="143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43">
        <f>IF('B. Consumer Budget'!$K412&lt;0,0,IF('B. Consumer Budget'!$L412&gt;'B. Consumer Budget'!$K412,'B. Consumer Budget'!$K412,'B. Consumer Budget'!$L412))</f>
        <v>0</v>
      </c>
      <c r="N412" s="143" t="str">
        <f>IF('B. Consumer Budget'!$L412="","",'B. Consumer Budget'!$M412-'B. Consumer Budget'!$L412)</f>
        <v/>
      </c>
      <c r="O412" s="77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78">
        <f t="shared" si="6"/>
        <v>403</v>
      </c>
      <c r="C413" s="82"/>
      <c r="D413" s="83"/>
      <c r="E413" s="122"/>
      <c r="F413" s="83"/>
      <c r="G413" s="106"/>
      <c r="H413" s="83"/>
      <c r="I413" s="84"/>
      <c r="J413" s="84"/>
      <c r="K413" s="144">
        <f>'B. Consumer Budget'!$I413-'B. Consumer Budget'!$J413</f>
        <v>0</v>
      </c>
      <c r="L413" s="143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43">
        <f>IF('B. Consumer Budget'!$K413&lt;0,0,IF('B. Consumer Budget'!$L413&gt;'B. Consumer Budget'!$K413,'B. Consumer Budget'!$K413,'B. Consumer Budget'!$L413))</f>
        <v>0</v>
      </c>
      <c r="N413" s="143" t="str">
        <f>IF('B. Consumer Budget'!$L413="","",'B. Consumer Budget'!$M413-'B. Consumer Budget'!$L413)</f>
        <v/>
      </c>
      <c r="O413" s="77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78">
        <f t="shared" si="6"/>
        <v>404</v>
      </c>
      <c r="C414" s="79"/>
      <c r="D414" s="80"/>
      <c r="E414" s="123"/>
      <c r="F414" s="80"/>
      <c r="G414" s="105"/>
      <c r="H414" s="80"/>
      <c r="I414" s="81"/>
      <c r="J414" s="81"/>
      <c r="K414" s="144">
        <f>'B. Consumer Budget'!$I414-'B. Consumer Budget'!$J414</f>
        <v>0</v>
      </c>
      <c r="L414" s="143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43">
        <f>IF('B. Consumer Budget'!$K414&lt;0,0,IF('B. Consumer Budget'!$L414&gt;'B. Consumer Budget'!$K414,'B. Consumer Budget'!$K414,'B. Consumer Budget'!$L414))</f>
        <v>0</v>
      </c>
      <c r="N414" s="143" t="str">
        <f>IF('B. Consumer Budget'!$L414="","",'B. Consumer Budget'!$M414-'B. Consumer Budget'!$L414)</f>
        <v/>
      </c>
      <c r="O414" s="77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78">
        <f t="shared" si="6"/>
        <v>405</v>
      </c>
      <c r="C415" s="82"/>
      <c r="D415" s="83"/>
      <c r="E415" s="122"/>
      <c r="F415" s="83"/>
      <c r="G415" s="106"/>
      <c r="H415" s="83"/>
      <c r="I415" s="84"/>
      <c r="J415" s="84"/>
      <c r="K415" s="144">
        <f>'B. Consumer Budget'!$I415-'B. Consumer Budget'!$J415</f>
        <v>0</v>
      </c>
      <c r="L415" s="143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43">
        <f>IF('B. Consumer Budget'!$K415&lt;0,0,IF('B. Consumer Budget'!$L415&gt;'B. Consumer Budget'!$K415,'B. Consumer Budget'!$K415,'B. Consumer Budget'!$L415))</f>
        <v>0</v>
      </c>
      <c r="N415" s="143" t="str">
        <f>IF('B. Consumer Budget'!$L415="","",'B. Consumer Budget'!$M415-'B. Consumer Budget'!$L415)</f>
        <v/>
      </c>
      <c r="O415" s="77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78">
        <f t="shared" si="6"/>
        <v>406</v>
      </c>
      <c r="C416" s="79"/>
      <c r="D416" s="80"/>
      <c r="E416" s="123"/>
      <c r="F416" s="80"/>
      <c r="G416" s="105"/>
      <c r="H416" s="80"/>
      <c r="I416" s="81"/>
      <c r="J416" s="81"/>
      <c r="K416" s="144">
        <f>'B. Consumer Budget'!$I416-'B. Consumer Budget'!$J416</f>
        <v>0</v>
      </c>
      <c r="L416" s="143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43">
        <f>IF('B. Consumer Budget'!$K416&lt;0,0,IF('B. Consumer Budget'!$L416&gt;'B. Consumer Budget'!$K416,'B. Consumer Budget'!$K416,'B. Consumer Budget'!$L416))</f>
        <v>0</v>
      </c>
      <c r="N416" s="143" t="str">
        <f>IF('B. Consumer Budget'!$L416="","",'B. Consumer Budget'!$M416-'B. Consumer Budget'!$L416)</f>
        <v/>
      </c>
      <c r="O416" s="77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78">
        <f t="shared" si="6"/>
        <v>407</v>
      </c>
      <c r="C417" s="82"/>
      <c r="D417" s="83"/>
      <c r="E417" s="122"/>
      <c r="F417" s="83"/>
      <c r="G417" s="106"/>
      <c r="H417" s="83"/>
      <c r="I417" s="84"/>
      <c r="J417" s="84"/>
      <c r="K417" s="144">
        <f>'B. Consumer Budget'!$I417-'B. Consumer Budget'!$J417</f>
        <v>0</v>
      </c>
      <c r="L417" s="143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43">
        <f>IF('B. Consumer Budget'!$K417&lt;0,0,IF('B. Consumer Budget'!$L417&gt;'B. Consumer Budget'!$K417,'B. Consumer Budget'!$K417,'B. Consumer Budget'!$L417))</f>
        <v>0</v>
      </c>
      <c r="N417" s="143" t="str">
        <f>IF('B. Consumer Budget'!$L417="","",'B. Consumer Budget'!$M417-'B. Consumer Budget'!$L417)</f>
        <v/>
      </c>
      <c r="O417" s="77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78">
        <f t="shared" si="6"/>
        <v>408</v>
      </c>
      <c r="C418" s="79"/>
      <c r="D418" s="80"/>
      <c r="E418" s="123"/>
      <c r="F418" s="80"/>
      <c r="G418" s="105"/>
      <c r="H418" s="80"/>
      <c r="I418" s="81"/>
      <c r="J418" s="81"/>
      <c r="K418" s="144">
        <f>'B. Consumer Budget'!$I418-'B. Consumer Budget'!$J418</f>
        <v>0</v>
      </c>
      <c r="L418" s="143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43">
        <f>IF('B. Consumer Budget'!$K418&lt;0,0,IF('B. Consumer Budget'!$L418&gt;'B. Consumer Budget'!$K418,'B. Consumer Budget'!$K418,'B. Consumer Budget'!$L418))</f>
        <v>0</v>
      </c>
      <c r="N418" s="143" t="str">
        <f>IF('B. Consumer Budget'!$L418="","",'B. Consumer Budget'!$M418-'B. Consumer Budget'!$L418)</f>
        <v/>
      </c>
      <c r="O418" s="77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78">
        <f t="shared" si="6"/>
        <v>409</v>
      </c>
      <c r="C419" s="82"/>
      <c r="D419" s="83"/>
      <c r="E419" s="122"/>
      <c r="F419" s="83"/>
      <c r="G419" s="106"/>
      <c r="H419" s="83"/>
      <c r="I419" s="84"/>
      <c r="J419" s="84"/>
      <c r="K419" s="144">
        <f>'B. Consumer Budget'!$I419-'B. Consumer Budget'!$J419</f>
        <v>0</v>
      </c>
      <c r="L419" s="143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43">
        <f>IF('B. Consumer Budget'!$K419&lt;0,0,IF('B. Consumer Budget'!$L419&gt;'B. Consumer Budget'!$K419,'B. Consumer Budget'!$K419,'B. Consumer Budget'!$L419))</f>
        <v>0</v>
      </c>
      <c r="N419" s="143" t="str">
        <f>IF('B. Consumer Budget'!$L419="","",'B. Consumer Budget'!$M419-'B. Consumer Budget'!$L419)</f>
        <v/>
      </c>
      <c r="O419" s="77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78">
        <f t="shared" si="6"/>
        <v>410</v>
      </c>
      <c r="C420" s="79"/>
      <c r="D420" s="80"/>
      <c r="E420" s="123"/>
      <c r="F420" s="80"/>
      <c r="G420" s="105"/>
      <c r="H420" s="80"/>
      <c r="I420" s="81"/>
      <c r="J420" s="81"/>
      <c r="K420" s="144">
        <f>'B. Consumer Budget'!$I420-'B. Consumer Budget'!$J420</f>
        <v>0</v>
      </c>
      <c r="L420" s="143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43">
        <f>IF('B. Consumer Budget'!$K420&lt;0,0,IF('B. Consumer Budget'!$L420&gt;'B. Consumer Budget'!$K420,'B. Consumer Budget'!$K420,'B. Consumer Budget'!$L420))</f>
        <v>0</v>
      </c>
      <c r="N420" s="143" t="str">
        <f>IF('B. Consumer Budget'!$L420="","",'B. Consumer Budget'!$M420-'B. Consumer Budget'!$L420)</f>
        <v/>
      </c>
      <c r="O420" s="77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78">
        <f t="shared" si="6"/>
        <v>411</v>
      </c>
      <c r="C421" s="82"/>
      <c r="D421" s="83"/>
      <c r="E421" s="122"/>
      <c r="F421" s="83"/>
      <c r="G421" s="106"/>
      <c r="H421" s="83"/>
      <c r="I421" s="84"/>
      <c r="J421" s="84"/>
      <c r="K421" s="144">
        <f>'B. Consumer Budget'!$I421-'B. Consumer Budget'!$J421</f>
        <v>0</v>
      </c>
      <c r="L421" s="143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43">
        <f>IF('B. Consumer Budget'!$K421&lt;0,0,IF('B. Consumer Budget'!$L421&gt;'B. Consumer Budget'!$K421,'B. Consumer Budget'!$K421,'B. Consumer Budget'!$L421))</f>
        <v>0</v>
      </c>
      <c r="N421" s="143" t="str">
        <f>IF('B. Consumer Budget'!$L421="","",'B. Consumer Budget'!$M421-'B. Consumer Budget'!$L421)</f>
        <v/>
      </c>
      <c r="O421" s="77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78">
        <f t="shared" si="6"/>
        <v>412</v>
      </c>
      <c r="C422" s="79"/>
      <c r="D422" s="80"/>
      <c r="E422" s="123"/>
      <c r="F422" s="80"/>
      <c r="G422" s="105"/>
      <c r="H422" s="80"/>
      <c r="I422" s="81"/>
      <c r="J422" s="81"/>
      <c r="K422" s="144">
        <f>'B. Consumer Budget'!$I422-'B. Consumer Budget'!$J422</f>
        <v>0</v>
      </c>
      <c r="L422" s="143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43">
        <f>IF('B. Consumer Budget'!$K422&lt;0,0,IF('B. Consumer Budget'!$L422&gt;'B. Consumer Budget'!$K422,'B. Consumer Budget'!$K422,'B. Consumer Budget'!$L422))</f>
        <v>0</v>
      </c>
      <c r="N422" s="143" t="str">
        <f>IF('B. Consumer Budget'!$L422="","",'B. Consumer Budget'!$M422-'B. Consumer Budget'!$L422)</f>
        <v/>
      </c>
      <c r="O422" s="77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78">
        <f t="shared" si="6"/>
        <v>413</v>
      </c>
      <c r="C423" s="82"/>
      <c r="D423" s="83"/>
      <c r="E423" s="122"/>
      <c r="F423" s="83"/>
      <c r="G423" s="106"/>
      <c r="H423" s="83"/>
      <c r="I423" s="84"/>
      <c r="J423" s="84"/>
      <c r="K423" s="144">
        <f>'B. Consumer Budget'!$I423-'B. Consumer Budget'!$J423</f>
        <v>0</v>
      </c>
      <c r="L423" s="143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43">
        <f>IF('B. Consumer Budget'!$K423&lt;0,0,IF('B. Consumer Budget'!$L423&gt;'B. Consumer Budget'!$K423,'B. Consumer Budget'!$K423,'B. Consumer Budget'!$L423))</f>
        <v>0</v>
      </c>
      <c r="N423" s="143" t="str">
        <f>IF('B. Consumer Budget'!$L423="","",'B. Consumer Budget'!$M423-'B. Consumer Budget'!$L423)</f>
        <v/>
      </c>
      <c r="O423" s="77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78">
        <f t="shared" si="6"/>
        <v>414</v>
      </c>
      <c r="C424" s="79"/>
      <c r="D424" s="80"/>
      <c r="E424" s="123"/>
      <c r="F424" s="80"/>
      <c r="G424" s="105"/>
      <c r="H424" s="80"/>
      <c r="I424" s="81"/>
      <c r="J424" s="81"/>
      <c r="K424" s="144">
        <f>'B. Consumer Budget'!$I424-'B. Consumer Budget'!$J424</f>
        <v>0</v>
      </c>
      <c r="L424" s="143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43">
        <f>IF('B. Consumer Budget'!$K424&lt;0,0,IF('B. Consumer Budget'!$L424&gt;'B. Consumer Budget'!$K424,'B. Consumer Budget'!$K424,'B. Consumer Budget'!$L424))</f>
        <v>0</v>
      </c>
      <c r="N424" s="143" t="str">
        <f>IF('B. Consumer Budget'!$L424="","",'B. Consumer Budget'!$M424-'B. Consumer Budget'!$L424)</f>
        <v/>
      </c>
      <c r="O424" s="77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78">
        <f t="shared" si="6"/>
        <v>415</v>
      </c>
      <c r="C425" s="82"/>
      <c r="D425" s="83"/>
      <c r="E425" s="122"/>
      <c r="F425" s="83"/>
      <c r="G425" s="106"/>
      <c r="H425" s="83"/>
      <c r="I425" s="84"/>
      <c r="J425" s="84"/>
      <c r="K425" s="144">
        <f>'B. Consumer Budget'!$I425-'B. Consumer Budget'!$J425</f>
        <v>0</v>
      </c>
      <c r="L425" s="143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43">
        <f>IF('B. Consumer Budget'!$K425&lt;0,0,IF('B. Consumer Budget'!$L425&gt;'B. Consumer Budget'!$K425,'B. Consumer Budget'!$K425,'B. Consumer Budget'!$L425))</f>
        <v>0</v>
      </c>
      <c r="N425" s="143" t="str">
        <f>IF('B. Consumer Budget'!$L425="","",'B. Consumer Budget'!$M425-'B. Consumer Budget'!$L425)</f>
        <v/>
      </c>
      <c r="O425" s="77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78">
        <f t="shared" si="6"/>
        <v>416</v>
      </c>
      <c r="C426" s="79"/>
      <c r="D426" s="80"/>
      <c r="E426" s="123"/>
      <c r="F426" s="80"/>
      <c r="G426" s="105"/>
      <c r="H426" s="80"/>
      <c r="I426" s="81"/>
      <c r="J426" s="81"/>
      <c r="K426" s="144">
        <f>'B. Consumer Budget'!$I426-'B. Consumer Budget'!$J426</f>
        <v>0</v>
      </c>
      <c r="L426" s="143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43">
        <f>IF('B. Consumer Budget'!$K426&lt;0,0,IF('B. Consumer Budget'!$L426&gt;'B. Consumer Budget'!$K426,'B. Consumer Budget'!$K426,'B. Consumer Budget'!$L426))</f>
        <v>0</v>
      </c>
      <c r="N426" s="143" t="str">
        <f>IF('B. Consumer Budget'!$L426="","",'B. Consumer Budget'!$M426-'B. Consumer Budget'!$L426)</f>
        <v/>
      </c>
      <c r="O426" s="77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78">
        <f t="shared" si="6"/>
        <v>417</v>
      </c>
      <c r="C427" s="82"/>
      <c r="D427" s="83"/>
      <c r="E427" s="122"/>
      <c r="F427" s="83"/>
      <c r="G427" s="106"/>
      <c r="H427" s="83"/>
      <c r="I427" s="84"/>
      <c r="J427" s="84"/>
      <c r="K427" s="144">
        <f>'B. Consumer Budget'!$I427-'B. Consumer Budget'!$J427</f>
        <v>0</v>
      </c>
      <c r="L427" s="143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43">
        <f>IF('B. Consumer Budget'!$K427&lt;0,0,IF('B. Consumer Budget'!$L427&gt;'B. Consumer Budget'!$K427,'B. Consumer Budget'!$K427,'B. Consumer Budget'!$L427))</f>
        <v>0</v>
      </c>
      <c r="N427" s="143" t="str">
        <f>IF('B. Consumer Budget'!$L427="","",'B. Consumer Budget'!$M427-'B. Consumer Budget'!$L427)</f>
        <v/>
      </c>
      <c r="O427" s="77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78">
        <f t="shared" si="6"/>
        <v>418</v>
      </c>
      <c r="C428" s="79"/>
      <c r="D428" s="80"/>
      <c r="E428" s="123"/>
      <c r="F428" s="80"/>
      <c r="G428" s="105"/>
      <c r="H428" s="80"/>
      <c r="I428" s="81"/>
      <c r="J428" s="81"/>
      <c r="K428" s="144">
        <f>'B. Consumer Budget'!$I428-'B. Consumer Budget'!$J428</f>
        <v>0</v>
      </c>
      <c r="L428" s="143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43">
        <f>IF('B. Consumer Budget'!$K428&lt;0,0,IF('B. Consumer Budget'!$L428&gt;'B. Consumer Budget'!$K428,'B. Consumer Budget'!$K428,'B. Consumer Budget'!$L428))</f>
        <v>0</v>
      </c>
      <c r="N428" s="143" t="str">
        <f>IF('B. Consumer Budget'!$L428="","",'B. Consumer Budget'!$M428-'B. Consumer Budget'!$L428)</f>
        <v/>
      </c>
      <c r="O428" s="77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78">
        <f t="shared" si="6"/>
        <v>419</v>
      </c>
      <c r="C429" s="82"/>
      <c r="D429" s="83"/>
      <c r="E429" s="122"/>
      <c r="F429" s="83"/>
      <c r="G429" s="106"/>
      <c r="H429" s="83"/>
      <c r="I429" s="84"/>
      <c r="J429" s="84"/>
      <c r="K429" s="144">
        <f>'B. Consumer Budget'!$I429-'B. Consumer Budget'!$J429</f>
        <v>0</v>
      </c>
      <c r="L429" s="143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43">
        <f>IF('B. Consumer Budget'!$K429&lt;0,0,IF('B. Consumer Budget'!$L429&gt;'B. Consumer Budget'!$K429,'B. Consumer Budget'!$K429,'B. Consumer Budget'!$L429))</f>
        <v>0</v>
      </c>
      <c r="N429" s="143" t="str">
        <f>IF('B. Consumer Budget'!$L429="","",'B. Consumer Budget'!$M429-'B. Consumer Budget'!$L429)</f>
        <v/>
      </c>
      <c r="O429" s="77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78">
        <f t="shared" si="6"/>
        <v>420</v>
      </c>
      <c r="C430" s="79"/>
      <c r="D430" s="80"/>
      <c r="E430" s="123"/>
      <c r="F430" s="80"/>
      <c r="G430" s="105"/>
      <c r="H430" s="80"/>
      <c r="I430" s="81"/>
      <c r="J430" s="81"/>
      <c r="K430" s="144">
        <f>'B. Consumer Budget'!$I430-'B. Consumer Budget'!$J430</f>
        <v>0</v>
      </c>
      <c r="L430" s="143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43">
        <f>IF('B. Consumer Budget'!$K430&lt;0,0,IF('B. Consumer Budget'!$L430&gt;'B. Consumer Budget'!$K430,'B. Consumer Budget'!$K430,'B. Consumer Budget'!$L430))</f>
        <v>0</v>
      </c>
      <c r="N430" s="143" t="str">
        <f>IF('B. Consumer Budget'!$L430="","",'B. Consumer Budget'!$M430-'B. Consumer Budget'!$L430)</f>
        <v/>
      </c>
      <c r="O430" s="77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78">
        <f t="shared" si="6"/>
        <v>421</v>
      </c>
      <c r="C431" s="82"/>
      <c r="D431" s="83"/>
      <c r="E431" s="122"/>
      <c r="F431" s="83"/>
      <c r="G431" s="106"/>
      <c r="H431" s="83"/>
      <c r="I431" s="84"/>
      <c r="J431" s="84"/>
      <c r="K431" s="144">
        <f>'B. Consumer Budget'!$I431-'B. Consumer Budget'!$J431</f>
        <v>0</v>
      </c>
      <c r="L431" s="143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43">
        <f>IF('B. Consumer Budget'!$K431&lt;0,0,IF('B. Consumer Budget'!$L431&gt;'B. Consumer Budget'!$K431,'B. Consumer Budget'!$K431,'B. Consumer Budget'!$L431))</f>
        <v>0</v>
      </c>
      <c r="N431" s="143" t="str">
        <f>IF('B. Consumer Budget'!$L431="","",'B. Consumer Budget'!$M431-'B. Consumer Budget'!$L431)</f>
        <v/>
      </c>
      <c r="O431" s="77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78">
        <f t="shared" si="6"/>
        <v>422</v>
      </c>
      <c r="C432" s="79"/>
      <c r="D432" s="80"/>
      <c r="E432" s="123"/>
      <c r="F432" s="80"/>
      <c r="G432" s="105"/>
      <c r="H432" s="80"/>
      <c r="I432" s="81"/>
      <c r="J432" s="81"/>
      <c r="K432" s="144">
        <f>'B. Consumer Budget'!$I432-'B. Consumer Budget'!$J432</f>
        <v>0</v>
      </c>
      <c r="L432" s="143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43">
        <f>IF('B. Consumer Budget'!$K432&lt;0,0,IF('B. Consumer Budget'!$L432&gt;'B. Consumer Budget'!$K432,'B. Consumer Budget'!$K432,'B. Consumer Budget'!$L432))</f>
        <v>0</v>
      </c>
      <c r="N432" s="143" t="str">
        <f>IF('B. Consumer Budget'!$L432="","",'B. Consumer Budget'!$M432-'B. Consumer Budget'!$L432)</f>
        <v/>
      </c>
      <c r="O432" s="77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78">
        <f t="shared" si="6"/>
        <v>423</v>
      </c>
      <c r="C433" s="82"/>
      <c r="D433" s="83"/>
      <c r="E433" s="122"/>
      <c r="F433" s="83"/>
      <c r="G433" s="106"/>
      <c r="H433" s="83"/>
      <c r="I433" s="84"/>
      <c r="J433" s="84"/>
      <c r="K433" s="144">
        <f>'B. Consumer Budget'!$I433-'B. Consumer Budget'!$J433</f>
        <v>0</v>
      </c>
      <c r="L433" s="143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43">
        <f>IF('B. Consumer Budget'!$K433&lt;0,0,IF('B. Consumer Budget'!$L433&gt;'B. Consumer Budget'!$K433,'B. Consumer Budget'!$K433,'B. Consumer Budget'!$L433))</f>
        <v>0</v>
      </c>
      <c r="N433" s="143" t="str">
        <f>IF('B. Consumer Budget'!$L433="","",'B. Consumer Budget'!$M433-'B. Consumer Budget'!$L433)</f>
        <v/>
      </c>
      <c r="O433" s="77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78">
        <f t="shared" si="6"/>
        <v>424</v>
      </c>
      <c r="C434" s="79"/>
      <c r="D434" s="80"/>
      <c r="E434" s="123"/>
      <c r="F434" s="80"/>
      <c r="G434" s="105"/>
      <c r="H434" s="80"/>
      <c r="I434" s="81"/>
      <c r="J434" s="81"/>
      <c r="K434" s="144">
        <f>'B. Consumer Budget'!$I434-'B. Consumer Budget'!$J434</f>
        <v>0</v>
      </c>
      <c r="L434" s="143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43">
        <f>IF('B. Consumer Budget'!$K434&lt;0,0,IF('B. Consumer Budget'!$L434&gt;'B. Consumer Budget'!$K434,'B. Consumer Budget'!$K434,'B. Consumer Budget'!$L434))</f>
        <v>0</v>
      </c>
      <c r="N434" s="143" t="str">
        <f>IF('B. Consumer Budget'!$L434="","",'B. Consumer Budget'!$M434-'B. Consumer Budget'!$L434)</f>
        <v/>
      </c>
      <c r="O434" s="77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78">
        <f t="shared" ref="B435:B498" si="7">B434+1</f>
        <v>425</v>
      </c>
      <c r="C435" s="82"/>
      <c r="D435" s="83"/>
      <c r="E435" s="122"/>
      <c r="F435" s="83"/>
      <c r="G435" s="106"/>
      <c r="H435" s="83"/>
      <c r="I435" s="84"/>
      <c r="J435" s="84"/>
      <c r="K435" s="144">
        <f>'B. Consumer Budget'!$I435-'B. Consumer Budget'!$J435</f>
        <v>0</v>
      </c>
      <c r="L435" s="143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43">
        <f>IF('B. Consumer Budget'!$K435&lt;0,0,IF('B. Consumer Budget'!$L435&gt;'B. Consumer Budget'!$K435,'B. Consumer Budget'!$K435,'B. Consumer Budget'!$L435))</f>
        <v>0</v>
      </c>
      <c r="N435" s="143" t="str">
        <f>IF('B. Consumer Budget'!$L435="","",'B. Consumer Budget'!$M435-'B. Consumer Budget'!$L435)</f>
        <v/>
      </c>
      <c r="O435" s="77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78">
        <f t="shared" si="7"/>
        <v>426</v>
      </c>
      <c r="C436" s="79"/>
      <c r="D436" s="80"/>
      <c r="E436" s="123"/>
      <c r="F436" s="80"/>
      <c r="G436" s="105"/>
      <c r="H436" s="80"/>
      <c r="I436" s="81"/>
      <c r="J436" s="81"/>
      <c r="K436" s="144">
        <f>'B. Consumer Budget'!$I436-'B. Consumer Budget'!$J436</f>
        <v>0</v>
      </c>
      <c r="L436" s="143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43">
        <f>IF('B. Consumer Budget'!$K436&lt;0,0,IF('B. Consumer Budget'!$L436&gt;'B. Consumer Budget'!$K436,'B. Consumer Budget'!$K436,'B. Consumer Budget'!$L436))</f>
        <v>0</v>
      </c>
      <c r="N436" s="143" t="str">
        <f>IF('B. Consumer Budget'!$L436="","",'B. Consumer Budget'!$M436-'B. Consumer Budget'!$L436)</f>
        <v/>
      </c>
      <c r="O436" s="77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78">
        <f t="shared" si="7"/>
        <v>427</v>
      </c>
      <c r="C437" s="82"/>
      <c r="D437" s="83"/>
      <c r="E437" s="122"/>
      <c r="F437" s="83"/>
      <c r="G437" s="106"/>
      <c r="H437" s="83"/>
      <c r="I437" s="84"/>
      <c r="J437" s="84"/>
      <c r="K437" s="144">
        <f>'B. Consumer Budget'!$I437-'B. Consumer Budget'!$J437</f>
        <v>0</v>
      </c>
      <c r="L437" s="143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43">
        <f>IF('B. Consumer Budget'!$K437&lt;0,0,IF('B. Consumer Budget'!$L437&gt;'B. Consumer Budget'!$K437,'B. Consumer Budget'!$K437,'B. Consumer Budget'!$L437))</f>
        <v>0</v>
      </c>
      <c r="N437" s="143" t="str">
        <f>IF('B. Consumer Budget'!$L437="","",'B. Consumer Budget'!$M437-'B. Consumer Budget'!$L437)</f>
        <v/>
      </c>
      <c r="O437" s="77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78">
        <f t="shared" si="7"/>
        <v>428</v>
      </c>
      <c r="C438" s="79"/>
      <c r="D438" s="80"/>
      <c r="E438" s="123"/>
      <c r="F438" s="80"/>
      <c r="G438" s="105"/>
      <c r="H438" s="80"/>
      <c r="I438" s="81"/>
      <c r="J438" s="81"/>
      <c r="K438" s="144">
        <f>'B. Consumer Budget'!$I438-'B. Consumer Budget'!$J438</f>
        <v>0</v>
      </c>
      <c r="L438" s="143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43">
        <f>IF('B. Consumer Budget'!$K438&lt;0,0,IF('B. Consumer Budget'!$L438&gt;'B. Consumer Budget'!$K438,'B. Consumer Budget'!$K438,'B. Consumer Budget'!$L438))</f>
        <v>0</v>
      </c>
      <c r="N438" s="143" t="str">
        <f>IF('B. Consumer Budget'!$L438="","",'B. Consumer Budget'!$M438-'B. Consumer Budget'!$L438)</f>
        <v/>
      </c>
      <c r="O438" s="77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78">
        <f t="shared" si="7"/>
        <v>429</v>
      </c>
      <c r="C439" s="82"/>
      <c r="D439" s="83"/>
      <c r="E439" s="122"/>
      <c r="F439" s="83"/>
      <c r="G439" s="106"/>
      <c r="H439" s="83"/>
      <c r="I439" s="84"/>
      <c r="J439" s="84"/>
      <c r="K439" s="144">
        <f>'B. Consumer Budget'!$I439-'B. Consumer Budget'!$J439</f>
        <v>0</v>
      </c>
      <c r="L439" s="143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43">
        <f>IF('B. Consumer Budget'!$K439&lt;0,0,IF('B. Consumer Budget'!$L439&gt;'B. Consumer Budget'!$K439,'B. Consumer Budget'!$K439,'B. Consumer Budget'!$L439))</f>
        <v>0</v>
      </c>
      <c r="N439" s="143" t="str">
        <f>IF('B. Consumer Budget'!$L439="","",'B. Consumer Budget'!$M439-'B. Consumer Budget'!$L439)</f>
        <v/>
      </c>
      <c r="O439" s="77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78">
        <f t="shared" si="7"/>
        <v>430</v>
      </c>
      <c r="C440" s="79"/>
      <c r="D440" s="80"/>
      <c r="E440" s="123"/>
      <c r="F440" s="80"/>
      <c r="G440" s="105"/>
      <c r="H440" s="80"/>
      <c r="I440" s="81"/>
      <c r="J440" s="81"/>
      <c r="K440" s="144">
        <f>'B. Consumer Budget'!$I440-'B. Consumer Budget'!$J440</f>
        <v>0</v>
      </c>
      <c r="L440" s="143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43">
        <f>IF('B. Consumer Budget'!$K440&lt;0,0,IF('B. Consumer Budget'!$L440&gt;'B. Consumer Budget'!$K440,'B. Consumer Budget'!$K440,'B. Consumer Budget'!$L440))</f>
        <v>0</v>
      </c>
      <c r="N440" s="143" t="str">
        <f>IF('B. Consumer Budget'!$L440="","",'B. Consumer Budget'!$M440-'B. Consumer Budget'!$L440)</f>
        <v/>
      </c>
      <c r="O440" s="77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78">
        <f t="shared" si="7"/>
        <v>431</v>
      </c>
      <c r="C441" s="82"/>
      <c r="D441" s="83"/>
      <c r="E441" s="122"/>
      <c r="F441" s="83"/>
      <c r="G441" s="106"/>
      <c r="H441" s="83"/>
      <c r="I441" s="84"/>
      <c r="J441" s="84"/>
      <c r="K441" s="144">
        <f>'B. Consumer Budget'!$I441-'B. Consumer Budget'!$J441</f>
        <v>0</v>
      </c>
      <c r="L441" s="143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43">
        <f>IF('B. Consumer Budget'!$K441&lt;0,0,IF('B. Consumer Budget'!$L441&gt;'B. Consumer Budget'!$K441,'B. Consumer Budget'!$K441,'B. Consumer Budget'!$L441))</f>
        <v>0</v>
      </c>
      <c r="N441" s="143" t="str">
        <f>IF('B. Consumer Budget'!$L441="","",'B. Consumer Budget'!$M441-'B. Consumer Budget'!$L441)</f>
        <v/>
      </c>
      <c r="O441" s="77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78">
        <f t="shared" si="7"/>
        <v>432</v>
      </c>
      <c r="C442" s="79"/>
      <c r="D442" s="80"/>
      <c r="E442" s="123"/>
      <c r="F442" s="80"/>
      <c r="G442" s="105"/>
      <c r="H442" s="80"/>
      <c r="I442" s="81"/>
      <c r="J442" s="81"/>
      <c r="K442" s="144">
        <f>'B. Consumer Budget'!$I442-'B. Consumer Budget'!$J442</f>
        <v>0</v>
      </c>
      <c r="L442" s="143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43">
        <f>IF('B. Consumer Budget'!$K442&lt;0,0,IF('B. Consumer Budget'!$L442&gt;'B. Consumer Budget'!$K442,'B. Consumer Budget'!$K442,'B. Consumer Budget'!$L442))</f>
        <v>0</v>
      </c>
      <c r="N442" s="143" t="str">
        <f>IF('B. Consumer Budget'!$L442="","",'B. Consumer Budget'!$M442-'B. Consumer Budget'!$L442)</f>
        <v/>
      </c>
      <c r="O442" s="77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78">
        <f t="shared" si="7"/>
        <v>433</v>
      </c>
      <c r="C443" s="82"/>
      <c r="D443" s="83"/>
      <c r="E443" s="122"/>
      <c r="F443" s="83"/>
      <c r="G443" s="106"/>
      <c r="H443" s="83"/>
      <c r="I443" s="84"/>
      <c r="J443" s="84"/>
      <c r="K443" s="144">
        <f>'B. Consumer Budget'!$I443-'B. Consumer Budget'!$J443</f>
        <v>0</v>
      </c>
      <c r="L443" s="143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43">
        <f>IF('B. Consumer Budget'!$K443&lt;0,0,IF('B. Consumer Budget'!$L443&gt;'B. Consumer Budget'!$K443,'B. Consumer Budget'!$K443,'B. Consumer Budget'!$L443))</f>
        <v>0</v>
      </c>
      <c r="N443" s="143" t="str">
        <f>IF('B. Consumer Budget'!$L443="","",'B. Consumer Budget'!$M443-'B. Consumer Budget'!$L443)</f>
        <v/>
      </c>
      <c r="O443" s="77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78">
        <f t="shared" si="7"/>
        <v>434</v>
      </c>
      <c r="C444" s="79"/>
      <c r="D444" s="80"/>
      <c r="E444" s="123"/>
      <c r="F444" s="80"/>
      <c r="G444" s="105"/>
      <c r="H444" s="80"/>
      <c r="I444" s="81"/>
      <c r="J444" s="81"/>
      <c r="K444" s="144">
        <f>'B. Consumer Budget'!$I444-'B. Consumer Budget'!$J444</f>
        <v>0</v>
      </c>
      <c r="L444" s="143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43">
        <f>IF('B. Consumer Budget'!$K444&lt;0,0,IF('B. Consumer Budget'!$L444&gt;'B. Consumer Budget'!$K444,'B. Consumer Budget'!$K444,'B. Consumer Budget'!$L444))</f>
        <v>0</v>
      </c>
      <c r="N444" s="143" t="str">
        <f>IF('B. Consumer Budget'!$L444="","",'B. Consumer Budget'!$M444-'B. Consumer Budget'!$L444)</f>
        <v/>
      </c>
      <c r="O444" s="77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78">
        <f t="shared" si="7"/>
        <v>435</v>
      </c>
      <c r="C445" s="82"/>
      <c r="D445" s="83"/>
      <c r="E445" s="122"/>
      <c r="F445" s="83"/>
      <c r="G445" s="106"/>
      <c r="H445" s="83"/>
      <c r="I445" s="84"/>
      <c r="J445" s="84"/>
      <c r="K445" s="144">
        <f>'B. Consumer Budget'!$I445-'B. Consumer Budget'!$J445</f>
        <v>0</v>
      </c>
      <c r="L445" s="143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43">
        <f>IF('B. Consumer Budget'!$K445&lt;0,0,IF('B. Consumer Budget'!$L445&gt;'B. Consumer Budget'!$K445,'B. Consumer Budget'!$K445,'B. Consumer Budget'!$L445))</f>
        <v>0</v>
      </c>
      <c r="N445" s="143" t="str">
        <f>IF('B. Consumer Budget'!$L445="","",'B. Consumer Budget'!$M445-'B. Consumer Budget'!$L445)</f>
        <v/>
      </c>
      <c r="O445" s="77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78">
        <f t="shared" si="7"/>
        <v>436</v>
      </c>
      <c r="C446" s="79"/>
      <c r="D446" s="80"/>
      <c r="E446" s="123"/>
      <c r="F446" s="80"/>
      <c r="G446" s="105"/>
      <c r="H446" s="80"/>
      <c r="I446" s="81"/>
      <c r="J446" s="81"/>
      <c r="K446" s="144">
        <f>'B. Consumer Budget'!$I446-'B. Consumer Budget'!$J446</f>
        <v>0</v>
      </c>
      <c r="L446" s="143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43">
        <f>IF('B. Consumer Budget'!$K446&lt;0,0,IF('B. Consumer Budget'!$L446&gt;'B. Consumer Budget'!$K446,'B. Consumer Budget'!$K446,'B. Consumer Budget'!$L446))</f>
        <v>0</v>
      </c>
      <c r="N446" s="143" t="str">
        <f>IF('B. Consumer Budget'!$L446="","",'B. Consumer Budget'!$M446-'B. Consumer Budget'!$L446)</f>
        <v/>
      </c>
      <c r="O446" s="77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78">
        <f t="shared" si="7"/>
        <v>437</v>
      </c>
      <c r="C447" s="82"/>
      <c r="D447" s="83"/>
      <c r="E447" s="122"/>
      <c r="F447" s="83"/>
      <c r="G447" s="106"/>
      <c r="H447" s="83"/>
      <c r="I447" s="84"/>
      <c r="J447" s="84"/>
      <c r="K447" s="144">
        <f>'B. Consumer Budget'!$I447-'B. Consumer Budget'!$J447</f>
        <v>0</v>
      </c>
      <c r="L447" s="143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43">
        <f>IF('B. Consumer Budget'!$K447&lt;0,0,IF('B. Consumer Budget'!$L447&gt;'B. Consumer Budget'!$K447,'B. Consumer Budget'!$K447,'B. Consumer Budget'!$L447))</f>
        <v>0</v>
      </c>
      <c r="N447" s="143" t="str">
        <f>IF('B. Consumer Budget'!$L447="","",'B. Consumer Budget'!$M447-'B. Consumer Budget'!$L447)</f>
        <v/>
      </c>
      <c r="O447" s="77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78">
        <f t="shared" si="7"/>
        <v>438</v>
      </c>
      <c r="C448" s="79"/>
      <c r="D448" s="80"/>
      <c r="E448" s="123"/>
      <c r="F448" s="80"/>
      <c r="G448" s="105"/>
      <c r="H448" s="80"/>
      <c r="I448" s="81"/>
      <c r="J448" s="81"/>
      <c r="K448" s="144">
        <f>'B. Consumer Budget'!$I448-'B. Consumer Budget'!$J448</f>
        <v>0</v>
      </c>
      <c r="L448" s="143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43">
        <f>IF('B. Consumer Budget'!$K448&lt;0,0,IF('B. Consumer Budget'!$L448&gt;'B. Consumer Budget'!$K448,'B. Consumer Budget'!$K448,'B. Consumer Budget'!$L448))</f>
        <v>0</v>
      </c>
      <c r="N448" s="143" t="str">
        <f>IF('B. Consumer Budget'!$L448="","",'B. Consumer Budget'!$M448-'B. Consumer Budget'!$L448)</f>
        <v/>
      </c>
      <c r="O448" s="77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78">
        <f t="shared" si="7"/>
        <v>439</v>
      </c>
      <c r="C449" s="82"/>
      <c r="D449" s="83"/>
      <c r="E449" s="122"/>
      <c r="F449" s="83"/>
      <c r="G449" s="106"/>
      <c r="H449" s="83"/>
      <c r="I449" s="84"/>
      <c r="J449" s="84"/>
      <c r="K449" s="144">
        <f>'B. Consumer Budget'!$I449-'B. Consumer Budget'!$J449</f>
        <v>0</v>
      </c>
      <c r="L449" s="143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43">
        <f>IF('B. Consumer Budget'!$K449&lt;0,0,IF('B. Consumer Budget'!$L449&gt;'B. Consumer Budget'!$K449,'B. Consumer Budget'!$K449,'B. Consumer Budget'!$L449))</f>
        <v>0</v>
      </c>
      <c r="N449" s="143" t="str">
        <f>IF('B. Consumer Budget'!$L449="","",'B. Consumer Budget'!$M449-'B. Consumer Budget'!$L449)</f>
        <v/>
      </c>
      <c r="O449" s="77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78">
        <f t="shared" si="7"/>
        <v>440</v>
      </c>
      <c r="C450" s="79"/>
      <c r="D450" s="80"/>
      <c r="E450" s="123"/>
      <c r="F450" s="80"/>
      <c r="G450" s="105"/>
      <c r="H450" s="80"/>
      <c r="I450" s="81"/>
      <c r="J450" s="81"/>
      <c r="K450" s="144">
        <f>'B. Consumer Budget'!$I450-'B. Consumer Budget'!$J450</f>
        <v>0</v>
      </c>
      <c r="L450" s="143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43">
        <f>IF('B. Consumer Budget'!$K450&lt;0,0,IF('B. Consumer Budget'!$L450&gt;'B. Consumer Budget'!$K450,'B. Consumer Budget'!$K450,'B. Consumer Budget'!$L450))</f>
        <v>0</v>
      </c>
      <c r="N450" s="143" t="str">
        <f>IF('B. Consumer Budget'!$L450="","",'B. Consumer Budget'!$M450-'B. Consumer Budget'!$L450)</f>
        <v/>
      </c>
      <c r="O450" s="77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78">
        <f t="shared" si="7"/>
        <v>441</v>
      </c>
      <c r="C451" s="82"/>
      <c r="D451" s="83"/>
      <c r="E451" s="122"/>
      <c r="F451" s="83"/>
      <c r="G451" s="106"/>
      <c r="H451" s="83"/>
      <c r="I451" s="84"/>
      <c r="J451" s="84"/>
      <c r="K451" s="144">
        <f>'B. Consumer Budget'!$I451-'B. Consumer Budget'!$J451</f>
        <v>0</v>
      </c>
      <c r="L451" s="143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43">
        <f>IF('B. Consumer Budget'!$K451&lt;0,0,IF('B. Consumer Budget'!$L451&gt;'B. Consumer Budget'!$K451,'B. Consumer Budget'!$K451,'B. Consumer Budget'!$L451))</f>
        <v>0</v>
      </c>
      <c r="N451" s="143" t="str">
        <f>IF('B. Consumer Budget'!$L451="","",'B. Consumer Budget'!$M451-'B. Consumer Budget'!$L451)</f>
        <v/>
      </c>
      <c r="O451" s="77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78">
        <f t="shared" si="7"/>
        <v>442</v>
      </c>
      <c r="C452" s="79"/>
      <c r="D452" s="80"/>
      <c r="E452" s="123"/>
      <c r="F452" s="80"/>
      <c r="G452" s="105"/>
      <c r="H452" s="80"/>
      <c r="I452" s="81"/>
      <c r="J452" s="81"/>
      <c r="K452" s="144">
        <f>'B. Consumer Budget'!$I452-'B. Consumer Budget'!$J452</f>
        <v>0</v>
      </c>
      <c r="L452" s="143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43">
        <f>IF('B. Consumer Budget'!$K452&lt;0,0,IF('B. Consumer Budget'!$L452&gt;'B. Consumer Budget'!$K452,'B. Consumer Budget'!$K452,'B. Consumer Budget'!$L452))</f>
        <v>0</v>
      </c>
      <c r="N452" s="143" t="str">
        <f>IF('B. Consumer Budget'!$L452="","",'B. Consumer Budget'!$M452-'B. Consumer Budget'!$L452)</f>
        <v/>
      </c>
      <c r="O452" s="77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78">
        <f t="shared" si="7"/>
        <v>443</v>
      </c>
      <c r="C453" s="82"/>
      <c r="D453" s="83"/>
      <c r="E453" s="122"/>
      <c r="F453" s="83"/>
      <c r="G453" s="106"/>
      <c r="H453" s="83"/>
      <c r="I453" s="84"/>
      <c r="J453" s="84"/>
      <c r="K453" s="144">
        <f>'B. Consumer Budget'!$I453-'B. Consumer Budget'!$J453</f>
        <v>0</v>
      </c>
      <c r="L453" s="143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43">
        <f>IF('B. Consumer Budget'!$K453&lt;0,0,IF('B. Consumer Budget'!$L453&gt;'B. Consumer Budget'!$K453,'B. Consumer Budget'!$K453,'B. Consumer Budget'!$L453))</f>
        <v>0</v>
      </c>
      <c r="N453" s="143" t="str">
        <f>IF('B. Consumer Budget'!$L453="","",'B. Consumer Budget'!$M453-'B. Consumer Budget'!$L453)</f>
        <v/>
      </c>
      <c r="O453" s="77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78">
        <f t="shared" si="7"/>
        <v>444</v>
      </c>
      <c r="C454" s="79"/>
      <c r="D454" s="80"/>
      <c r="E454" s="123"/>
      <c r="F454" s="80"/>
      <c r="G454" s="105"/>
      <c r="H454" s="80"/>
      <c r="I454" s="81"/>
      <c r="J454" s="81"/>
      <c r="K454" s="144">
        <f>'B. Consumer Budget'!$I454-'B. Consumer Budget'!$J454</f>
        <v>0</v>
      </c>
      <c r="L454" s="143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43">
        <f>IF('B. Consumer Budget'!$K454&lt;0,0,IF('B. Consumer Budget'!$L454&gt;'B. Consumer Budget'!$K454,'B. Consumer Budget'!$K454,'B. Consumer Budget'!$L454))</f>
        <v>0</v>
      </c>
      <c r="N454" s="143" t="str">
        <f>IF('B. Consumer Budget'!$L454="","",'B. Consumer Budget'!$M454-'B. Consumer Budget'!$L454)</f>
        <v/>
      </c>
      <c r="O454" s="77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78">
        <f t="shared" si="7"/>
        <v>445</v>
      </c>
      <c r="C455" s="82"/>
      <c r="D455" s="83"/>
      <c r="E455" s="122"/>
      <c r="F455" s="83"/>
      <c r="G455" s="106"/>
      <c r="H455" s="83"/>
      <c r="I455" s="84"/>
      <c r="J455" s="84"/>
      <c r="K455" s="144">
        <f>'B. Consumer Budget'!$I455-'B. Consumer Budget'!$J455</f>
        <v>0</v>
      </c>
      <c r="L455" s="143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43">
        <f>IF('B. Consumer Budget'!$K455&lt;0,0,IF('B. Consumer Budget'!$L455&gt;'B. Consumer Budget'!$K455,'B. Consumer Budget'!$K455,'B. Consumer Budget'!$L455))</f>
        <v>0</v>
      </c>
      <c r="N455" s="143" t="str">
        <f>IF('B. Consumer Budget'!$L455="","",'B. Consumer Budget'!$M455-'B. Consumer Budget'!$L455)</f>
        <v/>
      </c>
      <c r="O455" s="77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78">
        <f t="shared" si="7"/>
        <v>446</v>
      </c>
      <c r="C456" s="79"/>
      <c r="D456" s="80"/>
      <c r="E456" s="123"/>
      <c r="F456" s="80"/>
      <c r="G456" s="105"/>
      <c r="H456" s="80"/>
      <c r="I456" s="81"/>
      <c r="J456" s="81"/>
      <c r="K456" s="144">
        <f>'B. Consumer Budget'!$I456-'B. Consumer Budget'!$J456</f>
        <v>0</v>
      </c>
      <c r="L456" s="143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43">
        <f>IF('B. Consumer Budget'!$K456&lt;0,0,IF('B. Consumer Budget'!$L456&gt;'B. Consumer Budget'!$K456,'B. Consumer Budget'!$K456,'B. Consumer Budget'!$L456))</f>
        <v>0</v>
      </c>
      <c r="N456" s="143" t="str">
        <f>IF('B. Consumer Budget'!$L456="","",'B. Consumer Budget'!$M456-'B. Consumer Budget'!$L456)</f>
        <v/>
      </c>
      <c r="O456" s="77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78">
        <f t="shared" si="7"/>
        <v>447</v>
      </c>
      <c r="C457" s="82"/>
      <c r="D457" s="83"/>
      <c r="E457" s="122"/>
      <c r="F457" s="83"/>
      <c r="G457" s="106"/>
      <c r="H457" s="83"/>
      <c r="I457" s="84"/>
      <c r="J457" s="84"/>
      <c r="K457" s="144">
        <f>'B. Consumer Budget'!$I457-'B. Consumer Budget'!$J457</f>
        <v>0</v>
      </c>
      <c r="L457" s="143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43">
        <f>IF('B. Consumer Budget'!$K457&lt;0,0,IF('B. Consumer Budget'!$L457&gt;'B. Consumer Budget'!$K457,'B. Consumer Budget'!$K457,'B. Consumer Budget'!$L457))</f>
        <v>0</v>
      </c>
      <c r="N457" s="143" t="str">
        <f>IF('B. Consumer Budget'!$L457="","",'B. Consumer Budget'!$M457-'B. Consumer Budget'!$L457)</f>
        <v/>
      </c>
      <c r="O457" s="77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78">
        <f t="shared" si="7"/>
        <v>448</v>
      </c>
      <c r="C458" s="79"/>
      <c r="D458" s="80"/>
      <c r="E458" s="123"/>
      <c r="F458" s="80"/>
      <c r="G458" s="105"/>
      <c r="H458" s="80"/>
      <c r="I458" s="81"/>
      <c r="J458" s="81"/>
      <c r="K458" s="144">
        <f>'B. Consumer Budget'!$I458-'B. Consumer Budget'!$J458</f>
        <v>0</v>
      </c>
      <c r="L458" s="143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43">
        <f>IF('B. Consumer Budget'!$K458&lt;0,0,IF('B. Consumer Budget'!$L458&gt;'B. Consumer Budget'!$K458,'B. Consumer Budget'!$K458,'B. Consumer Budget'!$L458))</f>
        <v>0</v>
      </c>
      <c r="N458" s="143" t="str">
        <f>IF('B. Consumer Budget'!$L458="","",'B. Consumer Budget'!$M458-'B. Consumer Budget'!$L458)</f>
        <v/>
      </c>
      <c r="O458" s="77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78">
        <f t="shared" si="7"/>
        <v>449</v>
      </c>
      <c r="C459" s="82"/>
      <c r="D459" s="83"/>
      <c r="E459" s="122"/>
      <c r="F459" s="83"/>
      <c r="G459" s="106"/>
      <c r="H459" s="83"/>
      <c r="I459" s="84"/>
      <c r="J459" s="84"/>
      <c r="K459" s="144">
        <f>'B. Consumer Budget'!$I459-'B. Consumer Budget'!$J459</f>
        <v>0</v>
      </c>
      <c r="L459" s="143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43">
        <f>IF('B. Consumer Budget'!$K459&lt;0,0,IF('B. Consumer Budget'!$L459&gt;'B. Consumer Budget'!$K459,'B. Consumer Budget'!$K459,'B. Consumer Budget'!$L459))</f>
        <v>0</v>
      </c>
      <c r="N459" s="143" t="str">
        <f>IF('B. Consumer Budget'!$L459="","",'B. Consumer Budget'!$M459-'B. Consumer Budget'!$L459)</f>
        <v/>
      </c>
      <c r="O459" s="77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78">
        <f t="shared" si="7"/>
        <v>450</v>
      </c>
      <c r="C460" s="79"/>
      <c r="D460" s="80"/>
      <c r="E460" s="123"/>
      <c r="F460" s="80"/>
      <c r="G460" s="105"/>
      <c r="H460" s="80"/>
      <c r="I460" s="81"/>
      <c r="J460" s="81"/>
      <c r="K460" s="144">
        <f>'B. Consumer Budget'!$I460-'B. Consumer Budget'!$J460</f>
        <v>0</v>
      </c>
      <c r="L460" s="143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43">
        <f>IF('B. Consumer Budget'!$K460&lt;0,0,IF('B. Consumer Budget'!$L460&gt;'B. Consumer Budget'!$K460,'B. Consumer Budget'!$K460,'B. Consumer Budget'!$L460))</f>
        <v>0</v>
      </c>
      <c r="N460" s="143" t="str">
        <f>IF('B. Consumer Budget'!$L460="","",'B. Consumer Budget'!$M460-'B. Consumer Budget'!$L460)</f>
        <v/>
      </c>
      <c r="O460" s="77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78">
        <f t="shared" si="7"/>
        <v>451</v>
      </c>
      <c r="C461" s="82"/>
      <c r="D461" s="83"/>
      <c r="E461" s="122"/>
      <c r="F461" s="83"/>
      <c r="G461" s="106"/>
      <c r="H461" s="83"/>
      <c r="I461" s="84"/>
      <c r="J461" s="84"/>
      <c r="K461" s="144">
        <f>'B. Consumer Budget'!$I461-'B. Consumer Budget'!$J461</f>
        <v>0</v>
      </c>
      <c r="L461" s="143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43">
        <f>IF('B. Consumer Budget'!$K461&lt;0,0,IF('B. Consumer Budget'!$L461&gt;'B. Consumer Budget'!$K461,'B. Consumer Budget'!$K461,'B. Consumer Budget'!$L461))</f>
        <v>0</v>
      </c>
      <c r="N461" s="143" t="str">
        <f>IF('B. Consumer Budget'!$L461="","",'B. Consumer Budget'!$M461-'B. Consumer Budget'!$L461)</f>
        <v/>
      </c>
      <c r="O461" s="77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78">
        <f t="shared" si="7"/>
        <v>452</v>
      </c>
      <c r="C462" s="79"/>
      <c r="D462" s="80"/>
      <c r="E462" s="123"/>
      <c r="F462" s="80"/>
      <c r="G462" s="105"/>
      <c r="H462" s="80"/>
      <c r="I462" s="81"/>
      <c r="J462" s="81"/>
      <c r="K462" s="144">
        <f>'B. Consumer Budget'!$I462-'B. Consumer Budget'!$J462</f>
        <v>0</v>
      </c>
      <c r="L462" s="143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43">
        <f>IF('B. Consumer Budget'!$K462&lt;0,0,IF('B. Consumer Budget'!$L462&gt;'B. Consumer Budget'!$K462,'B. Consumer Budget'!$K462,'B. Consumer Budget'!$L462))</f>
        <v>0</v>
      </c>
      <c r="N462" s="143" t="str">
        <f>IF('B. Consumer Budget'!$L462="","",'B. Consumer Budget'!$M462-'B. Consumer Budget'!$L462)</f>
        <v/>
      </c>
      <c r="O462" s="77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78">
        <f t="shared" si="7"/>
        <v>453</v>
      </c>
      <c r="C463" s="82"/>
      <c r="D463" s="83"/>
      <c r="E463" s="122"/>
      <c r="F463" s="83"/>
      <c r="G463" s="106"/>
      <c r="H463" s="83"/>
      <c r="I463" s="84"/>
      <c r="J463" s="84"/>
      <c r="K463" s="144">
        <f>'B. Consumer Budget'!$I463-'B. Consumer Budget'!$J463</f>
        <v>0</v>
      </c>
      <c r="L463" s="143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43">
        <f>IF('B. Consumer Budget'!$K463&lt;0,0,IF('B. Consumer Budget'!$L463&gt;'B. Consumer Budget'!$K463,'B. Consumer Budget'!$K463,'B. Consumer Budget'!$L463))</f>
        <v>0</v>
      </c>
      <c r="N463" s="143" t="str">
        <f>IF('B. Consumer Budget'!$L463="","",'B. Consumer Budget'!$M463-'B. Consumer Budget'!$L463)</f>
        <v/>
      </c>
      <c r="O463" s="77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78">
        <f t="shared" si="7"/>
        <v>454</v>
      </c>
      <c r="C464" s="79"/>
      <c r="D464" s="80"/>
      <c r="E464" s="123"/>
      <c r="F464" s="80"/>
      <c r="G464" s="105"/>
      <c r="H464" s="80"/>
      <c r="I464" s="81"/>
      <c r="J464" s="81"/>
      <c r="K464" s="144">
        <f>'B. Consumer Budget'!$I464-'B. Consumer Budget'!$J464</f>
        <v>0</v>
      </c>
      <c r="L464" s="143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43">
        <f>IF('B. Consumer Budget'!$K464&lt;0,0,IF('B. Consumer Budget'!$L464&gt;'B. Consumer Budget'!$K464,'B. Consumer Budget'!$K464,'B. Consumer Budget'!$L464))</f>
        <v>0</v>
      </c>
      <c r="N464" s="143" t="str">
        <f>IF('B. Consumer Budget'!$L464="","",'B. Consumer Budget'!$M464-'B. Consumer Budget'!$L464)</f>
        <v/>
      </c>
      <c r="O464" s="77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78">
        <f t="shared" si="7"/>
        <v>455</v>
      </c>
      <c r="C465" s="82"/>
      <c r="D465" s="83"/>
      <c r="E465" s="122"/>
      <c r="F465" s="83"/>
      <c r="G465" s="106"/>
      <c r="H465" s="83"/>
      <c r="I465" s="84"/>
      <c r="J465" s="84"/>
      <c r="K465" s="144">
        <f>'B. Consumer Budget'!$I465-'B. Consumer Budget'!$J465</f>
        <v>0</v>
      </c>
      <c r="L465" s="143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43">
        <f>IF('B. Consumer Budget'!$K465&lt;0,0,IF('B. Consumer Budget'!$L465&gt;'B. Consumer Budget'!$K465,'B. Consumer Budget'!$K465,'B. Consumer Budget'!$L465))</f>
        <v>0</v>
      </c>
      <c r="N465" s="143" t="str">
        <f>IF('B. Consumer Budget'!$L465="","",'B. Consumer Budget'!$M465-'B. Consumer Budget'!$L465)</f>
        <v/>
      </c>
      <c r="O465" s="77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78">
        <f t="shared" si="7"/>
        <v>456</v>
      </c>
      <c r="C466" s="79"/>
      <c r="D466" s="80"/>
      <c r="E466" s="123"/>
      <c r="F466" s="80"/>
      <c r="G466" s="105"/>
      <c r="H466" s="80"/>
      <c r="I466" s="81"/>
      <c r="J466" s="81"/>
      <c r="K466" s="144">
        <f>'B. Consumer Budget'!$I466-'B. Consumer Budget'!$J466</f>
        <v>0</v>
      </c>
      <c r="L466" s="143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43">
        <f>IF('B. Consumer Budget'!$K466&lt;0,0,IF('B. Consumer Budget'!$L466&gt;'B. Consumer Budget'!$K466,'B. Consumer Budget'!$K466,'B. Consumer Budget'!$L466))</f>
        <v>0</v>
      </c>
      <c r="N466" s="143" t="str">
        <f>IF('B. Consumer Budget'!$L466="","",'B. Consumer Budget'!$M466-'B. Consumer Budget'!$L466)</f>
        <v/>
      </c>
      <c r="O466" s="77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78">
        <f t="shared" si="7"/>
        <v>457</v>
      </c>
      <c r="C467" s="82"/>
      <c r="D467" s="83"/>
      <c r="E467" s="122"/>
      <c r="F467" s="83"/>
      <c r="G467" s="106"/>
      <c r="H467" s="83"/>
      <c r="I467" s="84"/>
      <c r="J467" s="84"/>
      <c r="K467" s="144">
        <f>'B. Consumer Budget'!$I467-'B. Consumer Budget'!$J467</f>
        <v>0</v>
      </c>
      <c r="L467" s="143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43">
        <f>IF('B. Consumer Budget'!$K467&lt;0,0,IF('B. Consumer Budget'!$L467&gt;'B. Consumer Budget'!$K467,'B. Consumer Budget'!$K467,'B. Consumer Budget'!$L467))</f>
        <v>0</v>
      </c>
      <c r="N467" s="143" t="str">
        <f>IF('B. Consumer Budget'!$L467="","",'B. Consumer Budget'!$M467-'B. Consumer Budget'!$L467)</f>
        <v/>
      </c>
      <c r="O467" s="77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78">
        <f t="shared" si="7"/>
        <v>458</v>
      </c>
      <c r="C468" s="79"/>
      <c r="D468" s="80"/>
      <c r="E468" s="123"/>
      <c r="F468" s="80"/>
      <c r="G468" s="105"/>
      <c r="H468" s="80"/>
      <c r="I468" s="81"/>
      <c r="J468" s="81"/>
      <c r="K468" s="144">
        <f>'B. Consumer Budget'!$I468-'B. Consumer Budget'!$J468</f>
        <v>0</v>
      </c>
      <c r="L468" s="143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43">
        <f>IF('B. Consumer Budget'!$K468&lt;0,0,IF('B. Consumer Budget'!$L468&gt;'B. Consumer Budget'!$K468,'B. Consumer Budget'!$K468,'B. Consumer Budget'!$L468))</f>
        <v>0</v>
      </c>
      <c r="N468" s="143" t="str">
        <f>IF('B. Consumer Budget'!$L468="","",'B. Consumer Budget'!$M468-'B. Consumer Budget'!$L468)</f>
        <v/>
      </c>
      <c r="O468" s="77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78">
        <f t="shared" si="7"/>
        <v>459</v>
      </c>
      <c r="C469" s="82"/>
      <c r="D469" s="83"/>
      <c r="E469" s="122"/>
      <c r="F469" s="83"/>
      <c r="G469" s="106"/>
      <c r="H469" s="83"/>
      <c r="I469" s="84"/>
      <c r="J469" s="84"/>
      <c r="K469" s="144">
        <f>'B. Consumer Budget'!$I469-'B. Consumer Budget'!$J469</f>
        <v>0</v>
      </c>
      <c r="L469" s="143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43">
        <f>IF('B. Consumer Budget'!$K469&lt;0,0,IF('B. Consumer Budget'!$L469&gt;'B. Consumer Budget'!$K469,'B. Consumer Budget'!$K469,'B. Consumer Budget'!$L469))</f>
        <v>0</v>
      </c>
      <c r="N469" s="143" t="str">
        <f>IF('B. Consumer Budget'!$L469="","",'B. Consumer Budget'!$M469-'B. Consumer Budget'!$L469)</f>
        <v/>
      </c>
      <c r="O469" s="77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78">
        <f t="shared" si="7"/>
        <v>460</v>
      </c>
      <c r="C470" s="79"/>
      <c r="D470" s="80"/>
      <c r="E470" s="123"/>
      <c r="F470" s="80"/>
      <c r="G470" s="105"/>
      <c r="H470" s="80"/>
      <c r="I470" s="81"/>
      <c r="J470" s="81"/>
      <c r="K470" s="144">
        <f>'B. Consumer Budget'!$I470-'B. Consumer Budget'!$J470</f>
        <v>0</v>
      </c>
      <c r="L470" s="143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43">
        <f>IF('B. Consumer Budget'!$K470&lt;0,0,IF('B. Consumer Budget'!$L470&gt;'B. Consumer Budget'!$K470,'B. Consumer Budget'!$K470,'B. Consumer Budget'!$L470))</f>
        <v>0</v>
      </c>
      <c r="N470" s="143" t="str">
        <f>IF('B. Consumer Budget'!$L470="","",'B. Consumer Budget'!$M470-'B. Consumer Budget'!$L470)</f>
        <v/>
      </c>
      <c r="O470" s="77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78">
        <f t="shared" si="7"/>
        <v>461</v>
      </c>
      <c r="C471" s="82"/>
      <c r="D471" s="83"/>
      <c r="E471" s="122"/>
      <c r="F471" s="83"/>
      <c r="G471" s="106"/>
      <c r="H471" s="83"/>
      <c r="I471" s="84"/>
      <c r="J471" s="84"/>
      <c r="K471" s="144">
        <f>'B. Consumer Budget'!$I471-'B. Consumer Budget'!$J471</f>
        <v>0</v>
      </c>
      <c r="L471" s="143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43">
        <f>IF('B. Consumer Budget'!$K471&lt;0,0,IF('B. Consumer Budget'!$L471&gt;'B. Consumer Budget'!$K471,'B. Consumer Budget'!$K471,'B. Consumer Budget'!$L471))</f>
        <v>0</v>
      </c>
      <c r="N471" s="143" t="str">
        <f>IF('B. Consumer Budget'!$L471="","",'B. Consumer Budget'!$M471-'B. Consumer Budget'!$L471)</f>
        <v/>
      </c>
      <c r="O471" s="77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78">
        <f t="shared" si="7"/>
        <v>462</v>
      </c>
      <c r="C472" s="79"/>
      <c r="D472" s="80"/>
      <c r="E472" s="123"/>
      <c r="F472" s="80"/>
      <c r="G472" s="105"/>
      <c r="H472" s="80"/>
      <c r="I472" s="81"/>
      <c r="J472" s="81"/>
      <c r="K472" s="144">
        <f>'B. Consumer Budget'!$I472-'B. Consumer Budget'!$J472</f>
        <v>0</v>
      </c>
      <c r="L472" s="143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43">
        <f>IF('B. Consumer Budget'!$K472&lt;0,0,IF('B. Consumer Budget'!$L472&gt;'B. Consumer Budget'!$K472,'B. Consumer Budget'!$K472,'B. Consumer Budget'!$L472))</f>
        <v>0</v>
      </c>
      <c r="N472" s="143" t="str">
        <f>IF('B. Consumer Budget'!$L472="","",'B. Consumer Budget'!$M472-'B. Consumer Budget'!$L472)</f>
        <v/>
      </c>
      <c r="O472" s="77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78">
        <f t="shared" si="7"/>
        <v>463</v>
      </c>
      <c r="C473" s="82"/>
      <c r="D473" s="83"/>
      <c r="E473" s="122"/>
      <c r="F473" s="83"/>
      <c r="G473" s="106"/>
      <c r="H473" s="83"/>
      <c r="I473" s="84"/>
      <c r="J473" s="84"/>
      <c r="K473" s="144">
        <f>'B. Consumer Budget'!$I473-'B. Consumer Budget'!$J473</f>
        <v>0</v>
      </c>
      <c r="L473" s="143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43">
        <f>IF('B. Consumer Budget'!$K473&lt;0,0,IF('B. Consumer Budget'!$L473&gt;'B. Consumer Budget'!$K473,'B. Consumer Budget'!$K473,'B. Consumer Budget'!$L473))</f>
        <v>0</v>
      </c>
      <c r="N473" s="143" t="str">
        <f>IF('B. Consumer Budget'!$L473="","",'B. Consumer Budget'!$M473-'B. Consumer Budget'!$L473)</f>
        <v/>
      </c>
      <c r="O473" s="77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78">
        <f t="shared" si="7"/>
        <v>464</v>
      </c>
      <c r="C474" s="79"/>
      <c r="D474" s="80"/>
      <c r="E474" s="123"/>
      <c r="F474" s="80"/>
      <c r="G474" s="105"/>
      <c r="H474" s="80"/>
      <c r="I474" s="81"/>
      <c r="J474" s="81"/>
      <c r="K474" s="144">
        <f>'B. Consumer Budget'!$I474-'B. Consumer Budget'!$J474</f>
        <v>0</v>
      </c>
      <c r="L474" s="143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43">
        <f>IF('B. Consumer Budget'!$K474&lt;0,0,IF('B. Consumer Budget'!$L474&gt;'B. Consumer Budget'!$K474,'B. Consumer Budget'!$K474,'B. Consumer Budget'!$L474))</f>
        <v>0</v>
      </c>
      <c r="N474" s="143" t="str">
        <f>IF('B. Consumer Budget'!$L474="","",'B. Consumer Budget'!$M474-'B. Consumer Budget'!$L474)</f>
        <v/>
      </c>
      <c r="O474" s="77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78">
        <f t="shared" si="7"/>
        <v>465</v>
      </c>
      <c r="C475" s="82"/>
      <c r="D475" s="83"/>
      <c r="E475" s="122"/>
      <c r="F475" s="83"/>
      <c r="G475" s="106"/>
      <c r="H475" s="83"/>
      <c r="I475" s="84"/>
      <c r="J475" s="84"/>
      <c r="K475" s="144">
        <f>'B. Consumer Budget'!$I475-'B. Consumer Budget'!$J475</f>
        <v>0</v>
      </c>
      <c r="L475" s="143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43">
        <f>IF('B. Consumer Budget'!$K475&lt;0,0,IF('B. Consumer Budget'!$L475&gt;'B. Consumer Budget'!$K475,'B. Consumer Budget'!$K475,'B. Consumer Budget'!$L475))</f>
        <v>0</v>
      </c>
      <c r="N475" s="143" t="str">
        <f>IF('B. Consumer Budget'!$L475="","",'B. Consumer Budget'!$M475-'B. Consumer Budget'!$L475)</f>
        <v/>
      </c>
      <c r="O475" s="77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78">
        <f t="shared" si="7"/>
        <v>466</v>
      </c>
      <c r="C476" s="79"/>
      <c r="D476" s="80"/>
      <c r="E476" s="123"/>
      <c r="F476" s="80"/>
      <c r="G476" s="105"/>
      <c r="H476" s="80"/>
      <c r="I476" s="81"/>
      <c r="J476" s="81"/>
      <c r="K476" s="144">
        <f>'B. Consumer Budget'!$I476-'B. Consumer Budget'!$J476</f>
        <v>0</v>
      </c>
      <c r="L476" s="143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43">
        <f>IF('B. Consumer Budget'!$K476&lt;0,0,IF('B. Consumer Budget'!$L476&gt;'B. Consumer Budget'!$K476,'B. Consumer Budget'!$K476,'B. Consumer Budget'!$L476))</f>
        <v>0</v>
      </c>
      <c r="N476" s="143" t="str">
        <f>IF('B. Consumer Budget'!$L476="","",'B. Consumer Budget'!$M476-'B. Consumer Budget'!$L476)</f>
        <v/>
      </c>
      <c r="O476" s="77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78">
        <f t="shared" si="7"/>
        <v>467</v>
      </c>
      <c r="C477" s="82"/>
      <c r="D477" s="83"/>
      <c r="E477" s="122"/>
      <c r="F477" s="83"/>
      <c r="G477" s="106"/>
      <c r="H477" s="83"/>
      <c r="I477" s="84"/>
      <c r="J477" s="84"/>
      <c r="K477" s="144">
        <f>'B. Consumer Budget'!$I477-'B. Consumer Budget'!$J477</f>
        <v>0</v>
      </c>
      <c r="L477" s="143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43">
        <f>IF('B. Consumer Budget'!$K477&lt;0,0,IF('B. Consumer Budget'!$L477&gt;'B. Consumer Budget'!$K477,'B. Consumer Budget'!$K477,'B. Consumer Budget'!$L477))</f>
        <v>0</v>
      </c>
      <c r="N477" s="143" t="str">
        <f>IF('B. Consumer Budget'!$L477="","",'B. Consumer Budget'!$M477-'B. Consumer Budget'!$L477)</f>
        <v/>
      </c>
      <c r="O477" s="77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78">
        <f t="shared" si="7"/>
        <v>468</v>
      </c>
      <c r="C478" s="79"/>
      <c r="D478" s="80"/>
      <c r="E478" s="123"/>
      <c r="F478" s="80"/>
      <c r="G478" s="105"/>
      <c r="H478" s="80"/>
      <c r="I478" s="81"/>
      <c r="J478" s="81"/>
      <c r="K478" s="144">
        <f>'B. Consumer Budget'!$I478-'B. Consumer Budget'!$J478</f>
        <v>0</v>
      </c>
      <c r="L478" s="143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43">
        <f>IF('B. Consumer Budget'!$K478&lt;0,0,IF('B. Consumer Budget'!$L478&gt;'B. Consumer Budget'!$K478,'B. Consumer Budget'!$K478,'B. Consumer Budget'!$L478))</f>
        <v>0</v>
      </c>
      <c r="N478" s="143" t="str">
        <f>IF('B. Consumer Budget'!$L478="","",'B. Consumer Budget'!$M478-'B. Consumer Budget'!$L478)</f>
        <v/>
      </c>
      <c r="O478" s="77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78">
        <f t="shared" si="7"/>
        <v>469</v>
      </c>
      <c r="C479" s="82"/>
      <c r="D479" s="83"/>
      <c r="E479" s="122"/>
      <c r="F479" s="83"/>
      <c r="G479" s="106"/>
      <c r="H479" s="83"/>
      <c r="I479" s="84"/>
      <c r="J479" s="84"/>
      <c r="K479" s="144">
        <f>'B. Consumer Budget'!$I479-'B. Consumer Budget'!$J479</f>
        <v>0</v>
      </c>
      <c r="L479" s="143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43">
        <f>IF('B. Consumer Budget'!$K479&lt;0,0,IF('B. Consumer Budget'!$L479&gt;'B. Consumer Budget'!$K479,'B. Consumer Budget'!$K479,'B. Consumer Budget'!$L479))</f>
        <v>0</v>
      </c>
      <c r="N479" s="143" t="str">
        <f>IF('B. Consumer Budget'!$L479="","",'B. Consumer Budget'!$M479-'B. Consumer Budget'!$L479)</f>
        <v/>
      </c>
      <c r="O479" s="77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78">
        <f t="shared" si="7"/>
        <v>470</v>
      </c>
      <c r="C480" s="79"/>
      <c r="D480" s="80"/>
      <c r="E480" s="123"/>
      <c r="F480" s="80"/>
      <c r="G480" s="105"/>
      <c r="H480" s="80"/>
      <c r="I480" s="81"/>
      <c r="J480" s="81"/>
      <c r="K480" s="144">
        <f>'B. Consumer Budget'!$I480-'B. Consumer Budget'!$J480</f>
        <v>0</v>
      </c>
      <c r="L480" s="143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43">
        <f>IF('B. Consumer Budget'!$K480&lt;0,0,IF('B. Consumer Budget'!$L480&gt;'B. Consumer Budget'!$K480,'B. Consumer Budget'!$K480,'B. Consumer Budget'!$L480))</f>
        <v>0</v>
      </c>
      <c r="N480" s="143" t="str">
        <f>IF('B. Consumer Budget'!$L480="","",'B. Consumer Budget'!$M480-'B. Consumer Budget'!$L480)</f>
        <v/>
      </c>
      <c r="O480" s="77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78">
        <f t="shared" si="7"/>
        <v>471</v>
      </c>
      <c r="C481" s="82"/>
      <c r="D481" s="83"/>
      <c r="E481" s="122"/>
      <c r="F481" s="83"/>
      <c r="G481" s="106"/>
      <c r="H481" s="83"/>
      <c r="I481" s="84"/>
      <c r="J481" s="84"/>
      <c r="K481" s="144">
        <f>'B. Consumer Budget'!$I481-'B. Consumer Budget'!$J481</f>
        <v>0</v>
      </c>
      <c r="L481" s="143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43">
        <f>IF('B. Consumer Budget'!$K481&lt;0,0,IF('B. Consumer Budget'!$L481&gt;'B. Consumer Budget'!$K481,'B. Consumer Budget'!$K481,'B. Consumer Budget'!$L481))</f>
        <v>0</v>
      </c>
      <c r="N481" s="143" t="str">
        <f>IF('B. Consumer Budget'!$L481="","",'B. Consumer Budget'!$M481-'B. Consumer Budget'!$L481)</f>
        <v/>
      </c>
      <c r="O481" s="77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78">
        <f t="shared" si="7"/>
        <v>472</v>
      </c>
      <c r="C482" s="79"/>
      <c r="D482" s="80"/>
      <c r="E482" s="123"/>
      <c r="F482" s="80"/>
      <c r="G482" s="105"/>
      <c r="H482" s="80"/>
      <c r="I482" s="81"/>
      <c r="J482" s="81"/>
      <c r="K482" s="144">
        <f>'B. Consumer Budget'!$I482-'B. Consumer Budget'!$J482</f>
        <v>0</v>
      </c>
      <c r="L482" s="143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43">
        <f>IF('B. Consumer Budget'!$K482&lt;0,0,IF('B. Consumer Budget'!$L482&gt;'B. Consumer Budget'!$K482,'B. Consumer Budget'!$K482,'B. Consumer Budget'!$L482))</f>
        <v>0</v>
      </c>
      <c r="N482" s="143" t="str">
        <f>IF('B. Consumer Budget'!$L482="","",'B. Consumer Budget'!$M482-'B. Consumer Budget'!$L482)</f>
        <v/>
      </c>
      <c r="O482" s="77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78">
        <f t="shared" si="7"/>
        <v>473</v>
      </c>
      <c r="C483" s="82"/>
      <c r="D483" s="83"/>
      <c r="E483" s="122"/>
      <c r="F483" s="83"/>
      <c r="G483" s="106"/>
      <c r="H483" s="83"/>
      <c r="I483" s="84"/>
      <c r="J483" s="84"/>
      <c r="K483" s="144">
        <f>'B. Consumer Budget'!$I483-'B. Consumer Budget'!$J483</f>
        <v>0</v>
      </c>
      <c r="L483" s="143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43">
        <f>IF('B. Consumer Budget'!$K483&lt;0,0,IF('B. Consumer Budget'!$L483&gt;'B. Consumer Budget'!$K483,'B. Consumer Budget'!$K483,'B. Consumer Budget'!$L483))</f>
        <v>0</v>
      </c>
      <c r="N483" s="143" t="str">
        <f>IF('B. Consumer Budget'!$L483="","",'B. Consumer Budget'!$M483-'B. Consumer Budget'!$L483)</f>
        <v/>
      </c>
      <c r="O483" s="77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78">
        <f t="shared" si="7"/>
        <v>474</v>
      </c>
      <c r="C484" s="79"/>
      <c r="D484" s="80"/>
      <c r="E484" s="123"/>
      <c r="F484" s="80"/>
      <c r="G484" s="105"/>
      <c r="H484" s="80"/>
      <c r="I484" s="81"/>
      <c r="J484" s="81"/>
      <c r="K484" s="144">
        <f>'B. Consumer Budget'!$I484-'B. Consumer Budget'!$J484</f>
        <v>0</v>
      </c>
      <c r="L484" s="143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43">
        <f>IF('B. Consumer Budget'!$K484&lt;0,0,IF('B. Consumer Budget'!$L484&gt;'B. Consumer Budget'!$K484,'B. Consumer Budget'!$K484,'B. Consumer Budget'!$L484))</f>
        <v>0</v>
      </c>
      <c r="N484" s="143" t="str">
        <f>IF('B. Consumer Budget'!$L484="","",'B. Consumer Budget'!$M484-'B. Consumer Budget'!$L484)</f>
        <v/>
      </c>
      <c r="O484" s="77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78">
        <f t="shared" si="7"/>
        <v>475</v>
      </c>
      <c r="C485" s="82"/>
      <c r="D485" s="83"/>
      <c r="E485" s="122"/>
      <c r="F485" s="83"/>
      <c r="G485" s="106"/>
      <c r="H485" s="83"/>
      <c r="I485" s="84"/>
      <c r="J485" s="84"/>
      <c r="K485" s="144">
        <f>'B. Consumer Budget'!$I485-'B. Consumer Budget'!$J485</f>
        <v>0</v>
      </c>
      <c r="L485" s="143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43">
        <f>IF('B. Consumer Budget'!$K485&lt;0,0,IF('B. Consumer Budget'!$L485&gt;'B. Consumer Budget'!$K485,'B. Consumer Budget'!$K485,'B. Consumer Budget'!$L485))</f>
        <v>0</v>
      </c>
      <c r="N485" s="143" t="str">
        <f>IF('B. Consumer Budget'!$L485="","",'B. Consumer Budget'!$M485-'B. Consumer Budget'!$L485)</f>
        <v/>
      </c>
      <c r="O485" s="77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78">
        <f t="shared" si="7"/>
        <v>476</v>
      </c>
      <c r="C486" s="79"/>
      <c r="D486" s="80"/>
      <c r="E486" s="123"/>
      <c r="F486" s="80"/>
      <c r="G486" s="105"/>
      <c r="H486" s="80"/>
      <c r="I486" s="81"/>
      <c r="J486" s="81"/>
      <c r="K486" s="144">
        <f>'B. Consumer Budget'!$I486-'B. Consumer Budget'!$J486</f>
        <v>0</v>
      </c>
      <c r="L486" s="143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43">
        <f>IF('B. Consumer Budget'!$K486&lt;0,0,IF('B. Consumer Budget'!$L486&gt;'B. Consumer Budget'!$K486,'B. Consumer Budget'!$K486,'B. Consumer Budget'!$L486))</f>
        <v>0</v>
      </c>
      <c r="N486" s="143" t="str">
        <f>IF('B. Consumer Budget'!$L486="","",'B. Consumer Budget'!$M486-'B. Consumer Budget'!$L486)</f>
        <v/>
      </c>
      <c r="O486" s="77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78">
        <f t="shared" si="7"/>
        <v>477</v>
      </c>
      <c r="C487" s="82"/>
      <c r="D487" s="83"/>
      <c r="E487" s="122"/>
      <c r="F487" s="83"/>
      <c r="G487" s="106"/>
      <c r="H487" s="83"/>
      <c r="I487" s="84"/>
      <c r="J487" s="84"/>
      <c r="K487" s="144">
        <f>'B. Consumer Budget'!$I487-'B. Consumer Budget'!$J487</f>
        <v>0</v>
      </c>
      <c r="L487" s="143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43">
        <f>IF('B. Consumer Budget'!$K487&lt;0,0,IF('B. Consumer Budget'!$L487&gt;'B. Consumer Budget'!$K487,'B. Consumer Budget'!$K487,'B. Consumer Budget'!$L487))</f>
        <v>0</v>
      </c>
      <c r="N487" s="143" t="str">
        <f>IF('B. Consumer Budget'!$L487="","",'B. Consumer Budget'!$M487-'B. Consumer Budget'!$L487)</f>
        <v/>
      </c>
      <c r="O487" s="77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78">
        <f t="shared" si="7"/>
        <v>478</v>
      </c>
      <c r="C488" s="79"/>
      <c r="D488" s="80"/>
      <c r="E488" s="123"/>
      <c r="F488" s="80"/>
      <c r="G488" s="105"/>
      <c r="H488" s="80"/>
      <c r="I488" s="81"/>
      <c r="J488" s="81"/>
      <c r="K488" s="144">
        <f>'B. Consumer Budget'!$I488-'B. Consumer Budget'!$J488</f>
        <v>0</v>
      </c>
      <c r="L488" s="143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43">
        <f>IF('B. Consumer Budget'!$K488&lt;0,0,IF('B. Consumer Budget'!$L488&gt;'B. Consumer Budget'!$K488,'B. Consumer Budget'!$K488,'B. Consumer Budget'!$L488))</f>
        <v>0</v>
      </c>
      <c r="N488" s="143" t="str">
        <f>IF('B. Consumer Budget'!$L488="","",'B. Consumer Budget'!$M488-'B. Consumer Budget'!$L488)</f>
        <v/>
      </c>
      <c r="O488" s="77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78">
        <f t="shared" si="7"/>
        <v>479</v>
      </c>
      <c r="C489" s="82"/>
      <c r="D489" s="83"/>
      <c r="E489" s="122"/>
      <c r="F489" s="83"/>
      <c r="G489" s="106"/>
      <c r="H489" s="83"/>
      <c r="I489" s="84"/>
      <c r="J489" s="84"/>
      <c r="K489" s="144">
        <f>'B. Consumer Budget'!$I489-'B. Consumer Budget'!$J489</f>
        <v>0</v>
      </c>
      <c r="L489" s="143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43">
        <f>IF('B. Consumer Budget'!$K489&lt;0,0,IF('B. Consumer Budget'!$L489&gt;'B. Consumer Budget'!$K489,'B. Consumer Budget'!$K489,'B. Consumer Budget'!$L489))</f>
        <v>0</v>
      </c>
      <c r="N489" s="143" t="str">
        <f>IF('B. Consumer Budget'!$L489="","",'B. Consumer Budget'!$M489-'B. Consumer Budget'!$L489)</f>
        <v/>
      </c>
      <c r="O489" s="77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78">
        <f t="shared" si="7"/>
        <v>480</v>
      </c>
      <c r="C490" s="79"/>
      <c r="D490" s="80"/>
      <c r="E490" s="123"/>
      <c r="F490" s="80"/>
      <c r="G490" s="105"/>
      <c r="H490" s="80"/>
      <c r="I490" s="81"/>
      <c r="J490" s="81"/>
      <c r="K490" s="144">
        <f>'B. Consumer Budget'!$I490-'B. Consumer Budget'!$J490</f>
        <v>0</v>
      </c>
      <c r="L490" s="143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43">
        <f>IF('B. Consumer Budget'!$K490&lt;0,0,IF('B. Consumer Budget'!$L490&gt;'B. Consumer Budget'!$K490,'B. Consumer Budget'!$K490,'B. Consumer Budget'!$L490))</f>
        <v>0</v>
      </c>
      <c r="N490" s="143" t="str">
        <f>IF('B. Consumer Budget'!$L490="","",'B. Consumer Budget'!$M490-'B. Consumer Budget'!$L490)</f>
        <v/>
      </c>
      <c r="O490" s="77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78">
        <f t="shared" si="7"/>
        <v>481</v>
      </c>
      <c r="C491" s="82"/>
      <c r="D491" s="83"/>
      <c r="E491" s="122"/>
      <c r="F491" s="83"/>
      <c r="G491" s="106"/>
      <c r="H491" s="83"/>
      <c r="I491" s="84"/>
      <c r="J491" s="84"/>
      <c r="K491" s="144">
        <f>'B. Consumer Budget'!$I491-'B. Consumer Budget'!$J491</f>
        <v>0</v>
      </c>
      <c r="L491" s="143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43">
        <f>IF('B. Consumer Budget'!$K491&lt;0,0,IF('B. Consumer Budget'!$L491&gt;'B. Consumer Budget'!$K491,'B. Consumer Budget'!$K491,'B. Consumer Budget'!$L491))</f>
        <v>0</v>
      </c>
      <c r="N491" s="143" t="str">
        <f>IF('B. Consumer Budget'!$L491="","",'B. Consumer Budget'!$M491-'B. Consumer Budget'!$L491)</f>
        <v/>
      </c>
      <c r="O491" s="77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78">
        <f t="shared" si="7"/>
        <v>482</v>
      </c>
      <c r="C492" s="79"/>
      <c r="D492" s="80"/>
      <c r="E492" s="123"/>
      <c r="F492" s="80"/>
      <c r="G492" s="105"/>
      <c r="H492" s="80"/>
      <c r="I492" s="81"/>
      <c r="J492" s="81"/>
      <c r="K492" s="144">
        <f>'B. Consumer Budget'!$I492-'B. Consumer Budget'!$J492</f>
        <v>0</v>
      </c>
      <c r="L492" s="143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43">
        <f>IF('B. Consumer Budget'!$K492&lt;0,0,IF('B. Consumer Budget'!$L492&gt;'B. Consumer Budget'!$K492,'B. Consumer Budget'!$K492,'B. Consumer Budget'!$L492))</f>
        <v>0</v>
      </c>
      <c r="N492" s="143" t="str">
        <f>IF('B. Consumer Budget'!$L492="","",'B. Consumer Budget'!$M492-'B. Consumer Budget'!$L492)</f>
        <v/>
      </c>
      <c r="O492" s="77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78">
        <f t="shared" si="7"/>
        <v>483</v>
      </c>
      <c r="C493" s="82"/>
      <c r="D493" s="83"/>
      <c r="E493" s="122"/>
      <c r="F493" s="83"/>
      <c r="G493" s="106"/>
      <c r="H493" s="83"/>
      <c r="I493" s="84"/>
      <c r="J493" s="84"/>
      <c r="K493" s="144">
        <f>'B. Consumer Budget'!$I493-'B. Consumer Budget'!$J493</f>
        <v>0</v>
      </c>
      <c r="L493" s="143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43">
        <f>IF('B. Consumer Budget'!$K493&lt;0,0,IF('B. Consumer Budget'!$L493&gt;'B. Consumer Budget'!$K493,'B. Consumer Budget'!$K493,'B. Consumer Budget'!$L493))</f>
        <v>0</v>
      </c>
      <c r="N493" s="143" t="str">
        <f>IF('B. Consumer Budget'!$L493="","",'B. Consumer Budget'!$M493-'B. Consumer Budget'!$L493)</f>
        <v/>
      </c>
      <c r="O493" s="77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78">
        <f t="shared" si="7"/>
        <v>484</v>
      </c>
      <c r="C494" s="79"/>
      <c r="D494" s="80"/>
      <c r="E494" s="123"/>
      <c r="F494" s="80"/>
      <c r="G494" s="105"/>
      <c r="H494" s="80"/>
      <c r="I494" s="81"/>
      <c r="J494" s="81"/>
      <c r="K494" s="144">
        <f>'B. Consumer Budget'!$I494-'B. Consumer Budget'!$J494</f>
        <v>0</v>
      </c>
      <c r="L494" s="143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43">
        <f>IF('B. Consumer Budget'!$K494&lt;0,0,IF('B. Consumer Budget'!$L494&gt;'B. Consumer Budget'!$K494,'B. Consumer Budget'!$K494,'B. Consumer Budget'!$L494))</f>
        <v>0</v>
      </c>
      <c r="N494" s="143" t="str">
        <f>IF('B. Consumer Budget'!$L494="","",'B. Consumer Budget'!$M494-'B. Consumer Budget'!$L494)</f>
        <v/>
      </c>
      <c r="O494" s="77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78">
        <f t="shared" si="7"/>
        <v>485</v>
      </c>
      <c r="C495" s="82"/>
      <c r="D495" s="83"/>
      <c r="E495" s="122"/>
      <c r="F495" s="83"/>
      <c r="G495" s="106"/>
      <c r="H495" s="83"/>
      <c r="I495" s="84"/>
      <c r="J495" s="84"/>
      <c r="K495" s="144">
        <f>'B. Consumer Budget'!$I495-'B. Consumer Budget'!$J495</f>
        <v>0</v>
      </c>
      <c r="L495" s="143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43">
        <f>IF('B. Consumer Budget'!$K495&lt;0,0,IF('B. Consumer Budget'!$L495&gt;'B. Consumer Budget'!$K495,'B. Consumer Budget'!$K495,'B. Consumer Budget'!$L495))</f>
        <v>0</v>
      </c>
      <c r="N495" s="143" t="str">
        <f>IF('B. Consumer Budget'!$L495="","",'B. Consumer Budget'!$M495-'B. Consumer Budget'!$L495)</f>
        <v/>
      </c>
      <c r="O495" s="77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78">
        <f t="shared" si="7"/>
        <v>486</v>
      </c>
      <c r="C496" s="79"/>
      <c r="D496" s="80"/>
      <c r="E496" s="123"/>
      <c r="F496" s="80"/>
      <c r="G496" s="105"/>
      <c r="H496" s="80"/>
      <c r="I496" s="81"/>
      <c r="J496" s="81"/>
      <c r="K496" s="144">
        <f>'B. Consumer Budget'!$I496-'B. Consumer Budget'!$J496</f>
        <v>0</v>
      </c>
      <c r="L496" s="143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43">
        <f>IF('B. Consumer Budget'!$K496&lt;0,0,IF('B. Consumer Budget'!$L496&gt;'B. Consumer Budget'!$K496,'B. Consumer Budget'!$K496,'B. Consumer Budget'!$L496))</f>
        <v>0</v>
      </c>
      <c r="N496" s="143" t="str">
        <f>IF('B. Consumer Budget'!$L496="","",'B. Consumer Budget'!$M496-'B. Consumer Budget'!$L496)</f>
        <v/>
      </c>
      <c r="O496" s="77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78">
        <f t="shared" si="7"/>
        <v>487</v>
      </c>
      <c r="C497" s="82"/>
      <c r="D497" s="83"/>
      <c r="E497" s="122"/>
      <c r="F497" s="83"/>
      <c r="G497" s="106"/>
      <c r="H497" s="83"/>
      <c r="I497" s="84"/>
      <c r="J497" s="84"/>
      <c r="K497" s="144">
        <f>'B. Consumer Budget'!$I497-'B. Consumer Budget'!$J497</f>
        <v>0</v>
      </c>
      <c r="L497" s="143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43">
        <f>IF('B. Consumer Budget'!$K497&lt;0,0,IF('B. Consumer Budget'!$L497&gt;'B. Consumer Budget'!$K497,'B. Consumer Budget'!$K497,'B. Consumer Budget'!$L497))</f>
        <v>0</v>
      </c>
      <c r="N497" s="143" t="str">
        <f>IF('B. Consumer Budget'!$L497="","",'B. Consumer Budget'!$M497-'B. Consumer Budget'!$L497)</f>
        <v/>
      </c>
      <c r="O497" s="77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78">
        <f t="shared" si="7"/>
        <v>488</v>
      </c>
      <c r="C498" s="79"/>
      <c r="D498" s="80"/>
      <c r="E498" s="123"/>
      <c r="F498" s="80"/>
      <c r="G498" s="105"/>
      <c r="H498" s="80"/>
      <c r="I498" s="81"/>
      <c r="J498" s="81"/>
      <c r="K498" s="144">
        <f>'B. Consumer Budget'!$I498-'B. Consumer Budget'!$J498</f>
        <v>0</v>
      </c>
      <c r="L498" s="143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43">
        <f>IF('B. Consumer Budget'!$K498&lt;0,0,IF('B. Consumer Budget'!$L498&gt;'B. Consumer Budget'!$K498,'B. Consumer Budget'!$K498,'B. Consumer Budget'!$L498))</f>
        <v>0</v>
      </c>
      <c r="N498" s="143" t="str">
        <f>IF('B. Consumer Budget'!$L498="","",'B. Consumer Budget'!$M498-'B. Consumer Budget'!$L498)</f>
        <v/>
      </c>
      <c r="O498" s="77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78">
        <f t="shared" ref="B499:B562" si="8">B498+1</f>
        <v>489</v>
      </c>
      <c r="C499" s="82"/>
      <c r="D499" s="83"/>
      <c r="E499" s="122"/>
      <c r="F499" s="83"/>
      <c r="G499" s="106"/>
      <c r="H499" s="83"/>
      <c r="I499" s="84"/>
      <c r="J499" s="84"/>
      <c r="K499" s="144">
        <f>'B. Consumer Budget'!$I499-'B. Consumer Budget'!$J499</f>
        <v>0</v>
      </c>
      <c r="L499" s="143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43">
        <f>IF('B. Consumer Budget'!$K499&lt;0,0,IF('B. Consumer Budget'!$L499&gt;'B. Consumer Budget'!$K499,'B. Consumer Budget'!$K499,'B. Consumer Budget'!$L499))</f>
        <v>0</v>
      </c>
      <c r="N499" s="143" t="str">
        <f>IF('B. Consumer Budget'!$L499="","",'B. Consumer Budget'!$M499-'B. Consumer Budget'!$L499)</f>
        <v/>
      </c>
      <c r="O499" s="77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78">
        <f t="shared" si="8"/>
        <v>490</v>
      </c>
      <c r="C500" s="79"/>
      <c r="D500" s="80"/>
      <c r="E500" s="123"/>
      <c r="F500" s="80"/>
      <c r="G500" s="105"/>
      <c r="H500" s="80"/>
      <c r="I500" s="81"/>
      <c r="J500" s="81"/>
      <c r="K500" s="144">
        <f>'B. Consumer Budget'!$I500-'B. Consumer Budget'!$J500</f>
        <v>0</v>
      </c>
      <c r="L500" s="143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43">
        <f>IF('B. Consumer Budget'!$K500&lt;0,0,IF('B. Consumer Budget'!$L500&gt;'B. Consumer Budget'!$K500,'B. Consumer Budget'!$K500,'B. Consumer Budget'!$L500))</f>
        <v>0</v>
      </c>
      <c r="N500" s="143" t="str">
        <f>IF('B. Consumer Budget'!$L500="","",'B. Consumer Budget'!$M500-'B. Consumer Budget'!$L500)</f>
        <v/>
      </c>
      <c r="O500" s="77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78">
        <f t="shared" si="8"/>
        <v>491</v>
      </c>
      <c r="C501" s="82"/>
      <c r="D501" s="83"/>
      <c r="E501" s="122"/>
      <c r="F501" s="83"/>
      <c r="G501" s="106"/>
      <c r="H501" s="83"/>
      <c r="I501" s="84"/>
      <c r="J501" s="84"/>
      <c r="K501" s="144">
        <f>'B. Consumer Budget'!$I501-'B. Consumer Budget'!$J501</f>
        <v>0</v>
      </c>
      <c r="L501" s="143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43">
        <f>IF('B. Consumer Budget'!$K501&lt;0,0,IF('B. Consumer Budget'!$L501&gt;'B. Consumer Budget'!$K501,'B. Consumer Budget'!$K501,'B. Consumer Budget'!$L501))</f>
        <v>0</v>
      </c>
      <c r="N501" s="143" t="str">
        <f>IF('B. Consumer Budget'!$L501="","",'B. Consumer Budget'!$M501-'B. Consumer Budget'!$L501)</f>
        <v/>
      </c>
      <c r="O501" s="77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78">
        <f t="shared" si="8"/>
        <v>492</v>
      </c>
      <c r="C502" s="79"/>
      <c r="D502" s="80"/>
      <c r="E502" s="123"/>
      <c r="F502" s="80"/>
      <c r="G502" s="105"/>
      <c r="H502" s="80"/>
      <c r="I502" s="81"/>
      <c r="J502" s="81"/>
      <c r="K502" s="144">
        <f>'B. Consumer Budget'!$I502-'B. Consumer Budget'!$J502</f>
        <v>0</v>
      </c>
      <c r="L502" s="143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43">
        <f>IF('B. Consumer Budget'!$K502&lt;0,0,IF('B. Consumer Budget'!$L502&gt;'B. Consumer Budget'!$K502,'B. Consumer Budget'!$K502,'B. Consumer Budget'!$L502))</f>
        <v>0</v>
      </c>
      <c r="N502" s="143" t="str">
        <f>IF('B. Consumer Budget'!$L502="","",'B. Consumer Budget'!$M502-'B. Consumer Budget'!$L502)</f>
        <v/>
      </c>
      <c r="O502" s="77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78">
        <f t="shared" si="8"/>
        <v>493</v>
      </c>
      <c r="C503" s="82"/>
      <c r="D503" s="83"/>
      <c r="E503" s="122"/>
      <c r="F503" s="83"/>
      <c r="G503" s="106"/>
      <c r="H503" s="83"/>
      <c r="I503" s="84"/>
      <c r="J503" s="84"/>
      <c r="K503" s="144">
        <f>'B. Consumer Budget'!$I503-'B. Consumer Budget'!$J503</f>
        <v>0</v>
      </c>
      <c r="L503" s="143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43">
        <f>IF('B. Consumer Budget'!$K503&lt;0,0,IF('B. Consumer Budget'!$L503&gt;'B. Consumer Budget'!$K503,'B. Consumer Budget'!$K503,'B. Consumer Budget'!$L503))</f>
        <v>0</v>
      </c>
      <c r="N503" s="143" t="str">
        <f>IF('B. Consumer Budget'!$L503="","",'B. Consumer Budget'!$M503-'B. Consumer Budget'!$L503)</f>
        <v/>
      </c>
      <c r="O503" s="77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78">
        <f t="shared" si="8"/>
        <v>494</v>
      </c>
      <c r="C504" s="79"/>
      <c r="D504" s="80"/>
      <c r="E504" s="123"/>
      <c r="F504" s="80"/>
      <c r="G504" s="105"/>
      <c r="H504" s="80"/>
      <c r="I504" s="81"/>
      <c r="J504" s="81"/>
      <c r="K504" s="144">
        <f>'B. Consumer Budget'!$I504-'B. Consumer Budget'!$J504</f>
        <v>0</v>
      </c>
      <c r="L504" s="143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43">
        <f>IF('B. Consumer Budget'!$K504&lt;0,0,IF('B. Consumer Budget'!$L504&gt;'B. Consumer Budget'!$K504,'B. Consumer Budget'!$K504,'B. Consumer Budget'!$L504))</f>
        <v>0</v>
      </c>
      <c r="N504" s="143" t="str">
        <f>IF('B. Consumer Budget'!$L504="","",'B. Consumer Budget'!$M504-'B. Consumer Budget'!$L504)</f>
        <v/>
      </c>
      <c r="O504" s="77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78">
        <f t="shared" si="8"/>
        <v>495</v>
      </c>
      <c r="C505" s="82"/>
      <c r="D505" s="83"/>
      <c r="E505" s="122"/>
      <c r="F505" s="83"/>
      <c r="G505" s="106"/>
      <c r="H505" s="83"/>
      <c r="I505" s="84"/>
      <c r="J505" s="84"/>
      <c r="K505" s="144">
        <f>'B. Consumer Budget'!$I505-'B. Consumer Budget'!$J505</f>
        <v>0</v>
      </c>
      <c r="L505" s="143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43">
        <f>IF('B. Consumer Budget'!$K505&lt;0,0,IF('B. Consumer Budget'!$L505&gt;'B. Consumer Budget'!$K505,'B. Consumer Budget'!$K505,'B. Consumer Budget'!$L505))</f>
        <v>0</v>
      </c>
      <c r="N505" s="143" t="str">
        <f>IF('B. Consumer Budget'!$L505="","",'B. Consumer Budget'!$M505-'B. Consumer Budget'!$L505)</f>
        <v/>
      </c>
      <c r="O505" s="77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78">
        <f t="shared" si="8"/>
        <v>496</v>
      </c>
      <c r="C506" s="79"/>
      <c r="D506" s="80"/>
      <c r="E506" s="123"/>
      <c r="F506" s="80"/>
      <c r="G506" s="105"/>
      <c r="H506" s="80"/>
      <c r="I506" s="81"/>
      <c r="J506" s="81"/>
      <c r="K506" s="144">
        <f>'B. Consumer Budget'!$I506-'B. Consumer Budget'!$J506</f>
        <v>0</v>
      </c>
      <c r="L506" s="143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43">
        <f>IF('B. Consumer Budget'!$K506&lt;0,0,IF('B. Consumer Budget'!$L506&gt;'B. Consumer Budget'!$K506,'B. Consumer Budget'!$K506,'B. Consumer Budget'!$L506))</f>
        <v>0</v>
      </c>
      <c r="N506" s="143" t="str">
        <f>IF('B. Consumer Budget'!$L506="","",'B. Consumer Budget'!$M506-'B. Consumer Budget'!$L506)</f>
        <v/>
      </c>
      <c r="O506" s="77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78">
        <f t="shared" si="8"/>
        <v>497</v>
      </c>
      <c r="C507" s="82"/>
      <c r="D507" s="83"/>
      <c r="E507" s="122"/>
      <c r="F507" s="83"/>
      <c r="G507" s="106"/>
      <c r="H507" s="83"/>
      <c r="I507" s="84"/>
      <c r="J507" s="84"/>
      <c r="K507" s="144">
        <f>'B. Consumer Budget'!$I507-'B. Consumer Budget'!$J507</f>
        <v>0</v>
      </c>
      <c r="L507" s="143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43">
        <f>IF('B. Consumer Budget'!$K507&lt;0,0,IF('B. Consumer Budget'!$L507&gt;'B. Consumer Budget'!$K507,'B. Consumer Budget'!$K507,'B. Consumer Budget'!$L507))</f>
        <v>0</v>
      </c>
      <c r="N507" s="143" t="str">
        <f>IF('B. Consumer Budget'!$L507="","",'B. Consumer Budget'!$M507-'B. Consumer Budget'!$L507)</f>
        <v/>
      </c>
      <c r="O507" s="77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78">
        <f t="shared" si="8"/>
        <v>498</v>
      </c>
      <c r="C508" s="79"/>
      <c r="D508" s="80"/>
      <c r="E508" s="123"/>
      <c r="F508" s="80"/>
      <c r="G508" s="105"/>
      <c r="H508" s="80"/>
      <c r="I508" s="81"/>
      <c r="J508" s="81"/>
      <c r="K508" s="144">
        <f>'B. Consumer Budget'!$I508-'B. Consumer Budget'!$J508</f>
        <v>0</v>
      </c>
      <c r="L508" s="143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43">
        <f>IF('B. Consumer Budget'!$K508&lt;0,0,IF('B. Consumer Budget'!$L508&gt;'B. Consumer Budget'!$K508,'B. Consumer Budget'!$K508,'B. Consumer Budget'!$L508))</f>
        <v>0</v>
      </c>
      <c r="N508" s="143" t="str">
        <f>IF('B. Consumer Budget'!$L508="","",'B. Consumer Budget'!$M508-'B. Consumer Budget'!$L508)</f>
        <v/>
      </c>
      <c r="O508" s="77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78">
        <f t="shared" si="8"/>
        <v>499</v>
      </c>
      <c r="C509" s="82"/>
      <c r="D509" s="83"/>
      <c r="E509" s="122"/>
      <c r="F509" s="83"/>
      <c r="G509" s="106"/>
      <c r="H509" s="83"/>
      <c r="I509" s="84"/>
      <c r="J509" s="84"/>
      <c r="K509" s="144">
        <f>'B. Consumer Budget'!$I509-'B. Consumer Budget'!$J509</f>
        <v>0</v>
      </c>
      <c r="L509" s="143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43">
        <f>IF('B. Consumer Budget'!$K509&lt;0,0,IF('B. Consumer Budget'!$L509&gt;'B. Consumer Budget'!$K509,'B. Consumer Budget'!$K509,'B. Consumer Budget'!$L509))</f>
        <v>0</v>
      </c>
      <c r="N509" s="143" t="str">
        <f>IF('B. Consumer Budget'!$L509="","",'B. Consumer Budget'!$M509-'B. Consumer Budget'!$L509)</f>
        <v/>
      </c>
      <c r="O509" s="77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78">
        <f t="shared" si="8"/>
        <v>500</v>
      </c>
      <c r="C510" s="79"/>
      <c r="D510" s="80"/>
      <c r="E510" s="123"/>
      <c r="F510" s="80"/>
      <c r="G510" s="105"/>
      <c r="H510" s="80"/>
      <c r="I510" s="81"/>
      <c r="J510" s="81"/>
      <c r="K510" s="144">
        <f>'B. Consumer Budget'!$I510-'B. Consumer Budget'!$J510</f>
        <v>0</v>
      </c>
      <c r="L510" s="143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43">
        <f>IF('B. Consumer Budget'!$K510&lt;0,0,IF('B. Consumer Budget'!$L510&gt;'B. Consumer Budget'!$K510,'B. Consumer Budget'!$K510,'B. Consumer Budget'!$L510))</f>
        <v>0</v>
      </c>
      <c r="N510" s="143" t="str">
        <f>IF('B. Consumer Budget'!$L510="","",'B. Consumer Budget'!$M510-'B. Consumer Budget'!$L510)</f>
        <v/>
      </c>
      <c r="O510" s="77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78">
        <f t="shared" si="8"/>
        <v>501</v>
      </c>
      <c r="C511" s="82"/>
      <c r="D511" s="83"/>
      <c r="E511" s="122"/>
      <c r="F511" s="83"/>
      <c r="G511" s="106"/>
      <c r="H511" s="83"/>
      <c r="I511" s="84"/>
      <c r="J511" s="84"/>
      <c r="K511" s="144">
        <f>'B. Consumer Budget'!$I511-'B. Consumer Budget'!$J511</f>
        <v>0</v>
      </c>
      <c r="L511" s="143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43">
        <f>IF('B. Consumer Budget'!$K511&lt;0,0,IF('B. Consumer Budget'!$L511&gt;'B. Consumer Budget'!$K511,'B. Consumer Budget'!$K511,'B. Consumer Budget'!$L511))</f>
        <v>0</v>
      </c>
      <c r="N511" s="143" t="str">
        <f>IF('B. Consumer Budget'!$L511="","",'B. Consumer Budget'!$M511-'B. Consumer Budget'!$L511)</f>
        <v/>
      </c>
      <c r="O511" s="77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78">
        <f t="shared" si="8"/>
        <v>502</v>
      </c>
      <c r="C512" s="79"/>
      <c r="D512" s="80"/>
      <c r="E512" s="123"/>
      <c r="F512" s="80"/>
      <c r="G512" s="105"/>
      <c r="H512" s="80"/>
      <c r="I512" s="81"/>
      <c r="J512" s="81"/>
      <c r="K512" s="144">
        <f>'B. Consumer Budget'!$I512-'B. Consumer Budget'!$J512</f>
        <v>0</v>
      </c>
      <c r="L512" s="143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43">
        <f>IF('B. Consumer Budget'!$K512&lt;0,0,IF('B. Consumer Budget'!$L512&gt;'B. Consumer Budget'!$K512,'B. Consumer Budget'!$K512,'B. Consumer Budget'!$L512))</f>
        <v>0</v>
      </c>
      <c r="N512" s="143" t="str">
        <f>IF('B. Consumer Budget'!$L512="","",'B. Consumer Budget'!$M512-'B. Consumer Budget'!$L512)</f>
        <v/>
      </c>
      <c r="O512" s="77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78">
        <f t="shared" si="8"/>
        <v>503</v>
      </c>
      <c r="C513" s="82"/>
      <c r="D513" s="83"/>
      <c r="E513" s="122"/>
      <c r="F513" s="83"/>
      <c r="G513" s="106"/>
      <c r="H513" s="83"/>
      <c r="I513" s="84"/>
      <c r="J513" s="84"/>
      <c r="K513" s="144">
        <f>'B. Consumer Budget'!$I513-'B. Consumer Budget'!$J513</f>
        <v>0</v>
      </c>
      <c r="L513" s="143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43">
        <f>IF('B. Consumer Budget'!$K513&lt;0,0,IF('B. Consumer Budget'!$L513&gt;'B. Consumer Budget'!$K513,'B. Consumer Budget'!$K513,'B. Consumer Budget'!$L513))</f>
        <v>0</v>
      </c>
      <c r="N513" s="143" t="str">
        <f>IF('B. Consumer Budget'!$L513="","",'B. Consumer Budget'!$M513-'B. Consumer Budget'!$L513)</f>
        <v/>
      </c>
      <c r="O513" s="77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78">
        <f t="shared" si="8"/>
        <v>504</v>
      </c>
      <c r="C514" s="79"/>
      <c r="D514" s="80"/>
      <c r="E514" s="123"/>
      <c r="F514" s="80"/>
      <c r="G514" s="105"/>
      <c r="H514" s="80"/>
      <c r="I514" s="81"/>
      <c r="J514" s="81"/>
      <c r="K514" s="144">
        <f>'B. Consumer Budget'!$I514-'B. Consumer Budget'!$J514</f>
        <v>0</v>
      </c>
      <c r="L514" s="143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43">
        <f>IF('B. Consumer Budget'!$K514&lt;0,0,IF('B. Consumer Budget'!$L514&gt;'B. Consumer Budget'!$K514,'B. Consumer Budget'!$K514,'B. Consumer Budget'!$L514))</f>
        <v>0</v>
      </c>
      <c r="N514" s="143" t="str">
        <f>IF('B. Consumer Budget'!$L514="","",'B. Consumer Budget'!$M514-'B. Consumer Budget'!$L514)</f>
        <v/>
      </c>
      <c r="O514" s="77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78">
        <f t="shared" si="8"/>
        <v>505</v>
      </c>
      <c r="C515" s="82"/>
      <c r="D515" s="83"/>
      <c r="E515" s="122"/>
      <c r="F515" s="83"/>
      <c r="G515" s="106"/>
      <c r="H515" s="83"/>
      <c r="I515" s="84"/>
      <c r="J515" s="84"/>
      <c r="K515" s="144">
        <f>'B. Consumer Budget'!$I515-'B. Consumer Budget'!$J515</f>
        <v>0</v>
      </c>
      <c r="L515" s="143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43">
        <f>IF('B. Consumer Budget'!$K515&lt;0,0,IF('B. Consumer Budget'!$L515&gt;'B. Consumer Budget'!$K515,'B. Consumer Budget'!$K515,'B. Consumer Budget'!$L515))</f>
        <v>0</v>
      </c>
      <c r="N515" s="143" t="str">
        <f>IF('B. Consumer Budget'!$L515="","",'B. Consumer Budget'!$M515-'B. Consumer Budget'!$L515)</f>
        <v/>
      </c>
      <c r="O515" s="77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78">
        <f t="shared" si="8"/>
        <v>506</v>
      </c>
      <c r="C516" s="79"/>
      <c r="D516" s="80"/>
      <c r="E516" s="123"/>
      <c r="F516" s="80"/>
      <c r="G516" s="105"/>
      <c r="H516" s="80"/>
      <c r="I516" s="81"/>
      <c r="J516" s="81"/>
      <c r="K516" s="144">
        <f>'B. Consumer Budget'!$I516-'B. Consumer Budget'!$J516</f>
        <v>0</v>
      </c>
      <c r="L516" s="143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43">
        <f>IF('B. Consumer Budget'!$K516&lt;0,0,IF('B. Consumer Budget'!$L516&gt;'B. Consumer Budget'!$K516,'B. Consumer Budget'!$K516,'B. Consumer Budget'!$L516))</f>
        <v>0</v>
      </c>
      <c r="N516" s="143" t="str">
        <f>IF('B. Consumer Budget'!$L516="","",'B. Consumer Budget'!$M516-'B. Consumer Budget'!$L516)</f>
        <v/>
      </c>
      <c r="O516" s="77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78">
        <f t="shared" si="8"/>
        <v>507</v>
      </c>
      <c r="C517" s="82"/>
      <c r="D517" s="83"/>
      <c r="E517" s="122"/>
      <c r="F517" s="83"/>
      <c r="G517" s="106"/>
      <c r="H517" s="83"/>
      <c r="I517" s="84"/>
      <c r="J517" s="84"/>
      <c r="K517" s="144">
        <f>'B. Consumer Budget'!$I517-'B. Consumer Budget'!$J517</f>
        <v>0</v>
      </c>
      <c r="L517" s="143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43">
        <f>IF('B. Consumer Budget'!$K517&lt;0,0,IF('B. Consumer Budget'!$L517&gt;'B. Consumer Budget'!$K517,'B. Consumer Budget'!$K517,'B. Consumer Budget'!$L517))</f>
        <v>0</v>
      </c>
      <c r="N517" s="143" t="str">
        <f>IF('B. Consumer Budget'!$L517="","",'B. Consumer Budget'!$M517-'B. Consumer Budget'!$L517)</f>
        <v/>
      </c>
      <c r="O517" s="77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78">
        <f t="shared" si="8"/>
        <v>508</v>
      </c>
      <c r="C518" s="79"/>
      <c r="D518" s="80"/>
      <c r="E518" s="123"/>
      <c r="F518" s="80"/>
      <c r="G518" s="105"/>
      <c r="H518" s="80"/>
      <c r="I518" s="81"/>
      <c r="J518" s="81"/>
      <c r="K518" s="144">
        <f>'B. Consumer Budget'!$I518-'B. Consumer Budget'!$J518</f>
        <v>0</v>
      </c>
      <c r="L518" s="143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43">
        <f>IF('B. Consumer Budget'!$K518&lt;0,0,IF('B. Consumer Budget'!$L518&gt;'B. Consumer Budget'!$K518,'B. Consumer Budget'!$K518,'B. Consumer Budget'!$L518))</f>
        <v>0</v>
      </c>
      <c r="N518" s="143" t="str">
        <f>IF('B. Consumer Budget'!$L518="","",'B. Consumer Budget'!$M518-'B. Consumer Budget'!$L518)</f>
        <v/>
      </c>
      <c r="O518" s="77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78">
        <f t="shared" si="8"/>
        <v>509</v>
      </c>
      <c r="C519" s="82"/>
      <c r="D519" s="83"/>
      <c r="E519" s="122"/>
      <c r="F519" s="83"/>
      <c r="G519" s="106"/>
      <c r="H519" s="83"/>
      <c r="I519" s="84"/>
      <c r="J519" s="84"/>
      <c r="K519" s="144">
        <f>'B. Consumer Budget'!$I519-'B. Consumer Budget'!$J519</f>
        <v>0</v>
      </c>
      <c r="L519" s="143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43">
        <f>IF('B. Consumer Budget'!$K519&lt;0,0,IF('B. Consumer Budget'!$L519&gt;'B. Consumer Budget'!$K519,'B. Consumer Budget'!$K519,'B. Consumer Budget'!$L519))</f>
        <v>0</v>
      </c>
      <c r="N519" s="143" t="str">
        <f>IF('B. Consumer Budget'!$L519="","",'B. Consumer Budget'!$M519-'B. Consumer Budget'!$L519)</f>
        <v/>
      </c>
      <c r="O519" s="77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78">
        <f t="shared" si="8"/>
        <v>510</v>
      </c>
      <c r="C520" s="79"/>
      <c r="D520" s="80"/>
      <c r="E520" s="123"/>
      <c r="F520" s="80"/>
      <c r="G520" s="105"/>
      <c r="H520" s="80"/>
      <c r="I520" s="81"/>
      <c r="J520" s="81"/>
      <c r="K520" s="144">
        <f>'B. Consumer Budget'!$I520-'B. Consumer Budget'!$J520</f>
        <v>0</v>
      </c>
      <c r="L520" s="143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43">
        <f>IF('B. Consumer Budget'!$K520&lt;0,0,IF('B. Consumer Budget'!$L520&gt;'B. Consumer Budget'!$K520,'B. Consumer Budget'!$K520,'B. Consumer Budget'!$L520))</f>
        <v>0</v>
      </c>
      <c r="N520" s="143" t="str">
        <f>IF('B. Consumer Budget'!$L520="","",'B. Consumer Budget'!$M520-'B. Consumer Budget'!$L520)</f>
        <v/>
      </c>
      <c r="O520" s="77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78">
        <f t="shared" si="8"/>
        <v>511</v>
      </c>
      <c r="C521" s="82"/>
      <c r="D521" s="83"/>
      <c r="E521" s="122"/>
      <c r="F521" s="83"/>
      <c r="G521" s="106"/>
      <c r="H521" s="83"/>
      <c r="I521" s="84"/>
      <c r="J521" s="84"/>
      <c r="K521" s="144">
        <f>'B. Consumer Budget'!$I521-'B. Consumer Budget'!$J521</f>
        <v>0</v>
      </c>
      <c r="L521" s="143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43">
        <f>IF('B. Consumer Budget'!$K521&lt;0,0,IF('B. Consumer Budget'!$L521&gt;'B. Consumer Budget'!$K521,'B. Consumer Budget'!$K521,'B. Consumer Budget'!$L521))</f>
        <v>0</v>
      </c>
      <c r="N521" s="143" t="str">
        <f>IF('B. Consumer Budget'!$L521="","",'B. Consumer Budget'!$M521-'B. Consumer Budget'!$L521)</f>
        <v/>
      </c>
      <c r="O521" s="77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78">
        <f t="shared" si="8"/>
        <v>512</v>
      </c>
      <c r="C522" s="79"/>
      <c r="D522" s="80"/>
      <c r="E522" s="123"/>
      <c r="F522" s="80"/>
      <c r="G522" s="105"/>
      <c r="H522" s="80"/>
      <c r="I522" s="81"/>
      <c r="J522" s="81"/>
      <c r="K522" s="144">
        <f>'B. Consumer Budget'!$I522-'B. Consumer Budget'!$J522</f>
        <v>0</v>
      </c>
      <c r="L522" s="143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43">
        <f>IF('B. Consumer Budget'!$K522&lt;0,0,IF('B. Consumer Budget'!$L522&gt;'B. Consumer Budget'!$K522,'B. Consumer Budget'!$K522,'B. Consumer Budget'!$L522))</f>
        <v>0</v>
      </c>
      <c r="N522" s="143" t="str">
        <f>IF('B. Consumer Budget'!$L522="","",'B. Consumer Budget'!$M522-'B. Consumer Budget'!$L522)</f>
        <v/>
      </c>
      <c r="O522" s="77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78">
        <f t="shared" si="8"/>
        <v>513</v>
      </c>
      <c r="C523" s="82"/>
      <c r="D523" s="83"/>
      <c r="E523" s="122"/>
      <c r="F523" s="83"/>
      <c r="G523" s="106"/>
      <c r="H523" s="83"/>
      <c r="I523" s="84"/>
      <c r="J523" s="84"/>
      <c r="K523" s="144">
        <f>'B. Consumer Budget'!$I523-'B. Consumer Budget'!$J523</f>
        <v>0</v>
      </c>
      <c r="L523" s="143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43">
        <f>IF('B. Consumer Budget'!$K523&lt;0,0,IF('B. Consumer Budget'!$L523&gt;'B. Consumer Budget'!$K523,'B. Consumer Budget'!$K523,'B. Consumer Budget'!$L523))</f>
        <v>0</v>
      </c>
      <c r="N523" s="143" t="str">
        <f>IF('B. Consumer Budget'!$L523="","",'B. Consumer Budget'!$M523-'B. Consumer Budget'!$L523)</f>
        <v/>
      </c>
      <c r="O523" s="77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78">
        <f t="shared" si="8"/>
        <v>514</v>
      </c>
      <c r="C524" s="79"/>
      <c r="D524" s="80"/>
      <c r="E524" s="123"/>
      <c r="F524" s="80"/>
      <c r="G524" s="105"/>
      <c r="H524" s="80"/>
      <c r="I524" s="81"/>
      <c r="J524" s="81"/>
      <c r="K524" s="144">
        <f>'B. Consumer Budget'!$I524-'B. Consumer Budget'!$J524</f>
        <v>0</v>
      </c>
      <c r="L524" s="143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43">
        <f>IF('B. Consumer Budget'!$K524&lt;0,0,IF('B. Consumer Budget'!$L524&gt;'B. Consumer Budget'!$K524,'B. Consumer Budget'!$K524,'B. Consumer Budget'!$L524))</f>
        <v>0</v>
      </c>
      <c r="N524" s="143" t="str">
        <f>IF('B. Consumer Budget'!$L524="","",'B. Consumer Budget'!$M524-'B. Consumer Budget'!$L524)</f>
        <v/>
      </c>
      <c r="O524" s="77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78">
        <f t="shared" si="8"/>
        <v>515</v>
      </c>
      <c r="C525" s="82"/>
      <c r="D525" s="83"/>
      <c r="E525" s="122"/>
      <c r="F525" s="83"/>
      <c r="G525" s="106"/>
      <c r="H525" s="83"/>
      <c r="I525" s="84"/>
      <c r="J525" s="84"/>
      <c r="K525" s="144">
        <f>'B. Consumer Budget'!$I525-'B. Consumer Budget'!$J525</f>
        <v>0</v>
      </c>
      <c r="L525" s="143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43">
        <f>IF('B. Consumer Budget'!$K525&lt;0,0,IF('B. Consumer Budget'!$L525&gt;'B. Consumer Budget'!$K525,'B. Consumer Budget'!$K525,'B. Consumer Budget'!$L525))</f>
        <v>0</v>
      </c>
      <c r="N525" s="143" t="str">
        <f>IF('B. Consumer Budget'!$L525="","",'B. Consumer Budget'!$M525-'B. Consumer Budget'!$L525)</f>
        <v/>
      </c>
      <c r="O525" s="77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78">
        <f t="shared" si="8"/>
        <v>516</v>
      </c>
      <c r="C526" s="79"/>
      <c r="D526" s="80"/>
      <c r="E526" s="123"/>
      <c r="F526" s="80"/>
      <c r="G526" s="105"/>
      <c r="H526" s="80"/>
      <c r="I526" s="81"/>
      <c r="J526" s="81"/>
      <c r="K526" s="144">
        <f>'B. Consumer Budget'!$I526-'B. Consumer Budget'!$J526</f>
        <v>0</v>
      </c>
      <c r="L526" s="143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43">
        <f>IF('B. Consumer Budget'!$K526&lt;0,0,IF('B. Consumer Budget'!$L526&gt;'B. Consumer Budget'!$K526,'B. Consumer Budget'!$K526,'B. Consumer Budget'!$L526))</f>
        <v>0</v>
      </c>
      <c r="N526" s="143" t="str">
        <f>IF('B. Consumer Budget'!$L526="","",'B. Consumer Budget'!$M526-'B. Consumer Budget'!$L526)</f>
        <v/>
      </c>
      <c r="O526" s="77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78">
        <f t="shared" si="8"/>
        <v>517</v>
      </c>
      <c r="C527" s="82"/>
      <c r="D527" s="83"/>
      <c r="E527" s="122"/>
      <c r="F527" s="83"/>
      <c r="G527" s="106"/>
      <c r="H527" s="83"/>
      <c r="I527" s="84"/>
      <c r="J527" s="84"/>
      <c r="K527" s="144">
        <f>'B. Consumer Budget'!$I527-'B. Consumer Budget'!$J527</f>
        <v>0</v>
      </c>
      <c r="L527" s="143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43">
        <f>IF('B. Consumer Budget'!$K527&lt;0,0,IF('B. Consumer Budget'!$L527&gt;'B. Consumer Budget'!$K527,'B. Consumer Budget'!$K527,'B. Consumer Budget'!$L527))</f>
        <v>0</v>
      </c>
      <c r="N527" s="143" t="str">
        <f>IF('B. Consumer Budget'!$L527="","",'B. Consumer Budget'!$M527-'B. Consumer Budget'!$L527)</f>
        <v/>
      </c>
      <c r="O527" s="77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78">
        <f t="shared" si="8"/>
        <v>518</v>
      </c>
      <c r="C528" s="79"/>
      <c r="D528" s="80"/>
      <c r="E528" s="123"/>
      <c r="F528" s="80"/>
      <c r="G528" s="105"/>
      <c r="H528" s="80"/>
      <c r="I528" s="81"/>
      <c r="J528" s="81"/>
      <c r="K528" s="144">
        <f>'B. Consumer Budget'!$I528-'B. Consumer Budget'!$J528</f>
        <v>0</v>
      </c>
      <c r="L528" s="143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43">
        <f>IF('B. Consumer Budget'!$K528&lt;0,0,IF('B. Consumer Budget'!$L528&gt;'B. Consumer Budget'!$K528,'B. Consumer Budget'!$K528,'B. Consumer Budget'!$L528))</f>
        <v>0</v>
      </c>
      <c r="N528" s="143" t="str">
        <f>IF('B. Consumer Budget'!$L528="","",'B. Consumer Budget'!$M528-'B. Consumer Budget'!$L528)</f>
        <v/>
      </c>
      <c r="O528" s="77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78">
        <f t="shared" si="8"/>
        <v>519</v>
      </c>
      <c r="C529" s="82"/>
      <c r="D529" s="83"/>
      <c r="E529" s="122"/>
      <c r="F529" s="83"/>
      <c r="G529" s="106"/>
      <c r="H529" s="83"/>
      <c r="I529" s="84"/>
      <c r="J529" s="84"/>
      <c r="K529" s="144">
        <f>'B. Consumer Budget'!$I529-'B. Consumer Budget'!$J529</f>
        <v>0</v>
      </c>
      <c r="L529" s="143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43">
        <f>IF('B. Consumer Budget'!$K529&lt;0,0,IF('B. Consumer Budget'!$L529&gt;'B. Consumer Budget'!$K529,'B. Consumer Budget'!$K529,'B. Consumer Budget'!$L529))</f>
        <v>0</v>
      </c>
      <c r="N529" s="143" t="str">
        <f>IF('B. Consumer Budget'!$L529="","",'B. Consumer Budget'!$M529-'B. Consumer Budget'!$L529)</f>
        <v/>
      </c>
      <c r="O529" s="77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78">
        <f t="shared" si="8"/>
        <v>520</v>
      </c>
      <c r="C530" s="79"/>
      <c r="D530" s="80"/>
      <c r="E530" s="123"/>
      <c r="F530" s="80"/>
      <c r="G530" s="105"/>
      <c r="H530" s="80"/>
      <c r="I530" s="81"/>
      <c r="J530" s="81"/>
      <c r="K530" s="144">
        <f>'B. Consumer Budget'!$I530-'B. Consumer Budget'!$J530</f>
        <v>0</v>
      </c>
      <c r="L530" s="143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43">
        <f>IF('B. Consumer Budget'!$K530&lt;0,0,IF('B. Consumer Budget'!$L530&gt;'B. Consumer Budget'!$K530,'B. Consumer Budget'!$K530,'B. Consumer Budget'!$L530))</f>
        <v>0</v>
      </c>
      <c r="N530" s="143" t="str">
        <f>IF('B. Consumer Budget'!$L530="","",'B. Consumer Budget'!$M530-'B. Consumer Budget'!$L530)</f>
        <v/>
      </c>
      <c r="O530" s="77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78">
        <f t="shared" si="8"/>
        <v>521</v>
      </c>
      <c r="C531" s="82"/>
      <c r="D531" s="83"/>
      <c r="E531" s="122"/>
      <c r="F531" s="83"/>
      <c r="G531" s="106"/>
      <c r="H531" s="83"/>
      <c r="I531" s="84"/>
      <c r="J531" s="84"/>
      <c r="K531" s="144">
        <f>'B. Consumer Budget'!$I531-'B. Consumer Budget'!$J531</f>
        <v>0</v>
      </c>
      <c r="L531" s="143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43">
        <f>IF('B. Consumer Budget'!$K531&lt;0,0,IF('B. Consumer Budget'!$L531&gt;'B. Consumer Budget'!$K531,'B. Consumer Budget'!$K531,'B. Consumer Budget'!$L531))</f>
        <v>0</v>
      </c>
      <c r="N531" s="143" t="str">
        <f>IF('B. Consumer Budget'!$L531="","",'B. Consumer Budget'!$M531-'B. Consumer Budget'!$L531)</f>
        <v/>
      </c>
      <c r="O531" s="77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78">
        <f t="shared" si="8"/>
        <v>522</v>
      </c>
      <c r="C532" s="79"/>
      <c r="D532" s="80"/>
      <c r="E532" s="123"/>
      <c r="F532" s="80"/>
      <c r="G532" s="105"/>
      <c r="H532" s="80"/>
      <c r="I532" s="81"/>
      <c r="J532" s="81"/>
      <c r="K532" s="144">
        <f>'B. Consumer Budget'!$I532-'B. Consumer Budget'!$J532</f>
        <v>0</v>
      </c>
      <c r="L532" s="143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43">
        <f>IF('B. Consumer Budget'!$K532&lt;0,0,IF('B. Consumer Budget'!$L532&gt;'B. Consumer Budget'!$K532,'B. Consumer Budget'!$K532,'B. Consumer Budget'!$L532))</f>
        <v>0</v>
      </c>
      <c r="N532" s="143" t="str">
        <f>IF('B. Consumer Budget'!$L532="","",'B. Consumer Budget'!$M532-'B. Consumer Budget'!$L532)</f>
        <v/>
      </c>
      <c r="O532" s="77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78">
        <f t="shared" si="8"/>
        <v>523</v>
      </c>
      <c r="C533" s="82"/>
      <c r="D533" s="83"/>
      <c r="E533" s="122"/>
      <c r="F533" s="83"/>
      <c r="G533" s="106"/>
      <c r="H533" s="83"/>
      <c r="I533" s="84"/>
      <c r="J533" s="84"/>
      <c r="K533" s="144">
        <f>'B. Consumer Budget'!$I533-'B. Consumer Budget'!$J533</f>
        <v>0</v>
      </c>
      <c r="L533" s="143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43">
        <f>IF('B. Consumer Budget'!$K533&lt;0,0,IF('B. Consumer Budget'!$L533&gt;'B. Consumer Budget'!$K533,'B. Consumer Budget'!$K533,'B. Consumer Budget'!$L533))</f>
        <v>0</v>
      </c>
      <c r="N533" s="143" t="str">
        <f>IF('B. Consumer Budget'!$L533="","",'B. Consumer Budget'!$M533-'B. Consumer Budget'!$L533)</f>
        <v/>
      </c>
      <c r="O533" s="77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78">
        <f t="shared" si="8"/>
        <v>524</v>
      </c>
      <c r="C534" s="79"/>
      <c r="D534" s="80"/>
      <c r="E534" s="123"/>
      <c r="F534" s="80"/>
      <c r="G534" s="105"/>
      <c r="H534" s="80"/>
      <c r="I534" s="81"/>
      <c r="J534" s="81"/>
      <c r="K534" s="144">
        <f>'B. Consumer Budget'!$I534-'B. Consumer Budget'!$J534</f>
        <v>0</v>
      </c>
      <c r="L534" s="143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43">
        <f>IF('B. Consumer Budget'!$K534&lt;0,0,IF('B. Consumer Budget'!$L534&gt;'B. Consumer Budget'!$K534,'B. Consumer Budget'!$K534,'B. Consumer Budget'!$L534))</f>
        <v>0</v>
      </c>
      <c r="N534" s="143" t="str">
        <f>IF('B. Consumer Budget'!$L534="","",'B. Consumer Budget'!$M534-'B. Consumer Budget'!$L534)</f>
        <v/>
      </c>
      <c r="O534" s="77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78">
        <f t="shared" si="8"/>
        <v>525</v>
      </c>
      <c r="C535" s="82"/>
      <c r="D535" s="83"/>
      <c r="E535" s="122"/>
      <c r="F535" s="83"/>
      <c r="G535" s="106"/>
      <c r="H535" s="83"/>
      <c r="I535" s="84"/>
      <c r="J535" s="84"/>
      <c r="K535" s="144">
        <f>'B. Consumer Budget'!$I535-'B. Consumer Budget'!$J535</f>
        <v>0</v>
      </c>
      <c r="L535" s="143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43">
        <f>IF('B. Consumer Budget'!$K535&lt;0,0,IF('B. Consumer Budget'!$L535&gt;'B. Consumer Budget'!$K535,'B. Consumer Budget'!$K535,'B. Consumer Budget'!$L535))</f>
        <v>0</v>
      </c>
      <c r="N535" s="143" t="str">
        <f>IF('B. Consumer Budget'!$L535="","",'B. Consumer Budget'!$M535-'B. Consumer Budget'!$L535)</f>
        <v/>
      </c>
      <c r="O535" s="77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78">
        <f t="shared" si="8"/>
        <v>526</v>
      </c>
      <c r="C536" s="79"/>
      <c r="D536" s="80"/>
      <c r="E536" s="123"/>
      <c r="F536" s="80"/>
      <c r="G536" s="105"/>
      <c r="H536" s="80"/>
      <c r="I536" s="81"/>
      <c r="J536" s="81"/>
      <c r="K536" s="144">
        <f>'B. Consumer Budget'!$I536-'B. Consumer Budget'!$J536</f>
        <v>0</v>
      </c>
      <c r="L536" s="143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43">
        <f>IF('B. Consumer Budget'!$K536&lt;0,0,IF('B. Consumer Budget'!$L536&gt;'B. Consumer Budget'!$K536,'B. Consumer Budget'!$K536,'B. Consumer Budget'!$L536))</f>
        <v>0</v>
      </c>
      <c r="N536" s="143" t="str">
        <f>IF('B. Consumer Budget'!$L536="","",'B. Consumer Budget'!$M536-'B. Consumer Budget'!$L536)</f>
        <v/>
      </c>
      <c r="O536" s="77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78">
        <f t="shared" si="8"/>
        <v>527</v>
      </c>
      <c r="C537" s="82"/>
      <c r="D537" s="83"/>
      <c r="E537" s="122"/>
      <c r="F537" s="83"/>
      <c r="G537" s="106"/>
      <c r="H537" s="83"/>
      <c r="I537" s="84"/>
      <c r="J537" s="84"/>
      <c r="K537" s="144">
        <f>'B. Consumer Budget'!$I537-'B. Consumer Budget'!$J537</f>
        <v>0</v>
      </c>
      <c r="L537" s="143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43">
        <f>IF('B. Consumer Budget'!$K537&lt;0,0,IF('B. Consumer Budget'!$L537&gt;'B. Consumer Budget'!$K537,'B. Consumer Budget'!$K537,'B. Consumer Budget'!$L537))</f>
        <v>0</v>
      </c>
      <c r="N537" s="143" t="str">
        <f>IF('B. Consumer Budget'!$L537="","",'B. Consumer Budget'!$M537-'B. Consumer Budget'!$L537)</f>
        <v/>
      </c>
      <c r="O537" s="77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78">
        <f t="shared" si="8"/>
        <v>528</v>
      </c>
      <c r="C538" s="79"/>
      <c r="D538" s="80"/>
      <c r="E538" s="123"/>
      <c r="F538" s="80"/>
      <c r="G538" s="105"/>
      <c r="H538" s="80"/>
      <c r="I538" s="81"/>
      <c r="J538" s="81"/>
      <c r="K538" s="144">
        <f>'B. Consumer Budget'!$I538-'B. Consumer Budget'!$J538</f>
        <v>0</v>
      </c>
      <c r="L538" s="143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43">
        <f>IF('B. Consumer Budget'!$K538&lt;0,0,IF('B. Consumer Budget'!$L538&gt;'B. Consumer Budget'!$K538,'B. Consumer Budget'!$K538,'B. Consumer Budget'!$L538))</f>
        <v>0</v>
      </c>
      <c r="N538" s="143" t="str">
        <f>IF('B. Consumer Budget'!$L538="","",'B. Consumer Budget'!$M538-'B. Consumer Budget'!$L538)</f>
        <v/>
      </c>
      <c r="O538" s="77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78">
        <f t="shared" si="8"/>
        <v>529</v>
      </c>
      <c r="C539" s="82"/>
      <c r="D539" s="83"/>
      <c r="E539" s="122"/>
      <c r="F539" s="83"/>
      <c r="G539" s="106"/>
      <c r="H539" s="83"/>
      <c r="I539" s="84"/>
      <c r="J539" s="84"/>
      <c r="K539" s="144">
        <f>'B. Consumer Budget'!$I539-'B. Consumer Budget'!$J539</f>
        <v>0</v>
      </c>
      <c r="L539" s="143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43">
        <f>IF('B. Consumer Budget'!$K539&lt;0,0,IF('B. Consumer Budget'!$L539&gt;'B. Consumer Budget'!$K539,'B. Consumer Budget'!$K539,'B. Consumer Budget'!$L539))</f>
        <v>0</v>
      </c>
      <c r="N539" s="143" t="str">
        <f>IF('B. Consumer Budget'!$L539="","",'B. Consumer Budget'!$M539-'B. Consumer Budget'!$L539)</f>
        <v/>
      </c>
      <c r="O539" s="77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78">
        <f t="shared" si="8"/>
        <v>530</v>
      </c>
      <c r="C540" s="79"/>
      <c r="D540" s="80"/>
      <c r="E540" s="123"/>
      <c r="F540" s="80"/>
      <c r="G540" s="105"/>
      <c r="H540" s="80"/>
      <c r="I540" s="81"/>
      <c r="J540" s="81"/>
      <c r="K540" s="144">
        <f>'B. Consumer Budget'!$I540-'B. Consumer Budget'!$J540</f>
        <v>0</v>
      </c>
      <c r="L540" s="143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43">
        <f>IF('B. Consumer Budget'!$K540&lt;0,0,IF('B. Consumer Budget'!$L540&gt;'B. Consumer Budget'!$K540,'B. Consumer Budget'!$K540,'B. Consumer Budget'!$L540))</f>
        <v>0</v>
      </c>
      <c r="N540" s="143" t="str">
        <f>IF('B. Consumer Budget'!$L540="","",'B. Consumer Budget'!$M540-'B. Consumer Budget'!$L540)</f>
        <v/>
      </c>
      <c r="O540" s="77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78">
        <f t="shared" si="8"/>
        <v>531</v>
      </c>
      <c r="C541" s="82"/>
      <c r="D541" s="83"/>
      <c r="E541" s="122"/>
      <c r="F541" s="83"/>
      <c r="G541" s="106"/>
      <c r="H541" s="83"/>
      <c r="I541" s="84"/>
      <c r="J541" s="84"/>
      <c r="K541" s="144">
        <f>'B. Consumer Budget'!$I541-'B. Consumer Budget'!$J541</f>
        <v>0</v>
      </c>
      <c r="L541" s="143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43">
        <f>IF('B. Consumer Budget'!$K541&lt;0,0,IF('B. Consumer Budget'!$L541&gt;'B. Consumer Budget'!$K541,'B. Consumer Budget'!$K541,'B. Consumer Budget'!$L541))</f>
        <v>0</v>
      </c>
      <c r="N541" s="143" t="str">
        <f>IF('B. Consumer Budget'!$L541="","",'B. Consumer Budget'!$M541-'B. Consumer Budget'!$L541)</f>
        <v/>
      </c>
      <c r="O541" s="77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78">
        <f t="shared" si="8"/>
        <v>532</v>
      </c>
      <c r="C542" s="79"/>
      <c r="D542" s="80"/>
      <c r="E542" s="123"/>
      <c r="F542" s="80"/>
      <c r="G542" s="105"/>
      <c r="H542" s="80"/>
      <c r="I542" s="81"/>
      <c r="J542" s="81"/>
      <c r="K542" s="144">
        <f>'B. Consumer Budget'!$I542-'B. Consumer Budget'!$J542</f>
        <v>0</v>
      </c>
      <c r="L542" s="143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43">
        <f>IF('B. Consumer Budget'!$K542&lt;0,0,IF('B. Consumer Budget'!$L542&gt;'B. Consumer Budget'!$K542,'B. Consumer Budget'!$K542,'B. Consumer Budget'!$L542))</f>
        <v>0</v>
      </c>
      <c r="N542" s="143" t="str">
        <f>IF('B. Consumer Budget'!$L542="","",'B. Consumer Budget'!$M542-'B. Consumer Budget'!$L542)</f>
        <v/>
      </c>
      <c r="O542" s="77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78">
        <f t="shared" si="8"/>
        <v>533</v>
      </c>
      <c r="C543" s="82"/>
      <c r="D543" s="83"/>
      <c r="E543" s="122"/>
      <c r="F543" s="83"/>
      <c r="G543" s="106"/>
      <c r="H543" s="83"/>
      <c r="I543" s="84"/>
      <c r="J543" s="84"/>
      <c r="K543" s="144">
        <f>'B. Consumer Budget'!$I543-'B. Consumer Budget'!$J543</f>
        <v>0</v>
      </c>
      <c r="L543" s="143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43">
        <f>IF('B. Consumer Budget'!$K543&lt;0,0,IF('B. Consumer Budget'!$L543&gt;'B. Consumer Budget'!$K543,'B. Consumer Budget'!$K543,'B. Consumer Budget'!$L543))</f>
        <v>0</v>
      </c>
      <c r="N543" s="143" t="str">
        <f>IF('B. Consumer Budget'!$L543="","",'B. Consumer Budget'!$M543-'B. Consumer Budget'!$L543)</f>
        <v/>
      </c>
      <c r="O543" s="77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78">
        <f t="shared" si="8"/>
        <v>534</v>
      </c>
      <c r="C544" s="79"/>
      <c r="D544" s="80"/>
      <c r="E544" s="123"/>
      <c r="F544" s="80"/>
      <c r="G544" s="105"/>
      <c r="H544" s="80"/>
      <c r="I544" s="81"/>
      <c r="J544" s="81"/>
      <c r="K544" s="144">
        <f>'B. Consumer Budget'!$I544-'B. Consumer Budget'!$J544</f>
        <v>0</v>
      </c>
      <c r="L544" s="143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43">
        <f>IF('B. Consumer Budget'!$K544&lt;0,0,IF('B. Consumer Budget'!$L544&gt;'B. Consumer Budget'!$K544,'B. Consumer Budget'!$K544,'B. Consumer Budget'!$L544))</f>
        <v>0</v>
      </c>
      <c r="N544" s="143" t="str">
        <f>IF('B. Consumer Budget'!$L544="","",'B. Consumer Budget'!$M544-'B. Consumer Budget'!$L544)</f>
        <v/>
      </c>
      <c r="O544" s="77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78">
        <f t="shared" si="8"/>
        <v>535</v>
      </c>
      <c r="C545" s="82"/>
      <c r="D545" s="83"/>
      <c r="E545" s="122"/>
      <c r="F545" s="83"/>
      <c r="G545" s="106"/>
      <c r="H545" s="83"/>
      <c r="I545" s="84"/>
      <c r="J545" s="84"/>
      <c r="K545" s="144">
        <f>'B. Consumer Budget'!$I545-'B. Consumer Budget'!$J545</f>
        <v>0</v>
      </c>
      <c r="L545" s="143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43">
        <f>IF('B. Consumer Budget'!$K545&lt;0,0,IF('B. Consumer Budget'!$L545&gt;'B. Consumer Budget'!$K545,'B. Consumer Budget'!$K545,'B. Consumer Budget'!$L545))</f>
        <v>0</v>
      </c>
      <c r="N545" s="143" t="str">
        <f>IF('B. Consumer Budget'!$L545="","",'B. Consumer Budget'!$M545-'B. Consumer Budget'!$L545)</f>
        <v/>
      </c>
      <c r="O545" s="77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78">
        <f t="shared" si="8"/>
        <v>536</v>
      </c>
      <c r="C546" s="79"/>
      <c r="D546" s="80"/>
      <c r="E546" s="123"/>
      <c r="F546" s="80"/>
      <c r="G546" s="105"/>
      <c r="H546" s="80"/>
      <c r="I546" s="81"/>
      <c r="J546" s="81"/>
      <c r="K546" s="144">
        <f>'B. Consumer Budget'!$I546-'B. Consumer Budget'!$J546</f>
        <v>0</v>
      </c>
      <c r="L546" s="143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43">
        <f>IF('B. Consumer Budget'!$K546&lt;0,0,IF('B. Consumer Budget'!$L546&gt;'B. Consumer Budget'!$K546,'B. Consumer Budget'!$K546,'B. Consumer Budget'!$L546))</f>
        <v>0</v>
      </c>
      <c r="N546" s="143" t="str">
        <f>IF('B. Consumer Budget'!$L546="","",'B. Consumer Budget'!$M546-'B. Consumer Budget'!$L546)</f>
        <v/>
      </c>
      <c r="O546" s="77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78">
        <f t="shared" si="8"/>
        <v>537</v>
      </c>
      <c r="C547" s="82"/>
      <c r="D547" s="83"/>
      <c r="E547" s="122"/>
      <c r="F547" s="83"/>
      <c r="G547" s="106"/>
      <c r="H547" s="83"/>
      <c r="I547" s="84"/>
      <c r="J547" s="84"/>
      <c r="K547" s="144">
        <f>'B. Consumer Budget'!$I547-'B. Consumer Budget'!$J547</f>
        <v>0</v>
      </c>
      <c r="L547" s="143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43">
        <f>IF('B. Consumer Budget'!$K547&lt;0,0,IF('B. Consumer Budget'!$L547&gt;'B. Consumer Budget'!$K547,'B. Consumer Budget'!$K547,'B. Consumer Budget'!$L547))</f>
        <v>0</v>
      </c>
      <c r="N547" s="143" t="str">
        <f>IF('B. Consumer Budget'!$L547="","",'B. Consumer Budget'!$M547-'B. Consumer Budget'!$L547)</f>
        <v/>
      </c>
      <c r="O547" s="77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78">
        <f t="shared" si="8"/>
        <v>538</v>
      </c>
      <c r="C548" s="79"/>
      <c r="D548" s="80"/>
      <c r="E548" s="123"/>
      <c r="F548" s="80"/>
      <c r="G548" s="105"/>
      <c r="H548" s="80"/>
      <c r="I548" s="81"/>
      <c r="J548" s="81"/>
      <c r="K548" s="144">
        <f>'B. Consumer Budget'!$I548-'B. Consumer Budget'!$J548</f>
        <v>0</v>
      </c>
      <c r="L548" s="143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43">
        <f>IF('B. Consumer Budget'!$K548&lt;0,0,IF('B. Consumer Budget'!$L548&gt;'B. Consumer Budget'!$K548,'B. Consumer Budget'!$K548,'B. Consumer Budget'!$L548))</f>
        <v>0</v>
      </c>
      <c r="N548" s="143" t="str">
        <f>IF('B. Consumer Budget'!$L548="","",'B. Consumer Budget'!$M548-'B. Consumer Budget'!$L548)</f>
        <v/>
      </c>
      <c r="O548" s="77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78">
        <f t="shared" si="8"/>
        <v>539</v>
      </c>
      <c r="C549" s="82"/>
      <c r="D549" s="83"/>
      <c r="E549" s="122"/>
      <c r="F549" s="83"/>
      <c r="G549" s="106"/>
      <c r="H549" s="83"/>
      <c r="I549" s="84"/>
      <c r="J549" s="84"/>
      <c r="K549" s="144">
        <f>'B. Consumer Budget'!$I549-'B. Consumer Budget'!$J549</f>
        <v>0</v>
      </c>
      <c r="L549" s="143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43">
        <f>IF('B. Consumer Budget'!$K549&lt;0,0,IF('B. Consumer Budget'!$L549&gt;'B. Consumer Budget'!$K549,'B. Consumer Budget'!$K549,'B. Consumer Budget'!$L549))</f>
        <v>0</v>
      </c>
      <c r="N549" s="143" t="str">
        <f>IF('B. Consumer Budget'!$L549="","",'B. Consumer Budget'!$M549-'B. Consumer Budget'!$L549)</f>
        <v/>
      </c>
      <c r="O549" s="77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78">
        <f t="shared" si="8"/>
        <v>540</v>
      </c>
      <c r="C550" s="79"/>
      <c r="D550" s="80"/>
      <c r="E550" s="123"/>
      <c r="F550" s="80"/>
      <c r="G550" s="105"/>
      <c r="H550" s="80"/>
      <c r="I550" s="81"/>
      <c r="J550" s="81"/>
      <c r="K550" s="144">
        <f>'B. Consumer Budget'!$I550-'B. Consumer Budget'!$J550</f>
        <v>0</v>
      </c>
      <c r="L550" s="143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43">
        <f>IF('B. Consumer Budget'!$K550&lt;0,0,IF('B. Consumer Budget'!$L550&gt;'B. Consumer Budget'!$K550,'B. Consumer Budget'!$K550,'B. Consumer Budget'!$L550))</f>
        <v>0</v>
      </c>
      <c r="N550" s="143" t="str">
        <f>IF('B. Consumer Budget'!$L550="","",'B. Consumer Budget'!$M550-'B. Consumer Budget'!$L550)</f>
        <v/>
      </c>
      <c r="O550" s="77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78">
        <f t="shared" si="8"/>
        <v>541</v>
      </c>
      <c r="C551" s="82"/>
      <c r="D551" s="83"/>
      <c r="E551" s="122"/>
      <c r="F551" s="83"/>
      <c r="G551" s="106"/>
      <c r="H551" s="83"/>
      <c r="I551" s="84"/>
      <c r="J551" s="84"/>
      <c r="K551" s="144">
        <f>'B. Consumer Budget'!$I551-'B. Consumer Budget'!$J551</f>
        <v>0</v>
      </c>
      <c r="L551" s="143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43">
        <f>IF('B. Consumer Budget'!$K551&lt;0,0,IF('B. Consumer Budget'!$L551&gt;'B. Consumer Budget'!$K551,'B. Consumer Budget'!$K551,'B. Consumer Budget'!$L551))</f>
        <v>0</v>
      </c>
      <c r="N551" s="143" t="str">
        <f>IF('B. Consumer Budget'!$L551="","",'B. Consumer Budget'!$M551-'B. Consumer Budget'!$L551)</f>
        <v/>
      </c>
      <c r="O551" s="77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78">
        <f t="shared" si="8"/>
        <v>542</v>
      </c>
      <c r="C552" s="79"/>
      <c r="D552" s="80"/>
      <c r="E552" s="123"/>
      <c r="F552" s="80"/>
      <c r="G552" s="105"/>
      <c r="H552" s="80"/>
      <c r="I552" s="81"/>
      <c r="J552" s="81"/>
      <c r="K552" s="144">
        <f>'B. Consumer Budget'!$I552-'B. Consumer Budget'!$J552</f>
        <v>0</v>
      </c>
      <c r="L552" s="143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43">
        <f>IF('B. Consumer Budget'!$K552&lt;0,0,IF('B. Consumer Budget'!$L552&gt;'B. Consumer Budget'!$K552,'B. Consumer Budget'!$K552,'B. Consumer Budget'!$L552))</f>
        <v>0</v>
      </c>
      <c r="N552" s="143" t="str">
        <f>IF('B. Consumer Budget'!$L552="","",'B. Consumer Budget'!$M552-'B. Consumer Budget'!$L552)</f>
        <v/>
      </c>
      <c r="O552" s="77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78">
        <f t="shared" si="8"/>
        <v>543</v>
      </c>
      <c r="C553" s="82"/>
      <c r="D553" s="83"/>
      <c r="E553" s="122"/>
      <c r="F553" s="83"/>
      <c r="G553" s="106"/>
      <c r="H553" s="83"/>
      <c r="I553" s="84"/>
      <c r="J553" s="84"/>
      <c r="K553" s="144">
        <f>'B. Consumer Budget'!$I553-'B. Consumer Budget'!$J553</f>
        <v>0</v>
      </c>
      <c r="L553" s="143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43">
        <f>IF('B. Consumer Budget'!$K553&lt;0,0,IF('B. Consumer Budget'!$L553&gt;'B. Consumer Budget'!$K553,'B. Consumer Budget'!$K553,'B. Consumer Budget'!$L553))</f>
        <v>0</v>
      </c>
      <c r="N553" s="143" t="str">
        <f>IF('B. Consumer Budget'!$L553="","",'B. Consumer Budget'!$M553-'B. Consumer Budget'!$L553)</f>
        <v/>
      </c>
      <c r="O553" s="77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78">
        <f t="shared" si="8"/>
        <v>544</v>
      </c>
      <c r="C554" s="79"/>
      <c r="D554" s="80"/>
      <c r="E554" s="123"/>
      <c r="F554" s="80"/>
      <c r="G554" s="105"/>
      <c r="H554" s="80"/>
      <c r="I554" s="81"/>
      <c r="J554" s="81"/>
      <c r="K554" s="144">
        <f>'B. Consumer Budget'!$I554-'B. Consumer Budget'!$J554</f>
        <v>0</v>
      </c>
      <c r="L554" s="143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43">
        <f>IF('B. Consumer Budget'!$K554&lt;0,0,IF('B. Consumer Budget'!$L554&gt;'B. Consumer Budget'!$K554,'B. Consumer Budget'!$K554,'B. Consumer Budget'!$L554))</f>
        <v>0</v>
      </c>
      <c r="N554" s="143" t="str">
        <f>IF('B. Consumer Budget'!$L554="","",'B. Consumer Budget'!$M554-'B. Consumer Budget'!$L554)</f>
        <v/>
      </c>
      <c r="O554" s="77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78">
        <f t="shared" si="8"/>
        <v>545</v>
      </c>
      <c r="C555" s="82"/>
      <c r="D555" s="83"/>
      <c r="E555" s="122"/>
      <c r="F555" s="83"/>
      <c r="G555" s="106"/>
      <c r="H555" s="83"/>
      <c r="I555" s="84"/>
      <c r="J555" s="84"/>
      <c r="K555" s="144">
        <f>'B. Consumer Budget'!$I555-'B. Consumer Budget'!$J555</f>
        <v>0</v>
      </c>
      <c r="L555" s="143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43">
        <f>IF('B. Consumer Budget'!$K555&lt;0,0,IF('B. Consumer Budget'!$L555&gt;'B. Consumer Budget'!$K555,'B. Consumer Budget'!$K555,'B. Consumer Budget'!$L555))</f>
        <v>0</v>
      </c>
      <c r="N555" s="143" t="str">
        <f>IF('B. Consumer Budget'!$L555="","",'B. Consumer Budget'!$M555-'B. Consumer Budget'!$L555)</f>
        <v/>
      </c>
      <c r="O555" s="77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78">
        <f t="shared" si="8"/>
        <v>546</v>
      </c>
      <c r="C556" s="79"/>
      <c r="D556" s="80"/>
      <c r="E556" s="123"/>
      <c r="F556" s="80"/>
      <c r="G556" s="105"/>
      <c r="H556" s="80"/>
      <c r="I556" s="81"/>
      <c r="J556" s="81"/>
      <c r="K556" s="144">
        <f>'B. Consumer Budget'!$I556-'B. Consumer Budget'!$J556</f>
        <v>0</v>
      </c>
      <c r="L556" s="143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43">
        <f>IF('B. Consumer Budget'!$K556&lt;0,0,IF('B. Consumer Budget'!$L556&gt;'B. Consumer Budget'!$K556,'B. Consumer Budget'!$K556,'B. Consumer Budget'!$L556))</f>
        <v>0</v>
      </c>
      <c r="N556" s="143" t="str">
        <f>IF('B. Consumer Budget'!$L556="","",'B. Consumer Budget'!$M556-'B. Consumer Budget'!$L556)</f>
        <v/>
      </c>
      <c r="O556" s="77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78">
        <f t="shared" si="8"/>
        <v>547</v>
      </c>
      <c r="C557" s="82"/>
      <c r="D557" s="83"/>
      <c r="E557" s="122"/>
      <c r="F557" s="83"/>
      <c r="G557" s="106"/>
      <c r="H557" s="83"/>
      <c r="I557" s="84"/>
      <c r="J557" s="84"/>
      <c r="K557" s="144">
        <f>'B. Consumer Budget'!$I557-'B. Consumer Budget'!$J557</f>
        <v>0</v>
      </c>
      <c r="L557" s="143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43">
        <f>IF('B. Consumer Budget'!$K557&lt;0,0,IF('B. Consumer Budget'!$L557&gt;'B. Consumer Budget'!$K557,'B. Consumer Budget'!$K557,'B. Consumer Budget'!$L557))</f>
        <v>0</v>
      </c>
      <c r="N557" s="143" t="str">
        <f>IF('B. Consumer Budget'!$L557="","",'B. Consumer Budget'!$M557-'B. Consumer Budget'!$L557)</f>
        <v/>
      </c>
      <c r="O557" s="77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78">
        <f t="shared" si="8"/>
        <v>548</v>
      </c>
      <c r="C558" s="79"/>
      <c r="D558" s="80"/>
      <c r="E558" s="123"/>
      <c r="F558" s="80"/>
      <c r="G558" s="105"/>
      <c r="H558" s="80"/>
      <c r="I558" s="81"/>
      <c r="J558" s="81"/>
      <c r="K558" s="144">
        <f>'B. Consumer Budget'!$I558-'B. Consumer Budget'!$J558</f>
        <v>0</v>
      </c>
      <c r="L558" s="143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43">
        <f>IF('B. Consumer Budget'!$K558&lt;0,0,IF('B. Consumer Budget'!$L558&gt;'B. Consumer Budget'!$K558,'B. Consumer Budget'!$K558,'B. Consumer Budget'!$L558))</f>
        <v>0</v>
      </c>
      <c r="N558" s="143" t="str">
        <f>IF('B. Consumer Budget'!$L558="","",'B. Consumer Budget'!$M558-'B. Consumer Budget'!$L558)</f>
        <v/>
      </c>
      <c r="O558" s="77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78">
        <f t="shared" si="8"/>
        <v>549</v>
      </c>
      <c r="C559" s="82"/>
      <c r="D559" s="83"/>
      <c r="E559" s="122"/>
      <c r="F559" s="83"/>
      <c r="G559" s="106"/>
      <c r="H559" s="83"/>
      <c r="I559" s="84"/>
      <c r="J559" s="84"/>
      <c r="K559" s="144">
        <f>'B. Consumer Budget'!$I559-'B. Consumer Budget'!$J559</f>
        <v>0</v>
      </c>
      <c r="L559" s="143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43">
        <f>IF('B. Consumer Budget'!$K559&lt;0,0,IF('B. Consumer Budget'!$L559&gt;'B. Consumer Budget'!$K559,'B. Consumer Budget'!$K559,'B. Consumer Budget'!$L559))</f>
        <v>0</v>
      </c>
      <c r="N559" s="143" t="str">
        <f>IF('B. Consumer Budget'!$L559="","",'B. Consumer Budget'!$M559-'B. Consumer Budget'!$L559)</f>
        <v/>
      </c>
      <c r="O559" s="77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78">
        <f t="shared" si="8"/>
        <v>550</v>
      </c>
      <c r="C560" s="79"/>
      <c r="D560" s="80"/>
      <c r="E560" s="123"/>
      <c r="F560" s="80"/>
      <c r="G560" s="105"/>
      <c r="H560" s="80"/>
      <c r="I560" s="81"/>
      <c r="J560" s="81"/>
      <c r="K560" s="144">
        <f>'B. Consumer Budget'!$I560-'B. Consumer Budget'!$J560</f>
        <v>0</v>
      </c>
      <c r="L560" s="143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43">
        <f>IF('B. Consumer Budget'!$K560&lt;0,0,IF('B. Consumer Budget'!$L560&gt;'B. Consumer Budget'!$K560,'B. Consumer Budget'!$K560,'B. Consumer Budget'!$L560))</f>
        <v>0</v>
      </c>
      <c r="N560" s="143" t="str">
        <f>IF('B. Consumer Budget'!$L560="","",'B. Consumer Budget'!$M560-'B. Consumer Budget'!$L560)</f>
        <v/>
      </c>
      <c r="O560" s="77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78">
        <f t="shared" si="8"/>
        <v>551</v>
      </c>
      <c r="C561" s="82"/>
      <c r="D561" s="83"/>
      <c r="E561" s="122"/>
      <c r="F561" s="83"/>
      <c r="G561" s="106"/>
      <c r="H561" s="83"/>
      <c r="I561" s="84"/>
      <c r="J561" s="84"/>
      <c r="K561" s="144">
        <f>'B. Consumer Budget'!$I561-'B. Consumer Budget'!$J561</f>
        <v>0</v>
      </c>
      <c r="L561" s="143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43">
        <f>IF('B. Consumer Budget'!$K561&lt;0,0,IF('B. Consumer Budget'!$L561&gt;'B. Consumer Budget'!$K561,'B. Consumer Budget'!$K561,'B. Consumer Budget'!$L561))</f>
        <v>0</v>
      </c>
      <c r="N561" s="143" t="str">
        <f>IF('B. Consumer Budget'!$L561="","",'B. Consumer Budget'!$M561-'B. Consumer Budget'!$L561)</f>
        <v/>
      </c>
      <c r="O561" s="77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78">
        <f t="shared" si="8"/>
        <v>552</v>
      </c>
      <c r="C562" s="79"/>
      <c r="D562" s="80"/>
      <c r="E562" s="123"/>
      <c r="F562" s="80"/>
      <c r="G562" s="105"/>
      <c r="H562" s="80"/>
      <c r="I562" s="81"/>
      <c r="J562" s="81"/>
      <c r="K562" s="144">
        <f>'B. Consumer Budget'!$I562-'B. Consumer Budget'!$J562</f>
        <v>0</v>
      </c>
      <c r="L562" s="143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43">
        <f>IF('B. Consumer Budget'!$K562&lt;0,0,IF('B. Consumer Budget'!$L562&gt;'B. Consumer Budget'!$K562,'B. Consumer Budget'!$K562,'B. Consumer Budget'!$L562))</f>
        <v>0</v>
      </c>
      <c r="N562" s="143" t="str">
        <f>IF('B. Consumer Budget'!$L562="","",'B. Consumer Budget'!$M562-'B. Consumer Budget'!$L562)</f>
        <v/>
      </c>
      <c r="O562" s="77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78">
        <f t="shared" ref="B563:B626" si="9">B562+1</f>
        <v>553</v>
      </c>
      <c r="C563" s="82"/>
      <c r="D563" s="83"/>
      <c r="E563" s="122"/>
      <c r="F563" s="83"/>
      <c r="G563" s="106"/>
      <c r="H563" s="83"/>
      <c r="I563" s="84"/>
      <c r="J563" s="84"/>
      <c r="K563" s="144">
        <f>'B. Consumer Budget'!$I563-'B. Consumer Budget'!$J563</f>
        <v>0</v>
      </c>
      <c r="L563" s="143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43">
        <f>IF('B. Consumer Budget'!$K563&lt;0,0,IF('B. Consumer Budget'!$L563&gt;'B. Consumer Budget'!$K563,'B. Consumer Budget'!$K563,'B. Consumer Budget'!$L563))</f>
        <v>0</v>
      </c>
      <c r="N563" s="143" t="str">
        <f>IF('B. Consumer Budget'!$L563="","",'B. Consumer Budget'!$M563-'B. Consumer Budget'!$L563)</f>
        <v/>
      </c>
      <c r="O563" s="77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78">
        <f t="shared" si="9"/>
        <v>554</v>
      </c>
      <c r="C564" s="79"/>
      <c r="D564" s="80"/>
      <c r="E564" s="123"/>
      <c r="F564" s="80"/>
      <c r="G564" s="105"/>
      <c r="H564" s="80"/>
      <c r="I564" s="81"/>
      <c r="J564" s="81"/>
      <c r="K564" s="144">
        <f>'B. Consumer Budget'!$I564-'B. Consumer Budget'!$J564</f>
        <v>0</v>
      </c>
      <c r="L564" s="143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43">
        <f>IF('B. Consumer Budget'!$K564&lt;0,0,IF('B. Consumer Budget'!$L564&gt;'B. Consumer Budget'!$K564,'B. Consumer Budget'!$K564,'B. Consumer Budget'!$L564))</f>
        <v>0</v>
      </c>
      <c r="N564" s="143" t="str">
        <f>IF('B. Consumer Budget'!$L564="","",'B. Consumer Budget'!$M564-'B. Consumer Budget'!$L564)</f>
        <v/>
      </c>
      <c r="O564" s="77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78">
        <f t="shared" si="9"/>
        <v>555</v>
      </c>
      <c r="C565" s="82"/>
      <c r="D565" s="83"/>
      <c r="E565" s="122"/>
      <c r="F565" s="83"/>
      <c r="G565" s="106"/>
      <c r="H565" s="83"/>
      <c r="I565" s="84"/>
      <c r="J565" s="84"/>
      <c r="K565" s="144">
        <f>'B. Consumer Budget'!$I565-'B. Consumer Budget'!$J565</f>
        <v>0</v>
      </c>
      <c r="L565" s="143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43">
        <f>IF('B. Consumer Budget'!$K565&lt;0,0,IF('B. Consumer Budget'!$L565&gt;'B. Consumer Budget'!$K565,'B. Consumer Budget'!$K565,'B. Consumer Budget'!$L565))</f>
        <v>0</v>
      </c>
      <c r="N565" s="143" t="str">
        <f>IF('B. Consumer Budget'!$L565="","",'B. Consumer Budget'!$M565-'B. Consumer Budget'!$L565)</f>
        <v/>
      </c>
      <c r="O565" s="77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78">
        <f t="shared" si="9"/>
        <v>556</v>
      </c>
      <c r="C566" s="79"/>
      <c r="D566" s="80"/>
      <c r="E566" s="123"/>
      <c r="F566" s="80"/>
      <c r="G566" s="105"/>
      <c r="H566" s="80"/>
      <c r="I566" s="81"/>
      <c r="J566" s="81"/>
      <c r="K566" s="144">
        <f>'B. Consumer Budget'!$I566-'B. Consumer Budget'!$J566</f>
        <v>0</v>
      </c>
      <c r="L566" s="143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43">
        <f>IF('B. Consumer Budget'!$K566&lt;0,0,IF('B. Consumer Budget'!$L566&gt;'B. Consumer Budget'!$K566,'B. Consumer Budget'!$K566,'B. Consumer Budget'!$L566))</f>
        <v>0</v>
      </c>
      <c r="N566" s="143" t="str">
        <f>IF('B. Consumer Budget'!$L566="","",'B. Consumer Budget'!$M566-'B. Consumer Budget'!$L566)</f>
        <v/>
      </c>
      <c r="O566" s="77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78">
        <f t="shared" si="9"/>
        <v>557</v>
      </c>
      <c r="C567" s="82"/>
      <c r="D567" s="83"/>
      <c r="E567" s="122"/>
      <c r="F567" s="83"/>
      <c r="G567" s="106"/>
      <c r="H567" s="83"/>
      <c r="I567" s="84"/>
      <c r="J567" s="84"/>
      <c r="K567" s="144">
        <f>'B. Consumer Budget'!$I567-'B. Consumer Budget'!$J567</f>
        <v>0</v>
      </c>
      <c r="L567" s="143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43">
        <f>IF('B. Consumer Budget'!$K567&lt;0,0,IF('B. Consumer Budget'!$L567&gt;'B. Consumer Budget'!$K567,'B. Consumer Budget'!$K567,'B. Consumer Budget'!$L567))</f>
        <v>0</v>
      </c>
      <c r="N567" s="143" t="str">
        <f>IF('B. Consumer Budget'!$L567="","",'B. Consumer Budget'!$M567-'B. Consumer Budget'!$L567)</f>
        <v/>
      </c>
      <c r="O567" s="77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78">
        <f t="shared" si="9"/>
        <v>558</v>
      </c>
      <c r="C568" s="79"/>
      <c r="D568" s="80"/>
      <c r="E568" s="123"/>
      <c r="F568" s="80"/>
      <c r="G568" s="105"/>
      <c r="H568" s="80"/>
      <c r="I568" s="81"/>
      <c r="J568" s="81"/>
      <c r="K568" s="144">
        <f>'B. Consumer Budget'!$I568-'B. Consumer Budget'!$J568</f>
        <v>0</v>
      </c>
      <c r="L568" s="143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43">
        <f>IF('B. Consumer Budget'!$K568&lt;0,0,IF('B. Consumer Budget'!$L568&gt;'B. Consumer Budget'!$K568,'B. Consumer Budget'!$K568,'B. Consumer Budget'!$L568))</f>
        <v>0</v>
      </c>
      <c r="N568" s="143" t="str">
        <f>IF('B. Consumer Budget'!$L568="","",'B. Consumer Budget'!$M568-'B. Consumer Budget'!$L568)</f>
        <v/>
      </c>
      <c r="O568" s="77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78">
        <f t="shared" si="9"/>
        <v>559</v>
      </c>
      <c r="C569" s="82"/>
      <c r="D569" s="83"/>
      <c r="E569" s="122"/>
      <c r="F569" s="83"/>
      <c r="G569" s="106"/>
      <c r="H569" s="83"/>
      <c r="I569" s="84"/>
      <c r="J569" s="84"/>
      <c r="K569" s="144">
        <f>'B. Consumer Budget'!$I569-'B. Consumer Budget'!$J569</f>
        <v>0</v>
      </c>
      <c r="L569" s="143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43">
        <f>IF('B. Consumer Budget'!$K569&lt;0,0,IF('B. Consumer Budget'!$L569&gt;'B. Consumer Budget'!$K569,'B. Consumer Budget'!$K569,'B. Consumer Budget'!$L569))</f>
        <v>0</v>
      </c>
      <c r="N569" s="143" t="str">
        <f>IF('B. Consumer Budget'!$L569="","",'B. Consumer Budget'!$M569-'B. Consumer Budget'!$L569)</f>
        <v/>
      </c>
      <c r="O569" s="77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78">
        <f t="shared" si="9"/>
        <v>560</v>
      </c>
      <c r="C570" s="79"/>
      <c r="D570" s="80"/>
      <c r="E570" s="123"/>
      <c r="F570" s="80"/>
      <c r="G570" s="105"/>
      <c r="H570" s="80"/>
      <c r="I570" s="81"/>
      <c r="J570" s="81"/>
      <c r="K570" s="144">
        <f>'B. Consumer Budget'!$I570-'B. Consumer Budget'!$J570</f>
        <v>0</v>
      </c>
      <c r="L570" s="143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43">
        <f>IF('B. Consumer Budget'!$K570&lt;0,0,IF('B. Consumer Budget'!$L570&gt;'B. Consumer Budget'!$K570,'B. Consumer Budget'!$K570,'B. Consumer Budget'!$L570))</f>
        <v>0</v>
      </c>
      <c r="N570" s="143" t="str">
        <f>IF('B. Consumer Budget'!$L570="","",'B. Consumer Budget'!$M570-'B. Consumer Budget'!$L570)</f>
        <v/>
      </c>
      <c r="O570" s="77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78">
        <f t="shared" si="9"/>
        <v>561</v>
      </c>
      <c r="C571" s="82"/>
      <c r="D571" s="83"/>
      <c r="E571" s="122"/>
      <c r="F571" s="83"/>
      <c r="G571" s="106"/>
      <c r="H571" s="83"/>
      <c r="I571" s="84"/>
      <c r="J571" s="84"/>
      <c r="K571" s="144">
        <f>'B. Consumer Budget'!$I571-'B. Consumer Budget'!$J571</f>
        <v>0</v>
      </c>
      <c r="L571" s="143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43">
        <f>IF('B. Consumer Budget'!$K571&lt;0,0,IF('B. Consumer Budget'!$L571&gt;'B. Consumer Budget'!$K571,'B. Consumer Budget'!$K571,'B. Consumer Budget'!$L571))</f>
        <v>0</v>
      </c>
      <c r="N571" s="143" t="str">
        <f>IF('B. Consumer Budget'!$L571="","",'B. Consumer Budget'!$M571-'B. Consumer Budget'!$L571)</f>
        <v/>
      </c>
      <c r="O571" s="77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78">
        <f t="shared" si="9"/>
        <v>562</v>
      </c>
      <c r="C572" s="79"/>
      <c r="D572" s="80"/>
      <c r="E572" s="123"/>
      <c r="F572" s="80"/>
      <c r="G572" s="105"/>
      <c r="H572" s="80"/>
      <c r="I572" s="81"/>
      <c r="J572" s="81"/>
      <c r="K572" s="144">
        <f>'B. Consumer Budget'!$I572-'B. Consumer Budget'!$J572</f>
        <v>0</v>
      </c>
      <c r="L572" s="143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43">
        <f>IF('B. Consumer Budget'!$K572&lt;0,0,IF('B. Consumer Budget'!$L572&gt;'B. Consumer Budget'!$K572,'B. Consumer Budget'!$K572,'B. Consumer Budget'!$L572))</f>
        <v>0</v>
      </c>
      <c r="N572" s="143" t="str">
        <f>IF('B. Consumer Budget'!$L572="","",'B. Consumer Budget'!$M572-'B. Consumer Budget'!$L572)</f>
        <v/>
      </c>
      <c r="O572" s="77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78">
        <f t="shared" si="9"/>
        <v>563</v>
      </c>
      <c r="C573" s="82"/>
      <c r="D573" s="83"/>
      <c r="E573" s="122"/>
      <c r="F573" s="83"/>
      <c r="G573" s="106"/>
      <c r="H573" s="83"/>
      <c r="I573" s="84"/>
      <c r="J573" s="84"/>
      <c r="K573" s="144">
        <f>'B. Consumer Budget'!$I573-'B. Consumer Budget'!$J573</f>
        <v>0</v>
      </c>
      <c r="L573" s="143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43">
        <f>IF('B. Consumer Budget'!$K573&lt;0,0,IF('B. Consumer Budget'!$L573&gt;'B. Consumer Budget'!$K573,'B. Consumer Budget'!$K573,'B. Consumer Budget'!$L573))</f>
        <v>0</v>
      </c>
      <c r="N573" s="143" t="str">
        <f>IF('B. Consumer Budget'!$L573="","",'B. Consumer Budget'!$M573-'B. Consumer Budget'!$L573)</f>
        <v/>
      </c>
      <c r="O573" s="77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78">
        <f t="shared" si="9"/>
        <v>564</v>
      </c>
      <c r="C574" s="79"/>
      <c r="D574" s="80"/>
      <c r="E574" s="123"/>
      <c r="F574" s="80"/>
      <c r="G574" s="105"/>
      <c r="H574" s="80"/>
      <c r="I574" s="81"/>
      <c r="J574" s="81"/>
      <c r="K574" s="144">
        <f>'B. Consumer Budget'!$I574-'B. Consumer Budget'!$J574</f>
        <v>0</v>
      </c>
      <c r="L574" s="143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43">
        <f>IF('B. Consumer Budget'!$K574&lt;0,0,IF('B. Consumer Budget'!$L574&gt;'B. Consumer Budget'!$K574,'B. Consumer Budget'!$K574,'B. Consumer Budget'!$L574))</f>
        <v>0</v>
      </c>
      <c r="N574" s="143" t="str">
        <f>IF('B. Consumer Budget'!$L574="","",'B. Consumer Budget'!$M574-'B. Consumer Budget'!$L574)</f>
        <v/>
      </c>
      <c r="O574" s="77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78">
        <f t="shared" si="9"/>
        <v>565</v>
      </c>
      <c r="C575" s="82"/>
      <c r="D575" s="83"/>
      <c r="E575" s="122"/>
      <c r="F575" s="83"/>
      <c r="G575" s="106"/>
      <c r="H575" s="83"/>
      <c r="I575" s="84"/>
      <c r="J575" s="84"/>
      <c r="K575" s="144">
        <f>'B. Consumer Budget'!$I575-'B. Consumer Budget'!$J575</f>
        <v>0</v>
      </c>
      <c r="L575" s="143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43">
        <f>IF('B. Consumer Budget'!$K575&lt;0,0,IF('B. Consumer Budget'!$L575&gt;'B. Consumer Budget'!$K575,'B. Consumer Budget'!$K575,'B. Consumer Budget'!$L575))</f>
        <v>0</v>
      </c>
      <c r="N575" s="143" t="str">
        <f>IF('B. Consumer Budget'!$L575="","",'B. Consumer Budget'!$M575-'B. Consumer Budget'!$L575)</f>
        <v/>
      </c>
      <c r="O575" s="77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78">
        <f t="shared" si="9"/>
        <v>566</v>
      </c>
      <c r="C576" s="79"/>
      <c r="D576" s="80"/>
      <c r="E576" s="123"/>
      <c r="F576" s="80"/>
      <c r="G576" s="105"/>
      <c r="H576" s="80"/>
      <c r="I576" s="81"/>
      <c r="J576" s="81"/>
      <c r="K576" s="144">
        <f>'B. Consumer Budget'!$I576-'B. Consumer Budget'!$J576</f>
        <v>0</v>
      </c>
      <c r="L576" s="143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43">
        <f>IF('B. Consumer Budget'!$K576&lt;0,0,IF('B. Consumer Budget'!$L576&gt;'B. Consumer Budget'!$K576,'B. Consumer Budget'!$K576,'B. Consumer Budget'!$L576))</f>
        <v>0</v>
      </c>
      <c r="N576" s="143" t="str">
        <f>IF('B. Consumer Budget'!$L576="","",'B. Consumer Budget'!$M576-'B. Consumer Budget'!$L576)</f>
        <v/>
      </c>
      <c r="O576" s="77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78">
        <f t="shared" si="9"/>
        <v>567</v>
      </c>
      <c r="C577" s="82"/>
      <c r="D577" s="83"/>
      <c r="E577" s="122"/>
      <c r="F577" s="83"/>
      <c r="G577" s="106"/>
      <c r="H577" s="83"/>
      <c r="I577" s="84"/>
      <c r="J577" s="84"/>
      <c r="K577" s="144">
        <f>'B. Consumer Budget'!$I577-'B. Consumer Budget'!$J577</f>
        <v>0</v>
      </c>
      <c r="L577" s="143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43">
        <f>IF('B. Consumer Budget'!$K577&lt;0,0,IF('B. Consumer Budget'!$L577&gt;'B. Consumer Budget'!$K577,'B. Consumer Budget'!$K577,'B. Consumer Budget'!$L577))</f>
        <v>0</v>
      </c>
      <c r="N577" s="143" t="str">
        <f>IF('B. Consumer Budget'!$L577="","",'B. Consumer Budget'!$M577-'B. Consumer Budget'!$L577)</f>
        <v/>
      </c>
      <c r="O577" s="77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78">
        <f t="shared" si="9"/>
        <v>568</v>
      </c>
      <c r="C578" s="79"/>
      <c r="D578" s="80"/>
      <c r="E578" s="123"/>
      <c r="F578" s="80"/>
      <c r="G578" s="105"/>
      <c r="H578" s="80"/>
      <c r="I578" s="81"/>
      <c r="J578" s="81"/>
      <c r="K578" s="144">
        <f>'B. Consumer Budget'!$I578-'B. Consumer Budget'!$J578</f>
        <v>0</v>
      </c>
      <c r="L578" s="143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43">
        <f>IF('B. Consumer Budget'!$K578&lt;0,0,IF('B. Consumer Budget'!$L578&gt;'B. Consumer Budget'!$K578,'B. Consumer Budget'!$K578,'B. Consumer Budget'!$L578))</f>
        <v>0</v>
      </c>
      <c r="N578" s="143" t="str">
        <f>IF('B. Consumer Budget'!$L578="","",'B. Consumer Budget'!$M578-'B. Consumer Budget'!$L578)</f>
        <v/>
      </c>
      <c r="O578" s="77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78">
        <f t="shared" si="9"/>
        <v>569</v>
      </c>
      <c r="C579" s="82"/>
      <c r="D579" s="83"/>
      <c r="E579" s="122"/>
      <c r="F579" s="83"/>
      <c r="G579" s="106"/>
      <c r="H579" s="83"/>
      <c r="I579" s="84"/>
      <c r="J579" s="84"/>
      <c r="K579" s="144">
        <f>'B. Consumer Budget'!$I579-'B. Consumer Budget'!$J579</f>
        <v>0</v>
      </c>
      <c r="L579" s="143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43">
        <f>IF('B. Consumer Budget'!$K579&lt;0,0,IF('B. Consumer Budget'!$L579&gt;'B. Consumer Budget'!$K579,'B. Consumer Budget'!$K579,'B. Consumer Budget'!$L579))</f>
        <v>0</v>
      </c>
      <c r="N579" s="143" t="str">
        <f>IF('B. Consumer Budget'!$L579="","",'B. Consumer Budget'!$M579-'B. Consumer Budget'!$L579)</f>
        <v/>
      </c>
      <c r="O579" s="77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78">
        <f t="shared" si="9"/>
        <v>570</v>
      </c>
      <c r="C580" s="79"/>
      <c r="D580" s="80"/>
      <c r="E580" s="123"/>
      <c r="F580" s="80"/>
      <c r="G580" s="105"/>
      <c r="H580" s="80"/>
      <c r="I580" s="81"/>
      <c r="J580" s="81"/>
      <c r="K580" s="144">
        <f>'B. Consumer Budget'!$I580-'B. Consumer Budget'!$J580</f>
        <v>0</v>
      </c>
      <c r="L580" s="143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43">
        <f>IF('B. Consumer Budget'!$K580&lt;0,0,IF('B. Consumer Budget'!$L580&gt;'B. Consumer Budget'!$K580,'B. Consumer Budget'!$K580,'B. Consumer Budget'!$L580))</f>
        <v>0</v>
      </c>
      <c r="N580" s="143" t="str">
        <f>IF('B. Consumer Budget'!$L580="","",'B. Consumer Budget'!$M580-'B. Consumer Budget'!$L580)</f>
        <v/>
      </c>
      <c r="O580" s="77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78">
        <f t="shared" si="9"/>
        <v>571</v>
      </c>
      <c r="C581" s="82"/>
      <c r="D581" s="83"/>
      <c r="E581" s="122"/>
      <c r="F581" s="83"/>
      <c r="G581" s="106"/>
      <c r="H581" s="83"/>
      <c r="I581" s="84"/>
      <c r="J581" s="84"/>
      <c r="K581" s="144">
        <f>'B. Consumer Budget'!$I581-'B. Consumer Budget'!$J581</f>
        <v>0</v>
      </c>
      <c r="L581" s="143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43">
        <f>IF('B. Consumer Budget'!$K581&lt;0,0,IF('B. Consumer Budget'!$L581&gt;'B. Consumer Budget'!$K581,'B. Consumer Budget'!$K581,'B. Consumer Budget'!$L581))</f>
        <v>0</v>
      </c>
      <c r="N581" s="143" t="str">
        <f>IF('B. Consumer Budget'!$L581="","",'B. Consumer Budget'!$M581-'B. Consumer Budget'!$L581)</f>
        <v/>
      </c>
      <c r="O581" s="77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78">
        <f t="shared" si="9"/>
        <v>572</v>
      </c>
      <c r="C582" s="79"/>
      <c r="D582" s="80"/>
      <c r="E582" s="123"/>
      <c r="F582" s="80"/>
      <c r="G582" s="105"/>
      <c r="H582" s="80"/>
      <c r="I582" s="81"/>
      <c r="J582" s="81"/>
      <c r="K582" s="144">
        <f>'B. Consumer Budget'!$I582-'B. Consumer Budget'!$J582</f>
        <v>0</v>
      </c>
      <c r="L582" s="143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43">
        <f>IF('B. Consumer Budget'!$K582&lt;0,0,IF('B. Consumer Budget'!$L582&gt;'B. Consumer Budget'!$K582,'B. Consumer Budget'!$K582,'B. Consumer Budget'!$L582))</f>
        <v>0</v>
      </c>
      <c r="N582" s="143" t="str">
        <f>IF('B. Consumer Budget'!$L582="","",'B. Consumer Budget'!$M582-'B. Consumer Budget'!$L582)</f>
        <v/>
      </c>
      <c r="O582" s="77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78">
        <f t="shared" si="9"/>
        <v>573</v>
      </c>
      <c r="C583" s="82"/>
      <c r="D583" s="83"/>
      <c r="E583" s="122"/>
      <c r="F583" s="83"/>
      <c r="G583" s="106"/>
      <c r="H583" s="83"/>
      <c r="I583" s="84"/>
      <c r="J583" s="84"/>
      <c r="K583" s="144">
        <f>'B. Consumer Budget'!$I583-'B. Consumer Budget'!$J583</f>
        <v>0</v>
      </c>
      <c r="L583" s="143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43">
        <f>IF('B. Consumer Budget'!$K583&lt;0,0,IF('B. Consumer Budget'!$L583&gt;'B. Consumer Budget'!$K583,'B. Consumer Budget'!$K583,'B. Consumer Budget'!$L583))</f>
        <v>0</v>
      </c>
      <c r="N583" s="143" t="str">
        <f>IF('B. Consumer Budget'!$L583="","",'B. Consumer Budget'!$M583-'B. Consumer Budget'!$L583)</f>
        <v/>
      </c>
      <c r="O583" s="77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78">
        <f t="shared" si="9"/>
        <v>574</v>
      </c>
      <c r="C584" s="79"/>
      <c r="D584" s="80"/>
      <c r="E584" s="123"/>
      <c r="F584" s="80"/>
      <c r="G584" s="105"/>
      <c r="H584" s="80"/>
      <c r="I584" s="81"/>
      <c r="J584" s="81"/>
      <c r="K584" s="144">
        <f>'B. Consumer Budget'!$I584-'B. Consumer Budget'!$J584</f>
        <v>0</v>
      </c>
      <c r="L584" s="143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43">
        <f>IF('B. Consumer Budget'!$K584&lt;0,0,IF('B. Consumer Budget'!$L584&gt;'B. Consumer Budget'!$K584,'B. Consumer Budget'!$K584,'B. Consumer Budget'!$L584))</f>
        <v>0</v>
      </c>
      <c r="N584" s="143" t="str">
        <f>IF('B. Consumer Budget'!$L584="","",'B. Consumer Budget'!$M584-'B. Consumer Budget'!$L584)</f>
        <v/>
      </c>
      <c r="O584" s="77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78">
        <f t="shared" si="9"/>
        <v>575</v>
      </c>
      <c r="C585" s="82"/>
      <c r="D585" s="83"/>
      <c r="E585" s="122"/>
      <c r="F585" s="83"/>
      <c r="G585" s="106"/>
      <c r="H585" s="83"/>
      <c r="I585" s="84"/>
      <c r="J585" s="84"/>
      <c r="K585" s="144">
        <f>'B. Consumer Budget'!$I585-'B. Consumer Budget'!$J585</f>
        <v>0</v>
      </c>
      <c r="L585" s="143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43">
        <f>IF('B. Consumer Budget'!$K585&lt;0,0,IF('B. Consumer Budget'!$L585&gt;'B. Consumer Budget'!$K585,'B. Consumer Budget'!$K585,'B. Consumer Budget'!$L585))</f>
        <v>0</v>
      </c>
      <c r="N585" s="143" t="str">
        <f>IF('B. Consumer Budget'!$L585="","",'B. Consumer Budget'!$M585-'B. Consumer Budget'!$L585)</f>
        <v/>
      </c>
      <c r="O585" s="77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78">
        <f t="shared" si="9"/>
        <v>576</v>
      </c>
      <c r="C586" s="79"/>
      <c r="D586" s="80"/>
      <c r="E586" s="123"/>
      <c r="F586" s="80"/>
      <c r="G586" s="105"/>
      <c r="H586" s="80"/>
      <c r="I586" s="81"/>
      <c r="J586" s="81"/>
      <c r="K586" s="144">
        <f>'B. Consumer Budget'!$I586-'B. Consumer Budget'!$J586</f>
        <v>0</v>
      </c>
      <c r="L586" s="143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43">
        <f>IF('B. Consumer Budget'!$K586&lt;0,0,IF('B. Consumer Budget'!$L586&gt;'B. Consumer Budget'!$K586,'B. Consumer Budget'!$K586,'B. Consumer Budget'!$L586))</f>
        <v>0</v>
      </c>
      <c r="N586" s="143" t="str">
        <f>IF('B. Consumer Budget'!$L586="","",'B. Consumer Budget'!$M586-'B. Consumer Budget'!$L586)</f>
        <v/>
      </c>
      <c r="O586" s="77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78">
        <f t="shared" si="9"/>
        <v>577</v>
      </c>
      <c r="C587" s="82"/>
      <c r="D587" s="83"/>
      <c r="E587" s="122"/>
      <c r="F587" s="83"/>
      <c r="G587" s="106"/>
      <c r="H587" s="83"/>
      <c r="I587" s="84"/>
      <c r="J587" s="84"/>
      <c r="K587" s="144">
        <f>'B. Consumer Budget'!$I587-'B. Consumer Budget'!$J587</f>
        <v>0</v>
      </c>
      <c r="L587" s="143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43">
        <f>IF('B. Consumer Budget'!$K587&lt;0,0,IF('B. Consumer Budget'!$L587&gt;'B. Consumer Budget'!$K587,'B. Consumer Budget'!$K587,'B. Consumer Budget'!$L587))</f>
        <v>0</v>
      </c>
      <c r="N587" s="143" t="str">
        <f>IF('B. Consumer Budget'!$L587="","",'B. Consumer Budget'!$M587-'B. Consumer Budget'!$L587)</f>
        <v/>
      </c>
      <c r="O587" s="77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78">
        <f t="shared" si="9"/>
        <v>578</v>
      </c>
      <c r="C588" s="79"/>
      <c r="D588" s="80"/>
      <c r="E588" s="123"/>
      <c r="F588" s="80"/>
      <c r="G588" s="105"/>
      <c r="H588" s="80"/>
      <c r="I588" s="81"/>
      <c r="J588" s="81"/>
      <c r="K588" s="144">
        <f>'B. Consumer Budget'!$I588-'B. Consumer Budget'!$J588</f>
        <v>0</v>
      </c>
      <c r="L588" s="143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43">
        <f>IF('B. Consumer Budget'!$K588&lt;0,0,IF('B. Consumer Budget'!$L588&gt;'B. Consumer Budget'!$K588,'B. Consumer Budget'!$K588,'B. Consumer Budget'!$L588))</f>
        <v>0</v>
      </c>
      <c r="N588" s="143" t="str">
        <f>IF('B. Consumer Budget'!$L588="","",'B. Consumer Budget'!$M588-'B. Consumer Budget'!$L588)</f>
        <v/>
      </c>
      <c r="O588" s="77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78">
        <f t="shared" si="9"/>
        <v>579</v>
      </c>
      <c r="C589" s="82"/>
      <c r="D589" s="83"/>
      <c r="E589" s="122"/>
      <c r="F589" s="83"/>
      <c r="G589" s="106"/>
      <c r="H589" s="83"/>
      <c r="I589" s="84"/>
      <c r="J589" s="84"/>
      <c r="K589" s="144">
        <f>'B. Consumer Budget'!$I589-'B. Consumer Budget'!$J589</f>
        <v>0</v>
      </c>
      <c r="L589" s="143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43">
        <f>IF('B. Consumer Budget'!$K589&lt;0,0,IF('B. Consumer Budget'!$L589&gt;'B. Consumer Budget'!$K589,'B. Consumer Budget'!$K589,'B. Consumer Budget'!$L589))</f>
        <v>0</v>
      </c>
      <c r="N589" s="143" t="str">
        <f>IF('B. Consumer Budget'!$L589="","",'B. Consumer Budget'!$M589-'B. Consumer Budget'!$L589)</f>
        <v/>
      </c>
      <c r="O589" s="77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78">
        <f t="shared" si="9"/>
        <v>580</v>
      </c>
      <c r="C590" s="79"/>
      <c r="D590" s="80"/>
      <c r="E590" s="123"/>
      <c r="F590" s="80"/>
      <c r="G590" s="105"/>
      <c r="H590" s="80"/>
      <c r="I590" s="81"/>
      <c r="J590" s="81"/>
      <c r="K590" s="144">
        <f>'B. Consumer Budget'!$I590-'B. Consumer Budget'!$J590</f>
        <v>0</v>
      </c>
      <c r="L590" s="143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43">
        <f>IF('B. Consumer Budget'!$K590&lt;0,0,IF('B. Consumer Budget'!$L590&gt;'B. Consumer Budget'!$K590,'B. Consumer Budget'!$K590,'B. Consumer Budget'!$L590))</f>
        <v>0</v>
      </c>
      <c r="N590" s="143" t="str">
        <f>IF('B. Consumer Budget'!$L590="","",'B. Consumer Budget'!$M590-'B. Consumer Budget'!$L590)</f>
        <v/>
      </c>
      <c r="O590" s="77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78">
        <f t="shared" si="9"/>
        <v>581</v>
      </c>
      <c r="C591" s="82"/>
      <c r="D591" s="83"/>
      <c r="E591" s="122"/>
      <c r="F591" s="83"/>
      <c r="G591" s="106"/>
      <c r="H591" s="83"/>
      <c r="I591" s="84"/>
      <c r="J591" s="84"/>
      <c r="K591" s="144">
        <f>'B. Consumer Budget'!$I591-'B. Consumer Budget'!$J591</f>
        <v>0</v>
      </c>
      <c r="L591" s="143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43">
        <f>IF('B. Consumer Budget'!$K591&lt;0,0,IF('B. Consumer Budget'!$L591&gt;'B. Consumer Budget'!$K591,'B. Consumer Budget'!$K591,'B. Consumer Budget'!$L591))</f>
        <v>0</v>
      </c>
      <c r="N591" s="143" t="str">
        <f>IF('B. Consumer Budget'!$L591="","",'B. Consumer Budget'!$M591-'B. Consumer Budget'!$L591)</f>
        <v/>
      </c>
      <c r="O591" s="77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78">
        <f t="shared" si="9"/>
        <v>582</v>
      </c>
      <c r="C592" s="79"/>
      <c r="D592" s="80"/>
      <c r="E592" s="123"/>
      <c r="F592" s="80"/>
      <c r="G592" s="105"/>
      <c r="H592" s="80"/>
      <c r="I592" s="81"/>
      <c r="J592" s="81"/>
      <c r="K592" s="144">
        <f>'B. Consumer Budget'!$I592-'B. Consumer Budget'!$J592</f>
        <v>0</v>
      </c>
      <c r="L592" s="143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43">
        <f>IF('B. Consumer Budget'!$K592&lt;0,0,IF('B. Consumer Budget'!$L592&gt;'B. Consumer Budget'!$K592,'B. Consumer Budget'!$K592,'B. Consumer Budget'!$L592))</f>
        <v>0</v>
      </c>
      <c r="N592" s="143" t="str">
        <f>IF('B. Consumer Budget'!$L592="","",'B. Consumer Budget'!$M592-'B. Consumer Budget'!$L592)</f>
        <v/>
      </c>
      <c r="O592" s="77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78">
        <f t="shared" si="9"/>
        <v>583</v>
      </c>
      <c r="C593" s="82"/>
      <c r="D593" s="83"/>
      <c r="E593" s="122"/>
      <c r="F593" s="83"/>
      <c r="G593" s="106"/>
      <c r="H593" s="83"/>
      <c r="I593" s="84"/>
      <c r="J593" s="84"/>
      <c r="K593" s="144">
        <f>'B. Consumer Budget'!$I593-'B. Consumer Budget'!$J593</f>
        <v>0</v>
      </c>
      <c r="L593" s="143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43">
        <f>IF('B. Consumer Budget'!$K593&lt;0,0,IF('B. Consumer Budget'!$L593&gt;'B. Consumer Budget'!$K593,'B. Consumer Budget'!$K593,'B. Consumer Budget'!$L593))</f>
        <v>0</v>
      </c>
      <c r="N593" s="143" t="str">
        <f>IF('B. Consumer Budget'!$L593="","",'B. Consumer Budget'!$M593-'B. Consumer Budget'!$L593)</f>
        <v/>
      </c>
      <c r="O593" s="77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78">
        <f t="shared" si="9"/>
        <v>584</v>
      </c>
      <c r="C594" s="79"/>
      <c r="D594" s="80"/>
      <c r="E594" s="123"/>
      <c r="F594" s="80"/>
      <c r="G594" s="105"/>
      <c r="H594" s="80"/>
      <c r="I594" s="81"/>
      <c r="J594" s="81"/>
      <c r="K594" s="144">
        <f>'B. Consumer Budget'!$I594-'B. Consumer Budget'!$J594</f>
        <v>0</v>
      </c>
      <c r="L594" s="143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43">
        <f>IF('B. Consumer Budget'!$K594&lt;0,0,IF('B. Consumer Budget'!$L594&gt;'B. Consumer Budget'!$K594,'B. Consumer Budget'!$K594,'B. Consumer Budget'!$L594))</f>
        <v>0</v>
      </c>
      <c r="N594" s="143" t="str">
        <f>IF('B. Consumer Budget'!$L594="","",'B. Consumer Budget'!$M594-'B. Consumer Budget'!$L594)</f>
        <v/>
      </c>
      <c r="O594" s="77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78">
        <f t="shared" si="9"/>
        <v>585</v>
      </c>
      <c r="C595" s="82"/>
      <c r="D595" s="83"/>
      <c r="E595" s="122"/>
      <c r="F595" s="83"/>
      <c r="G595" s="106"/>
      <c r="H595" s="83"/>
      <c r="I595" s="84"/>
      <c r="J595" s="84"/>
      <c r="K595" s="144">
        <f>'B. Consumer Budget'!$I595-'B. Consumer Budget'!$J595</f>
        <v>0</v>
      </c>
      <c r="L595" s="143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43">
        <f>IF('B. Consumer Budget'!$K595&lt;0,0,IF('B. Consumer Budget'!$L595&gt;'B. Consumer Budget'!$K595,'B. Consumer Budget'!$K595,'B. Consumer Budget'!$L595))</f>
        <v>0</v>
      </c>
      <c r="N595" s="143" t="str">
        <f>IF('B. Consumer Budget'!$L595="","",'B. Consumer Budget'!$M595-'B. Consumer Budget'!$L595)</f>
        <v/>
      </c>
      <c r="O595" s="77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78">
        <f t="shared" si="9"/>
        <v>586</v>
      </c>
      <c r="C596" s="79"/>
      <c r="D596" s="80"/>
      <c r="E596" s="123"/>
      <c r="F596" s="80"/>
      <c r="G596" s="105"/>
      <c r="H596" s="80"/>
      <c r="I596" s="81"/>
      <c r="J596" s="81"/>
      <c r="K596" s="144">
        <f>'B. Consumer Budget'!$I596-'B. Consumer Budget'!$J596</f>
        <v>0</v>
      </c>
      <c r="L596" s="143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43">
        <f>IF('B. Consumer Budget'!$K596&lt;0,0,IF('B. Consumer Budget'!$L596&gt;'B. Consumer Budget'!$K596,'B. Consumer Budget'!$K596,'B. Consumer Budget'!$L596))</f>
        <v>0</v>
      </c>
      <c r="N596" s="143" t="str">
        <f>IF('B. Consumer Budget'!$L596="","",'B. Consumer Budget'!$M596-'B. Consumer Budget'!$L596)</f>
        <v/>
      </c>
      <c r="O596" s="77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78">
        <f t="shared" si="9"/>
        <v>587</v>
      </c>
      <c r="C597" s="82"/>
      <c r="D597" s="83"/>
      <c r="E597" s="122"/>
      <c r="F597" s="83"/>
      <c r="G597" s="106"/>
      <c r="H597" s="83"/>
      <c r="I597" s="84"/>
      <c r="J597" s="84"/>
      <c r="K597" s="144">
        <f>'B. Consumer Budget'!$I597-'B. Consumer Budget'!$J597</f>
        <v>0</v>
      </c>
      <c r="L597" s="143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43">
        <f>IF('B. Consumer Budget'!$K597&lt;0,0,IF('B. Consumer Budget'!$L597&gt;'B. Consumer Budget'!$K597,'B. Consumer Budget'!$K597,'B. Consumer Budget'!$L597))</f>
        <v>0</v>
      </c>
      <c r="N597" s="143" t="str">
        <f>IF('B. Consumer Budget'!$L597="","",'B. Consumer Budget'!$M597-'B. Consumer Budget'!$L597)</f>
        <v/>
      </c>
      <c r="O597" s="77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78">
        <f t="shared" si="9"/>
        <v>588</v>
      </c>
      <c r="C598" s="79"/>
      <c r="D598" s="80"/>
      <c r="E598" s="123"/>
      <c r="F598" s="80"/>
      <c r="G598" s="105"/>
      <c r="H598" s="80"/>
      <c r="I598" s="81"/>
      <c r="J598" s="81"/>
      <c r="K598" s="144">
        <f>'B. Consumer Budget'!$I598-'B. Consumer Budget'!$J598</f>
        <v>0</v>
      </c>
      <c r="L598" s="143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43">
        <f>IF('B. Consumer Budget'!$K598&lt;0,0,IF('B. Consumer Budget'!$L598&gt;'B. Consumer Budget'!$K598,'B. Consumer Budget'!$K598,'B. Consumer Budget'!$L598))</f>
        <v>0</v>
      </c>
      <c r="N598" s="143" t="str">
        <f>IF('B. Consumer Budget'!$L598="","",'B. Consumer Budget'!$M598-'B. Consumer Budget'!$L598)</f>
        <v/>
      </c>
      <c r="O598" s="77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78">
        <f t="shared" si="9"/>
        <v>589</v>
      </c>
      <c r="C599" s="82"/>
      <c r="D599" s="83"/>
      <c r="E599" s="122"/>
      <c r="F599" s="83"/>
      <c r="G599" s="106"/>
      <c r="H599" s="83"/>
      <c r="I599" s="84"/>
      <c r="J599" s="84"/>
      <c r="K599" s="144">
        <f>'B. Consumer Budget'!$I599-'B. Consumer Budget'!$J599</f>
        <v>0</v>
      </c>
      <c r="L599" s="143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43">
        <f>IF('B. Consumer Budget'!$K599&lt;0,0,IF('B. Consumer Budget'!$L599&gt;'B. Consumer Budget'!$K599,'B. Consumer Budget'!$K599,'B. Consumer Budget'!$L599))</f>
        <v>0</v>
      </c>
      <c r="N599" s="143" t="str">
        <f>IF('B. Consumer Budget'!$L599="","",'B. Consumer Budget'!$M599-'B. Consumer Budget'!$L599)</f>
        <v/>
      </c>
      <c r="O599" s="77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78">
        <f t="shared" si="9"/>
        <v>590</v>
      </c>
      <c r="C600" s="79"/>
      <c r="D600" s="80"/>
      <c r="E600" s="123"/>
      <c r="F600" s="80"/>
      <c r="G600" s="105"/>
      <c r="H600" s="80"/>
      <c r="I600" s="81"/>
      <c r="J600" s="81"/>
      <c r="K600" s="144">
        <f>'B. Consumer Budget'!$I600-'B. Consumer Budget'!$J600</f>
        <v>0</v>
      </c>
      <c r="L600" s="143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43">
        <f>IF('B. Consumer Budget'!$K600&lt;0,0,IF('B. Consumer Budget'!$L600&gt;'B. Consumer Budget'!$K600,'B. Consumer Budget'!$K600,'B. Consumer Budget'!$L600))</f>
        <v>0</v>
      </c>
      <c r="N600" s="143" t="str">
        <f>IF('B. Consumer Budget'!$L600="","",'B. Consumer Budget'!$M600-'B. Consumer Budget'!$L600)</f>
        <v/>
      </c>
      <c r="O600" s="77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78">
        <f t="shared" si="9"/>
        <v>591</v>
      </c>
      <c r="C601" s="82"/>
      <c r="D601" s="83"/>
      <c r="E601" s="122"/>
      <c r="F601" s="83"/>
      <c r="G601" s="106"/>
      <c r="H601" s="83"/>
      <c r="I601" s="84"/>
      <c r="J601" s="84"/>
      <c r="K601" s="144">
        <f>'B. Consumer Budget'!$I601-'B. Consumer Budget'!$J601</f>
        <v>0</v>
      </c>
      <c r="L601" s="143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43">
        <f>IF('B. Consumer Budget'!$K601&lt;0,0,IF('B. Consumer Budget'!$L601&gt;'B. Consumer Budget'!$K601,'B. Consumer Budget'!$K601,'B. Consumer Budget'!$L601))</f>
        <v>0</v>
      </c>
      <c r="N601" s="143" t="str">
        <f>IF('B. Consumer Budget'!$L601="","",'B. Consumer Budget'!$M601-'B. Consumer Budget'!$L601)</f>
        <v/>
      </c>
      <c r="O601" s="77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78">
        <f t="shared" si="9"/>
        <v>592</v>
      </c>
      <c r="C602" s="79"/>
      <c r="D602" s="80"/>
      <c r="E602" s="123"/>
      <c r="F602" s="80"/>
      <c r="G602" s="105"/>
      <c r="H602" s="80"/>
      <c r="I602" s="81"/>
      <c r="J602" s="81"/>
      <c r="K602" s="144">
        <f>'B. Consumer Budget'!$I602-'B. Consumer Budget'!$J602</f>
        <v>0</v>
      </c>
      <c r="L602" s="143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43">
        <f>IF('B. Consumer Budget'!$K602&lt;0,0,IF('B. Consumer Budget'!$L602&gt;'B. Consumer Budget'!$K602,'B. Consumer Budget'!$K602,'B. Consumer Budget'!$L602))</f>
        <v>0</v>
      </c>
      <c r="N602" s="143" t="str">
        <f>IF('B. Consumer Budget'!$L602="","",'B. Consumer Budget'!$M602-'B. Consumer Budget'!$L602)</f>
        <v/>
      </c>
      <c r="O602" s="77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78">
        <f t="shared" si="9"/>
        <v>593</v>
      </c>
      <c r="C603" s="82"/>
      <c r="D603" s="83"/>
      <c r="E603" s="122"/>
      <c r="F603" s="83"/>
      <c r="G603" s="106"/>
      <c r="H603" s="83"/>
      <c r="I603" s="84"/>
      <c r="J603" s="84"/>
      <c r="K603" s="144">
        <f>'B. Consumer Budget'!$I603-'B. Consumer Budget'!$J603</f>
        <v>0</v>
      </c>
      <c r="L603" s="143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43">
        <f>IF('B. Consumer Budget'!$K603&lt;0,0,IF('B. Consumer Budget'!$L603&gt;'B. Consumer Budget'!$K603,'B. Consumer Budget'!$K603,'B. Consumer Budget'!$L603))</f>
        <v>0</v>
      </c>
      <c r="N603" s="143" t="str">
        <f>IF('B. Consumer Budget'!$L603="","",'B. Consumer Budget'!$M603-'B. Consumer Budget'!$L603)</f>
        <v/>
      </c>
      <c r="O603" s="77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78">
        <f t="shared" si="9"/>
        <v>594</v>
      </c>
      <c r="C604" s="79"/>
      <c r="D604" s="80"/>
      <c r="E604" s="123"/>
      <c r="F604" s="80"/>
      <c r="G604" s="105"/>
      <c r="H604" s="80"/>
      <c r="I604" s="81"/>
      <c r="J604" s="81"/>
      <c r="K604" s="144">
        <f>'B. Consumer Budget'!$I604-'B. Consumer Budget'!$J604</f>
        <v>0</v>
      </c>
      <c r="L604" s="143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43">
        <f>IF('B. Consumer Budget'!$K604&lt;0,0,IF('B. Consumer Budget'!$L604&gt;'B. Consumer Budget'!$K604,'B. Consumer Budget'!$K604,'B. Consumer Budget'!$L604))</f>
        <v>0</v>
      </c>
      <c r="N604" s="143" t="str">
        <f>IF('B. Consumer Budget'!$L604="","",'B. Consumer Budget'!$M604-'B. Consumer Budget'!$L604)</f>
        <v/>
      </c>
      <c r="O604" s="77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78">
        <f t="shared" si="9"/>
        <v>595</v>
      </c>
      <c r="C605" s="82"/>
      <c r="D605" s="83"/>
      <c r="E605" s="122"/>
      <c r="F605" s="83"/>
      <c r="G605" s="106"/>
      <c r="H605" s="83"/>
      <c r="I605" s="84"/>
      <c r="J605" s="84"/>
      <c r="K605" s="144">
        <f>'B. Consumer Budget'!$I605-'B. Consumer Budget'!$J605</f>
        <v>0</v>
      </c>
      <c r="L605" s="143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43">
        <f>IF('B. Consumer Budget'!$K605&lt;0,0,IF('B. Consumer Budget'!$L605&gt;'B. Consumer Budget'!$K605,'B. Consumer Budget'!$K605,'B. Consumer Budget'!$L605))</f>
        <v>0</v>
      </c>
      <c r="N605" s="143" t="str">
        <f>IF('B. Consumer Budget'!$L605="","",'B. Consumer Budget'!$M605-'B. Consumer Budget'!$L605)</f>
        <v/>
      </c>
      <c r="O605" s="77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78">
        <f t="shared" si="9"/>
        <v>596</v>
      </c>
      <c r="C606" s="79"/>
      <c r="D606" s="80"/>
      <c r="E606" s="123"/>
      <c r="F606" s="80"/>
      <c r="G606" s="105"/>
      <c r="H606" s="80"/>
      <c r="I606" s="81"/>
      <c r="J606" s="81"/>
      <c r="K606" s="144">
        <f>'B. Consumer Budget'!$I606-'B. Consumer Budget'!$J606</f>
        <v>0</v>
      </c>
      <c r="L606" s="143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43">
        <f>IF('B. Consumer Budget'!$K606&lt;0,0,IF('B. Consumer Budget'!$L606&gt;'B. Consumer Budget'!$K606,'B. Consumer Budget'!$K606,'B. Consumer Budget'!$L606))</f>
        <v>0</v>
      </c>
      <c r="N606" s="143" t="str">
        <f>IF('B. Consumer Budget'!$L606="","",'B. Consumer Budget'!$M606-'B. Consumer Budget'!$L606)</f>
        <v/>
      </c>
      <c r="O606" s="77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78">
        <f t="shared" si="9"/>
        <v>597</v>
      </c>
      <c r="C607" s="82"/>
      <c r="D607" s="83"/>
      <c r="E607" s="122"/>
      <c r="F607" s="83"/>
      <c r="G607" s="106"/>
      <c r="H607" s="83"/>
      <c r="I607" s="84"/>
      <c r="J607" s="84"/>
      <c r="K607" s="144">
        <f>'B. Consumer Budget'!$I607-'B. Consumer Budget'!$J607</f>
        <v>0</v>
      </c>
      <c r="L607" s="143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43">
        <f>IF('B. Consumer Budget'!$K607&lt;0,0,IF('B. Consumer Budget'!$L607&gt;'B. Consumer Budget'!$K607,'B. Consumer Budget'!$K607,'B. Consumer Budget'!$L607))</f>
        <v>0</v>
      </c>
      <c r="N607" s="143" t="str">
        <f>IF('B. Consumer Budget'!$L607="","",'B. Consumer Budget'!$M607-'B. Consumer Budget'!$L607)</f>
        <v/>
      </c>
      <c r="O607" s="77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78">
        <f t="shared" si="9"/>
        <v>598</v>
      </c>
      <c r="C608" s="79"/>
      <c r="D608" s="80"/>
      <c r="E608" s="123"/>
      <c r="F608" s="80"/>
      <c r="G608" s="105"/>
      <c r="H608" s="80"/>
      <c r="I608" s="81"/>
      <c r="J608" s="81"/>
      <c r="K608" s="144">
        <f>'B. Consumer Budget'!$I608-'B. Consumer Budget'!$J608</f>
        <v>0</v>
      </c>
      <c r="L608" s="143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43">
        <f>IF('B. Consumer Budget'!$K608&lt;0,0,IF('B. Consumer Budget'!$L608&gt;'B. Consumer Budget'!$K608,'B. Consumer Budget'!$K608,'B. Consumer Budget'!$L608))</f>
        <v>0</v>
      </c>
      <c r="N608" s="143" t="str">
        <f>IF('B. Consumer Budget'!$L608="","",'B. Consumer Budget'!$M608-'B. Consumer Budget'!$L608)</f>
        <v/>
      </c>
      <c r="O608" s="77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78">
        <f t="shared" si="9"/>
        <v>599</v>
      </c>
      <c r="C609" s="82"/>
      <c r="D609" s="83"/>
      <c r="E609" s="122"/>
      <c r="F609" s="83"/>
      <c r="G609" s="106"/>
      <c r="H609" s="83"/>
      <c r="I609" s="84"/>
      <c r="J609" s="84"/>
      <c r="K609" s="144">
        <f>'B. Consumer Budget'!$I609-'B. Consumer Budget'!$J609</f>
        <v>0</v>
      </c>
      <c r="L609" s="143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43">
        <f>IF('B. Consumer Budget'!$K609&lt;0,0,IF('B. Consumer Budget'!$L609&gt;'B. Consumer Budget'!$K609,'B. Consumer Budget'!$K609,'B. Consumer Budget'!$L609))</f>
        <v>0</v>
      </c>
      <c r="N609" s="143" t="str">
        <f>IF('B. Consumer Budget'!$L609="","",'B. Consumer Budget'!$M609-'B. Consumer Budget'!$L609)</f>
        <v/>
      </c>
      <c r="O609" s="77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78">
        <f t="shared" si="9"/>
        <v>600</v>
      </c>
      <c r="C610" s="79"/>
      <c r="D610" s="80"/>
      <c r="E610" s="123"/>
      <c r="F610" s="80"/>
      <c r="G610" s="105"/>
      <c r="H610" s="80"/>
      <c r="I610" s="81"/>
      <c r="J610" s="81"/>
      <c r="K610" s="144">
        <f>'B. Consumer Budget'!$I610-'B. Consumer Budget'!$J610</f>
        <v>0</v>
      </c>
      <c r="L610" s="143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43">
        <f>IF('B. Consumer Budget'!$K610&lt;0,0,IF('B. Consumer Budget'!$L610&gt;'B. Consumer Budget'!$K610,'B. Consumer Budget'!$K610,'B. Consumer Budget'!$L610))</f>
        <v>0</v>
      </c>
      <c r="N610" s="143" t="str">
        <f>IF('B. Consumer Budget'!$L610="","",'B. Consumer Budget'!$M610-'B. Consumer Budget'!$L610)</f>
        <v/>
      </c>
      <c r="O610" s="77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78">
        <f t="shared" si="9"/>
        <v>601</v>
      </c>
      <c r="C611" s="82"/>
      <c r="D611" s="83"/>
      <c r="E611" s="122"/>
      <c r="F611" s="83"/>
      <c r="G611" s="106"/>
      <c r="H611" s="83"/>
      <c r="I611" s="84"/>
      <c r="J611" s="84"/>
      <c r="K611" s="144">
        <f>'B. Consumer Budget'!$I611-'B. Consumer Budget'!$J611</f>
        <v>0</v>
      </c>
      <c r="L611" s="143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43">
        <f>IF('B. Consumer Budget'!$K611&lt;0,0,IF('B. Consumer Budget'!$L611&gt;'B. Consumer Budget'!$K611,'B. Consumer Budget'!$K611,'B. Consumer Budget'!$L611))</f>
        <v>0</v>
      </c>
      <c r="N611" s="143" t="str">
        <f>IF('B. Consumer Budget'!$L611="","",'B. Consumer Budget'!$M611-'B. Consumer Budget'!$L611)</f>
        <v/>
      </c>
      <c r="O611" s="77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78">
        <f t="shared" si="9"/>
        <v>602</v>
      </c>
      <c r="C612" s="79"/>
      <c r="D612" s="80"/>
      <c r="E612" s="123"/>
      <c r="F612" s="80"/>
      <c r="G612" s="105"/>
      <c r="H612" s="80"/>
      <c r="I612" s="81"/>
      <c r="J612" s="81"/>
      <c r="K612" s="144">
        <f>'B. Consumer Budget'!$I612-'B. Consumer Budget'!$J612</f>
        <v>0</v>
      </c>
      <c r="L612" s="143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43">
        <f>IF('B. Consumer Budget'!$K612&lt;0,0,IF('B. Consumer Budget'!$L612&gt;'B. Consumer Budget'!$K612,'B. Consumer Budget'!$K612,'B. Consumer Budget'!$L612))</f>
        <v>0</v>
      </c>
      <c r="N612" s="143" t="str">
        <f>IF('B. Consumer Budget'!$L612="","",'B. Consumer Budget'!$M612-'B. Consumer Budget'!$L612)</f>
        <v/>
      </c>
      <c r="O612" s="77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78">
        <f t="shared" si="9"/>
        <v>603</v>
      </c>
      <c r="C613" s="82"/>
      <c r="D613" s="83"/>
      <c r="E613" s="122"/>
      <c r="F613" s="83"/>
      <c r="G613" s="106"/>
      <c r="H613" s="83"/>
      <c r="I613" s="84"/>
      <c r="J613" s="84"/>
      <c r="K613" s="144">
        <f>'B. Consumer Budget'!$I613-'B. Consumer Budget'!$J613</f>
        <v>0</v>
      </c>
      <c r="L613" s="143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43">
        <f>IF('B. Consumer Budget'!$K613&lt;0,0,IF('B. Consumer Budget'!$L613&gt;'B. Consumer Budget'!$K613,'B. Consumer Budget'!$K613,'B. Consumer Budget'!$L613))</f>
        <v>0</v>
      </c>
      <c r="N613" s="143" t="str">
        <f>IF('B. Consumer Budget'!$L613="","",'B. Consumer Budget'!$M613-'B. Consumer Budget'!$L613)</f>
        <v/>
      </c>
      <c r="O613" s="77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78">
        <f t="shared" si="9"/>
        <v>604</v>
      </c>
      <c r="C614" s="79"/>
      <c r="D614" s="80"/>
      <c r="E614" s="123"/>
      <c r="F614" s="80"/>
      <c r="G614" s="105"/>
      <c r="H614" s="80"/>
      <c r="I614" s="81"/>
      <c r="J614" s="81"/>
      <c r="K614" s="144">
        <f>'B. Consumer Budget'!$I614-'B. Consumer Budget'!$J614</f>
        <v>0</v>
      </c>
      <c r="L614" s="143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43">
        <f>IF('B. Consumer Budget'!$K614&lt;0,0,IF('B. Consumer Budget'!$L614&gt;'B. Consumer Budget'!$K614,'B. Consumer Budget'!$K614,'B. Consumer Budget'!$L614))</f>
        <v>0</v>
      </c>
      <c r="N614" s="143" t="str">
        <f>IF('B. Consumer Budget'!$L614="","",'B. Consumer Budget'!$M614-'B. Consumer Budget'!$L614)</f>
        <v/>
      </c>
      <c r="O614" s="77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78">
        <f t="shared" si="9"/>
        <v>605</v>
      </c>
      <c r="C615" s="82"/>
      <c r="D615" s="83"/>
      <c r="E615" s="122"/>
      <c r="F615" s="83"/>
      <c r="G615" s="106"/>
      <c r="H615" s="83"/>
      <c r="I615" s="84"/>
      <c r="J615" s="84"/>
      <c r="K615" s="144">
        <f>'B. Consumer Budget'!$I615-'B. Consumer Budget'!$J615</f>
        <v>0</v>
      </c>
      <c r="L615" s="143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43">
        <f>IF('B. Consumer Budget'!$K615&lt;0,0,IF('B. Consumer Budget'!$L615&gt;'B. Consumer Budget'!$K615,'B. Consumer Budget'!$K615,'B. Consumer Budget'!$L615))</f>
        <v>0</v>
      </c>
      <c r="N615" s="143" t="str">
        <f>IF('B. Consumer Budget'!$L615="","",'B. Consumer Budget'!$M615-'B. Consumer Budget'!$L615)</f>
        <v/>
      </c>
      <c r="O615" s="77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78">
        <f t="shared" si="9"/>
        <v>606</v>
      </c>
      <c r="C616" s="79"/>
      <c r="D616" s="80"/>
      <c r="E616" s="123"/>
      <c r="F616" s="80"/>
      <c r="G616" s="105"/>
      <c r="H616" s="80"/>
      <c r="I616" s="81"/>
      <c r="J616" s="81"/>
      <c r="K616" s="144">
        <f>'B. Consumer Budget'!$I616-'B. Consumer Budget'!$J616</f>
        <v>0</v>
      </c>
      <c r="L616" s="143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43">
        <f>IF('B. Consumer Budget'!$K616&lt;0,0,IF('B. Consumer Budget'!$L616&gt;'B. Consumer Budget'!$K616,'B. Consumer Budget'!$K616,'B. Consumer Budget'!$L616))</f>
        <v>0</v>
      </c>
      <c r="N616" s="143" t="str">
        <f>IF('B. Consumer Budget'!$L616="","",'B. Consumer Budget'!$M616-'B. Consumer Budget'!$L616)</f>
        <v/>
      </c>
      <c r="O616" s="77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78">
        <f t="shared" si="9"/>
        <v>607</v>
      </c>
      <c r="C617" s="82"/>
      <c r="D617" s="83"/>
      <c r="E617" s="122"/>
      <c r="F617" s="83"/>
      <c r="G617" s="106"/>
      <c r="H617" s="83"/>
      <c r="I617" s="84"/>
      <c r="J617" s="84"/>
      <c r="K617" s="144">
        <f>'B. Consumer Budget'!$I617-'B. Consumer Budget'!$J617</f>
        <v>0</v>
      </c>
      <c r="L617" s="143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43">
        <f>IF('B. Consumer Budget'!$K617&lt;0,0,IF('B. Consumer Budget'!$L617&gt;'B. Consumer Budget'!$K617,'B. Consumer Budget'!$K617,'B. Consumer Budget'!$L617))</f>
        <v>0</v>
      </c>
      <c r="N617" s="143" t="str">
        <f>IF('B. Consumer Budget'!$L617="","",'B. Consumer Budget'!$M617-'B. Consumer Budget'!$L617)</f>
        <v/>
      </c>
      <c r="O617" s="77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78">
        <f t="shared" si="9"/>
        <v>608</v>
      </c>
      <c r="C618" s="79"/>
      <c r="D618" s="80"/>
      <c r="E618" s="123"/>
      <c r="F618" s="80"/>
      <c r="G618" s="105"/>
      <c r="H618" s="80"/>
      <c r="I618" s="81"/>
      <c r="J618" s="81"/>
      <c r="K618" s="144">
        <f>'B. Consumer Budget'!$I618-'B. Consumer Budget'!$J618</f>
        <v>0</v>
      </c>
      <c r="L618" s="143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43">
        <f>IF('B. Consumer Budget'!$K618&lt;0,0,IF('B. Consumer Budget'!$L618&gt;'B. Consumer Budget'!$K618,'B. Consumer Budget'!$K618,'B. Consumer Budget'!$L618))</f>
        <v>0</v>
      </c>
      <c r="N618" s="143" t="str">
        <f>IF('B. Consumer Budget'!$L618="","",'B. Consumer Budget'!$M618-'B. Consumer Budget'!$L618)</f>
        <v/>
      </c>
      <c r="O618" s="77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78">
        <f t="shared" si="9"/>
        <v>609</v>
      </c>
      <c r="C619" s="82"/>
      <c r="D619" s="83"/>
      <c r="E619" s="122"/>
      <c r="F619" s="83"/>
      <c r="G619" s="106"/>
      <c r="H619" s="83"/>
      <c r="I619" s="84"/>
      <c r="J619" s="84"/>
      <c r="K619" s="144">
        <f>'B. Consumer Budget'!$I619-'B. Consumer Budget'!$J619</f>
        <v>0</v>
      </c>
      <c r="L619" s="143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43">
        <f>IF('B. Consumer Budget'!$K619&lt;0,0,IF('B. Consumer Budget'!$L619&gt;'B. Consumer Budget'!$K619,'B. Consumer Budget'!$K619,'B. Consumer Budget'!$L619))</f>
        <v>0</v>
      </c>
      <c r="N619" s="143" t="str">
        <f>IF('B. Consumer Budget'!$L619="","",'B. Consumer Budget'!$M619-'B. Consumer Budget'!$L619)</f>
        <v/>
      </c>
      <c r="O619" s="77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78">
        <f t="shared" si="9"/>
        <v>610</v>
      </c>
      <c r="C620" s="79"/>
      <c r="D620" s="80"/>
      <c r="E620" s="123"/>
      <c r="F620" s="80"/>
      <c r="G620" s="105"/>
      <c r="H620" s="80"/>
      <c r="I620" s="81"/>
      <c r="J620" s="81"/>
      <c r="K620" s="144">
        <f>'B. Consumer Budget'!$I620-'B. Consumer Budget'!$J620</f>
        <v>0</v>
      </c>
      <c r="L620" s="143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43">
        <f>IF('B. Consumer Budget'!$K620&lt;0,0,IF('B. Consumer Budget'!$L620&gt;'B. Consumer Budget'!$K620,'B. Consumer Budget'!$K620,'B. Consumer Budget'!$L620))</f>
        <v>0</v>
      </c>
      <c r="N620" s="143" t="str">
        <f>IF('B. Consumer Budget'!$L620="","",'B. Consumer Budget'!$M620-'B. Consumer Budget'!$L620)</f>
        <v/>
      </c>
      <c r="O620" s="77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78">
        <f t="shared" si="9"/>
        <v>611</v>
      </c>
      <c r="C621" s="82"/>
      <c r="D621" s="83"/>
      <c r="E621" s="122"/>
      <c r="F621" s="83"/>
      <c r="G621" s="106"/>
      <c r="H621" s="83"/>
      <c r="I621" s="84"/>
      <c r="J621" s="84"/>
      <c r="K621" s="144">
        <f>'B. Consumer Budget'!$I621-'B. Consumer Budget'!$J621</f>
        <v>0</v>
      </c>
      <c r="L621" s="143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43">
        <f>IF('B. Consumer Budget'!$K621&lt;0,0,IF('B. Consumer Budget'!$L621&gt;'B. Consumer Budget'!$K621,'B. Consumer Budget'!$K621,'B. Consumer Budget'!$L621))</f>
        <v>0</v>
      </c>
      <c r="N621" s="143" t="str">
        <f>IF('B. Consumer Budget'!$L621="","",'B. Consumer Budget'!$M621-'B. Consumer Budget'!$L621)</f>
        <v/>
      </c>
      <c r="O621" s="77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78">
        <f t="shared" si="9"/>
        <v>612</v>
      </c>
      <c r="C622" s="79"/>
      <c r="D622" s="80"/>
      <c r="E622" s="123"/>
      <c r="F622" s="80"/>
      <c r="G622" s="105"/>
      <c r="H622" s="80"/>
      <c r="I622" s="81"/>
      <c r="J622" s="81"/>
      <c r="K622" s="144">
        <f>'B. Consumer Budget'!$I622-'B. Consumer Budget'!$J622</f>
        <v>0</v>
      </c>
      <c r="L622" s="143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43">
        <f>IF('B. Consumer Budget'!$K622&lt;0,0,IF('B. Consumer Budget'!$L622&gt;'B. Consumer Budget'!$K622,'B. Consumer Budget'!$K622,'B. Consumer Budget'!$L622))</f>
        <v>0</v>
      </c>
      <c r="N622" s="143" t="str">
        <f>IF('B. Consumer Budget'!$L622="","",'B. Consumer Budget'!$M622-'B. Consumer Budget'!$L622)</f>
        <v/>
      </c>
      <c r="O622" s="77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78">
        <f t="shared" si="9"/>
        <v>613</v>
      </c>
      <c r="C623" s="82"/>
      <c r="D623" s="83"/>
      <c r="E623" s="122"/>
      <c r="F623" s="83"/>
      <c r="G623" s="106"/>
      <c r="H623" s="83"/>
      <c r="I623" s="84"/>
      <c r="J623" s="84"/>
      <c r="K623" s="144">
        <f>'B. Consumer Budget'!$I623-'B. Consumer Budget'!$J623</f>
        <v>0</v>
      </c>
      <c r="L623" s="143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43">
        <f>IF('B. Consumer Budget'!$K623&lt;0,0,IF('B. Consumer Budget'!$L623&gt;'B. Consumer Budget'!$K623,'B. Consumer Budget'!$K623,'B. Consumer Budget'!$L623))</f>
        <v>0</v>
      </c>
      <c r="N623" s="143" t="str">
        <f>IF('B. Consumer Budget'!$L623="","",'B. Consumer Budget'!$M623-'B. Consumer Budget'!$L623)</f>
        <v/>
      </c>
      <c r="O623" s="77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78">
        <f t="shared" si="9"/>
        <v>614</v>
      </c>
      <c r="C624" s="79"/>
      <c r="D624" s="80"/>
      <c r="E624" s="123"/>
      <c r="F624" s="80"/>
      <c r="G624" s="105"/>
      <c r="H624" s="80"/>
      <c r="I624" s="81"/>
      <c r="J624" s="81"/>
      <c r="K624" s="144">
        <f>'B. Consumer Budget'!$I624-'B. Consumer Budget'!$J624</f>
        <v>0</v>
      </c>
      <c r="L624" s="143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43">
        <f>IF('B. Consumer Budget'!$K624&lt;0,0,IF('B. Consumer Budget'!$L624&gt;'B. Consumer Budget'!$K624,'B. Consumer Budget'!$K624,'B. Consumer Budget'!$L624))</f>
        <v>0</v>
      </c>
      <c r="N624" s="143" t="str">
        <f>IF('B. Consumer Budget'!$L624="","",'B. Consumer Budget'!$M624-'B. Consumer Budget'!$L624)</f>
        <v/>
      </c>
      <c r="O624" s="77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78">
        <f t="shared" si="9"/>
        <v>615</v>
      </c>
      <c r="C625" s="82"/>
      <c r="D625" s="83"/>
      <c r="E625" s="122"/>
      <c r="F625" s="83"/>
      <c r="G625" s="106"/>
      <c r="H625" s="83"/>
      <c r="I625" s="84"/>
      <c r="J625" s="84"/>
      <c r="K625" s="144">
        <f>'B. Consumer Budget'!$I625-'B. Consumer Budget'!$J625</f>
        <v>0</v>
      </c>
      <c r="L625" s="143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43">
        <f>IF('B. Consumer Budget'!$K625&lt;0,0,IF('B. Consumer Budget'!$L625&gt;'B. Consumer Budget'!$K625,'B. Consumer Budget'!$K625,'B. Consumer Budget'!$L625))</f>
        <v>0</v>
      </c>
      <c r="N625" s="143" t="str">
        <f>IF('B. Consumer Budget'!$L625="","",'B. Consumer Budget'!$M625-'B. Consumer Budget'!$L625)</f>
        <v/>
      </c>
      <c r="O625" s="77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78">
        <f t="shared" si="9"/>
        <v>616</v>
      </c>
      <c r="C626" s="79"/>
      <c r="D626" s="80"/>
      <c r="E626" s="123"/>
      <c r="F626" s="80"/>
      <c r="G626" s="105"/>
      <c r="H626" s="80"/>
      <c r="I626" s="81"/>
      <c r="J626" s="81"/>
      <c r="K626" s="144">
        <f>'B. Consumer Budget'!$I626-'B. Consumer Budget'!$J626</f>
        <v>0</v>
      </c>
      <c r="L626" s="143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43">
        <f>IF('B. Consumer Budget'!$K626&lt;0,0,IF('B. Consumer Budget'!$L626&gt;'B. Consumer Budget'!$K626,'B. Consumer Budget'!$K626,'B. Consumer Budget'!$L626))</f>
        <v>0</v>
      </c>
      <c r="N626" s="143" t="str">
        <f>IF('B. Consumer Budget'!$L626="","",'B. Consumer Budget'!$M626-'B. Consumer Budget'!$L626)</f>
        <v/>
      </c>
      <c r="O626" s="77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78">
        <f t="shared" ref="B627:B690" si="10">B626+1</f>
        <v>617</v>
      </c>
      <c r="C627" s="82"/>
      <c r="D627" s="83"/>
      <c r="E627" s="122"/>
      <c r="F627" s="83"/>
      <c r="G627" s="106"/>
      <c r="H627" s="83"/>
      <c r="I627" s="84"/>
      <c r="J627" s="84"/>
      <c r="K627" s="144">
        <f>'B. Consumer Budget'!$I627-'B. Consumer Budget'!$J627</f>
        <v>0</v>
      </c>
      <c r="L627" s="143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43">
        <f>IF('B. Consumer Budget'!$K627&lt;0,0,IF('B. Consumer Budget'!$L627&gt;'B. Consumer Budget'!$K627,'B. Consumer Budget'!$K627,'B. Consumer Budget'!$L627))</f>
        <v>0</v>
      </c>
      <c r="N627" s="143" t="str">
        <f>IF('B. Consumer Budget'!$L627="","",'B. Consumer Budget'!$M627-'B. Consumer Budget'!$L627)</f>
        <v/>
      </c>
      <c r="O627" s="77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78">
        <f t="shared" si="10"/>
        <v>618</v>
      </c>
      <c r="C628" s="79"/>
      <c r="D628" s="80"/>
      <c r="E628" s="123"/>
      <c r="F628" s="80"/>
      <c r="G628" s="105"/>
      <c r="H628" s="80"/>
      <c r="I628" s="81"/>
      <c r="J628" s="81"/>
      <c r="K628" s="144">
        <f>'B. Consumer Budget'!$I628-'B. Consumer Budget'!$J628</f>
        <v>0</v>
      </c>
      <c r="L628" s="143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43">
        <f>IF('B. Consumer Budget'!$K628&lt;0,0,IF('B. Consumer Budget'!$L628&gt;'B. Consumer Budget'!$K628,'B. Consumer Budget'!$K628,'B. Consumer Budget'!$L628))</f>
        <v>0</v>
      </c>
      <c r="N628" s="143" t="str">
        <f>IF('B. Consumer Budget'!$L628="","",'B. Consumer Budget'!$M628-'B. Consumer Budget'!$L628)</f>
        <v/>
      </c>
      <c r="O628" s="77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78">
        <f t="shared" si="10"/>
        <v>619</v>
      </c>
      <c r="C629" s="82"/>
      <c r="D629" s="83"/>
      <c r="E629" s="122"/>
      <c r="F629" s="83"/>
      <c r="G629" s="106"/>
      <c r="H629" s="83"/>
      <c r="I629" s="84"/>
      <c r="J629" s="84"/>
      <c r="K629" s="144">
        <f>'B. Consumer Budget'!$I629-'B. Consumer Budget'!$J629</f>
        <v>0</v>
      </c>
      <c r="L629" s="143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43">
        <f>IF('B. Consumer Budget'!$K629&lt;0,0,IF('B. Consumer Budget'!$L629&gt;'B. Consumer Budget'!$K629,'B. Consumer Budget'!$K629,'B. Consumer Budget'!$L629))</f>
        <v>0</v>
      </c>
      <c r="N629" s="143" t="str">
        <f>IF('B. Consumer Budget'!$L629="","",'B. Consumer Budget'!$M629-'B. Consumer Budget'!$L629)</f>
        <v/>
      </c>
      <c r="O629" s="77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78">
        <f t="shared" si="10"/>
        <v>620</v>
      </c>
      <c r="C630" s="79"/>
      <c r="D630" s="80"/>
      <c r="E630" s="123"/>
      <c r="F630" s="80"/>
      <c r="G630" s="105"/>
      <c r="H630" s="80"/>
      <c r="I630" s="81"/>
      <c r="J630" s="81"/>
      <c r="K630" s="144">
        <f>'B. Consumer Budget'!$I630-'B. Consumer Budget'!$J630</f>
        <v>0</v>
      </c>
      <c r="L630" s="143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43">
        <f>IF('B. Consumer Budget'!$K630&lt;0,0,IF('B. Consumer Budget'!$L630&gt;'B. Consumer Budget'!$K630,'B. Consumer Budget'!$K630,'B. Consumer Budget'!$L630))</f>
        <v>0</v>
      </c>
      <c r="N630" s="143" t="str">
        <f>IF('B. Consumer Budget'!$L630="","",'B. Consumer Budget'!$M630-'B. Consumer Budget'!$L630)</f>
        <v/>
      </c>
      <c r="O630" s="77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78">
        <f t="shared" si="10"/>
        <v>621</v>
      </c>
      <c r="C631" s="82"/>
      <c r="D631" s="83"/>
      <c r="E631" s="122"/>
      <c r="F631" s="83"/>
      <c r="G631" s="106"/>
      <c r="H631" s="83"/>
      <c r="I631" s="84"/>
      <c r="J631" s="84"/>
      <c r="K631" s="144">
        <f>'B. Consumer Budget'!$I631-'B. Consumer Budget'!$J631</f>
        <v>0</v>
      </c>
      <c r="L631" s="143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43">
        <f>IF('B. Consumer Budget'!$K631&lt;0,0,IF('B. Consumer Budget'!$L631&gt;'B. Consumer Budget'!$K631,'B. Consumer Budget'!$K631,'B. Consumer Budget'!$L631))</f>
        <v>0</v>
      </c>
      <c r="N631" s="143" t="str">
        <f>IF('B. Consumer Budget'!$L631="","",'B. Consumer Budget'!$M631-'B. Consumer Budget'!$L631)</f>
        <v/>
      </c>
      <c r="O631" s="77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78">
        <f t="shared" si="10"/>
        <v>622</v>
      </c>
      <c r="C632" s="79"/>
      <c r="D632" s="80"/>
      <c r="E632" s="123"/>
      <c r="F632" s="80"/>
      <c r="G632" s="105"/>
      <c r="H632" s="80"/>
      <c r="I632" s="81"/>
      <c r="J632" s="81"/>
      <c r="K632" s="144">
        <f>'B. Consumer Budget'!$I632-'B. Consumer Budget'!$J632</f>
        <v>0</v>
      </c>
      <c r="L632" s="143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43">
        <f>IF('B. Consumer Budget'!$K632&lt;0,0,IF('B. Consumer Budget'!$L632&gt;'B. Consumer Budget'!$K632,'B. Consumer Budget'!$K632,'B. Consumer Budget'!$L632))</f>
        <v>0</v>
      </c>
      <c r="N632" s="143" t="str">
        <f>IF('B. Consumer Budget'!$L632="","",'B. Consumer Budget'!$M632-'B. Consumer Budget'!$L632)</f>
        <v/>
      </c>
      <c r="O632" s="77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78">
        <f t="shared" si="10"/>
        <v>623</v>
      </c>
      <c r="C633" s="82"/>
      <c r="D633" s="83"/>
      <c r="E633" s="122"/>
      <c r="F633" s="83"/>
      <c r="G633" s="106"/>
      <c r="H633" s="83"/>
      <c r="I633" s="84"/>
      <c r="J633" s="84"/>
      <c r="K633" s="144">
        <f>'B. Consumer Budget'!$I633-'B. Consumer Budget'!$J633</f>
        <v>0</v>
      </c>
      <c r="L633" s="143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43">
        <f>IF('B. Consumer Budget'!$K633&lt;0,0,IF('B. Consumer Budget'!$L633&gt;'B. Consumer Budget'!$K633,'B. Consumer Budget'!$K633,'B. Consumer Budget'!$L633))</f>
        <v>0</v>
      </c>
      <c r="N633" s="143" t="str">
        <f>IF('B. Consumer Budget'!$L633="","",'B. Consumer Budget'!$M633-'B. Consumer Budget'!$L633)</f>
        <v/>
      </c>
      <c r="O633" s="77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78">
        <f t="shared" si="10"/>
        <v>624</v>
      </c>
      <c r="C634" s="79"/>
      <c r="D634" s="80"/>
      <c r="E634" s="123"/>
      <c r="F634" s="80"/>
      <c r="G634" s="105"/>
      <c r="H634" s="80"/>
      <c r="I634" s="81"/>
      <c r="J634" s="81"/>
      <c r="K634" s="144">
        <f>'B. Consumer Budget'!$I634-'B. Consumer Budget'!$J634</f>
        <v>0</v>
      </c>
      <c r="L634" s="143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43">
        <f>IF('B. Consumer Budget'!$K634&lt;0,0,IF('B. Consumer Budget'!$L634&gt;'B. Consumer Budget'!$K634,'B. Consumer Budget'!$K634,'B. Consumer Budget'!$L634))</f>
        <v>0</v>
      </c>
      <c r="N634" s="143" t="str">
        <f>IF('B. Consumer Budget'!$L634="","",'B. Consumer Budget'!$M634-'B. Consumer Budget'!$L634)</f>
        <v/>
      </c>
      <c r="O634" s="77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78">
        <f t="shared" si="10"/>
        <v>625</v>
      </c>
      <c r="C635" s="82"/>
      <c r="D635" s="83"/>
      <c r="E635" s="122"/>
      <c r="F635" s="83"/>
      <c r="G635" s="106"/>
      <c r="H635" s="83"/>
      <c r="I635" s="84"/>
      <c r="J635" s="84"/>
      <c r="K635" s="144">
        <f>'B. Consumer Budget'!$I635-'B. Consumer Budget'!$J635</f>
        <v>0</v>
      </c>
      <c r="L635" s="143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43">
        <f>IF('B. Consumer Budget'!$K635&lt;0,0,IF('B. Consumer Budget'!$L635&gt;'B. Consumer Budget'!$K635,'B. Consumer Budget'!$K635,'B. Consumer Budget'!$L635))</f>
        <v>0</v>
      </c>
      <c r="N635" s="143" t="str">
        <f>IF('B. Consumer Budget'!$L635="","",'B. Consumer Budget'!$M635-'B. Consumer Budget'!$L635)</f>
        <v/>
      </c>
      <c r="O635" s="77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78">
        <f t="shared" si="10"/>
        <v>626</v>
      </c>
      <c r="C636" s="79"/>
      <c r="D636" s="80"/>
      <c r="E636" s="123"/>
      <c r="F636" s="80"/>
      <c r="G636" s="105"/>
      <c r="H636" s="80"/>
      <c r="I636" s="81"/>
      <c r="J636" s="81"/>
      <c r="K636" s="144">
        <f>'B. Consumer Budget'!$I636-'B. Consumer Budget'!$J636</f>
        <v>0</v>
      </c>
      <c r="L636" s="143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43">
        <f>IF('B. Consumer Budget'!$K636&lt;0,0,IF('B. Consumer Budget'!$L636&gt;'B. Consumer Budget'!$K636,'B. Consumer Budget'!$K636,'B. Consumer Budget'!$L636))</f>
        <v>0</v>
      </c>
      <c r="N636" s="143" t="str">
        <f>IF('B. Consumer Budget'!$L636="","",'B. Consumer Budget'!$M636-'B. Consumer Budget'!$L636)</f>
        <v/>
      </c>
      <c r="O636" s="77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78">
        <f t="shared" si="10"/>
        <v>627</v>
      </c>
      <c r="C637" s="82"/>
      <c r="D637" s="83"/>
      <c r="E637" s="122"/>
      <c r="F637" s="83"/>
      <c r="G637" s="106"/>
      <c r="H637" s="83"/>
      <c r="I637" s="84"/>
      <c r="J637" s="84"/>
      <c r="K637" s="144">
        <f>'B. Consumer Budget'!$I637-'B. Consumer Budget'!$J637</f>
        <v>0</v>
      </c>
      <c r="L637" s="143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43">
        <f>IF('B. Consumer Budget'!$K637&lt;0,0,IF('B. Consumer Budget'!$L637&gt;'B. Consumer Budget'!$K637,'B. Consumer Budget'!$K637,'B. Consumer Budget'!$L637))</f>
        <v>0</v>
      </c>
      <c r="N637" s="143" t="str">
        <f>IF('B. Consumer Budget'!$L637="","",'B. Consumer Budget'!$M637-'B. Consumer Budget'!$L637)</f>
        <v/>
      </c>
      <c r="O637" s="77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78">
        <f t="shared" si="10"/>
        <v>628</v>
      </c>
      <c r="C638" s="79"/>
      <c r="D638" s="80"/>
      <c r="E638" s="123"/>
      <c r="F638" s="80"/>
      <c r="G638" s="105"/>
      <c r="H638" s="80"/>
      <c r="I638" s="81"/>
      <c r="J638" s="81"/>
      <c r="K638" s="144">
        <f>'B. Consumer Budget'!$I638-'B. Consumer Budget'!$J638</f>
        <v>0</v>
      </c>
      <c r="L638" s="143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43">
        <f>IF('B. Consumer Budget'!$K638&lt;0,0,IF('B. Consumer Budget'!$L638&gt;'B. Consumer Budget'!$K638,'B. Consumer Budget'!$K638,'B. Consumer Budget'!$L638))</f>
        <v>0</v>
      </c>
      <c r="N638" s="143" t="str">
        <f>IF('B. Consumer Budget'!$L638="","",'B. Consumer Budget'!$M638-'B. Consumer Budget'!$L638)</f>
        <v/>
      </c>
      <c r="O638" s="77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78">
        <f t="shared" si="10"/>
        <v>629</v>
      </c>
      <c r="C639" s="82"/>
      <c r="D639" s="83"/>
      <c r="E639" s="122"/>
      <c r="F639" s="83"/>
      <c r="G639" s="106"/>
      <c r="H639" s="83"/>
      <c r="I639" s="84"/>
      <c r="J639" s="84"/>
      <c r="K639" s="144">
        <f>'B. Consumer Budget'!$I639-'B. Consumer Budget'!$J639</f>
        <v>0</v>
      </c>
      <c r="L639" s="143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43">
        <f>IF('B. Consumer Budget'!$K639&lt;0,0,IF('B. Consumer Budget'!$L639&gt;'B. Consumer Budget'!$K639,'B. Consumer Budget'!$K639,'B. Consumer Budget'!$L639))</f>
        <v>0</v>
      </c>
      <c r="N639" s="143" t="str">
        <f>IF('B. Consumer Budget'!$L639="","",'B. Consumer Budget'!$M639-'B. Consumer Budget'!$L639)</f>
        <v/>
      </c>
      <c r="O639" s="77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78">
        <f t="shared" si="10"/>
        <v>630</v>
      </c>
      <c r="C640" s="79"/>
      <c r="D640" s="80"/>
      <c r="E640" s="123"/>
      <c r="F640" s="80"/>
      <c r="G640" s="105"/>
      <c r="H640" s="80"/>
      <c r="I640" s="81"/>
      <c r="J640" s="81"/>
      <c r="K640" s="144">
        <f>'B. Consumer Budget'!$I640-'B. Consumer Budget'!$J640</f>
        <v>0</v>
      </c>
      <c r="L640" s="143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43">
        <f>IF('B. Consumer Budget'!$K640&lt;0,0,IF('B. Consumer Budget'!$L640&gt;'B. Consumer Budget'!$K640,'B. Consumer Budget'!$K640,'B. Consumer Budget'!$L640))</f>
        <v>0</v>
      </c>
      <c r="N640" s="143" t="str">
        <f>IF('B. Consumer Budget'!$L640="","",'B. Consumer Budget'!$M640-'B. Consumer Budget'!$L640)</f>
        <v/>
      </c>
      <c r="O640" s="77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78">
        <f t="shared" si="10"/>
        <v>631</v>
      </c>
      <c r="C641" s="82"/>
      <c r="D641" s="83"/>
      <c r="E641" s="122"/>
      <c r="F641" s="83"/>
      <c r="G641" s="106"/>
      <c r="H641" s="83"/>
      <c r="I641" s="84"/>
      <c r="J641" s="84"/>
      <c r="K641" s="144">
        <f>'B. Consumer Budget'!$I641-'B. Consumer Budget'!$J641</f>
        <v>0</v>
      </c>
      <c r="L641" s="143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43">
        <f>IF('B. Consumer Budget'!$K641&lt;0,0,IF('B. Consumer Budget'!$L641&gt;'B. Consumer Budget'!$K641,'B. Consumer Budget'!$K641,'B. Consumer Budget'!$L641))</f>
        <v>0</v>
      </c>
      <c r="N641" s="143" t="str">
        <f>IF('B. Consumer Budget'!$L641="","",'B. Consumer Budget'!$M641-'B. Consumer Budget'!$L641)</f>
        <v/>
      </c>
      <c r="O641" s="77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78">
        <f t="shared" si="10"/>
        <v>632</v>
      </c>
      <c r="C642" s="79"/>
      <c r="D642" s="80"/>
      <c r="E642" s="123"/>
      <c r="F642" s="80"/>
      <c r="G642" s="105"/>
      <c r="H642" s="80"/>
      <c r="I642" s="81"/>
      <c r="J642" s="81"/>
      <c r="K642" s="144">
        <f>'B. Consumer Budget'!$I642-'B. Consumer Budget'!$J642</f>
        <v>0</v>
      </c>
      <c r="L642" s="143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43">
        <f>IF('B. Consumer Budget'!$K642&lt;0,0,IF('B. Consumer Budget'!$L642&gt;'B. Consumer Budget'!$K642,'B. Consumer Budget'!$K642,'B. Consumer Budget'!$L642))</f>
        <v>0</v>
      </c>
      <c r="N642" s="143" t="str">
        <f>IF('B. Consumer Budget'!$L642="","",'B. Consumer Budget'!$M642-'B. Consumer Budget'!$L642)</f>
        <v/>
      </c>
      <c r="O642" s="77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78">
        <f t="shared" si="10"/>
        <v>633</v>
      </c>
      <c r="C643" s="82"/>
      <c r="D643" s="83"/>
      <c r="E643" s="122"/>
      <c r="F643" s="83"/>
      <c r="G643" s="106"/>
      <c r="H643" s="83"/>
      <c r="I643" s="84"/>
      <c r="J643" s="84"/>
      <c r="K643" s="144">
        <f>'B. Consumer Budget'!$I643-'B. Consumer Budget'!$J643</f>
        <v>0</v>
      </c>
      <c r="L643" s="143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43">
        <f>IF('B. Consumer Budget'!$K643&lt;0,0,IF('B. Consumer Budget'!$L643&gt;'B. Consumer Budget'!$K643,'B. Consumer Budget'!$K643,'B. Consumer Budget'!$L643))</f>
        <v>0</v>
      </c>
      <c r="N643" s="143" t="str">
        <f>IF('B. Consumer Budget'!$L643="","",'B. Consumer Budget'!$M643-'B. Consumer Budget'!$L643)</f>
        <v/>
      </c>
      <c r="O643" s="77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78">
        <f t="shared" si="10"/>
        <v>634</v>
      </c>
      <c r="C644" s="79"/>
      <c r="D644" s="80"/>
      <c r="E644" s="123"/>
      <c r="F644" s="80"/>
      <c r="G644" s="105"/>
      <c r="H644" s="80"/>
      <c r="I644" s="81"/>
      <c r="J644" s="81"/>
      <c r="K644" s="144">
        <f>'B. Consumer Budget'!$I644-'B. Consumer Budget'!$J644</f>
        <v>0</v>
      </c>
      <c r="L644" s="143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43">
        <f>IF('B. Consumer Budget'!$K644&lt;0,0,IF('B. Consumer Budget'!$L644&gt;'B. Consumer Budget'!$K644,'B. Consumer Budget'!$K644,'B. Consumer Budget'!$L644))</f>
        <v>0</v>
      </c>
      <c r="N644" s="143" t="str">
        <f>IF('B. Consumer Budget'!$L644="","",'B. Consumer Budget'!$M644-'B. Consumer Budget'!$L644)</f>
        <v/>
      </c>
      <c r="O644" s="77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78">
        <f t="shared" si="10"/>
        <v>635</v>
      </c>
      <c r="C645" s="82"/>
      <c r="D645" s="83"/>
      <c r="E645" s="122"/>
      <c r="F645" s="83"/>
      <c r="G645" s="106"/>
      <c r="H645" s="83"/>
      <c r="I645" s="84"/>
      <c r="J645" s="84"/>
      <c r="K645" s="144">
        <f>'B. Consumer Budget'!$I645-'B. Consumer Budget'!$J645</f>
        <v>0</v>
      </c>
      <c r="L645" s="143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43">
        <f>IF('B. Consumer Budget'!$K645&lt;0,0,IF('B. Consumer Budget'!$L645&gt;'B. Consumer Budget'!$K645,'B. Consumer Budget'!$K645,'B. Consumer Budget'!$L645))</f>
        <v>0</v>
      </c>
      <c r="N645" s="143" t="str">
        <f>IF('B. Consumer Budget'!$L645="","",'B. Consumer Budget'!$M645-'B. Consumer Budget'!$L645)</f>
        <v/>
      </c>
      <c r="O645" s="77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78">
        <f t="shared" si="10"/>
        <v>636</v>
      </c>
      <c r="C646" s="79"/>
      <c r="D646" s="80"/>
      <c r="E646" s="123"/>
      <c r="F646" s="80"/>
      <c r="G646" s="105"/>
      <c r="H646" s="80"/>
      <c r="I646" s="81"/>
      <c r="J646" s="81"/>
      <c r="K646" s="144">
        <f>'B. Consumer Budget'!$I646-'B. Consumer Budget'!$J646</f>
        <v>0</v>
      </c>
      <c r="L646" s="143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43">
        <f>IF('B. Consumer Budget'!$K646&lt;0,0,IF('B. Consumer Budget'!$L646&gt;'B. Consumer Budget'!$K646,'B. Consumer Budget'!$K646,'B. Consumer Budget'!$L646))</f>
        <v>0</v>
      </c>
      <c r="N646" s="143" t="str">
        <f>IF('B. Consumer Budget'!$L646="","",'B. Consumer Budget'!$M646-'B. Consumer Budget'!$L646)</f>
        <v/>
      </c>
      <c r="O646" s="77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78">
        <f t="shared" si="10"/>
        <v>637</v>
      </c>
      <c r="C647" s="82"/>
      <c r="D647" s="83"/>
      <c r="E647" s="122"/>
      <c r="F647" s="83"/>
      <c r="G647" s="106"/>
      <c r="H647" s="83"/>
      <c r="I647" s="84"/>
      <c r="J647" s="84"/>
      <c r="K647" s="144">
        <f>'B. Consumer Budget'!$I647-'B. Consumer Budget'!$J647</f>
        <v>0</v>
      </c>
      <c r="L647" s="143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43">
        <f>IF('B. Consumer Budget'!$K647&lt;0,0,IF('B. Consumer Budget'!$L647&gt;'B. Consumer Budget'!$K647,'B. Consumer Budget'!$K647,'B. Consumer Budget'!$L647))</f>
        <v>0</v>
      </c>
      <c r="N647" s="143" t="str">
        <f>IF('B. Consumer Budget'!$L647="","",'B. Consumer Budget'!$M647-'B. Consumer Budget'!$L647)</f>
        <v/>
      </c>
      <c r="O647" s="77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78">
        <f t="shared" si="10"/>
        <v>638</v>
      </c>
      <c r="C648" s="79"/>
      <c r="D648" s="80"/>
      <c r="E648" s="123"/>
      <c r="F648" s="80"/>
      <c r="G648" s="105"/>
      <c r="H648" s="80"/>
      <c r="I648" s="81"/>
      <c r="J648" s="81"/>
      <c r="K648" s="144">
        <f>'B. Consumer Budget'!$I648-'B. Consumer Budget'!$J648</f>
        <v>0</v>
      </c>
      <c r="L648" s="143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43">
        <f>IF('B. Consumer Budget'!$K648&lt;0,0,IF('B. Consumer Budget'!$L648&gt;'B. Consumer Budget'!$K648,'B. Consumer Budget'!$K648,'B. Consumer Budget'!$L648))</f>
        <v>0</v>
      </c>
      <c r="N648" s="143" t="str">
        <f>IF('B. Consumer Budget'!$L648="","",'B. Consumer Budget'!$M648-'B. Consumer Budget'!$L648)</f>
        <v/>
      </c>
      <c r="O648" s="77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78">
        <f t="shared" si="10"/>
        <v>639</v>
      </c>
      <c r="C649" s="82"/>
      <c r="D649" s="83"/>
      <c r="E649" s="122"/>
      <c r="F649" s="83"/>
      <c r="G649" s="106"/>
      <c r="H649" s="83"/>
      <c r="I649" s="84"/>
      <c r="J649" s="84"/>
      <c r="K649" s="144">
        <f>'B. Consumer Budget'!$I649-'B. Consumer Budget'!$J649</f>
        <v>0</v>
      </c>
      <c r="L649" s="143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43">
        <f>IF('B. Consumer Budget'!$K649&lt;0,0,IF('B. Consumer Budget'!$L649&gt;'B. Consumer Budget'!$K649,'B. Consumer Budget'!$K649,'B. Consumer Budget'!$L649))</f>
        <v>0</v>
      </c>
      <c r="N649" s="143" t="str">
        <f>IF('B. Consumer Budget'!$L649="","",'B. Consumer Budget'!$M649-'B. Consumer Budget'!$L649)</f>
        <v/>
      </c>
      <c r="O649" s="77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78">
        <f t="shared" si="10"/>
        <v>640</v>
      </c>
      <c r="C650" s="79"/>
      <c r="D650" s="80"/>
      <c r="E650" s="123"/>
      <c r="F650" s="80"/>
      <c r="G650" s="105"/>
      <c r="H650" s="80"/>
      <c r="I650" s="81"/>
      <c r="J650" s="81"/>
      <c r="K650" s="144">
        <f>'B. Consumer Budget'!$I650-'B. Consumer Budget'!$J650</f>
        <v>0</v>
      </c>
      <c r="L650" s="143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43">
        <f>IF('B. Consumer Budget'!$K650&lt;0,0,IF('B. Consumer Budget'!$L650&gt;'B. Consumer Budget'!$K650,'B. Consumer Budget'!$K650,'B. Consumer Budget'!$L650))</f>
        <v>0</v>
      </c>
      <c r="N650" s="143" t="str">
        <f>IF('B. Consumer Budget'!$L650="","",'B. Consumer Budget'!$M650-'B. Consumer Budget'!$L650)</f>
        <v/>
      </c>
      <c r="O650" s="77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78">
        <f t="shared" si="10"/>
        <v>641</v>
      </c>
      <c r="C651" s="82"/>
      <c r="D651" s="83"/>
      <c r="E651" s="122"/>
      <c r="F651" s="83"/>
      <c r="G651" s="106"/>
      <c r="H651" s="83"/>
      <c r="I651" s="84"/>
      <c r="J651" s="84"/>
      <c r="K651" s="144">
        <f>'B. Consumer Budget'!$I651-'B. Consumer Budget'!$J651</f>
        <v>0</v>
      </c>
      <c r="L651" s="143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43">
        <f>IF('B. Consumer Budget'!$K651&lt;0,0,IF('B. Consumer Budget'!$L651&gt;'B. Consumer Budget'!$K651,'B. Consumer Budget'!$K651,'B. Consumer Budget'!$L651))</f>
        <v>0</v>
      </c>
      <c r="N651" s="143" t="str">
        <f>IF('B. Consumer Budget'!$L651="","",'B. Consumer Budget'!$M651-'B. Consumer Budget'!$L651)</f>
        <v/>
      </c>
      <c r="O651" s="77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78">
        <f t="shared" si="10"/>
        <v>642</v>
      </c>
      <c r="C652" s="79"/>
      <c r="D652" s="80"/>
      <c r="E652" s="123"/>
      <c r="F652" s="80"/>
      <c r="G652" s="105"/>
      <c r="H652" s="80"/>
      <c r="I652" s="81"/>
      <c r="J652" s="81"/>
      <c r="K652" s="144">
        <f>'B. Consumer Budget'!$I652-'B. Consumer Budget'!$J652</f>
        <v>0</v>
      </c>
      <c r="L652" s="143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43">
        <f>IF('B. Consumer Budget'!$K652&lt;0,0,IF('B. Consumer Budget'!$L652&gt;'B. Consumer Budget'!$K652,'B. Consumer Budget'!$K652,'B. Consumer Budget'!$L652))</f>
        <v>0</v>
      </c>
      <c r="N652" s="143" t="str">
        <f>IF('B. Consumer Budget'!$L652="","",'B. Consumer Budget'!$M652-'B. Consumer Budget'!$L652)</f>
        <v/>
      </c>
      <c r="O652" s="77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78">
        <f t="shared" si="10"/>
        <v>643</v>
      </c>
      <c r="C653" s="82"/>
      <c r="D653" s="83"/>
      <c r="E653" s="122"/>
      <c r="F653" s="83"/>
      <c r="G653" s="106"/>
      <c r="H653" s="83"/>
      <c r="I653" s="84"/>
      <c r="J653" s="84"/>
      <c r="K653" s="144">
        <f>'B. Consumer Budget'!$I653-'B. Consumer Budget'!$J653</f>
        <v>0</v>
      </c>
      <c r="L653" s="143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43">
        <f>IF('B. Consumer Budget'!$K653&lt;0,0,IF('B. Consumer Budget'!$L653&gt;'B. Consumer Budget'!$K653,'B. Consumer Budget'!$K653,'B. Consumer Budget'!$L653))</f>
        <v>0</v>
      </c>
      <c r="N653" s="143" t="str">
        <f>IF('B. Consumer Budget'!$L653="","",'B. Consumer Budget'!$M653-'B. Consumer Budget'!$L653)</f>
        <v/>
      </c>
      <c r="O653" s="77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78">
        <f t="shared" si="10"/>
        <v>644</v>
      </c>
      <c r="C654" s="79"/>
      <c r="D654" s="80"/>
      <c r="E654" s="123"/>
      <c r="F654" s="80"/>
      <c r="G654" s="105"/>
      <c r="H654" s="80"/>
      <c r="I654" s="81"/>
      <c r="J654" s="81"/>
      <c r="K654" s="144">
        <f>'B. Consumer Budget'!$I654-'B. Consumer Budget'!$J654</f>
        <v>0</v>
      </c>
      <c r="L654" s="143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43">
        <f>IF('B. Consumer Budget'!$K654&lt;0,0,IF('B. Consumer Budget'!$L654&gt;'B. Consumer Budget'!$K654,'B. Consumer Budget'!$K654,'B. Consumer Budget'!$L654))</f>
        <v>0</v>
      </c>
      <c r="N654" s="143" t="str">
        <f>IF('B. Consumer Budget'!$L654="","",'B. Consumer Budget'!$M654-'B. Consumer Budget'!$L654)</f>
        <v/>
      </c>
      <c r="O654" s="77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78">
        <f t="shared" si="10"/>
        <v>645</v>
      </c>
      <c r="C655" s="82"/>
      <c r="D655" s="83"/>
      <c r="E655" s="122"/>
      <c r="F655" s="83"/>
      <c r="G655" s="106"/>
      <c r="H655" s="83"/>
      <c r="I655" s="84"/>
      <c r="J655" s="84"/>
      <c r="K655" s="144">
        <f>'B. Consumer Budget'!$I655-'B. Consumer Budget'!$J655</f>
        <v>0</v>
      </c>
      <c r="L655" s="143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43">
        <f>IF('B. Consumer Budget'!$K655&lt;0,0,IF('B. Consumer Budget'!$L655&gt;'B. Consumer Budget'!$K655,'B. Consumer Budget'!$K655,'B. Consumer Budget'!$L655))</f>
        <v>0</v>
      </c>
      <c r="N655" s="143" t="str">
        <f>IF('B. Consumer Budget'!$L655="","",'B. Consumer Budget'!$M655-'B. Consumer Budget'!$L655)</f>
        <v/>
      </c>
      <c r="O655" s="77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78">
        <f t="shared" si="10"/>
        <v>646</v>
      </c>
      <c r="C656" s="79"/>
      <c r="D656" s="80"/>
      <c r="E656" s="123"/>
      <c r="F656" s="80"/>
      <c r="G656" s="105"/>
      <c r="H656" s="80"/>
      <c r="I656" s="81"/>
      <c r="J656" s="81"/>
      <c r="K656" s="144">
        <f>'B. Consumer Budget'!$I656-'B. Consumer Budget'!$J656</f>
        <v>0</v>
      </c>
      <c r="L656" s="143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43">
        <f>IF('B. Consumer Budget'!$K656&lt;0,0,IF('B. Consumer Budget'!$L656&gt;'B. Consumer Budget'!$K656,'B. Consumer Budget'!$K656,'B. Consumer Budget'!$L656))</f>
        <v>0</v>
      </c>
      <c r="N656" s="143" t="str">
        <f>IF('B. Consumer Budget'!$L656="","",'B. Consumer Budget'!$M656-'B. Consumer Budget'!$L656)</f>
        <v/>
      </c>
      <c r="O656" s="77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78">
        <f t="shared" si="10"/>
        <v>647</v>
      </c>
      <c r="C657" s="82"/>
      <c r="D657" s="83"/>
      <c r="E657" s="122"/>
      <c r="F657" s="83"/>
      <c r="G657" s="106"/>
      <c r="H657" s="83"/>
      <c r="I657" s="84"/>
      <c r="J657" s="84"/>
      <c r="K657" s="144">
        <f>'B. Consumer Budget'!$I657-'B. Consumer Budget'!$J657</f>
        <v>0</v>
      </c>
      <c r="L657" s="143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43">
        <f>IF('B. Consumer Budget'!$K657&lt;0,0,IF('B. Consumer Budget'!$L657&gt;'B. Consumer Budget'!$K657,'B. Consumer Budget'!$K657,'B. Consumer Budget'!$L657))</f>
        <v>0</v>
      </c>
      <c r="N657" s="143" t="str">
        <f>IF('B. Consumer Budget'!$L657="","",'B. Consumer Budget'!$M657-'B. Consumer Budget'!$L657)</f>
        <v/>
      </c>
      <c r="O657" s="77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78">
        <f t="shared" si="10"/>
        <v>648</v>
      </c>
      <c r="C658" s="79"/>
      <c r="D658" s="80"/>
      <c r="E658" s="123"/>
      <c r="F658" s="80"/>
      <c r="G658" s="105"/>
      <c r="H658" s="80"/>
      <c r="I658" s="81"/>
      <c r="J658" s="81"/>
      <c r="K658" s="144">
        <f>'B. Consumer Budget'!$I658-'B. Consumer Budget'!$J658</f>
        <v>0</v>
      </c>
      <c r="L658" s="143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43">
        <f>IF('B. Consumer Budget'!$K658&lt;0,0,IF('B. Consumer Budget'!$L658&gt;'B. Consumer Budget'!$K658,'B. Consumer Budget'!$K658,'B. Consumer Budget'!$L658))</f>
        <v>0</v>
      </c>
      <c r="N658" s="143" t="str">
        <f>IF('B. Consumer Budget'!$L658="","",'B. Consumer Budget'!$M658-'B. Consumer Budget'!$L658)</f>
        <v/>
      </c>
      <c r="O658" s="77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78">
        <f t="shared" si="10"/>
        <v>649</v>
      </c>
      <c r="C659" s="82"/>
      <c r="D659" s="83"/>
      <c r="E659" s="122"/>
      <c r="F659" s="83"/>
      <c r="G659" s="106"/>
      <c r="H659" s="83"/>
      <c r="I659" s="84"/>
      <c r="J659" s="84"/>
      <c r="K659" s="144">
        <f>'B. Consumer Budget'!$I659-'B. Consumer Budget'!$J659</f>
        <v>0</v>
      </c>
      <c r="L659" s="143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43">
        <f>IF('B. Consumer Budget'!$K659&lt;0,0,IF('B. Consumer Budget'!$L659&gt;'B. Consumer Budget'!$K659,'B. Consumer Budget'!$K659,'B. Consumer Budget'!$L659))</f>
        <v>0</v>
      </c>
      <c r="N659" s="143" t="str">
        <f>IF('B. Consumer Budget'!$L659="","",'B. Consumer Budget'!$M659-'B. Consumer Budget'!$L659)</f>
        <v/>
      </c>
      <c r="O659" s="77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78">
        <f t="shared" si="10"/>
        <v>650</v>
      </c>
      <c r="C660" s="79"/>
      <c r="D660" s="80"/>
      <c r="E660" s="123"/>
      <c r="F660" s="80"/>
      <c r="G660" s="105"/>
      <c r="H660" s="80"/>
      <c r="I660" s="81"/>
      <c r="J660" s="81"/>
      <c r="K660" s="144">
        <f>'B. Consumer Budget'!$I660-'B. Consumer Budget'!$J660</f>
        <v>0</v>
      </c>
      <c r="L660" s="143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43">
        <f>IF('B. Consumer Budget'!$K660&lt;0,0,IF('B. Consumer Budget'!$L660&gt;'B. Consumer Budget'!$K660,'B. Consumer Budget'!$K660,'B. Consumer Budget'!$L660))</f>
        <v>0</v>
      </c>
      <c r="N660" s="143" t="str">
        <f>IF('B. Consumer Budget'!$L660="","",'B. Consumer Budget'!$M660-'B. Consumer Budget'!$L660)</f>
        <v/>
      </c>
      <c r="O660" s="77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78">
        <f t="shared" si="10"/>
        <v>651</v>
      </c>
      <c r="C661" s="82"/>
      <c r="D661" s="83"/>
      <c r="E661" s="122"/>
      <c r="F661" s="83"/>
      <c r="G661" s="106"/>
      <c r="H661" s="83"/>
      <c r="I661" s="84"/>
      <c r="J661" s="84"/>
      <c r="K661" s="144">
        <f>'B. Consumer Budget'!$I661-'B. Consumer Budget'!$J661</f>
        <v>0</v>
      </c>
      <c r="L661" s="143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43">
        <f>IF('B. Consumer Budget'!$K661&lt;0,0,IF('B. Consumer Budget'!$L661&gt;'B. Consumer Budget'!$K661,'B. Consumer Budget'!$K661,'B. Consumer Budget'!$L661))</f>
        <v>0</v>
      </c>
      <c r="N661" s="143" t="str">
        <f>IF('B. Consumer Budget'!$L661="","",'B. Consumer Budget'!$M661-'B. Consumer Budget'!$L661)</f>
        <v/>
      </c>
      <c r="O661" s="77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78">
        <f t="shared" si="10"/>
        <v>652</v>
      </c>
      <c r="C662" s="79"/>
      <c r="D662" s="80"/>
      <c r="E662" s="123"/>
      <c r="F662" s="80"/>
      <c r="G662" s="105"/>
      <c r="H662" s="80"/>
      <c r="I662" s="81"/>
      <c r="J662" s="81"/>
      <c r="K662" s="144">
        <f>'B. Consumer Budget'!$I662-'B. Consumer Budget'!$J662</f>
        <v>0</v>
      </c>
      <c r="L662" s="143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43">
        <f>IF('B. Consumer Budget'!$K662&lt;0,0,IF('B. Consumer Budget'!$L662&gt;'B. Consumer Budget'!$K662,'B. Consumer Budget'!$K662,'B. Consumer Budget'!$L662))</f>
        <v>0</v>
      </c>
      <c r="N662" s="143" t="str">
        <f>IF('B. Consumer Budget'!$L662="","",'B. Consumer Budget'!$M662-'B. Consumer Budget'!$L662)</f>
        <v/>
      </c>
      <c r="O662" s="77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78">
        <f t="shared" si="10"/>
        <v>653</v>
      </c>
      <c r="C663" s="82"/>
      <c r="D663" s="83"/>
      <c r="E663" s="122"/>
      <c r="F663" s="83"/>
      <c r="G663" s="106"/>
      <c r="H663" s="83"/>
      <c r="I663" s="84"/>
      <c r="J663" s="84"/>
      <c r="K663" s="144">
        <f>'B. Consumer Budget'!$I663-'B. Consumer Budget'!$J663</f>
        <v>0</v>
      </c>
      <c r="L663" s="143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43">
        <f>IF('B. Consumer Budget'!$K663&lt;0,0,IF('B. Consumer Budget'!$L663&gt;'B. Consumer Budget'!$K663,'B. Consumer Budget'!$K663,'B. Consumer Budget'!$L663))</f>
        <v>0</v>
      </c>
      <c r="N663" s="143" t="str">
        <f>IF('B. Consumer Budget'!$L663="","",'B. Consumer Budget'!$M663-'B. Consumer Budget'!$L663)</f>
        <v/>
      </c>
      <c r="O663" s="77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78">
        <f t="shared" si="10"/>
        <v>654</v>
      </c>
      <c r="C664" s="79"/>
      <c r="D664" s="80"/>
      <c r="E664" s="123"/>
      <c r="F664" s="80"/>
      <c r="G664" s="105"/>
      <c r="H664" s="80"/>
      <c r="I664" s="81"/>
      <c r="J664" s="81"/>
      <c r="K664" s="144">
        <f>'B. Consumer Budget'!$I664-'B. Consumer Budget'!$J664</f>
        <v>0</v>
      </c>
      <c r="L664" s="143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43">
        <f>IF('B. Consumer Budget'!$K664&lt;0,0,IF('B. Consumer Budget'!$L664&gt;'B. Consumer Budget'!$K664,'B. Consumer Budget'!$K664,'B. Consumer Budget'!$L664))</f>
        <v>0</v>
      </c>
      <c r="N664" s="143" t="str">
        <f>IF('B. Consumer Budget'!$L664="","",'B. Consumer Budget'!$M664-'B. Consumer Budget'!$L664)</f>
        <v/>
      </c>
      <c r="O664" s="77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78">
        <f t="shared" si="10"/>
        <v>655</v>
      </c>
      <c r="C665" s="82"/>
      <c r="D665" s="83"/>
      <c r="E665" s="122"/>
      <c r="F665" s="83"/>
      <c r="G665" s="106"/>
      <c r="H665" s="83"/>
      <c r="I665" s="84"/>
      <c r="J665" s="84"/>
      <c r="K665" s="144">
        <f>'B. Consumer Budget'!$I665-'B. Consumer Budget'!$J665</f>
        <v>0</v>
      </c>
      <c r="L665" s="143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43">
        <f>IF('B. Consumer Budget'!$K665&lt;0,0,IF('B. Consumer Budget'!$L665&gt;'B. Consumer Budget'!$K665,'B. Consumer Budget'!$K665,'B. Consumer Budget'!$L665))</f>
        <v>0</v>
      </c>
      <c r="N665" s="143" t="str">
        <f>IF('B. Consumer Budget'!$L665="","",'B. Consumer Budget'!$M665-'B. Consumer Budget'!$L665)</f>
        <v/>
      </c>
      <c r="O665" s="77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78">
        <f t="shared" si="10"/>
        <v>656</v>
      </c>
      <c r="C666" s="79"/>
      <c r="D666" s="80"/>
      <c r="E666" s="123"/>
      <c r="F666" s="80"/>
      <c r="G666" s="105"/>
      <c r="H666" s="80"/>
      <c r="I666" s="81"/>
      <c r="J666" s="81"/>
      <c r="K666" s="144">
        <f>'B. Consumer Budget'!$I666-'B. Consumer Budget'!$J666</f>
        <v>0</v>
      </c>
      <c r="L666" s="143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43">
        <f>IF('B. Consumer Budget'!$K666&lt;0,0,IF('B. Consumer Budget'!$L666&gt;'B. Consumer Budget'!$K666,'B. Consumer Budget'!$K666,'B. Consumer Budget'!$L666))</f>
        <v>0</v>
      </c>
      <c r="N666" s="143" t="str">
        <f>IF('B. Consumer Budget'!$L666="","",'B. Consumer Budget'!$M666-'B. Consumer Budget'!$L666)</f>
        <v/>
      </c>
      <c r="O666" s="77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78">
        <f t="shared" si="10"/>
        <v>657</v>
      </c>
      <c r="C667" s="82"/>
      <c r="D667" s="83"/>
      <c r="E667" s="122"/>
      <c r="F667" s="83"/>
      <c r="G667" s="106"/>
      <c r="H667" s="83"/>
      <c r="I667" s="84"/>
      <c r="J667" s="84"/>
      <c r="K667" s="144">
        <f>'B. Consumer Budget'!$I667-'B. Consumer Budget'!$J667</f>
        <v>0</v>
      </c>
      <c r="L667" s="143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43">
        <f>IF('B. Consumer Budget'!$K667&lt;0,0,IF('B. Consumer Budget'!$L667&gt;'B. Consumer Budget'!$K667,'B. Consumer Budget'!$K667,'B. Consumer Budget'!$L667))</f>
        <v>0</v>
      </c>
      <c r="N667" s="143" t="str">
        <f>IF('B. Consumer Budget'!$L667="","",'B. Consumer Budget'!$M667-'B. Consumer Budget'!$L667)</f>
        <v/>
      </c>
      <c r="O667" s="77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78">
        <f t="shared" si="10"/>
        <v>658</v>
      </c>
      <c r="C668" s="79"/>
      <c r="D668" s="80"/>
      <c r="E668" s="123"/>
      <c r="F668" s="80"/>
      <c r="G668" s="105"/>
      <c r="H668" s="80"/>
      <c r="I668" s="81"/>
      <c r="J668" s="81"/>
      <c r="K668" s="144">
        <f>'B. Consumer Budget'!$I668-'B. Consumer Budget'!$J668</f>
        <v>0</v>
      </c>
      <c r="L668" s="143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43">
        <f>IF('B. Consumer Budget'!$K668&lt;0,0,IF('B. Consumer Budget'!$L668&gt;'B. Consumer Budget'!$K668,'B. Consumer Budget'!$K668,'B. Consumer Budget'!$L668))</f>
        <v>0</v>
      </c>
      <c r="N668" s="143" t="str">
        <f>IF('B. Consumer Budget'!$L668="","",'B. Consumer Budget'!$M668-'B. Consumer Budget'!$L668)</f>
        <v/>
      </c>
      <c r="O668" s="77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78">
        <f t="shared" si="10"/>
        <v>659</v>
      </c>
      <c r="C669" s="82"/>
      <c r="D669" s="83"/>
      <c r="E669" s="122"/>
      <c r="F669" s="83"/>
      <c r="G669" s="106"/>
      <c r="H669" s="83"/>
      <c r="I669" s="84"/>
      <c r="J669" s="84"/>
      <c r="K669" s="144">
        <f>'B. Consumer Budget'!$I669-'B. Consumer Budget'!$J669</f>
        <v>0</v>
      </c>
      <c r="L669" s="143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43">
        <f>IF('B. Consumer Budget'!$K669&lt;0,0,IF('B. Consumer Budget'!$L669&gt;'B. Consumer Budget'!$K669,'B. Consumer Budget'!$K669,'B. Consumer Budget'!$L669))</f>
        <v>0</v>
      </c>
      <c r="N669" s="143" t="str">
        <f>IF('B. Consumer Budget'!$L669="","",'B. Consumer Budget'!$M669-'B. Consumer Budget'!$L669)</f>
        <v/>
      </c>
      <c r="O669" s="77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78">
        <f t="shared" si="10"/>
        <v>660</v>
      </c>
      <c r="C670" s="79"/>
      <c r="D670" s="80"/>
      <c r="E670" s="123"/>
      <c r="F670" s="80"/>
      <c r="G670" s="105"/>
      <c r="H670" s="80"/>
      <c r="I670" s="81"/>
      <c r="J670" s="81"/>
      <c r="K670" s="144">
        <f>'B. Consumer Budget'!$I670-'B. Consumer Budget'!$J670</f>
        <v>0</v>
      </c>
      <c r="L670" s="143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43">
        <f>IF('B. Consumer Budget'!$K670&lt;0,0,IF('B. Consumer Budget'!$L670&gt;'B. Consumer Budget'!$K670,'B. Consumer Budget'!$K670,'B. Consumer Budget'!$L670))</f>
        <v>0</v>
      </c>
      <c r="N670" s="143" t="str">
        <f>IF('B. Consumer Budget'!$L670="","",'B. Consumer Budget'!$M670-'B. Consumer Budget'!$L670)</f>
        <v/>
      </c>
      <c r="O670" s="77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78">
        <f t="shared" si="10"/>
        <v>661</v>
      </c>
      <c r="C671" s="82"/>
      <c r="D671" s="83"/>
      <c r="E671" s="122"/>
      <c r="F671" s="83"/>
      <c r="G671" s="106"/>
      <c r="H671" s="83"/>
      <c r="I671" s="84"/>
      <c r="J671" s="84"/>
      <c r="K671" s="144">
        <f>'B. Consumer Budget'!$I671-'B. Consumer Budget'!$J671</f>
        <v>0</v>
      </c>
      <c r="L671" s="143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43">
        <f>IF('B. Consumer Budget'!$K671&lt;0,0,IF('B. Consumer Budget'!$L671&gt;'B. Consumer Budget'!$K671,'B. Consumer Budget'!$K671,'B. Consumer Budget'!$L671))</f>
        <v>0</v>
      </c>
      <c r="N671" s="143" t="str">
        <f>IF('B. Consumer Budget'!$L671="","",'B. Consumer Budget'!$M671-'B. Consumer Budget'!$L671)</f>
        <v/>
      </c>
      <c r="O671" s="77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78">
        <f t="shared" si="10"/>
        <v>662</v>
      </c>
      <c r="C672" s="79"/>
      <c r="D672" s="80"/>
      <c r="E672" s="123"/>
      <c r="F672" s="80"/>
      <c r="G672" s="105"/>
      <c r="H672" s="80"/>
      <c r="I672" s="81"/>
      <c r="J672" s="81"/>
      <c r="K672" s="144">
        <f>'B. Consumer Budget'!$I672-'B. Consumer Budget'!$J672</f>
        <v>0</v>
      </c>
      <c r="L672" s="143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43">
        <f>IF('B. Consumer Budget'!$K672&lt;0,0,IF('B. Consumer Budget'!$L672&gt;'B. Consumer Budget'!$K672,'B. Consumer Budget'!$K672,'B. Consumer Budget'!$L672))</f>
        <v>0</v>
      </c>
      <c r="N672" s="143" t="str">
        <f>IF('B. Consumer Budget'!$L672="","",'B. Consumer Budget'!$M672-'B. Consumer Budget'!$L672)</f>
        <v/>
      </c>
      <c r="O672" s="77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78">
        <f t="shared" si="10"/>
        <v>663</v>
      </c>
      <c r="C673" s="82"/>
      <c r="D673" s="83"/>
      <c r="E673" s="122"/>
      <c r="F673" s="83"/>
      <c r="G673" s="106"/>
      <c r="H673" s="83"/>
      <c r="I673" s="84"/>
      <c r="J673" s="84"/>
      <c r="K673" s="144">
        <f>'B. Consumer Budget'!$I673-'B. Consumer Budget'!$J673</f>
        <v>0</v>
      </c>
      <c r="L673" s="143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43">
        <f>IF('B. Consumer Budget'!$K673&lt;0,0,IF('B. Consumer Budget'!$L673&gt;'B. Consumer Budget'!$K673,'B. Consumer Budget'!$K673,'B. Consumer Budget'!$L673))</f>
        <v>0</v>
      </c>
      <c r="N673" s="143" t="str">
        <f>IF('B. Consumer Budget'!$L673="","",'B. Consumer Budget'!$M673-'B. Consumer Budget'!$L673)</f>
        <v/>
      </c>
      <c r="O673" s="77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78">
        <f t="shared" si="10"/>
        <v>664</v>
      </c>
      <c r="C674" s="79"/>
      <c r="D674" s="80"/>
      <c r="E674" s="123"/>
      <c r="F674" s="80"/>
      <c r="G674" s="105"/>
      <c r="H674" s="80"/>
      <c r="I674" s="81"/>
      <c r="J674" s="81"/>
      <c r="K674" s="144">
        <f>'B. Consumer Budget'!$I674-'B. Consumer Budget'!$J674</f>
        <v>0</v>
      </c>
      <c r="L674" s="143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43">
        <f>IF('B. Consumer Budget'!$K674&lt;0,0,IF('B. Consumer Budget'!$L674&gt;'B. Consumer Budget'!$K674,'B. Consumer Budget'!$K674,'B. Consumer Budget'!$L674))</f>
        <v>0</v>
      </c>
      <c r="N674" s="143" t="str">
        <f>IF('B. Consumer Budget'!$L674="","",'B. Consumer Budget'!$M674-'B. Consumer Budget'!$L674)</f>
        <v/>
      </c>
      <c r="O674" s="77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78">
        <f t="shared" si="10"/>
        <v>665</v>
      </c>
      <c r="C675" s="82"/>
      <c r="D675" s="83"/>
      <c r="E675" s="122"/>
      <c r="F675" s="83"/>
      <c r="G675" s="106"/>
      <c r="H675" s="83"/>
      <c r="I675" s="84"/>
      <c r="J675" s="84"/>
      <c r="K675" s="144">
        <f>'B. Consumer Budget'!$I675-'B. Consumer Budget'!$J675</f>
        <v>0</v>
      </c>
      <c r="L675" s="143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43">
        <f>IF('B. Consumer Budget'!$K675&lt;0,0,IF('B. Consumer Budget'!$L675&gt;'B. Consumer Budget'!$K675,'B. Consumer Budget'!$K675,'B. Consumer Budget'!$L675))</f>
        <v>0</v>
      </c>
      <c r="N675" s="143" t="str">
        <f>IF('B. Consumer Budget'!$L675="","",'B. Consumer Budget'!$M675-'B. Consumer Budget'!$L675)</f>
        <v/>
      </c>
      <c r="O675" s="77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78">
        <f t="shared" si="10"/>
        <v>666</v>
      </c>
      <c r="C676" s="79"/>
      <c r="D676" s="80"/>
      <c r="E676" s="123"/>
      <c r="F676" s="80"/>
      <c r="G676" s="105"/>
      <c r="H676" s="80"/>
      <c r="I676" s="81"/>
      <c r="J676" s="81"/>
      <c r="K676" s="144">
        <f>'B. Consumer Budget'!$I676-'B. Consumer Budget'!$J676</f>
        <v>0</v>
      </c>
      <c r="L676" s="143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43">
        <f>IF('B. Consumer Budget'!$K676&lt;0,0,IF('B. Consumer Budget'!$L676&gt;'B. Consumer Budget'!$K676,'B. Consumer Budget'!$K676,'B. Consumer Budget'!$L676))</f>
        <v>0</v>
      </c>
      <c r="N676" s="143" t="str">
        <f>IF('B. Consumer Budget'!$L676="","",'B. Consumer Budget'!$M676-'B. Consumer Budget'!$L676)</f>
        <v/>
      </c>
      <c r="O676" s="77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78">
        <f t="shared" si="10"/>
        <v>667</v>
      </c>
      <c r="C677" s="82"/>
      <c r="D677" s="83"/>
      <c r="E677" s="122"/>
      <c r="F677" s="83"/>
      <c r="G677" s="106"/>
      <c r="H677" s="83"/>
      <c r="I677" s="84"/>
      <c r="J677" s="84"/>
      <c r="K677" s="144">
        <f>'B. Consumer Budget'!$I677-'B. Consumer Budget'!$J677</f>
        <v>0</v>
      </c>
      <c r="L677" s="143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43">
        <f>IF('B. Consumer Budget'!$K677&lt;0,0,IF('B. Consumer Budget'!$L677&gt;'B. Consumer Budget'!$K677,'B. Consumer Budget'!$K677,'B. Consumer Budget'!$L677))</f>
        <v>0</v>
      </c>
      <c r="N677" s="143" t="str">
        <f>IF('B. Consumer Budget'!$L677="","",'B. Consumer Budget'!$M677-'B. Consumer Budget'!$L677)</f>
        <v/>
      </c>
      <c r="O677" s="77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78">
        <f t="shared" si="10"/>
        <v>668</v>
      </c>
      <c r="C678" s="79"/>
      <c r="D678" s="80"/>
      <c r="E678" s="123"/>
      <c r="F678" s="80"/>
      <c r="G678" s="105"/>
      <c r="H678" s="80"/>
      <c r="I678" s="81"/>
      <c r="J678" s="81"/>
      <c r="K678" s="144">
        <f>'B. Consumer Budget'!$I678-'B. Consumer Budget'!$J678</f>
        <v>0</v>
      </c>
      <c r="L678" s="143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43">
        <f>IF('B. Consumer Budget'!$K678&lt;0,0,IF('B. Consumer Budget'!$L678&gt;'B. Consumer Budget'!$K678,'B. Consumer Budget'!$K678,'B. Consumer Budget'!$L678))</f>
        <v>0</v>
      </c>
      <c r="N678" s="143" t="str">
        <f>IF('B. Consumer Budget'!$L678="","",'B. Consumer Budget'!$M678-'B. Consumer Budget'!$L678)</f>
        <v/>
      </c>
      <c r="O678" s="77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78">
        <f t="shared" si="10"/>
        <v>669</v>
      </c>
      <c r="C679" s="82"/>
      <c r="D679" s="83"/>
      <c r="E679" s="122"/>
      <c r="F679" s="83"/>
      <c r="G679" s="106"/>
      <c r="H679" s="83"/>
      <c r="I679" s="84"/>
      <c r="J679" s="84"/>
      <c r="K679" s="144">
        <f>'B. Consumer Budget'!$I679-'B. Consumer Budget'!$J679</f>
        <v>0</v>
      </c>
      <c r="L679" s="143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43">
        <f>IF('B. Consumer Budget'!$K679&lt;0,0,IF('B. Consumer Budget'!$L679&gt;'B. Consumer Budget'!$K679,'B. Consumer Budget'!$K679,'B. Consumer Budget'!$L679))</f>
        <v>0</v>
      </c>
      <c r="N679" s="143" t="str">
        <f>IF('B. Consumer Budget'!$L679="","",'B. Consumer Budget'!$M679-'B. Consumer Budget'!$L679)</f>
        <v/>
      </c>
      <c r="O679" s="77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78">
        <f t="shared" si="10"/>
        <v>670</v>
      </c>
      <c r="C680" s="79"/>
      <c r="D680" s="80"/>
      <c r="E680" s="123"/>
      <c r="F680" s="80"/>
      <c r="G680" s="105"/>
      <c r="H680" s="80"/>
      <c r="I680" s="81"/>
      <c r="J680" s="81"/>
      <c r="K680" s="144">
        <f>'B. Consumer Budget'!$I680-'B. Consumer Budget'!$J680</f>
        <v>0</v>
      </c>
      <c r="L680" s="143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43">
        <f>IF('B. Consumer Budget'!$K680&lt;0,0,IF('B. Consumer Budget'!$L680&gt;'B. Consumer Budget'!$K680,'B. Consumer Budget'!$K680,'B. Consumer Budget'!$L680))</f>
        <v>0</v>
      </c>
      <c r="N680" s="143" t="str">
        <f>IF('B. Consumer Budget'!$L680="","",'B. Consumer Budget'!$M680-'B. Consumer Budget'!$L680)</f>
        <v/>
      </c>
      <c r="O680" s="77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78">
        <f t="shared" si="10"/>
        <v>671</v>
      </c>
      <c r="C681" s="82"/>
      <c r="D681" s="83"/>
      <c r="E681" s="122"/>
      <c r="F681" s="83"/>
      <c r="G681" s="106"/>
      <c r="H681" s="83"/>
      <c r="I681" s="84"/>
      <c r="J681" s="84"/>
      <c r="K681" s="144">
        <f>'B. Consumer Budget'!$I681-'B. Consumer Budget'!$J681</f>
        <v>0</v>
      </c>
      <c r="L681" s="143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43">
        <f>IF('B. Consumer Budget'!$K681&lt;0,0,IF('B. Consumer Budget'!$L681&gt;'B. Consumer Budget'!$K681,'B. Consumer Budget'!$K681,'B. Consumer Budget'!$L681))</f>
        <v>0</v>
      </c>
      <c r="N681" s="143" t="str">
        <f>IF('B. Consumer Budget'!$L681="","",'B. Consumer Budget'!$M681-'B. Consumer Budget'!$L681)</f>
        <v/>
      </c>
      <c r="O681" s="77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78">
        <f t="shared" si="10"/>
        <v>672</v>
      </c>
      <c r="C682" s="79"/>
      <c r="D682" s="80"/>
      <c r="E682" s="123"/>
      <c r="F682" s="80"/>
      <c r="G682" s="105"/>
      <c r="H682" s="80"/>
      <c r="I682" s="81"/>
      <c r="J682" s="81"/>
      <c r="K682" s="144">
        <f>'B. Consumer Budget'!$I682-'B. Consumer Budget'!$J682</f>
        <v>0</v>
      </c>
      <c r="L682" s="143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43">
        <f>IF('B. Consumer Budget'!$K682&lt;0,0,IF('B. Consumer Budget'!$L682&gt;'B. Consumer Budget'!$K682,'B. Consumer Budget'!$K682,'B. Consumer Budget'!$L682))</f>
        <v>0</v>
      </c>
      <c r="N682" s="143" t="str">
        <f>IF('B. Consumer Budget'!$L682="","",'B. Consumer Budget'!$M682-'B. Consumer Budget'!$L682)</f>
        <v/>
      </c>
      <c r="O682" s="77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78">
        <f t="shared" si="10"/>
        <v>673</v>
      </c>
      <c r="C683" s="82"/>
      <c r="D683" s="83"/>
      <c r="E683" s="122"/>
      <c r="F683" s="83"/>
      <c r="G683" s="106"/>
      <c r="H683" s="83"/>
      <c r="I683" s="84"/>
      <c r="J683" s="84"/>
      <c r="K683" s="144">
        <f>'B. Consumer Budget'!$I683-'B. Consumer Budget'!$J683</f>
        <v>0</v>
      </c>
      <c r="L683" s="143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43">
        <f>IF('B. Consumer Budget'!$K683&lt;0,0,IF('B. Consumer Budget'!$L683&gt;'B. Consumer Budget'!$K683,'B. Consumer Budget'!$K683,'B. Consumer Budget'!$L683))</f>
        <v>0</v>
      </c>
      <c r="N683" s="143" t="str">
        <f>IF('B. Consumer Budget'!$L683="","",'B. Consumer Budget'!$M683-'B. Consumer Budget'!$L683)</f>
        <v/>
      </c>
      <c r="O683" s="77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78">
        <f t="shared" si="10"/>
        <v>674</v>
      </c>
      <c r="C684" s="79"/>
      <c r="D684" s="80"/>
      <c r="E684" s="123"/>
      <c r="F684" s="80"/>
      <c r="G684" s="105"/>
      <c r="H684" s="80"/>
      <c r="I684" s="81"/>
      <c r="J684" s="81"/>
      <c r="K684" s="144">
        <f>'B. Consumer Budget'!$I684-'B. Consumer Budget'!$J684</f>
        <v>0</v>
      </c>
      <c r="L684" s="143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43">
        <f>IF('B. Consumer Budget'!$K684&lt;0,0,IF('B. Consumer Budget'!$L684&gt;'B. Consumer Budget'!$K684,'B. Consumer Budget'!$K684,'B. Consumer Budget'!$L684))</f>
        <v>0</v>
      </c>
      <c r="N684" s="143" t="str">
        <f>IF('B. Consumer Budget'!$L684="","",'B. Consumer Budget'!$M684-'B. Consumer Budget'!$L684)</f>
        <v/>
      </c>
      <c r="O684" s="77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78">
        <f t="shared" si="10"/>
        <v>675</v>
      </c>
      <c r="C685" s="82"/>
      <c r="D685" s="83"/>
      <c r="E685" s="122"/>
      <c r="F685" s="83"/>
      <c r="G685" s="106"/>
      <c r="H685" s="83"/>
      <c r="I685" s="84"/>
      <c r="J685" s="84"/>
      <c r="K685" s="144">
        <f>'B. Consumer Budget'!$I685-'B. Consumer Budget'!$J685</f>
        <v>0</v>
      </c>
      <c r="L685" s="143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43">
        <f>IF('B. Consumer Budget'!$K685&lt;0,0,IF('B. Consumer Budget'!$L685&gt;'B. Consumer Budget'!$K685,'B. Consumer Budget'!$K685,'B. Consumer Budget'!$L685))</f>
        <v>0</v>
      </c>
      <c r="N685" s="143" t="str">
        <f>IF('B. Consumer Budget'!$L685="","",'B. Consumer Budget'!$M685-'B. Consumer Budget'!$L685)</f>
        <v/>
      </c>
      <c r="O685" s="77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78">
        <f t="shared" si="10"/>
        <v>676</v>
      </c>
      <c r="C686" s="79"/>
      <c r="D686" s="80"/>
      <c r="E686" s="123"/>
      <c r="F686" s="80"/>
      <c r="G686" s="105"/>
      <c r="H686" s="80"/>
      <c r="I686" s="81"/>
      <c r="J686" s="81"/>
      <c r="K686" s="144">
        <f>'B. Consumer Budget'!$I686-'B. Consumer Budget'!$J686</f>
        <v>0</v>
      </c>
      <c r="L686" s="143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43">
        <f>IF('B. Consumer Budget'!$K686&lt;0,0,IF('B. Consumer Budget'!$L686&gt;'B. Consumer Budget'!$K686,'B. Consumer Budget'!$K686,'B. Consumer Budget'!$L686))</f>
        <v>0</v>
      </c>
      <c r="N686" s="143" t="str">
        <f>IF('B. Consumer Budget'!$L686="","",'B. Consumer Budget'!$M686-'B. Consumer Budget'!$L686)</f>
        <v/>
      </c>
      <c r="O686" s="77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78">
        <f t="shared" si="10"/>
        <v>677</v>
      </c>
      <c r="C687" s="82"/>
      <c r="D687" s="83"/>
      <c r="E687" s="122"/>
      <c r="F687" s="83"/>
      <c r="G687" s="106"/>
      <c r="H687" s="83"/>
      <c r="I687" s="84"/>
      <c r="J687" s="84"/>
      <c r="K687" s="144">
        <f>'B. Consumer Budget'!$I687-'B. Consumer Budget'!$J687</f>
        <v>0</v>
      </c>
      <c r="L687" s="143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43">
        <f>IF('B. Consumer Budget'!$K687&lt;0,0,IF('B. Consumer Budget'!$L687&gt;'B. Consumer Budget'!$K687,'B. Consumer Budget'!$K687,'B. Consumer Budget'!$L687))</f>
        <v>0</v>
      </c>
      <c r="N687" s="143" t="str">
        <f>IF('B. Consumer Budget'!$L687="","",'B. Consumer Budget'!$M687-'B. Consumer Budget'!$L687)</f>
        <v/>
      </c>
      <c r="O687" s="77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78">
        <f t="shared" si="10"/>
        <v>678</v>
      </c>
      <c r="C688" s="79"/>
      <c r="D688" s="80"/>
      <c r="E688" s="123"/>
      <c r="F688" s="80"/>
      <c r="G688" s="105"/>
      <c r="H688" s="80"/>
      <c r="I688" s="81"/>
      <c r="J688" s="81"/>
      <c r="K688" s="144">
        <f>'B. Consumer Budget'!$I688-'B. Consumer Budget'!$J688</f>
        <v>0</v>
      </c>
      <c r="L688" s="143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43">
        <f>IF('B. Consumer Budget'!$K688&lt;0,0,IF('B. Consumer Budget'!$L688&gt;'B. Consumer Budget'!$K688,'B. Consumer Budget'!$K688,'B. Consumer Budget'!$L688))</f>
        <v>0</v>
      </c>
      <c r="N688" s="143" t="str">
        <f>IF('B. Consumer Budget'!$L688="","",'B. Consumer Budget'!$M688-'B. Consumer Budget'!$L688)</f>
        <v/>
      </c>
      <c r="O688" s="77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78">
        <f t="shared" si="10"/>
        <v>679</v>
      </c>
      <c r="C689" s="82"/>
      <c r="D689" s="83"/>
      <c r="E689" s="122"/>
      <c r="F689" s="83"/>
      <c r="G689" s="106"/>
      <c r="H689" s="83"/>
      <c r="I689" s="84"/>
      <c r="J689" s="84"/>
      <c r="K689" s="144">
        <f>'B. Consumer Budget'!$I689-'B. Consumer Budget'!$J689</f>
        <v>0</v>
      </c>
      <c r="L689" s="143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43">
        <f>IF('B. Consumer Budget'!$K689&lt;0,0,IF('B. Consumer Budget'!$L689&gt;'B. Consumer Budget'!$K689,'B. Consumer Budget'!$K689,'B. Consumer Budget'!$L689))</f>
        <v>0</v>
      </c>
      <c r="N689" s="143" t="str">
        <f>IF('B. Consumer Budget'!$L689="","",'B. Consumer Budget'!$M689-'B. Consumer Budget'!$L689)</f>
        <v/>
      </c>
      <c r="O689" s="77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78">
        <f t="shared" si="10"/>
        <v>680</v>
      </c>
      <c r="C690" s="79"/>
      <c r="D690" s="80"/>
      <c r="E690" s="123"/>
      <c r="F690" s="80"/>
      <c r="G690" s="105"/>
      <c r="H690" s="80"/>
      <c r="I690" s="81"/>
      <c r="J690" s="81"/>
      <c r="K690" s="144">
        <f>'B. Consumer Budget'!$I690-'B. Consumer Budget'!$J690</f>
        <v>0</v>
      </c>
      <c r="L690" s="143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43">
        <f>IF('B. Consumer Budget'!$K690&lt;0,0,IF('B. Consumer Budget'!$L690&gt;'B. Consumer Budget'!$K690,'B. Consumer Budget'!$K690,'B. Consumer Budget'!$L690))</f>
        <v>0</v>
      </c>
      <c r="N690" s="143" t="str">
        <f>IF('B. Consumer Budget'!$L690="","",'B. Consumer Budget'!$M690-'B. Consumer Budget'!$L690)</f>
        <v/>
      </c>
      <c r="O690" s="77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78">
        <f t="shared" ref="B691:B754" si="11">B690+1</f>
        <v>681</v>
      </c>
      <c r="C691" s="82"/>
      <c r="D691" s="83"/>
      <c r="E691" s="122"/>
      <c r="F691" s="83"/>
      <c r="G691" s="106"/>
      <c r="H691" s="83"/>
      <c r="I691" s="84"/>
      <c r="J691" s="84"/>
      <c r="K691" s="144">
        <f>'B. Consumer Budget'!$I691-'B. Consumer Budget'!$J691</f>
        <v>0</v>
      </c>
      <c r="L691" s="143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43">
        <f>IF('B. Consumer Budget'!$K691&lt;0,0,IF('B. Consumer Budget'!$L691&gt;'B. Consumer Budget'!$K691,'B. Consumer Budget'!$K691,'B. Consumer Budget'!$L691))</f>
        <v>0</v>
      </c>
      <c r="N691" s="143" t="str">
        <f>IF('B. Consumer Budget'!$L691="","",'B. Consumer Budget'!$M691-'B. Consumer Budget'!$L691)</f>
        <v/>
      </c>
      <c r="O691" s="77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78">
        <f t="shared" si="11"/>
        <v>682</v>
      </c>
      <c r="C692" s="79"/>
      <c r="D692" s="80"/>
      <c r="E692" s="123"/>
      <c r="F692" s="80"/>
      <c r="G692" s="105"/>
      <c r="H692" s="80"/>
      <c r="I692" s="81"/>
      <c r="J692" s="81"/>
      <c r="K692" s="144">
        <f>'B. Consumer Budget'!$I692-'B. Consumer Budget'!$J692</f>
        <v>0</v>
      </c>
      <c r="L692" s="143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43">
        <f>IF('B. Consumer Budget'!$K692&lt;0,0,IF('B. Consumer Budget'!$L692&gt;'B. Consumer Budget'!$K692,'B. Consumer Budget'!$K692,'B. Consumer Budget'!$L692))</f>
        <v>0</v>
      </c>
      <c r="N692" s="143" t="str">
        <f>IF('B. Consumer Budget'!$L692="","",'B. Consumer Budget'!$M692-'B. Consumer Budget'!$L692)</f>
        <v/>
      </c>
      <c r="O692" s="77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78">
        <f t="shared" si="11"/>
        <v>683</v>
      </c>
      <c r="C693" s="82"/>
      <c r="D693" s="83"/>
      <c r="E693" s="122"/>
      <c r="F693" s="83"/>
      <c r="G693" s="106"/>
      <c r="H693" s="83"/>
      <c r="I693" s="84"/>
      <c r="J693" s="84"/>
      <c r="K693" s="144">
        <f>'B. Consumer Budget'!$I693-'B. Consumer Budget'!$J693</f>
        <v>0</v>
      </c>
      <c r="L693" s="143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43">
        <f>IF('B. Consumer Budget'!$K693&lt;0,0,IF('B. Consumer Budget'!$L693&gt;'B. Consumer Budget'!$K693,'B. Consumer Budget'!$K693,'B. Consumer Budget'!$L693))</f>
        <v>0</v>
      </c>
      <c r="N693" s="143" t="str">
        <f>IF('B. Consumer Budget'!$L693="","",'B. Consumer Budget'!$M693-'B. Consumer Budget'!$L693)</f>
        <v/>
      </c>
      <c r="O693" s="77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78">
        <f t="shared" si="11"/>
        <v>684</v>
      </c>
      <c r="C694" s="79"/>
      <c r="D694" s="80"/>
      <c r="E694" s="123"/>
      <c r="F694" s="80"/>
      <c r="G694" s="105"/>
      <c r="H694" s="80"/>
      <c r="I694" s="81"/>
      <c r="J694" s="81"/>
      <c r="K694" s="144">
        <f>'B. Consumer Budget'!$I694-'B. Consumer Budget'!$J694</f>
        <v>0</v>
      </c>
      <c r="L694" s="143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43">
        <f>IF('B. Consumer Budget'!$K694&lt;0,0,IF('B. Consumer Budget'!$L694&gt;'B. Consumer Budget'!$K694,'B. Consumer Budget'!$K694,'B. Consumer Budget'!$L694))</f>
        <v>0</v>
      </c>
      <c r="N694" s="143" t="str">
        <f>IF('B. Consumer Budget'!$L694="","",'B. Consumer Budget'!$M694-'B. Consumer Budget'!$L694)</f>
        <v/>
      </c>
      <c r="O694" s="77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78">
        <f t="shared" si="11"/>
        <v>685</v>
      </c>
      <c r="C695" s="82"/>
      <c r="D695" s="83"/>
      <c r="E695" s="122"/>
      <c r="F695" s="83"/>
      <c r="G695" s="106"/>
      <c r="H695" s="83"/>
      <c r="I695" s="84"/>
      <c r="J695" s="84"/>
      <c r="K695" s="144">
        <f>'B. Consumer Budget'!$I695-'B. Consumer Budget'!$J695</f>
        <v>0</v>
      </c>
      <c r="L695" s="143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43">
        <f>IF('B. Consumer Budget'!$K695&lt;0,0,IF('B. Consumer Budget'!$L695&gt;'B. Consumer Budget'!$K695,'B. Consumer Budget'!$K695,'B. Consumer Budget'!$L695))</f>
        <v>0</v>
      </c>
      <c r="N695" s="143" t="str">
        <f>IF('B. Consumer Budget'!$L695="","",'B. Consumer Budget'!$M695-'B. Consumer Budget'!$L695)</f>
        <v/>
      </c>
      <c r="O695" s="77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78">
        <f t="shared" si="11"/>
        <v>686</v>
      </c>
      <c r="C696" s="79"/>
      <c r="D696" s="80"/>
      <c r="E696" s="123"/>
      <c r="F696" s="80"/>
      <c r="G696" s="105"/>
      <c r="H696" s="80"/>
      <c r="I696" s="81"/>
      <c r="J696" s="81"/>
      <c r="K696" s="144">
        <f>'B. Consumer Budget'!$I696-'B. Consumer Budget'!$J696</f>
        <v>0</v>
      </c>
      <c r="L696" s="143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43">
        <f>IF('B. Consumer Budget'!$K696&lt;0,0,IF('B. Consumer Budget'!$L696&gt;'B. Consumer Budget'!$K696,'B. Consumer Budget'!$K696,'B. Consumer Budget'!$L696))</f>
        <v>0</v>
      </c>
      <c r="N696" s="143" t="str">
        <f>IF('B. Consumer Budget'!$L696="","",'B. Consumer Budget'!$M696-'B. Consumer Budget'!$L696)</f>
        <v/>
      </c>
      <c r="O696" s="77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78">
        <f t="shared" si="11"/>
        <v>687</v>
      </c>
      <c r="C697" s="82"/>
      <c r="D697" s="83"/>
      <c r="E697" s="122"/>
      <c r="F697" s="83"/>
      <c r="G697" s="106"/>
      <c r="H697" s="83"/>
      <c r="I697" s="84"/>
      <c r="J697" s="84"/>
      <c r="K697" s="144">
        <f>'B. Consumer Budget'!$I697-'B. Consumer Budget'!$J697</f>
        <v>0</v>
      </c>
      <c r="L697" s="143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43">
        <f>IF('B. Consumer Budget'!$K697&lt;0,0,IF('B. Consumer Budget'!$L697&gt;'B. Consumer Budget'!$K697,'B. Consumer Budget'!$K697,'B. Consumer Budget'!$L697))</f>
        <v>0</v>
      </c>
      <c r="N697" s="143" t="str">
        <f>IF('B. Consumer Budget'!$L697="","",'B. Consumer Budget'!$M697-'B. Consumer Budget'!$L697)</f>
        <v/>
      </c>
      <c r="O697" s="77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78">
        <f t="shared" si="11"/>
        <v>688</v>
      </c>
      <c r="C698" s="79"/>
      <c r="D698" s="80"/>
      <c r="E698" s="123"/>
      <c r="F698" s="80"/>
      <c r="G698" s="105"/>
      <c r="H698" s="80"/>
      <c r="I698" s="81"/>
      <c r="J698" s="81"/>
      <c r="K698" s="144">
        <f>'B. Consumer Budget'!$I698-'B. Consumer Budget'!$J698</f>
        <v>0</v>
      </c>
      <c r="L698" s="143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43">
        <f>IF('B. Consumer Budget'!$K698&lt;0,0,IF('B. Consumer Budget'!$L698&gt;'B. Consumer Budget'!$K698,'B. Consumer Budget'!$K698,'B. Consumer Budget'!$L698))</f>
        <v>0</v>
      </c>
      <c r="N698" s="143" t="str">
        <f>IF('B. Consumer Budget'!$L698="","",'B. Consumer Budget'!$M698-'B. Consumer Budget'!$L698)</f>
        <v/>
      </c>
      <c r="O698" s="77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78">
        <f t="shared" si="11"/>
        <v>689</v>
      </c>
      <c r="C699" s="82"/>
      <c r="D699" s="83"/>
      <c r="E699" s="122"/>
      <c r="F699" s="83"/>
      <c r="G699" s="106"/>
      <c r="H699" s="83"/>
      <c r="I699" s="84"/>
      <c r="J699" s="84"/>
      <c r="K699" s="144">
        <f>'B. Consumer Budget'!$I699-'B. Consumer Budget'!$J699</f>
        <v>0</v>
      </c>
      <c r="L699" s="143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43">
        <f>IF('B. Consumer Budget'!$K699&lt;0,0,IF('B. Consumer Budget'!$L699&gt;'B. Consumer Budget'!$K699,'B. Consumer Budget'!$K699,'B. Consumer Budget'!$L699))</f>
        <v>0</v>
      </c>
      <c r="N699" s="143" t="str">
        <f>IF('B. Consumer Budget'!$L699="","",'B. Consumer Budget'!$M699-'B. Consumer Budget'!$L699)</f>
        <v/>
      </c>
      <c r="O699" s="77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78">
        <f t="shared" si="11"/>
        <v>690</v>
      </c>
      <c r="C700" s="79"/>
      <c r="D700" s="80"/>
      <c r="E700" s="123"/>
      <c r="F700" s="80"/>
      <c r="G700" s="105"/>
      <c r="H700" s="80"/>
      <c r="I700" s="81"/>
      <c r="J700" s="81"/>
      <c r="K700" s="144">
        <f>'B. Consumer Budget'!$I700-'B. Consumer Budget'!$J700</f>
        <v>0</v>
      </c>
      <c r="L700" s="143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43">
        <f>IF('B. Consumer Budget'!$K700&lt;0,0,IF('B. Consumer Budget'!$L700&gt;'B. Consumer Budget'!$K700,'B. Consumer Budget'!$K700,'B. Consumer Budget'!$L700))</f>
        <v>0</v>
      </c>
      <c r="N700" s="143" t="str">
        <f>IF('B. Consumer Budget'!$L700="","",'B. Consumer Budget'!$M700-'B. Consumer Budget'!$L700)</f>
        <v/>
      </c>
      <c r="O700" s="77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78">
        <f t="shared" si="11"/>
        <v>691</v>
      </c>
      <c r="C701" s="82"/>
      <c r="D701" s="83"/>
      <c r="E701" s="122"/>
      <c r="F701" s="83"/>
      <c r="G701" s="106"/>
      <c r="H701" s="83"/>
      <c r="I701" s="84"/>
      <c r="J701" s="84"/>
      <c r="K701" s="144">
        <f>'B. Consumer Budget'!$I701-'B. Consumer Budget'!$J701</f>
        <v>0</v>
      </c>
      <c r="L701" s="143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43">
        <f>IF('B. Consumer Budget'!$K701&lt;0,0,IF('B. Consumer Budget'!$L701&gt;'B. Consumer Budget'!$K701,'B. Consumer Budget'!$K701,'B. Consumer Budget'!$L701))</f>
        <v>0</v>
      </c>
      <c r="N701" s="143" t="str">
        <f>IF('B. Consumer Budget'!$L701="","",'B. Consumer Budget'!$M701-'B. Consumer Budget'!$L701)</f>
        <v/>
      </c>
      <c r="O701" s="77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78">
        <f t="shared" si="11"/>
        <v>692</v>
      </c>
      <c r="C702" s="79"/>
      <c r="D702" s="80"/>
      <c r="E702" s="123"/>
      <c r="F702" s="80"/>
      <c r="G702" s="105"/>
      <c r="H702" s="80"/>
      <c r="I702" s="81"/>
      <c r="J702" s="81"/>
      <c r="K702" s="144">
        <f>'B. Consumer Budget'!$I702-'B. Consumer Budget'!$J702</f>
        <v>0</v>
      </c>
      <c r="L702" s="143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43">
        <f>IF('B. Consumer Budget'!$K702&lt;0,0,IF('B. Consumer Budget'!$L702&gt;'B. Consumer Budget'!$K702,'B. Consumer Budget'!$K702,'B. Consumer Budget'!$L702))</f>
        <v>0</v>
      </c>
      <c r="N702" s="143" t="str">
        <f>IF('B. Consumer Budget'!$L702="","",'B. Consumer Budget'!$M702-'B. Consumer Budget'!$L702)</f>
        <v/>
      </c>
      <c r="O702" s="77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78">
        <f t="shared" si="11"/>
        <v>693</v>
      </c>
      <c r="C703" s="82"/>
      <c r="D703" s="83"/>
      <c r="E703" s="122"/>
      <c r="F703" s="83"/>
      <c r="G703" s="106"/>
      <c r="H703" s="83"/>
      <c r="I703" s="84"/>
      <c r="J703" s="84"/>
      <c r="K703" s="144">
        <f>'B. Consumer Budget'!$I703-'B. Consumer Budget'!$J703</f>
        <v>0</v>
      </c>
      <c r="L703" s="143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43">
        <f>IF('B. Consumer Budget'!$K703&lt;0,0,IF('B. Consumer Budget'!$L703&gt;'B. Consumer Budget'!$K703,'B. Consumer Budget'!$K703,'B. Consumer Budget'!$L703))</f>
        <v>0</v>
      </c>
      <c r="N703" s="143" t="str">
        <f>IF('B. Consumer Budget'!$L703="","",'B. Consumer Budget'!$M703-'B. Consumer Budget'!$L703)</f>
        <v/>
      </c>
      <c r="O703" s="77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78">
        <f t="shared" si="11"/>
        <v>694</v>
      </c>
      <c r="C704" s="79"/>
      <c r="D704" s="80"/>
      <c r="E704" s="123"/>
      <c r="F704" s="80"/>
      <c r="G704" s="105"/>
      <c r="H704" s="80"/>
      <c r="I704" s="81"/>
      <c r="J704" s="81"/>
      <c r="K704" s="144">
        <f>'B. Consumer Budget'!$I704-'B. Consumer Budget'!$J704</f>
        <v>0</v>
      </c>
      <c r="L704" s="143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43">
        <f>IF('B. Consumer Budget'!$K704&lt;0,0,IF('B. Consumer Budget'!$L704&gt;'B. Consumer Budget'!$K704,'B. Consumer Budget'!$K704,'B. Consumer Budget'!$L704))</f>
        <v>0</v>
      </c>
      <c r="N704" s="143" t="str">
        <f>IF('B. Consumer Budget'!$L704="","",'B. Consumer Budget'!$M704-'B. Consumer Budget'!$L704)</f>
        <v/>
      </c>
      <c r="O704" s="77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78">
        <f t="shared" si="11"/>
        <v>695</v>
      </c>
      <c r="C705" s="82"/>
      <c r="D705" s="83"/>
      <c r="E705" s="122"/>
      <c r="F705" s="83"/>
      <c r="G705" s="106"/>
      <c r="H705" s="83"/>
      <c r="I705" s="84"/>
      <c r="J705" s="84"/>
      <c r="K705" s="144">
        <f>'B. Consumer Budget'!$I705-'B. Consumer Budget'!$J705</f>
        <v>0</v>
      </c>
      <c r="L705" s="143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43">
        <f>IF('B. Consumer Budget'!$K705&lt;0,0,IF('B. Consumer Budget'!$L705&gt;'B. Consumer Budget'!$K705,'B. Consumer Budget'!$K705,'B. Consumer Budget'!$L705))</f>
        <v>0</v>
      </c>
      <c r="N705" s="143" t="str">
        <f>IF('B. Consumer Budget'!$L705="","",'B. Consumer Budget'!$M705-'B. Consumer Budget'!$L705)</f>
        <v/>
      </c>
      <c r="O705" s="77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78">
        <f t="shared" si="11"/>
        <v>696</v>
      </c>
      <c r="C706" s="79"/>
      <c r="D706" s="80"/>
      <c r="E706" s="123"/>
      <c r="F706" s="80"/>
      <c r="G706" s="105"/>
      <c r="H706" s="80"/>
      <c r="I706" s="81"/>
      <c r="J706" s="81"/>
      <c r="K706" s="144">
        <f>'B. Consumer Budget'!$I706-'B. Consumer Budget'!$J706</f>
        <v>0</v>
      </c>
      <c r="L706" s="143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43">
        <f>IF('B. Consumer Budget'!$K706&lt;0,0,IF('B. Consumer Budget'!$L706&gt;'B. Consumer Budget'!$K706,'B. Consumer Budget'!$K706,'B. Consumer Budget'!$L706))</f>
        <v>0</v>
      </c>
      <c r="N706" s="143" t="str">
        <f>IF('B. Consumer Budget'!$L706="","",'B. Consumer Budget'!$M706-'B. Consumer Budget'!$L706)</f>
        <v/>
      </c>
      <c r="O706" s="77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78">
        <f t="shared" si="11"/>
        <v>697</v>
      </c>
      <c r="C707" s="82"/>
      <c r="D707" s="83"/>
      <c r="E707" s="122"/>
      <c r="F707" s="83"/>
      <c r="G707" s="106"/>
      <c r="H707" s="83"/>
      <c r="I707" s="84"/>
      <c r="J707" s="84"/>
      <c r="K707" s="144">
        <f>'B. Consumer Budget'!$I707-'B. Consumer Budget'!$J707</f>
        <v>0</v>
      </c>
      <c r="L707" s="143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43">
        <f>IF('B. Consumer Budget'!$K707&lt;0,0,IF('B. Consumer Budget'!$L707&gt;'B. Consumer Budget'!$K707,'B. Consumer Budget'!$K707,'B. Consumer Budget'!$L707))</f>
        <v>0</v>
      </c>
      <c r="N707" s="143" t="str">
        <f>IF('B. Consumer Budget'!$L707="","",'B. Consumer Budget'!$M707-'B. Consumer Budget'!$L707)</f>
        <v/>
      </c>
      <c r="O707" s="77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78">
        <f t="shared" si="11"/>
        <v>698</v>
      </c>
      <c r="C708" s="79"/>
      <c r="D708" s="80"/>
      <c r="E708" s="123"/>
      <c r="F708" s="80"/>
      <c r="G708" s="105"/>
      <c r="H708" s="80"/>
      <c r="I708" s="81"/>
      <c r="J708" s="81"/>
      <c r="K708" s="144">
        <f>'B. Consumer Budget'!$I708-'B. Consumer Budget'!$J708</f>
        <v>0</v>
      </c>
      <c r="L708" s="143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43">
        <f>IF('B. Consumer Budget'!$K708&lt;0,0,IF('B. Consumer Budget'!$L708&gt;'B. Consumer Budget'!$K708,'B. Consumer Budget'!$K708,'B. Consumer Budget'!$L708))</f>
        <v>0</v>
      </c>
      <c r="N708" s="143" t="str">
        <f>IF('B. Consumer Budget'!$L708="","",'B. Consumer Budget'!$M708-'B. Consumer Budget'!$L708)</f>
        <v/>
      </c>
      <c r="O708" s="77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78">
        <f t="shared" si="11"/>
        <v>699</v>
      </c>
      <c r="C709" s="82"/>
      <c r="D709" s="83"/>
      <c r="E709" s="122"/>
      <c r="F709" s="83"/>
      <c r="G709" s="106"/>
      <c r="H709" s="83"/>
      <c r="I709" s="84"/>
      <c r="J709" s="84"/>
      <c r="K709" s="144">
        <f>'B. Consumer Budget'!$I709-'B. Consumer Budget'!$J709</f>
        <v>0</v>
      </c>
      <c r="L709" s="143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43">
        <f>IF('B. Consumer Budget'!$K709&lt;0,0,IF('B. Consumer Budget'!$L709&gt;'B. Consumer Budget'!$K709,'B. Consumer Budget'!$K709,'B. Consumer Budget'!$L709))</f>
        <v>0</v>
      </c>
      <c r="N709" s="143" t="str">
        <f>IF('B. Consumer Budget'!$L709="","",'B. Consumer Budget'!$M709-'B. Consumer Budget'!$L709)</f>
        <v/>
      </c>
      <c r="O709" s="77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78">
        <f t="shared" si="11"/>
        <v>700</v>
      </c>
      <c r="C710" s="79"/>
      <c r="D710" s="80"/>
      <c r="E710" s="123"/>
      <c r="F710" s="80"/>
      <c r="G710" s="105"/>
      <c r="H710" s="80"/>
      <c r="I710" s="81"/>
      <c r="J710" s="81"/>
      <c r="K710" s="144">
        <f>'B. Consumer Budget'!$I710-'B. Consumer Budget'!$J710</f>
        <v>0</v>
      </c>
      <c r="L710" s="143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43">
        <f>IF('B. Consumer Budget'!$K710&lt;0,0,IF('B. Consumer Budget'!$L710&gt;'B. Consumer Budget'!$K710,'B. Consumer Budget'!$K710,'B. Consumer Budget'!$L710))</f>
        <v>0</v>
      </c>
      <c r="N710" s="143" t="str">
        <f>IF('B. Consumer Budget'!$L710="","",'B. Consumer Budget'!$M710-'B. Consumer Budget'!$L710)</f>
        <v/>
      </c>
      <c r="O710" s="77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78">
        <f t="shared" si="11"/>
        <v>701</v>
      </c>
      <c r="C711" s="82"/>
      <c r="D711" s="83"/>
      <c r="E711" s="122"/>
      <c r="F711" s="83"/>
      <c r="G711" s="106"/>
      <c r="H711" s="83"/>
      <c r="I711" s="84"/>
      <c r="J711" s="84"/>
      <c r="K711" s="144">
        <f>'B. Consumer Budget'!$I711-'B. Consumer Budget'!$J711</f>
        <v>0</v>
      </c>
      <c r="L711" s="143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43">
        <f>IF('B. Consumer Budget'!$K711&lt;0,0,IF('B. Consumer Budget'!$L711&gt;'B. Consumer Budget'!$K711,'B. Consumer Budget'!$K711,'B. Consumer Budget'!$L711))</f>
        <v>0</v>
      </c>
      <c r="N711" s="143" t="str">
        <f>IF('B. Consumer Budget'!$L711="","",'B. Consumer Budget'!$M711-'B. Consumer Budget'!$L711)</f>
        <v/>
      </c>
      <c r="O711" s="77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78">
        <f t="shared" si="11"/>
        <v>702</v>
      </c>
      <c r="C712" s="79"/>
      <c r="D712" s="80"/>
      <c r="E712" s="123"/>
      <c r="F712" s="80"/>
      <c r="G712" s="105"/>
      <c r="H712" s="80"/>
      <c r="I712" s="81"/>
      <c r="J712" s="81"/>
      <c r="K712" s="144">
        <f>'B. Consumer Budget'!$I712-'B. Consumer Budget'!$J712</f>
        <v>0</v>
      </c>
      <c r="L712" s="143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43">
        <f>IF('B. Consumer Budget'!$K712&lt;0,0,IF('B. Consumer Budget'!$L712&gt;'B. Consumer Budget'!$K712,'B. Consumer Budget'!$K712,'B. Consumer Budget'!$L712))</f>
        <v>0</v>
      </c>
      <c r="N712" s="143" t="str">
        <f>IF('B. Consumer Budget'!$L712="","",'B. Consumer Budget'!$M712-'B. Consumer Budget'!$L712)</f>
        <v/>
      </c>
      <c r="O712" s="77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78">
        <f t="shared" si="11"/>
        <v>703</v>
      </c>
      <c r="C713" s="82"/>
      <c r="D713" s="83"/>
      <c r="E713" s="122"/>
      <c r="F713" s="83"/>
      <c r="G713" s="106"/>
      <c r="H713" s="83"/>
      <c r="I713" s="84"/>
      <c r="J713" s="84"/>
      <c r="K713" s="144">
        <f>'B. Consumer Budget'!$I713-'B. Consumer Budget'!$J713</f>
        <v>0</v>
      </c>
      <c r="L713" s="143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43">
        <f>IF('B. Consumer Budget'!$K713&lt;0,0,IF('B. Consumer Budget'!$L713&gt;'B. Consumer Budget'!$K713,'B. Consumer Budget'!$K713,'B. Consumer Budget'!$L713))</f>
        <v>0</v>
      </c>
      <c r="N713" s="143" t="str">
        <f>IF('B. Consumer Budget'!$L713="","",'B. Consumer Budget'!$M713-'B. Consumer Budget'!$L713)</f>
        <v/>
      </c>
      <c r="O713" s="77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78">
        <f t="shared" si="11"/>
        <v>704</v>
      </c>
      <c r="C714" s="79"/>
      <c r="D714" s="80"/>
      <c r="E714" s="123"/>
      <c r="F714" s="80"/>
      <c r="G714" s="105"/>
      <c r="H714" s="80"/>
      <c r="I714" s="81"/>
      <c r="J714" s="81"/>
      <c r="K714" s="144">
        <f>'B. Consumer Budget'!$I714-'B. Consumer Budget'!$J714</f>
        <v>0</v>
      </c>
      <c r="L714" s="143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43">
        <f>IF('B. Consumer Budget'!$K714&lt;0,0,IF('B. Consumer Budget'!$L714&gt;'B. Consumer Budget'!$K714,'B. Consumer Budget'!$K714,'B. Consumer Budget'!$L714))</f>
        <v>0</v>
      </c>
      <c r="N714" s="143" t="str">
        <f>IF('B. Consumer Budget'!$L714="","",'B. Consumer Budget'!$M714-'B. Consumer Budget'!$L714)</f>
        <v/>
      </c>
      <c r="O714" s="77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78">
        <f t="shared" si="11"/>
        <v>705</v>
      </c>
      <c r="C715" s="82"/>
      <c r="D715" s="83"/>
      <c r="E715" s="122"/>
      <c r="F715" s="83"/>
      <c r="G715" s="106"/>
      <c r="H715" s="83"/>
      <c r="I715" s="84"/>
      <c r="J715" s="84"/>
      <c r="K715" s="144">
        <f>'B. Consumer Budget'!$I715-'B. Consumer Budget'!$J715</f>
        <v>0</v>
      </c>
      <c r="L715" s="143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43">
        <f>IF('B. Consumer Budget'!$K715&lt;0,0,IF('B. Consumer Budget'!$L715&gt;'B. Consumer Budget'!$K715,'B. Consumer Budget'!$K715,'B. Consumer Budget'!$L715))</f>
        <v>0</v>
      </c>
      <c r="N715" s="143" t="str">
        <f>IF('B. Consumer Budget'!$L715="","",'B. Consumer Budget'!$M715-'B. Consumer Budget'!$L715)</f>
        <v/>
      </c>
      <c r="O715" s="77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78">
        <f t="shared" si="11"/>
        <v>706</v>
      </c>
      <c r="C716" s="79"/>
      <c r="D716" s="80"/>
      <c r="E716" s="123"/>
      <c r="F716" s="80"/>
      <c r="G716" s="105"/>
      <c r="H716" s="80"/>
      <c r="I716" s="81"/>
      <c r="J716" s="81"/>
      <c r="K716" s="144">
        <f>'B. Consumer Budget'!$I716-'B. Consumer Budget'!$J716</f>
        <v>0</v>
      </c>
      <c r="L716" s="143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43">
        <f>IF('B. Consumer Budget'!$K716&lt;0,0,IF('B. Consumer Budget'!$L716&gt;'B. Consumer Budget'!$K716,'B. Consumer Budget'!$K716,'B. Consumer Budget'!$L716))</f>
        <v>0</v>
      </c>
      <c r="N716" s="143" t="str">
        <f>IF('B. Consumer Budget'!$L716="","",'B. Consumer Budget'!$M716-'B. Consumer Budget'!$L716)</f>
        <v/>
      </c>
      <c r="O716" s="77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78">
        <f t="shared" si="11"/>
        <v>707</v>
      </c>
      <c r="C717" s="82"/>
      <c r="D717" s="83"/>
      <c r="E717" s="122"/>
      <c r="F717" s="83"/>
      <c r="G717" s="106"/>
      <c r="H717" s="83"/>
      <c r="I717" s="84"/>
      <c r="J717" s="84"/>
      <c r="K717" s="144">
        <f>'B. Consumer Budget'!$I717-'B. Consumer Budget'!$J717</f>
        <v>0</v>
      </c>
      <c r="L717" s="143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43">
        <f>IF('B. Consumer Budget'!$K717&lt;0,0,IF('B. Consumer Budget'!$L717&gt;'B. Consumer Budget'!$K717,'B. Consumer Budget'!$K717,'B. Consumer Budget'!$L717))</f>
        <v>0</v>
      </c>
      <c r="N717" s="143" t="str">
        <f>IF('B. Consumer Budget'!$L717="","",'B. Consumer Budget'!$M717-'B. Consumer Budget'!$L717)</f>
        <v/>
      </c>
      <c r="O717" s="77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78">
        <f t="shared" si="11"/>
        <v>708</v>
      </c>
      <c r="C718" s="79"/>
      <c r="D718" s="80"/>
      <c r="E718" s="123"/>
      <c r="F718" s="80"/>
      <c r="G718" s="105"/>
      <c r="H718" s="80"/>
      <c r="I718" s="81"/>
      <c r="J718" s="81"/>
      <c r="K718" s="144">
        <f>'B. Consumer Budget'!$I718-'B. Consumer Budget'!$J718</f>
        <v>0</v>
      </c>
      <c r="L718" s="143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43">
        <f>IF('B. Consumer Budget'!$K718&lt;0,0,IF('B. Consumer Budget'!$L718&gt;'B. Consumer Budget'!$K718,'B. Consumer Budget'!$K718,'B. Consumer Budget'!$L718))</f>
        <v>0</v>
      </c>
      <c r="N718" s="143" t="str">
        <f>IF('B. Consumer Budget'!$L718="","",'B. Consumer Budget'!$M718-'B. Consumer Budget'!$L718)</f>
        <v/>
      </c>
      <c r="O718" s="77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78">
        <f t="shared" si="11"/>
        <v>709</v>
      </c>
      <c r="C719" s="82"/>
      <c r="D719" s="83"/>
      <c r="E719" s="122"/>
      <c r="F719" s="83"/>
      <c r="G719" s="106"/>
      <c r="H719" s="83"/>
      <c r="I719" s="84"/>
      <c r="J719" s="84"/>
      <c r="K719" s="144">
        <f>'B. Consumer Budget'!$I719-'B. Consumer Budget'!$J719</f>
        <v>0</v>
      </c>
      <c r="L719" s="143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43">
        <f>IF('B. Consumer Budget'!$K719&lt;0,0,IF('B. Consumer Budget'!$L719&gt;'B. Consumer Budget'!$K719,'B. Consumer Budget'!$K719,'B. Consumer Budget'!$L719))</f>
        <v>0</v>
      </c>
      <c r="N719" s="143" t="str">
        <f>IF('B. Consumer Budget'!$L719="","",'B. Consumer Budget'!$M719-'B. Consumer Budget'!$L719)</f>
        <v/>
      </c>
      <c r="O719" s="77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78">
        <f t="shared" si="11"/>
        <v>710</v>
      </c>
      <c r="C720" s="79"/>
      <c r="D720" s="80"/>
      <c r="E720" s="123"/>
      <c r="F720" s="80"/>
      <c r="G720" s="105"/>
      <c r="H720" s="80"/>
      <c r="I720" s="81"/>
      <c r="J720" s="81"/>
      <c r="K720" s="144">
        <f>'B. Consumer Budget'!$I720-'B. Consumer Budget'!$J720</f>
        <v>0</v>
      </c>
      <c r="L720" s="143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43">
        <f>IF('B. Consumer Budget'!$K720&lt;0,0,IF('B. Consumer Budget'!$L720&gt;'B. Consumer Budget'!$K720,'B. Consumer Budget'!$K720,'B. Consumer Budget'!$L720))</f>
        <v>0</v>
      </c>
      <c r="N720" s="143" t="str">
        <f>IF('B. Consumer Budget'!$L720="","",'B. Consumer Budget'!$M720-'B. Consumer Budget'!$L720)</f>
        <v/>
      </c>
      <c r="O720" s="77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78">
        <f t="shared" si="11"/>
        <v>711</v>
      </c>
      <c r="C721" s="82"/>
      <c r="D721" s="83"/>
      <c r="E721" s="122"/>
      <c r="F721" s="83"/>
      <c r="G721" s="106"/>
      <c r="H721" s="83"/>
      <c r="I721" s="84"/>
      <c r="J721" s="84"/>
      <c r="K721" s="144">
        <f>'B. Consumer Budget'!$I721-'B. Consumer Budget'!$J721</f>
        <v>0</v>
      </c>
      <c r="L721" s="143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43">
        <f>IF('B. Consumer Budget'!$K721&lt;0,0,IF('B. Consumer Budget'!$L721&gt;'B. Consumer Budget'!$K721,'B. Consumer Budget'!$K721,'B. Consumer Budget'!$L721))</f>
        <v>0</v>
      </c>
      <c r="N721" s="143" t="str">
        <f>IF('B. Consumer Budget'!$L721="","",'B. Consumer Budget'!$M721-'B. Consumer Budget'!$L721)</f>
        <v/>
      </c>
      <c r="O721" s="77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78">
        <f t="shared" si="11"/>
        <v>712</v>
      </c>
      <c r="C722" s="79"/>
      <c r="D722" s="80"/>
      <c r="E722" s="123"/>
      <c r="F722" s="80"/>
      <c r="G722" s="105"/>
      <c r="H722" s="80"/>
      <c r="I722" s="81"/>
      <c r="J722" s="81"/>
      <c r="K722" s="144">
        <f>'B. Consumer Budget'!$I722-'B. Consumer Budget'!$J722</f>
        <v>0</v>
      </c>
      <c r="L722" s="143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43">
        <f>IF('B. Consumer Budget'!$K722&lt;0,0,IF('B. Consumer Budget'!$L722&gt;'B. Consumer Budget'!$K722,'B. Consumer Budget'!$K722,'B. Consumer Budget'!$L722))</f>
        <v>0</v>
      </c>
      <c r="N722" s="143" t="str">
        <f>IF('B. Consumer Budget'!$L722="","",'B. Consumer Budget'!$M722-'B. Consumer Budget'!$L722)</f>
        <v/>
      </c>
      <c r="O722" s="77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78">
        <f t="shared" si="11"/>
        <v>713</v>
      </c>
      <c r="C723" s="82"/>
      <c r="D723" s="83"/>
      <c r="E723" s="122"/>
      <c r="F723" s="83"/>
      <c r="G723" s="106"/>
      <c r="H723" s="83"/>
      <c r="I723" s="84"/>
      <c r="J723" s="84"/>
      <c r="K723" s="144">
        <f>'B. Consumer Budget'!$I723-'B. Consumer Budget'!$J723</f>
        <v>0</v>
      </c>
      <c r="L723" s="143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43">
        <f>IF('B. Consumer Budget'!$K723&lt;0,0,IF('B. Consumer Budget'!$L723&gt;'B. Consumer Budget'!$K723,'B. Consumer Budget'!$K723,'B. Consumer Budget'!$L723))</f>
        <v>0</v>
      </c>
      <c r="N723" s="143" t="str">
        <f>IF('B. Consumer Budget'!$L723="","",'B. Consumer Budget'!$M723-'B. Consumer Budget'!$L723)</f>
        <v/>
      </c>
      <c r="O723" s="77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78">
        <f t="shared" si="11"/>
        <v>714</v>
      </c>
      <c r="C724" s="79"/>
      <c r="D724" s="80"/>
      <c r="E724" s="123"/>
      <c r="F724" s="80"/>
      <c r="G724" s="105"/>
      <c r="H724" s="80"/>
      <c r="I724" s="81"/>
      <c r="J724" s="81"/>
      <c r="K724" s="144">
        <f>'B. Consumer Budget'!$I724-'B. Consumer Budget'!$J724</f>
        <v>0</v>
      </c>
      <c r="L724" s="143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43">
        <f>IF('B. Consumer Budget'!$K724&lt;0,0,IF('B. Consumer Budget'!$L724&gt;'B. Consumer Budget'!$K724,'B. Consumer Budget'!$K724,'B. Consumer Budget'!$L724))</f>
        <v>0</v>
      </c>
      <c r="N724" s="143" t="str">
        <f>IF('B. Consumer Budget'!$L724="","",'B. Consumer Budget'!$M724-'B. Consumer Budget'!$L724)</f>
        <v/>
      </c>
      <c r="O724" s="77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78">
        <f t="shared" si="11"/>
        <v>715</v>
      </c>
      <c r="C725" s="82"/>
      <c r="D725" s="83"/>
      <c r="E725" s="122"/>
      <c r="F725" s="83"/>
      <c r="G725" s="106"/>
      <c r="H725" s="83"/>
      <c r="I725" s="84"/>
      <c r="J725" s="84"/>
      <c r="K725" s="144">
        <f>'B. Consumer Budget'!$I725-'B. Consumer Budget'!$J725</f>
        <v>0</v>
      </c>
      <c r="L725" s="143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43">
        <f>IF('B. Consumer Budget'!$K725&lt;0,0,IF('B. Consumer Budget'!$L725&gt;'B. Consumer Budget'!$K725,'B. Consumer Budget'!$K725,'B. Consumer Budget'!$L725))</f>
        <v>0</v>
      </c>
      <c r="N725" s="143" t="str">
        <f>IF('B. Consumer Budget'!$L725="","",'B. Consumer Budget'!$M725-'B. Consumer Budget'!$L725)</f>
        <v/>
      </c>
      <c r="O725" s="77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78">
        <f t="shared" si="11"/>
        <v>716</v>
      </c>
      <c r="C726" s="79"/>
      <c r="D726" s="80"/>
      <c r="E726" s="123"/>
      <c r="F726" s="80"/>
      <c r="G726" s="105"/>
      <c r="H726" s="80"/>
      <c r="I726" s="81"/>
      <c r="J726" s="81"/>
      <c r="K726" s="144">
        <f>'B. Consumer Budget'!$I726-'B. Consumer Budget'!$J726</f>
        <v>0</v>
      </c>
      <c r="L726" s="143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43">
        <f>IF('B. Consumer Budget'!$K726&lt;0,0,IF('B. Consumer Budget'!$L726&gt;'B. Consumer Budget'!$K726,'B. Consumer Budget'!$K726,'B. Consumer Budget'!$L726))</f>
        <v>0</v>
      </c>
      <c r="N726" s="143" t="str">
        <f>IF('B. Consumer Budget'!$L726="","",'B. Consumer Budget'!$M726-'B. Consumer Budget'!$L726)</f>
        <v/>
      </c>
      <c r="O726" s="77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78">
        <f t="shared" si="11"/>
        <v>717</v>
      </c>
      <c r="C727" s="82"/>
      <c r="D727" s="83"/>
      <c r="E727" s="122"/>
      <c r="F727" s="83"/>
      <c r="G727" s="106"/>
      <c r="H727" s="83"/>
      <c r="I727" s="84"/>
      <c r="J727" s="84"/>
      <c r="K727" s="144">
        <f>'B. Consumer Budget'!$I727-'B. Consumer Budget'!$J727</f>
        <v>0</v>
      </c>
      <c r="L727" s="143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43">
        <f>IF('B. Consumer Budget'!$K727&lt;0,0,IF('B. Consumer Budget'!$L727&gt;'B. Consumer Budget'!$K727,'B. Consumer Budget'!$K727,'B. Consumer Budget'!$L727))</f>
        <v>0</v>
      </c>
      <c r="N727" s="143" t="str">
        <f>IF('B. Consumer Budget'!$L727="","",'B. Consumer Budget'!$M727-'B. Consumer Budget'!$L727)</f>
        <v/>
      </c>
      <c r="O727" s="77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78">
        <f t="shared" si="11"/>
        <v>718</v>
      </c>
      <c r="C728" s="79"/>
      <c r="D728" s="80"/>
      <c r="E728" s="123"/>
      <c r="F728" s="80"/>
      <c r="G728" s="105"/>
      <c r="H728" s="80"/>
      <c r="I728" s="81"/>
      <c r="J728" s="81"/>
      <c r="K728" s="144">
        <f>'B. Consumer Budget'!$I728-'B. Consumer Budget'!$J728</f>
        <v>0</v>
      </c>
      <c r="L728" s="143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43">
        <f>IF('B. Consumer Budget'!$K728&lt;0,0,IF('B. Consumer Budget'!$L728&gt;'B. Consumer Budget'!$K728,'B. Consumer Budget'!$K728,'B. Consumer Budget'!$L728))</f>
        <v>0</v>
      </c>
      <c r="N728" s="143" t="str">
        <f>IF('B. Consumer Budget'!$L728="","",'B. Consumer Budget'!$M728-'B. Consumer Budget'!$L728)</f>
        <v/>
      </c>
      <c r="O728" s="77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78">
        <f t="shared" si="11"/>
        <v>719</v>
      </c>
      <c r="C729" s="82"/>
      <c r="D729" s="83"/>
      <c r="E729" s="122"/>
      <c r="F729" s="83"/>
      <c r="G729" s="106"/>
      <c r="H729" s="83"/>
      <c r="I729" s="84"/>
      <c r="J729" s="84"/>
      <c r="K729" s="144">
        <f>'B. Consumer Budget'!$I729-'B. Consumer Budget'!$J729</f>
        <v>0</v>
      </c>
      <c r="L729" s="143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43">
        <f>IF('B. Consumer Budget'!$K729&lt;0,0,IF('B. Consumer Budget'!$L729&gt;'B. Consumer Budget'!$K729,'B. Consumer Budget'!$K729,'B. Consumer Budget'!$L729))</f>
        <v>0</v>
      </c>
      <c r="N729" s="143" t="str">
        <f>IF('B. Consumer Budget'!$L729="","",'B. Consumer Budget'!$M729-'B. Consumer Budget'!$L729)</f>
        <v/>
      </c>
      <c r="O729" s="77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78">
        <f t="shared" si="11"/>
        <v>720</v>
      </c>
      <c r="C730" s="79"/>
      <c r="D730" s="80"/>
      <c r="E730" s="123"/>
      <c r="F730" s="80"/>
      <c r="G730" s="105"/>
      <c r="H730" s="80"/>
      <c r="I730" s="81"/>
      <c r="J730" s="81"/>
      <c r="K730" s="144">
        <f>'B. Consumer Budget'!$I730-'B. Consumer Budget'!$J730</f>
        <v>0</v>
      </c>
      <c r="L730" s="143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43">
        <f>IF('B. Consumer Budget'!$K730&lt;0,0,IF('B. Consumer Budget'!$L730&gt;'B. Consumer Budget'!$K730,'B. Consumer Budget'!$K730,'B. Consumer Budget'!$L730))</f>
        <v>0</v>
      </c>
      <c r="N730" s="143" t="str">
        <f>IF('B. Consumer Budget'!$L730="","",'B. Consumer Budget'!$M730-'B. Consumer Budget'!$L730)</f>
        <v/>
      </c>
      <c r="O730" s="77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78">
        <f t="shared" si="11"/>
        <v>721</v>
      </c>
      <c r="C731" s="82"/>
      <c r="D731" s="83"/>
      <c r="E731" s="122"/>
      <c r="F731" s="83"/>
      <c r="G731" s="106"/>
      <c r="H731" s="83"/>
      <c r="I731" s="84"/>
      <c r="J731" s="84"/>
      <c r="K731" s="144">
        <f>'B. Consumer Budget'!$I731-'B. Consumer Budget'!$J731</f>
        <v>0</v>
      </c>
      <c r="L731" s="143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43">
        <f>IF('B. Consumer Budget'!$K731&lt;0,0,IF('B. Consumer Budget'!$L731&gt;'B. Consumer Budget'!$K731,'B. Consumer Budget'!$K731,'B. Consumer Budget'!$L731))</f>
        <v>0</v>
      </c>
      <c r="N731" s="143" t="str">
        <f>IF('B. Consumer Budget'!$L731="","",'B. Consumer Budget'!$M731-'B. Consumer Budget'!$L731)</f>
        <v/>
      </c>
      <c r="O731" s="77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78">
        <f t="shared" si="11"/>
        <v>722</v>
      </c>
      <c r="C732" s="79"/>
      <c r="D732" s="80"/>
      <c r="E732" s="123"/>
      <c r="F732" s="80"/>
      <c r="G732" s="105"/>
      <c r="H732" s="80"/>
      <c r="I732" s="81"/>
      <c r="J732" s="81"/>
      <c r="K732" s="144">
        <f>'B. Consumer Budget'!$I732-'B. Consumer Budget'!$J732</f>
        <v>0</v>
      </c>
      <c r="L732" s="143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43">
        <f>IF('B. Consumer Budget'!$K732&lt;0,0,IF('B. Consumer Budget'!$L732&gt;'B. Consumer Budget'!$K732,'B. Consumer Budget'!$K732,'B. Consumer Budget'!$L732))</f>
        <v>0</v>
      </c>
      <c r="N732" s="143" t="str">
        <f>IF('B. Consumer Budget'!$L732="","",'B. Consumer Budget'!$M732-'B. Consumer Budget'!$L732)</f>
        <v/>
      </c>
      <c r="O732" s="77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78">
        <f t="shared" si="11"/>
        <v>723</v>
      </c>
      <c r="C733" s="82"/>
      <c r="D733" s="83"/>
      <c r="E733" s="122"/>
      <c r="F733" s="83"/>
      <c r="G733" s="106"/>
      <c r="H733" s="83"/>
      <c r="I733" s="84"/>
      <c r="J733" s="84"/>
      <c r="K733" s="144">
        <f>'B. Consumer Budget'!$I733-'B. Consumer Budget'!$J733</f>
        <v>0</v>
      </c>
      <c r="L733" s="143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43">
        <f>IF('B. Consumer Budget'!$K733&lt;0,0,IF('B. Consumer Budget'!$L733&gt;'B. Consumer Budget'!$K733,'B. Consumer Budget'!$K733,'B. Consumer Budget'!$L733))</f>
        <v>0</v>
      </c>
      <c r="N733" s="143" t="str">
        <f>IF('B. Consumer Budget'!$L733="","",'B. Consumer Budget'!$M733-'B. Consumer Budget'!$L733)</f>
        <v/>
      </c>
      <c r="O733" s="77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78">
        <f t="shared" si="11"/>
        <v>724</v>
      </c>
      <c r="C734" s="79"/>
      <c r="D734" s="80"/>
      <c r="E734" s="123"/>
      <c r="F734" s="80"/>
      <c r="G734" s="105"/>
      <c r="H734" s="80"/>
      <c r="I734" s="81"/>
      <c r="J734" s="81"/>
      <c r="K734" s="144">
        <f>'B. Consumer Budget'!$I734-'B. Consumer Budget'!$J734</f>
        <v>0</v>
      </c>
      <c r="L734" s="143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43">
        <f>IF('B. Consumer Budget'!$K734&lt;0,0,IF('B. Consumer Budget'!$L734&gt;'B. Consumer Budget'!$K734,'B. Consumer Budget'!$K734,'B. Consumer Budget'!$L734))</f>
        <v>0</v>
      </c>
      <c r="N734" s="143" t="str">
        <f>IF('B. Consumer Budget'!$L734="","",'B. Consumer Budget'!$M734-'B. Consumer Budget'!$L734)</f>
        <v/>
      </c>
      <c r="O734" s="77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78">
        <f t="shared" si="11"/>
        <v>725</v>
      </c>
      <c r="C735" s="82"/>
      <c r="D735" s="83"/>
      <c r="E735" s="122"/>
      <c r="F735" s="83"/>
      <c r="G735" s="106"/>
      <c r="H735" s="83"/>
      <c r="I735" s="84"/>
      <c r="J735" s="84"/>
      <c r="K735" s="144">
        <f>'B. Consumer Budget'!$I735-'B. Consumer Budget'!$J735</f>
        <v>0</v>
      </c>
      <c r="L735" s="143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43">
        <f>IF('B. Consumer Budget'!$K735&lt;0,0,IF('B. Consumer Budget'!$L735&gt;'B. Consumer Budget'!$K735,'B. Consumer Budget'!$K735,'B. Consumer Budget'!$L735))</f>
        <v>0</v>
      </c>
      <c r="N735" s="143" t="str">
        <f>IF('B. Consumer Budget'!$L735="","",'B. Consumer Budget'!$M735-'B. Consumer Budget'!$L735)</f>
        <v/>
      </c>
      <c r="O735" s="77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78">
        <f t="shared" si="11"/>
        <v>726</v>
      </c>
      <c r="C736" s="79"/>
      <c r="D736" s="80"/>
      <c r="E736" s="123"/>
      <c r="F736" s="80"/>
      <c r="G736" s="105"/>
      <c r="H736" s="80"/>
      <c r="I736" s="81"/>
      <c r="J736" s="81"/>
      <c r="K736" s="144">
        <f>'B. Consumer Budget'!$I736-'B. Consumer Budget'!$J736</f>
        <v>0</v>
      </c>
      <c r="L736" s="143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43">
        <f>IF('B. Consumer Budget'!$K736&lt;0,0,IF('B. Consumer Budget'!$L736&gt;'B. Consumer Budget'!$K736,'B. Consumer Budget'!$K736,'B. Consumer Budget'!$L736))</f>
        <v>0</v>
      </c>
      <c r="N736" s="143" t="str">
        <f>IF('B. Consumer Budget'!$L736="","",'B. Consumer Budget'!$M736-'B. Consumer Budget'!$L736)</f>
        <v/>
      </c>
      <c r="O736" s="77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78">
        <f t="shared" si="11"/>
        <v>727</v>
      </c>
      <c r="C737" s="82"/>
      <c r="D737" s="83"/>
      <c r="E737" s="122"/>
      <c r="F737" s="83"/>
      <c r="G737" s="106"/>
      <c r="H737" s="83"/>
      <c r="I737" s="84"/>
      <c r="J737" s="84"/>
      <c r="K737" s="144">
        <f>'B. Consumer Budget'!$I737-'B. Consumer Budget'!$J737</f>
        <v>0</v>
      </c>
      <c r="L737" s="143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43">
        <f>IF('B. Consumer Budget'!$K737&lt;0,0,IF('B. Consumer Budget'!$L737&gt;'B. Consumer Budget'!$K737,'B. Consumer Budget'!$K737,'B. Consumer Budget'!$L737))</f>
        <v>0</v>
      </c>
      <c r="N737" s="143" t="str">
        <f>IF('B. Consumer Budget'!$L737="","",'B. Consumer Budget'!$M737-'B. Consumer Budget'!$L737)</f>
        <v/>
      </c>
      <c r="O737" s="77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78">
        <f t="shared" si="11"/>
        <v>728</v>
      </c>
      <c r="C738" s="79"/>
      <c r="D738" s="80"/>
      <c r="E738" s="123"/>
      <c r="F738" s="80"/>
      <c r="G738" s="105"/>
      <c r="H738" s="80"/>
      <c r="I738" s="81"/>
      <c r="J738" s="81"/>
      <c r="K738" s="144">
        <f>'B. Consumer Budget'!$I738-'B. Consumer Budget'!$J738</f>
        <v>0</v>
      </c>
      <c r="L738" s="143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43">
        <f>IF('B. Consumer Budget'!$K738&lt;0,0,IF('B. Consumer Budget'!$L738&gt;'B. Consumer Budget'!$K738,'B. Consumer Budget'!$K738,'B. Consumer Budget'!$L738))</f>
        <v>0</v>
      </c>
      <c r="N738" s="143" t="str">
        <f>IF('B. Consumer Budget'!$L738="","",'B. Consumer Budget'!$M738-'B. Consumer Budget'!$L738)</f>
        <v/>
      </c>
      <c r="O738" s="77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78">
        <f t="shared" si="11"/>
        <v>729</v>
      </c>
      <c r="C739" s="82"/>
      <c r="D739" s="83"/>
      <c r="E739" s="122"/>
      <c r="F739" s="83"/>
      <c r="G739" s="106"/>
      <c r="H739" s="83"/>
      <c r="I739" s="84"/>
      <c r="J739" s="84"/>
      <c r="K739" s="144">
        <f>'B. Consumer Budget'!$I739-'B. Consumer Budget'!$J739</f>
        <v>0</v>
      </c>
      <c r="L739" s="143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43">
        <f>IF('B. Consumer Budget'!$K739&lt;0,0,IF('B. Consumer Budget'!$L739&gt;'B. Consumer Budget'!$K739,'B. Consumer Budget'!$K739,'B. Consumer Budget'!$L739))</f>
        <v>0</v>
      </c>
      <c r="N739" s="143" t="str">
        <f>IF('B. Consumer Budget'!$L739="","",'B. Consumer Budget'!$M739-'B. Consumer Budget'!$L739)</f>
        <v/>
      </c>
      <c r="O739" s="77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78">
        <f t="shared" si="11"/>
        <v>730</v>
      </c>
      <c r="C740" s="79"/>
      <c r="D740" s="80"/>
      <c r="E740" s="123"/>
      <c r="F740" s="80"/>
      <c r="G740" s="105"/>
      <c r="H740" s="80"/>
      <c r="I740" s="81"/>
      <c r="J740" s="81"/>
      <c r="K740" s="144">
        <f>'B. Consumer Budget'!$I740-'B. Consumer Budget'!$J740</f>
        <v>0</v>
      </c>
      <c r="L740" s="143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43">
        <f>IF('B. Consumer Budget'!$K740&lt;0,0,IF('B. Consumer Budget'!$L740&gt;'B. Consumer Budget'!$K740,'B. Consumer Budget'!$K740,'B. Consumer Budget'!$L740))</f>
        <v>0</v>
      </c>
      <c r="N740" s="143" t="str">
        <f>IF('B. Consumer Budget'!$L740="","",'B. Consumer Budget'!$M740-'B. Consumer Budget'!$L740)</f>
        <v/>
      </c>
      <c r="O740" s="77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78">
        <f t="shared" si="11"/>
        <v>731</v>
      </c>
      <c r="C741" s="82"/>
      <c r="D741" s="83"/>
      <c r="E741" s="122"/>
      <c r="F741" s="83"/>
      <c r="G741" s="106"/>
      <c r="H741" s="83"/>
      <c r="I741" s="84"/>
      <c r="J741" s="84"/>
      <c r="K741" s="144">
        <f>'B. Consumer Budget'!$I741-'B. Consumer Budget'!$J741</f>
        <v>0</v>
      </c>
      <c r="L741" s="143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43">
        <f>IF('B. Consumer Budget'!$K741&lt;0,0,IF('B. Consumer Budget'!$L741&gt;'B. Consumer Budget'!$K741,'B. Consumer Budget'!$K741,'B. Consumer Budget'!$L741))</f>
        <v>0</v>
      </c>
      <c r="N741" s="143" t="str">
        <f>IF('B. Consumer Budget'!$L741="","",'B. Consumer Budget'!$M741-'B. Consumer Budget'!$L741)</f>
        <v/>
      </c>
      <c r="O741" s="77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78">
        <f t="shared" si="11"/>
        <v>732</v>
      </c>
      <c r="C742" s="79"/>
      <c r="D742" s="80"/>
      <c r="E742" s="123"/>
      <c r="F742" s="80"/>
      <c r="G742" s="105"/>
      <c r="H742" s="80"/>
      <c r="I742" s="81"/>
      <c r="J742" s="81"/>
      <c r="K742" s="144">
        <f>'B. Consumer Budget'!$I742-'B. Consumer Budget'!$J742</f>
        <v>0</v>
      </c>
      <c r="L742" s="143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43">
        <f>IF('B. Consumer Budget'!$K742&lt;0,0,IF('B. Consumer Budget'!$L742&gt;'B. Consumer Budget'!$K742,'B. Consumer Budget'!$K742,'B. Consumer Budget'!$L742))</f>
        <v>0</v>
      </c>
      <c r="N742" s="143" t="str">
        <f>IF('B. Consumer Budget'!$L742="","",'B. Consumer Budget'!$M742-'B. Consumer Budget'!$L742)</f>
        <v/>
      </c>
      <c r="O742" s="77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78">
        <f t="shared" si="11"/>
        <v>733</v>
      </c>
      <c r="C743" s="82"/>
      <c r="D743" s="83"/>
      <c r="E743" s="122"/>
      <c r="F743" s="83"/>
      <c r="G743" s="106"/>
      <c r="H743" s="83"/>
      <c r="I743" s="84"/>
      <c r="J743" s="84"/>
      <c r="K743" s="144">
        <f>'B. Consumer Budget'!$I743-'B. Consumer Budget'!$J743</f>
        <v>0</v>
      </c>
      <c r="L743" s="143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43">
        <f>IF('B. Consumer Budget'!$K743&lt;0,0,IF('B. Consumer Budget'!$L743&gt;'B. Consumer Budget'!$K743,'B. Consumer Budget'!$K743,'B. Consumer Budget'!$L743))</f>
        <v>0</v>
      </c>
      <c r="N743" s="143" t="str">
        <f>IF('B. Consumer Budget'!$L743="","",'B. Consumer Budget'!$M743-'B. Consumer Budget'!$L743)</f>
        <v/>
      </c>
      <c r="O743" s="77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78">
        <f t="shared" si="11"/>
        <v>734</v>
      </c>
      <c r="C744" s="79"/>
      <c r="D744" s="80"/>
      <c r="E744" s="123"/>
      <c r="F744" s="80"/>
      <c r="G744" s="105"/>
      <c r="H744" s="80"/>
      <c r="I744" s="81"/>
      <c r="J744" s="81"/>
      <c r="K744" s="144">
        <f>'B. Consumer Budget'!$I744-'B. Consumer Budget'!$J744</f>
        <v>0</v>
      </c>
      <c r="L744" s="143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43">
        <f>IF('B. Consumer Budget'!$K744&lt;0,0,IF('B. Consumer Budget'!$L744&gt;'B. Consumer Budget'!$K744,'B. Consumer Budget'!$K744,'B. Consumer Budget'!$L744))</f>
        <v>0</v>
      </c>
      <c r="N744" s="143" t="str">
        <f>IF('B. Consumer Budget'!$L744="","",'B. Consumer Budget'!$M744-'B. Consumer Budget'!$L744)</f>
        <v/>
      </c>
      <c r="O744" s="77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78">
        <f t="shared" si="11"/>
        <v>735</v>
      </c>
      <c r="C745" s="82"/>
      <c r="D745" s="83"/>
      <c r="E745" s="122"/>
      <c r="F745" s="83"/>
      <c r="G745" s="106"/>
      <c r="H745" s="83"/>
      <c r="I745" s="84"/>
      <c r="J745" s="84"/>
      <c r="K745" s="144">
        <f>'B. Consumer Budget'!$I745-'B. Consumer Budget'!$J745</f>
        <v>0</v>
      </c>
      <c r="L745" s="143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43">
        <f>IF('B. Consumer Budget'!$K745&lt;0,0,IF('B. Consumer Budget'!$L745&gt;'B. Consumer Budget'!$K745,'B. Consumer Budget'!$K745,'B. Consumer Budget'!$L745))</f>
        <v>0</v>
      </c>
      <c r="N745" s="143" t="str">
        <f>IF('B. Consumer Budget'!$L745="","",'B. Consumer Budget'!$M745-'B. Consumer Budget'!$L745)</f>
        <v/>
      </c>
      <c r="O745" s="77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78">
        <f t="shared" si="11"/>
        <v>736</v>
      </c>
      <c r="C746" s="79"/>
      <c r="D746" s="80"/>
      <c r="E746" s="123"/>
      <c r="F746" s="80"/>
      <c r="G746" s="105"/>
      <c r="H746" s="80"/>
      <c r="I746" s="81"/>
      <c r="J746" s="81"/>
      <c r="K746" s="144">
        <f>'B. Consumer Budget'!$I746-'B. Consumer Budget'!$J746</f>
        <v>0</v>
      </c>
      <c r="L746" s="143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43">
        <f>IF('B. Consumer Budget'!$K746&lt;0,0,IF('B. Consumer Budget'!$L746&gt;'B. Consumer Budget'!$K746,'B. Consumer Budget'!$K746,'B. Consumer Budget'!$L746))</f>
        <v>0</v>
      </c>
      <c r="N746" s="143" t="str">
        <f>IF('B. Consumer Budget'!$L746="","",'B. Consumer Budget'!$M746-'B. Consumer Budget'!$L746)</f>
        <v/>
      </c>
      <c r="O746" s="77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78">
        <f t="shared" si="11"/>
        <v>737</v>
      </c>
      <c r="C747" s="82"/>
      <c r="D747" s="83"/>
      <c r="E747" s="122"/>
      <c r="F747" s="83"/>
      <c r="G747" s="106"/>
      <c r="H747" s="83"/>
      <c r="I747" s="84"/>
      <c r="J747" s="84"/>
      <c r="K747" s="144">
        <f>'B. Consumer Budget'!$I747-'B. Consumer Budget'!$J747</f>
        <v>0</v>
      </c>
      <c r="L747" s="143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43">
        <f>IF('B. Consumer Budget'!$K747&lt;0,0,IF('B. Consumer Budget'!$L747&gt;'B. Consumer Budget'!$K747,'B. Consumer Budget'!$K747,'B. Consumer Budget'!$L747))</f>
        <v>0</v>
      </c>
      <c r="N747" s="143" t="str">
        <f>IF('B. Consumer Budget'!$L747="","",'B. Consumer Budget'!$M747-'B. Consumer Budget'!$L747)</f>
        <v/>
      </c>
      <c r="O747" s="77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78">
        <f t="shared" si="11"/>
        <v>738</v>
      </c>
      <c r="C748" s="79"/>
      <c r="D748" s="80"/>
      <c r="E748" s="123"/>
      <c r="F748" s="80"/>
      <c r="G748" s="105"/>
      <c r="H748" s="80"/>
      <c r="I748" s="81"/>
      <c r="J748" s="81"/>
      <c r="K748" s="144">
        <f>'B. Consumer Budget'!$I748-'B. Consumer Budget'!$J748</f>
        <v>0</v>
      </c>
      <c r="L748" s="143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43">
        <f>IF('B. Consumer Budget'!$K748&lt;0,0,IF('B. Consumer Budget'!$L748&gt;'B. Consumer Budget'!$K748,'B. Consumer Budget'!$K748,'B. Consumer Budget'!$L748))</f>
        <v>0</v>
      </c>
      <c r="N748" s="143" t="str">
        <f>IF('B. Consumer Budget'!$L748="","",'B. Consumer Budget'!$M748-'B. Consumer Budget'!$L748)</f>
        <v/>
      </c>
      <c r="O748" s="77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78">
        <f t="shared" si="11"/>
        <v>739</v>
      </c>
      <c r="C749" s="82"/>
      <c r="D749" s="83"/>
      <c r="E749" s="122"/>
      <c r="F749" s="83"/>
      <c r="G749" s="106"/>
      <c r="H749" s="83"/>
      <c r="I749" s="84"/>
      <c r="J749" s="84"/>
      <c r="K749" s="144">
        <f>'B. Consumer Budget'!$I749-'B. Consumer Budget'!$J749</f>
        <v>0</v>
      </c>
      <c r="L749" s="143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43">
        <f>IF('B. Consumer Budget'!$K749&lt;0,0,IF('B. Consumer Budget'!$L749&gt;'B. Consumer Budget'!$K749,'B. Consumer Budget'!$K749,'B. Consumer Budget'!$L749))</f>
        <v>0</v>
      </c>
      <c r="N749" s="143" t="str">
        <f>IF('B. Consumer Budget'!$L749="","",'B. Consumer Budget'!$M749-'B. Consumer Budget'!$L749)</f>
        <v/>
      </c>
      <c r="O749" s="77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78">
        <f t="shared" si="11"/>
        <v>740</v>
      </c>
      <c r="C750" s="79"/>
      <c r="D750" s="80"/>
      <c r="E750" s="123"/>
      <c r="F750" s="80"/>
      <c r="G750" s="105"/>
      <c r="H750" s="80"/>
      <c r="I750" s="81"/>
      <c r="J750" s="81"/>
      <c r="K750" s="144">
        <f>'B. Consumer Budget'!$I750-'B. Consumer Budget'!$J750</f>
        <v>0</v>
      </c>
      <c r="L750" s="143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43">
        <f>IF('B. Consumer Budget'!$K750&lt;0,0,IF('B. Consumer Budget'!$L750&gt;'B. Consumer Budget'!$K750,'B. Consumer Budget'!$K750,'B. Consumer Budget'!$L750))</f>
        <v>0</v>
      </c>
      <c r="N750" s="143" t="str">
        <f>IF('B. Consumer Budget'!$L750="","",'B. Consumer Budget'!$M750-'B. Consumer Budget'!$L750)</f>
        <v/>
      </c>
      <c r="O750" s="77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78">
        <f t="shared" si="11"/>
        <v>741</v>
      </c>
      <c r="C751" s="82"/>
      <c r="D751" s="83"/>
      <c r="E751" s="122"/>
      <c r="F751" s="83"/>
      <c r="G751" s="106"/>
      <c r="H751" s="83"/>
      <c r="I751" s="84"/>
      <c r="J751" s="84"/>
      <c r="K751" s="144">
        <f>'B. Consumer Budget'!$I751-'B. Consumer Budget'!$J751</f>
        <v>0</v>
      </c>
      <c r="L751" s="143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43">
        <f>IF('B. Consumer Budget'!$K751&lt;0,0,IF('B. Consumer Budget'!$L751&gt;'B. Consumer Budget'!$K751,'B. Consumer Budget'!$K751,'B. Consumer Budget'!$L751))</f>
        <v>0</v>
      </c>
      <c r="N751" s="143" t="str">
        <f>IF('B. Consumer Budget'!$L751="","",'B. Consumer Budget'!$M751-'B. Consumer Budget'!$L751)</f>
        <v/>
      </c>
      <c r="O751" s="77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78">
        <f t="shared" si="11"/>
        <v>742</v>
      </c>
      <c r="C752" s="79"/>
      <c r="D752" s="80"/>
      <c r="E752" s="123"/>
      <c r="F752" s="80"/>
      <c r="G752" s="105"/>
      <c r="H752" s="80"/>
      <c r="I752" s="81"/>
      <c r="J752" s="81"/>
      <c r="K752" s="144">
        <f>'B. Consumer Budget'!$I752-'B. Consumer Budget'!$J752</f>
        <v>0</v>
      </c>
      <c r="L752" s="143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43">
        <f>IF('B. Consumer Budget'!$K752&lt;0,0,IF('B. Consumer Budget'!$L752&gt;'B. Consumer Budget'!$K752,'B. Consumer Budget'!$K752,'B. Consumer Budget'!$L752))</f>
        <v>0</v>
      </c>
      <c r="N752" s="143" t="str">
        <f>IF('B. Consumer Budget'!$L752="","",'B. Consumer Budget'!$M752-'B. Consumer Budget'!$L752)</f>
        <v/>
      </c>
      <c r="O752" s="77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78">
        <f t="shared" si="11"/>
        <v>743</v>
      </c>
      <c r="C753" s="82"/>
      <c r="D753" s="83"/>
      <c r="E753" s="122"/>
      <c r="F753" s="83"/>
      <c r="G753" s="106"/>
      <c r="H753" s="83"/>
      <c r="I753" s="84"/>
      <c r="J753" s="84"/>
      <c r="K753" s="144">
        <f>'B. Consumer Budget'!$I753-'B. Consumer Budget'!$J753</f>
        <v>0</v>
      </c>
      <c r="L753" s="143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43">
        <f>IF('B. Consumer Budget'!$K753&lt;0,0,IF('B. Consumer Budget'!$L753&gt;'B. Consumer Budget'!$K753,'B. Consumer Budget'!$K753,'B. Consumer Budget'!$L753))</f>
        <v>0</v>
      </c>
      <c r="N753" s="143" t="str">
        <f>IF('B. Consumer Budget'!$L753="","",'B. Consumer Budget'!$M753-'B. Consumer Budget'!$L753)</f>
        <v/>
      </c>
      <c r="O753" s="77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78">
        <f t="shared" si="11"/>
        <v>744</v>
      </c>
      <c r="C754" s="79"/>
      <c r="D754" s="80"/>
      <c r="E754" s="123"/>
      <c r="F754" s="80"/>
      <c r="G754" s="105"/>
      <c r="H754" s="80"/>
      <c r="I754" s="81"/>
      <c r="J754" s="81"/>
      <c r="K754" s="144">
        <f>'B. Consumer Budget'!$I754-'B. Consumer Budget'!$J754</f>
        <v>0</v>
      </c>
      <c r="L754" s="143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43">
        <f>IF('B. Consumer Budget'!$K754&lt;0,0,IF('B. Consumer Budget'!$L754&gt;'B. Consumer Budget'!$K754,'B. Consumer Budget'!$K754,'B. Consumer Budget'!$L754))</f>
        <v>0</v>
      </c>
      <c r="N754" s="143" t="str">
        <f>IF('B. Consumer Budget'!$L754="","",'B. Consumer Budget'!$M754-'B. Consumer Budget'!$L754)</f>
        <v/>
      </c>
      <c r="O754" s="77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78">
        <f t="shared" ref="B755:B818" si="12">B754+1</f>
        <v>745</v>
      </c>
      <c r="C755" s="82"/>
      <c r="D755" s="83"/>
      <c r="E755" s="122"/>
      <c r="F755" s="83"/>
      <c r="G755" s="106"/>
      <c r="H755" s="83"/>
      <c r="I755" s="84"/>
      <c r="J755" s="84"/>
      <c r="K755" s="144">
        <f>'B. Consumer Budget'!$I755-'B. Consumer Budget'!$J755</f>
        <v>0</v>
      </c>
      <c r="L755" s="143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43">
        <f>IF('B. Consumer Budget'!$K755&lt;0,0,IF('B. Consumer Budget'!$L755&gt;'B. Consumer Budget'!$K755,'B. Consumer Budget'!$K755,'B. Consumer Budget'!$L755))</f>
        <v>0</v>
      </c>
      <c r="N755" s="143" t="str">
        <f>IF('B. Consumer Budget'!$L755="","",'B. Consumer Budget'!$M755-'B. Consumer Budget'!$L755)</f>
        <v/>
      </c>
      <c r="O755" s="77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78">
        <f t="shared" si="12"/>
        <v>746</v>
      </c>
      <c r="C756" s="79"/>
      <c r="D756" s="80"/>
      <c r="E756" s="123"/>
      <c r="F756" s="80"/>
      <c r="G756" s="105"/>
      <c r="H756" s="80"/>
      <c r="I756" s="81"/>
      <c r="J756" s="81"/>
      <c r="K756" s="144">
        <f>'B. Consumer Budget'!$I756-'B. Consumer Budget'!$J756</f>
        <v>0</v>
      </c>
      <c r="L756" s="143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43">
        <f>IF('B. Consumer Budget'!$K756&lt;0,0,IF('B. Consumer Budget'!$L756&gt;'B. Consumer Budget'!$K756,'B. Consumer Budget'!$K756,'B. Consumer Budget'!$L756))</f>
        <v>0</v>
      </c>
      <c r="N756" s="143" t="str">
        <f>IF('B. Consumer Budget'!$L756="","",'B. Consumer Budget'!$M756-'B. Consumer Budget'!$L756)</f>
        <v/>
      </c>
      <c r="O756" s="77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78">
        <f t="shared" si="12"/>
        <v>747</v>
      </c>
      <c r="C757" s="82"/>
      <c r="D757" s="83"/>
      <c r="E757" s="122"/>
      <c r="F757" s="83"/>
      <c r="G757" s="106"/>
      <c r="H757" s="83"/>
      <c r="I757" s="84"/>
      <c r="J757" s="84"/>
      <c r="K757" s="144">
        <f>'B. Consumer Budget'!$I757-'B. Consumer Budget'!$J757</f>
        <v>0</v>
      </c>
      <c r="L757" s="143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43">
        <f>IF('B. Consumer Budget'!$K757&lt;0,0,IF('B. Consumer Budget'!$L757&gt;'B. Consumer Budget'!$K757,'B. Consumer Budget'!$K757,'B. Consumer Budget'!$L757))</f>
        <v>0</v>
      </c>
      <c r="N757" s="143" t="str">
        <f>IF('B. Consumer Budget'!$L757="","",'B. Consumer Budget'!$M757-'B. Consumer Budget'!$L757)</f>
        <v/>
      </c>
      <c r="O757" s="77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78">
        <f t="shared" si="12"/>
        <v>748</v>
      </c>
      <c r="C758" s="79"/>
      <c r="D758" s="80"/>
      <c r="E758" s="123"/>
      <c r="F758" s="80"/>
      <c r="G758" s="105"/>
      <c r="H758" s="80"/>
      <c r="I758" s="81"/>
      <c r="J758" s="81"/>
      <c r="K758" s="144">
        <f>'B. Consumer Budget'!$I758-'B. Consumer Budget'!$J758</f>
        <v>0</v>
      </c>
      <c r="L758" s="143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43">
        <f>IF('B. Consumer Budget'!$K758&lt;0,0,IF('B. Consumer Budget'!$L758&gt;'B. Consumer Budget'!$K758,'B. Consumer Budget'!$K758,'B. Consumer Budget'!$L758))</f>
        <v>0</v>
      </c>
      <c r="N758" s="143" t="str">
        <f>IF('B. Consumer Budget'!$L758="","",'B. Consumer Budget'!$M758-'B. Consumer Budget'!$L758)</f>
        <v/>
      </c>
      <c r="O758" s="77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78">
        <f t="shared" si="12"/>
        <v>749</v>
      </c>
      <c r="C759" s="82"/>
      <c r="D759" s="83"/>
      <c r="E759" s="122"/>
      <c r="F759" s="83"/>
      <c r="G759" s="106"/>
      <c r="H759" s="83"/>
      <c r="I759" s="84"/>
      <c r="J759" s="84"/>
      <c r="K759" s="144">
        <f>'B. Consumer Budget'!$I759-'B. Consumer Budget'!$J759</f>
        <v>0</v>
      </c>
      <c r="L759" s="143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43">
        <f>IF('B. Consumer Budget'!$K759&lt;0,0,IF('B. Consumer Budget'!$L759&gt;'B. Consumer Budget'!$K759,'B. Consumer Budget'!$K759,'B. Consumer Budget'!$L759))</f>
        <v>0</v>
      </c>
      <c r="N759" s="143" t="str">
        <f>IF('B. Consumer Budget'!$L759="","",'B. Consumer Budget'!$M759-'B. Consumer Budget'!$L759)</f>
        <v/>
      </c>
      <c r="O759" s="77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78">
        <f t="shared" si="12"/>
        <v>750</v>
      </c>
      <c r="C760" s="79"/>
      <c r="D760" s="80"/>
      <c r="E760" s="123"/>
      <c r="F760" s="80"/>
      <c r="G760" s="105"/>
      <c r="H760" s="80"/>
      <c r="I760" s="81"/>
      <c r="J760" s="81"/>
      <c r="K760" s="144">
        <f>'B. Consumer Budget'!$I760-'B. Consumer Budget'!$J760</f>
        <v>0</v>
      </c>
      <c r="L760" s="143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43">
        <f>IF('B. Consumer Budget'!$K760&lt;0,0,IF('B. Consumer Budget'!$L760&gt;'B. Consumer Budget'!$K760,'B. Consumer Budget'!$K760,'B. Consumer Budget'!$L760))</f>
        <v>0</v>
      </c>
      <c r="N760" s="143" t="str">
        <f>IF('B. Consumer Budget'!$L760="","",'B. Consumer Budget'!$M760-'B. Consumer Budget'!$L760)</f>
        <v/>
      </c>
      <c r="O760" s="77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78">
        <f t="shared" si="12"/>
        <v>751</v>
      </c>
      <c r="C761" s="82"/>
      <c r="D761" s="83"/>
      <c r="E761" s="122"/>
      <c r="F761" s="83"/>
      <c r="G761" s="106"/>
      <c r="H761" s="83"/>
      <c r="I761" s="84"/>
      <c r="J761" s="84"/>
      <c r="K761" s="144">
        <f>'B. Consumer Budget'!$I761-'B. Consumer Budget'!$J761</f>
        <v>0</v>
      </c>
      <c r="L761" s="143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43">
        <f>IF('B. Consumer Budget'!$K761&lt;0,0,IF('B. Consumer Budget'!$L761&gt;'B. Consumer Budget'!$K761,'B. Consumer Budget'!$K761,'B. Consumer Budget'!$L761))</f>
        <v>0</v>
      </c>
      <c r="N761" s="143" t="str">
        <f>IF('B. Consumer Budget'!$L761="","",'B. Consumer Budget'!$M761-'B. Consumer Budget'!$L761)</f>
        <v/>
      </c>
      <c r="O761" s="77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78">
        <f t="shared" si="12"/>
        <v>752</v>
      </c>
      <c r="C762" s="79"/>
      <c r="D762" s="80"/>
      <c r="E762" s="123"/>
      <c r="F762" s="80"/>
      <c r="G762" s="105"/>
      <c r="H762" s="80"/>
      <c r="I762" s="81"/>
      <c r="J762" s="81"/>
      <c r="K762" s="144">
        <f>'B. Consumer Budget'!$I762-'B. Consumer Budget'!$J762</f>
        <v>0</v>
      </c>
      <c r="L762" s="143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43">
        <f>IF('B. Consumer Budget'!$K762&lt;0,0,IF('B. Consumer Budget'!$L762&gt;'B. Consumer Budget'!$K762,'B. Consumer Budget'!$K762,'B. Consumer Budget'!$L762))</f>
        <v>0</v>
      </c>
      <c r="N762" s="143" t="str">
        <f>IF('B. Consumer Budget'!$L762="","",'B. Consumer Budget'!$M762-'B. Consumer Budget'!$L762)</f>
        <v/>
      </c>
      <c r="O762" s="77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78">
        <f t="shared" si="12"/>
        <v>753</v>
      </c>
      <c r="C763" s="82"/>
      <c r="D763" s="83"/>
      <c r="E763" s="122"/>
      <c r="F763" s="83"/>
      <c r="G763" s="106"/>
      <c r="H763" s="83"/>
      <c r="I763" s="84"/>
      <c r="J763" s="84"/>
      <c r="K763" s="144">
        <f>'B. Consumer Budget'!$I763-'B. Consumer Budget'!$J763</f>
        <v>0</v>
      </c>
      <c r="L763" s="143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43">
        <f>IF('B. Consumer Budget'!$K763&lt;0,0,IF('B. Consumer Budget'!$L763&gt;'B. Consumer Budget'!$K763,'B. Consumer Budget'!$K763,'B. Consumer Budget'!$L763))</f>
        <v>0</v>
      </c>
      <c r="N763" s="143" t="str">
        <f>IF('B. Consumer Budget'!$L763="","",'B. Consumer Budget'!$M763-'B. Consumer Budget'!$L763)</f>
        <v/>
      </c>
      <c r="O763" s="77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78">
        <f t="shared" si="12"/>
        <v>754</v>
      </c>
      <c r="C764" s="79"/>
      <c r="D764" s="80"/>
      <c r="E764" s="123"/>
      <c r="F764" s="80"/>
      <c r="G764" s="105"/>
      <c r="H764" s="80"/>
      <c r="I764" s="81"/>
      <c r="J764" s="81"/>
      <c r="K764" s="144">
        <f>'B. Consumer Budget'!$I764-'B. Consumer Budget'!$J764</f>
        <v>0</v>
      </c>
      <c r="L764" s="143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43">
        <f>IF('B. Consumer Budget'!$K764&lt;0,0,IF('B. Consumer Budget'!$L764&gt;'B. Consumer Budget'!$K764,'B. Consumer Budget'!$K764,'B. Consumer Budget'!$L764))</f>
        <v>0</v>
      </c>
      <c r="N764" s="143" t="str">
        <f>IF('B. Consumer Budget'!$L764="","",'B. Consumer Budget'!$M764-'B. Consumer Budget'!$L764)</f>
        <v/>
      </c>
      <c r="O764" s="77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78">
        <f t="shared" si="12"/>
        <v>755</v>
      </c>
      <c r="C765" s="82"/>
      <c r="D765" s="83"/>
      <c r="E765" s="122"/>
      <c r="F765" s="83"/>
      <c r="G765" s="106"/>
      <c r="H765" s="83"/>
      <c r="I765" s="84"/>
      <c r="J765" s="84"/>
      <c r="K765" s="144">
        <f>'B. Consumer Budget'!$I765-'B. Consumer Budget'!$J765</f>
        <v>0</v>
      </c>
      <c r="L765" s="143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43">
        <f>IF('B. Consumer Budget'!$K765&lt;0,0,IF('B. Consumer Budget'!$L765&gt;'B. Consumer Budget'!$K765,'B. Consumer Budget'!$K765,'B. Consumer Budget'!$L765))</f>
        <v>0</v>
      </c>
      <c r="N765" s="143" t="str">
        <f>IF('B. Consumer Budget'!$L765="","",'B. Consumer Budget'!$M765-'B. Consumer Budget'!$L765)</f>
        <v/>
      </c>
      <c r="O765" s="77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78">
        <f t="shared" si="12"/>
        <v>756</v>
      </c>
      <c r="C766" s="79"/>
      <c r="D766" s="80"/>
      <c r="E766" s="123"/>
      <c r="F766" s="80"/>
      <c r="G766" s="105"/>
      <c r="H766" s="80"/>
      <c r="I766" s="81"/>
      <c r="J766" s="81"/>
      <c r="K766" s="144">
        <f>'B. Consumer Budget'!$I766-'B. Consumer Budget'!$J766</f>
        <v>0</v>
      </c>
      <c r="L766" s="143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43">
        <f>IF('B. Consumer Budget'!$K766&lt;0,0,IF('B. Consumer Budget'!$L766&gt;'B. Consumer Budget'!$K766,'B. Consumer Budget'!$K766,'B. Consumer Budget'!$L766))</f>
        <v>0</v>
      </c>
      <c r="N766" s="143" t="str">
        <f>IF('B. Consumer Budget'!$L766="","",'B. Consumer Budget'!$M766-'B. Consumer Budget'!$L766)</f>
        <v/>
      </c>
      <c r="O766" s="77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78">
        <f t="shared" si="12"/>
        <v>757</v>
      </c>
      <c r="C767" s="82"/>
      <c r="D767" s="83"/>
      <c r="E767" s="122"/>
      <c r="F767" s="83"/>
      <c r="G767" s="106"/>
      <c r="H767" s="83"/>
      <c r="I767" s="84"/>
      <c r="J767" s="84"/>
      <c r="K767" s="144">
        <f>'B. Consumer Budget'!$I767-'B. Consumer Budget'!$J767</f>
        <v>0</v>
      </c>
      <c r="L767" s="143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43">
        <f>IF('B. Consumer Budget'!$K767&lt;0,0,IF('B. Consumer Budget'!$L767&gt;'B. Consumer Budget'!$K767,'B. Consumer Budget'!$K767,'B. Consumer Budget'!$L767))</f>
        <v>0</v>
      </c>
      <c r="N767" s="143" t="str">
        <f>IF('B. Consumer Budget'!$L767="","",'B. Consumer Budget'!$M767-'B. Consumer Budget'!$L767)</f>
        <v/>
      </c>
      <c r="O767" s="77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78">
        <f t="shared" si="12"/>
        <v>758</v>
      </c>
      <c r="C768" s="79"/>
      <c r="D768" s="80"/>
      <c r="E768" s="123"/>
      <c r="F768" s="80"/>
      <c r="G768" s="105"/>
      <c r="H768" s="80"/>
      <c r="I768" s="81"/>
      <c r="J768" s="81"/>
      <c r="K768" s="144">
        <f>'B. Consumer Budget'!$I768-'B. Consumer Budget'!$J768</f>
        <v>0</v>
      </c>
      <c r="L768" s="143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43">
        <f>IF('B. Consumer Budget'!$K768&lt;0,0,IF('B. Consumer Budget'!$L768&gt;'B. Consumer Budget'!$K768,'B. Consumer Budget'!$K768,'B. Consumer Budget'!$L768))</f>
        <v>0</v>
      </c>
      <c r="N768" s="143" t="str">
        <f>IF('B. Consumer Budget'!$L768="","",'B. Consumer Budget'!$M768-'B. Consumer Budget'!$L768)</f>
        <v/>
      </c>
      <c r="O768" s="77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78">
        <f t="shared" si="12"/>
        <v>759</v>
      </c>
      <c r="C769" s="82"/>
      <c r="D769" s="83"/>
      <c r="E769" s="122"/>
      <c r="F769" s="83"/>
      <c r="G769" s="106"/>
      <c r="H769" s="83"/>
      <c r="I769" s="84"/>
      <c r="J769" s="84"/>
      <c r="K769" s="144">
        <f>'B. Consumer Budget'!$I769-'B. Consumer Budget'!$J769</f>
        <v>0</v>
      </c>
      <c r="L769" s="143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43">
        <f>IF('B. Consumer Budget'!$K769&lt;0,0,IF('B. Consumer Budget'!$L769&gt;'B. Consumer Budget'!$K769,'B. Consumer Budget'!$K769,'B. Consumer Budget'!$L769))</f>
        <v>0</v>
      </c>
      <c r="N769" s="143" t="str">
        <f>IF('B. Consumer Budget'!$L769="","",'B. Consumer Budget'!$M769-'B. Consumer Budget'!$L769)</f>
        <v/>
      </c>
      <c r="O769" s="77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78">
        <f t="shared" si="12"/>
        <v>760</v>
      </c>
      <c r="C770" s="79"/>
      <c r="D770" s="80"/>
      <c r="E770" s="123"/>
      <c r="F770" s="80"/>
      <c r="G770" s="105"/>
      <c r="H770" s="80"/>
      <c r="I770" s="81"/>
      <c r="J770" s="81"/>
      <c r="K770" s="144">
        <f>'B. Consumer Budget'!$I770-'B. Consumer Budget'!$J770</f>
        <v>0</v>
      </c>
      <c r="L770" s="143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43">
        <f>IF('B. Consumer Budget'!$K770&lt;0,0,IF('B. Consumer Budget'!$L770&gt;'B. Consumer Budget'!$K770,'B. Consumer Budget'!$K770,'B. Consumer Budget'!$L770))</f>
        <v>0</v>
      </c>
      <c r="N770" s="143" t="str">
        <f>IF('B. Consumer Budget'!$L770="","",'B. Consumer Budget'!$M770-'B. Consumer Budget'!$L770)</f>
        <v/>
      </c>
      <c r="O770" s="77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78">
        <f t="shared" si="12"/>
        <v>761</v>
      </c>
      <c r="C771" s="82"/>
      <c r="D771" s="83"/>
      <c r="E771" s="122"/>
      <c r="F771" s="83"/>
      <c r="G771" s="106"/>
      <c r="H771" s="83"/>
      <c r="I771" s="84"/>
      <c r="J771" s="84"/>
      <c r="K771" s="144">
        <f>'B. Consumer Budget'!$I771-'B. Consumer Budget'!$J771</f>
        <v>0</v>
      </c>
      <c r="L771" s="143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43">
        <f>IF('B. Consumer Budget'!$K771&lt;0,0,IF('B. Consumer Budget'!$L771&gt;'B. Consumer Budget'!$K771,'B. Consumer Budget'!$K771,'B. Consumer Budget'!$L771))</f>
        <v>0</v>
      </c>
      <c r="N771" s="143" t="str">
        <f>IF('B. Consumer Budget'!$L771="","",'B. Consumer Budget'!$M771-'B. Consumer Budget'!$L771)</f>
        <v/>
      </c>
      <c r="O771" s="77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78">
        <f t="shared" si="12"/>
        <v>762</v>
      </c>
      <c r="C772" s="79"/>
      <c r="D772" s="80"/>
      <c r="E772" s="123"/>
      <c r="F772" s="80"/>
      <c r="G772" s="105"/>
      <c r="H772" s="80"/>
      <c r="I772" s="81"/>
      <c r="J772" s="81"/>
      <c r="K772" s="144">
        <f>'B. Consumer Budget'!$I772-'B. Consumer Budget'!$J772</f>
        <v>0</v>
      </c>
      <c r="L772" s="143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43">
        <f>IF('B. Consumer Budget'!$K772&lt;0,0,IF('B. Consumer Budget'!$L772&gt;'B. Consumer Budget'!$K772,'B. Consumer Budget'!$K772,'B. Consumer Budget'!$L772))</f>
        <v>0</v>
      </c>
      <c r="N772" s="143" t="str">
        <f>IF('B. Consumer Budget'!$L772="","",'B. Consumer Budget'!$M772-'B. Consumer Budget'!$L772)</f>
        <v/>
      </c>
      <c r="O772" s="77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78">
        <f t="shared" si="12"/>
        <v>763</v>
      </c>
      <c r="C773" s="82"/>
      <c r="D773" s="83"/>
      <c r="E773" s="122"/>
      <c r="F773" s="83"/>
      <c r="G773" s="106"/>
      <c r="H773" s="83"/>
      <c r="I773" s="84"/>
      <c r="J773" s="84"/>
      <c r="K773" s="144">
        <f>'B. Consumer Budget'!$I773-'B. Consumer Budget'!$J773</f>
        <v>0</v>
      </c>
      <c r="L773" s="143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43">
        <f>IF('B. Consumer Budget'!$K773&lt;0,0,IF('B. Consumer Budget'!$L773&gt;'B. Consumer Budget'!$K773,'B. Consumer Budget'!$K773,'B. Consumer Budget'!$L773))</f>
        <v>0</v>
      </c>
      <c r="N773" s="143" t="str">
        <f>IF('B. Consumer Budget'!$L773="","",'B. Consumer Budget'!$M773-'B. Consumer Budget'!$L773)</f>
        <v/>
      </c>
      <c r="O773" s="77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78">
        <f t="shared" si="12"/>
        <v>764</v>
      </c>
      <c r="C774" s="79"/>
      <c r="D774" s="80"/>
      <c r="E774" s="123"/>
      <c r="F774" s="80"/>
      <c r="G774" s="105"/>
      <c r="H774" s="80"/>
      <c r="I774" s="81"/>
      <c r="J774" s="81"/>
      <c r="K774" s="144">
        <f>'B. Consumer Budget'!$I774-'B. Consumer Budget'!$J774</f>
        <v>0</v>
      </c>
      <c r="L774" s="143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43">
        <f>IF('B. Consumer Budget'!$K774&lt;0,0,IF('B. Consumer Budget'!$L774&gt;'B. Consumer Budget'!$K774,'B. Consumer Budget'!$K774,'B. Consumer Budget'!$L774))</f>
        <v>0</v>
      </c>
      <c r="N774" s="143" t="str">
        <f>IF('B. Consumer Budget'!$L774="","",'B. Consumer Budget'!$M774-'B. Consumer Budget'!$L774)</f>
        <v/>
      </c>
      <c r="O774" s="77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78">
        <f t="shared" si="12"/>
        <v>765</v>
      </c>
      <c r="C775" s="82"/>
      <c r="D775" s="83"/>
      <c r="E775" s="122"/>
      <c r="F775" s="83"/>
      <c r="G775" s="106"/>
      <c r="H775" s="83"/>
      <c r="I775" s="84"/>
      <c r="J775" s="84"/>
      <c r="K775" s="144">
        <f>'B. Consumer Budget'!$I775-'B. Consumer Budget'!$J775</f>
        <v>0</v>
      </c>
      <c r="L775" s="143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43">
        <f>IF('B. Consumer Budget'!$K775&lt;0,0,IF('B. Consumer Budget'!$L775&gt;'B. Consumer Budget'!$K775,'B. Consumer Budget'!$K775,'B. Consumer Budget'!$L775))</f>
        <v>0</v>
      </c>
      <c r="N775" s="143" t="str">
        <f>IF('B. Consumer Budget'!$L775="","",'B. Consumer Budget'!$M775-'B. Consumer Budget'!$L775)</f>
        <v/>
      </c>
      <c r="O775" s="77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78">
        <f t="shared" si="12"/>
        <v>766</v>
      </c>
      <c r="C776" s="79"/>
      <c r="D776" s="80"/>
      <c r="E776" s="123"/>
      <c r="F776" s="80"/>
      <c r="G776" s="105"/>
      <c r="H776" s="80"/>
      <c r="I776" s="81"/>
      <c r="J776" s="81"/>
      <c r="K776" s="144">
        <f>'B. Consumer Budget'!$I776-'B. Consumer Budget'!$J776</f>
        <v>0</v>
      </c>
      <c r="L776" s="143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43">
        <f>IF('B. Consumer Budget'!$K776&lt;0,0,IF('B. Consumer Budget'!$L776&gt;'B. Consumer Budget'!$K776,'B. Consumer Budget'!$K776,'B. Consumer Budget'!$L776))</f>
        <v>0</v>
      </c>
      <c r="N776" s="143" t="str">
        <f>IF('B. Consumer Budget'!$L776="","",'B. Consumer Budget'!$M776-'B. Consumer Budget'!$L776)</f>
        <v/>
      </c>
      <c r="O776" s="77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78">
        <f t="shared" si="12"/>
        <v>767</v>
      </c>
      <c r="C777" s="82"/>
      <c r="D777" s="83"/>
      <c r="E777" s="122"/>
      <c r="F777" s="83"/>
      <c r="G777" s="106"/>
      <c r="H777" s="83"/>
      <c r="I777" s="84"/>
      <c r="J777" s="84"/>
      <c r="K777" s="144">
        <f>'B. Consumer Budget'!$I777-'B. Consumer Budget'!$J777</f>
        <v>0</v>
      </c>
      <c r="L777" s="143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43">
        <f>IF('B. Consumer Budget'!$K777&lt;0,0,IF('B. Consumer Budget'!$L777&gt;'B. Consumer Budget'!$K777,'B. Consumer Budget'!$K777,'B. Consumer Budget'!$L777))</f>
        <v>0</v>
      </c>
      <c r="N777" s="143" t="str">
        <f>IF('B. Consumer Budget'!$L777="","",'B. Consumer Budget'!$M777-'B. Consumer Budget'!$L777)</f>
        <v/>
      </c>
      <c r="O777" s="77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78">
        <f t="shared" si="12"/>
        <v>768</v>
      </c>
      <c r="C778" s="79"/>
      <c r="D778" s="80"/>
      <c r="E778" s="123"/>
      <c r="F778" s="80"/>
      <c r="G778" s="105"/>
      <c r="H778" s="80"/>
      <c r="I778" s="81"/>
      <c r="J778" s="81"/>
      <c r="K778" s="144">
        <f>'B. Consumer Budget'!$I778-'B. Consumer Budget'!$J778</f>
        <v>0</v>
      </c>
      <c r="L778" s="143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43">
        <f>IF('B. Consumer Budget'!$K778&lt;0,0,IF('B. Consumer Budget'!$L778&gt;'B. Consumer Budget'!$K778,'B. Consumer Budget'!$K778,'B. Consumer Budget'!$L778))</f>
        <v>0</v>
      </c>
      <c r="N778" s="143" t="str">
        <f>IF('B. Consumer Budget'!$L778="","",'B. Consumer Budget'!$M778-'B. Consumer Budget'!$L778)</f>
        <v/>
      </c>
      <c r="O778" s="77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78">
        <f t="shared" si="12"/>
        <v>769</v>
      </c>
      <c r="C779" s="82"/>
      <c r="D779" s="83"/>
      <c r="E779" s="122"/>
      <c r="F779" s="83"/>
      <c r="G779" s="106"/>
      <c r="H779" s="83"/>
      <c r="I779" s="84"/>
      <c r="J779" s="84"/>
      <c r="K779" s="144">
        <f>'B. Consumer Budget'!$I779-'B. Consumer Budget'!$J779</f>
        <v>0</v>
      </c>
      <c r="L779" s="143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43">
        <f>IF('B. Consumer Budget'!$K779&lt;0,0,IF('B. Consumer Budget'!$L779&gt;'B. Consumer Budget'!$K779,'B. Consumer Budget'!$K779,'B. Consumer Budget'!$L779))</f>
        <v>0</v>
      </c>
      <c r="N779" s="143" t="str">
        <f>IF('B. Consumer Budget'!$L779="","",'B. Consumer Budget'!$M779-'B. Consumer Budget'!$L779)</f>
        <v/>
      </c>
      <c r="O779" s="77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78">
        <f t="shared" si="12"/>
        <v>770</v>
      </c>
      <c r="C780" s="79"/>
      <c r="D780" s="80"/>
      <c r="E780" s="123"/>
      <c r="F780" s="80"/>
      <c r="G780" s="105"/>
      <c r="H780" s="80"/>
      <c r="I780" s="81"/>
      <c r="J780" s="81"/>
      <c r="K780" s="144">
        <f>'B. Consumer Budget'!$I780-'B. Consumer Budget'!$J780</f>
        <v>0</v>
      </c>
      <c r="L780" s="143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43">
        <f>IF('B. Consumer Budget'!$K780&lt;0,0,IF('B. Consumer Budget'!$L780&gt;'B. Consumer Budget'!$K780,'B. Consumer Budget'!$K780,'B. Consumer Budget'!$L780))</f>
        <v>0</v>
      </c>
      <c r="N780" s="143" t="str">
        <f>IF('B. Consumer Budget'!$L780="","",'B. Consumer Budget'!$M780-'B. Consumer Budget'!$L780)</f>
        <v/>
      </c>
      <c r="O780" s="77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78">
        <f t="shared" si="12"/>
        <v>771</v>
      </c>
      <c r="C781" s="82"/>
      <c r="D781" s="83"/>
      <c r="E781" s="122"/>
      <c r="F781" s="83"/>
      <c r="G781" s="106"/>
      <c r="H781" s="83"/>
      <c r="I781" s="84"/>
      <c r="J781" s="84"/>
      <c r="K781" s="144">
        <f>'B. Consumer Budget'!$I781-'B. Consumer Budget'!$J781</f>
        <v>0</v>
      </c>
      <c r="L781" s="143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43">
        <f>IF('B. Consumer Budget'!$K781&lt;0,0,IF('B. Consumer Budget'!$L781&gt;'B. Consumer Budget'!$K781,'B. Consumer Budget'!$K781,'B. Consumer Budget'!$L781))</f>
        <v>0</v>
      </c>
      <c r="N781" s="143" t="str">
        <f>IF('B. Consumer Budget'!$L781="","",'B. Consumer Budget'!$M781-'B. Consumer Budget'!$L781)</f>
        <v/>
      </c>
      <c r="O781" s="77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78">
        <f t="shared" si="12"/>
        <v>772</v>
      </c>
      <c r="C782" s="79"/>
      <c r="D782" s="80"/>
      <c r="E782" s="123"/>
      <c r="F782" s="80"/>
      <c r="G782" s="105"/>
      <c r="H782" s="80"/>
      <c r="I782" s="81"/>
      <c r="J782" s="81"/>
      <c r="K782" s="144">
        <f>'B. Consumer Budget'!$I782-'B. Consumer Budget'!$J782</f>
        <v>0</v>
      </c>
      <c r="L782" s="143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43">
        <f>IF('B. Consumer Budget'!$K782&lt;0,0,IF('B. Consumer Budget'!$L782&gt;'B. Consumer Budget'!$K782,'B. Consumer Budget'!$K782,'B. Consumer Budget'!$L782))</f>
        <v>0</v>
      </c>
      <c r="N782" s="143" t="str">
        <f>IF('B. Consumer Budget'!$L782="","",'B. Consumer Budget'!$M782-'B. Consumer Budget'!$L782)</f>
        <v/>
      </c>
      <c r="O782" s="77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78">
        <f t="shared" si="12"/>
        <v>773</v>
      </c>
      <c r="C783" s="82"/>
      <c r="D783" s="83"/>
      <c r="E783" s="122"/>
      <c r="F783" s="83"/>
      <c r="G783" s="106"/>
      <c r="H783" s="83"/>
      <c r="I783" s="84"/>
      <c r="J783" s="84"/>
      <c r="K783" s="144">
        <f>'B. Consumer Budget'!$I783-'B. Consumer Budget'!$J783</f>
        <v>0</v>
      </c>
      <c r="L783" s="143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43">
        <f>IF('B. Consumer Budget'!$K783&lt;0,0,IF('B. Consumer Budget'!$L783&gt;'B. Consumer Budget'!$K783,'B. Consumer Budget'!$K783,'B. Consumer Budget'!$L783))</f>
        <v>0</v>
      </c>
      <c r="N783" s="143" t="str">
        <f>IF('B. Consumer Budget'!$L783="","",'B. Consumer Budget'!$M783-'B. Consumer Budget'!$L783)</f>
        <v/>
      </c>
      <c r="O783" s="77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78">
        <f t="shared" si="12"/>
        <v>774</v>
      </c>
      <c r="C784" s="79"/>
      <c r="D784" s="80"/>
      <c r="E784" s="123"/>
      <c r="F784" s="80"/>
      <c r="G784" s="105"/>
      <c r="H784" s="80"/>
      <c r="I784" s="81"/>
      <c r="J784" s="81"/>
      <c r="K784" s="144">
        <f>'B. Consumer Budget'!$I784-'B. Consumer Budget'!$J784</f>
        <v>0</v>
      </c>
      <c r="L784" s="143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43">
        <f>IF('B. Consumer Budget'!$K784&lt;0,0,IF('B. Consumer Budget'!$L784&gt;'B. Consumer Budget'!$K784,'B. Consumer Budget'!$K784,'B. Consumer Budget'!$L784))</f>
        <v>0</v>
      </c>
      <c r="N784" s="143" t="str">
        <f>IF('B. Consumer Budget'!$L784="","",'B. Consumer Budget'!$M784-'B. Consumer Budget'!$L784)</f>
        <v/>
      </c>
      <c r="O784" s="77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78">
        <f t="shared" si="12"/>
        <v>775</v>
      </c>
      <c r="C785" s="82"/>
      <c r="D785" s="83"/>
      <c r="E785" s="122"/>
      <c r="F785" s="83"/>
      <c r="G785" s="106"/>
      <c r="H785" s="83"/>
      <c r="I785" s="84"/>
      <c r="J785" s="84"/>
      <c r="K785" s="144">
        <f>'B. Consumer Budget'!$I785-'B. Consumer Budget'!$J785</f>
        <v>0</v>
      </c>
      <c r="L785" s="143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43">
        <f>IF('B. Consumer Budget'!$K785&lt;0,0,IF('B. Consumer Budget'!$L785&gt;'B. Consumer Budget'!$K785,'B. Consumer Budget'!$K785,'B. Consumer Budget'!$L785))</f>
        <v>0</v>
      </c>
      <c r="N785" s="143" t="str">
        <f>IF('B. Consumer Budget'!$L785="","",'B. Consumer Budget'!$M785-'B. Consumer Budget'!$L785)</f>
        <v/>
      </c>
      <c r="O785" s="77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78">
        <f t="shared" si="12"/>
        <v>776</v>
      </c>
      <c r="C786" s="79"/>
      <c r="D786" s="80"/>
      <c r="E786" s="123"/>
      <c r="F786" s="80"/>
      <c r="G786" s="105"/>
      <c r="H786" s="80"/>
      <c r="I786" s="81"/>
      <c r="J786" s="81"/>
      <c r="K786" s="144">
        <f>'B. Consumer Budget'!$I786-'B. Consumer Budget'!$J786</f>
        <v>0</v>
      </c>
      <c r="L786" s="143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43">
        <f>IF('B. Consumer Budget'!$K786&lt;0,0,IF('B. Consumer Budget'!$L786&gt;'B. Consumer Budget'!$K786,'B. Consumer Budget'!$K786,'B. Consumer Budget'!$L786))</f>
        <v>0</v>
      </c>
      <c r="N786" s="143" t="str">
        <f>IF('B. Consumer Budget'!$L786="","",'B. Consumer Budget'!$M786-'B. Consumer Budget'!$L786)</f>
        <v/>
      </c>
      <c r="O786" s="77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78">
        <f t="shared" si="12"/>
        <v>777</v>
      </c>
      <c r="C787" s="82"/>
      <c r="D787" s="83"/>
      <c r="E787" s="122"/>
      <c r="F787" s="83"/>
      <c r="G787" s="106"/>
      <c r="H787" s="83"/>
      <c r="I787" s="84"/>
      <c r="J787" s="84"/>
      <c r="K787" s="144">
        <f>'B. Consumer Budget'!$I787-'B. Consumer Budget'!$J787</f>
        <v>0</v>
      </c>
      <c r="L787" s="143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43">
        <f>IF('B. Consumer Budget'!$K787&lt;0,0,IF('B. Consumer Budget'!$L787&gt;'B. Consumer Budget'!$K787,'B. Consumer Budget'!$K787,'B. Consumer Budget'!$L787))</f>
        <v>0</v>
      </c>
      <c r="N787" s="143" t="str">
        <f>IF('B. Consumer Budget'!$L787="","",'B. Consumer Budget'!$M787-'B. Consumer Budget'!$L787)</f>
        <v/>
      </c>
      <c r="O787" s="77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78">
        <f t="shared" si="12"/>
        <v>778</v>
      </c>
      <c r="C788" s="79"/>
      <c r="D788" s="80"/>
      <c r="E788" s="123"/>
      <c r="F788" s="80"/>
      <c r="G788" s="105"/>
      <c r="H788" s="80"/>
      <c r="I788" s="81"/>
      <c r="J788" s="81"/>
      <c r="K788" s="144">
        <f>'B. Consumer Budget'!$I788-'B. Consumer Budget'!$J788</f>
        <v>0</v>
      </c>
      <c r="L788" s="143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43">
        <f>IF('B. Consumer Budget'!$K788&lt;0,0,IF('B. Consumer Budget'!$L788&gt;'B. Consumer Budget'!$K788,'B. Consumer Budget'!$K788,'B. Consumer Budget'!$L788))</f>
        <v>0</v>
      </c>
      <c r="N788" s="143" t="str">
        <f>IF('B. Consumer Budget'!$L788="","",'B. Consumer Budget'!$M788-'B. Consumer Budget'!$L788)</f>
        <v/>
      </c>
      <c r="O788" s="77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78">
        <f t="shared" si="12"/>
        <v>779</v>
      </c>
      <c r="C789" s="82"/>
      <c r="D789" s="83"/>
      <c r="E789" s="122"/>
      <c r="F789" s="83"/>
      <c r="G789" s="106"/>
      <c r="H789" s="83"/>
      <c r="I789" s="84"/>
      <c r="J789" s="84"/>
      <c r="K789" s="144">
        <f>'B. Consumer Budget'!$I789-'B. Consumer Budget'!$J789</f>
        <v>0</v>
      </c>
      <c r="L789" s="143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43">
        <f>IF('B. Consumer Budget'!$K789&lt;0,0,IF('B. Consumer Budget'!$L789&gt;'B. Consumer Budget'!$K789,'B. Consumer Budget'!$K789,'B. Consumer Budget'!$L789))</f>
        <v>0</v>
      </c>
      <c r="N789" s="143" t="str">
        <f>IF('B. Consumer Budget'!$L789="","",'B. Consumer Budget'!$M789-'B. Consumer Budget'!$L789)</f>
        <v/>
      </c>
      <c r="O789" s="77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78">
        <f t="shared" si="12"/>
        <v>780</v>
      </c>
      <c r="C790" s="79"/>
      <c r="D790" s="80"/>
      <c r="E790" s="123"/>
      <c r="F790" s="80"/>
      <c r="G790" s="105"/>
      <c r="H790" s="80"/>
      <c r="I790" s="81"/>
      <c r="J790" s="81"/>
      <c r="K790" s="144">
        <f>'B. Consumer Budget'!$I790-'B. Consumer Budget'!$J790</f>
        <v>0</v>
      </c>
      <c r="L790" s="143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43">
        <f>IF('B. Consumer Budget'!$K790&lt;0,0,IF('B. Consumer Budget'!$L790&gt;'B. Consumer Budget'!$K790,'B. Consumer Budget'!$K790,'B. Consumer Budget'!$L790))</f>
        <v>0</v>
      </c>
      <c r="N790" s="143" t="str">
        <f>IF('B. Consumer Budget'!$L790="","",'B. Consumer Budget'!$M790-'B. Consumer Budget'!$L790)</f>
        <v/>
      </c>
      <c r="O790" s="77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78">
        <f t="shared" si="12"/>
        <v>781</v>
      </c>
      <c r="C791" s="82"/>
      <c r="D791" s="83"/>
      <c r="E791" s="122"/>
      <c r="F791" s="83"/>
      <c r="G791" s="106"/>
      <c r="H791" s="83"/>
      <c r="I791" s="84"/>
      <c r="J791" s="84"/>
      <c r="K791" s="144">
        <f>'B. Consumer Budget'!$I791-'B. Consumer Budget'!$J791</f>
        <v>0</v>
      </c>
      <c r="L791" s="143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43">
        <f>IF('B. Consumer Budget'!$K791&lt;0,0,IF('B. Consumer Budget'!$L791&gt;'B. Consumer Budget'!$K791,'B. Consumer Budget'!$K791,'B. Consumer Budget'!$L791))</f>
        <v>0</v>
      </c>
      <c r="N791" s="143" t="str">
        <f>IF('B. Consumer Budget'!$L791="","",'B. Consumer Budget'!$M791-'B. Consumer Budget'!$L791)</f>
        <v/>
      </c>
      <c r="O791" s="77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78">
        <f t="shared" si="12"/>
        <v>782</v>
      </c>
      <c r="C792" s="79"/>
      <c r="D792" s="80"/>
      <c r="E792" s="123"/>
      <c r="F792" s="80"/>
      <c r="G792" s="105"/>
      <c r="H792" s="80"/>
      <c r="I792" s="81"/>
      <c r="J792" s="81"/>
      <c r="K792" s="144">
        <f>'B. Consumer Budget'!$I792-'B. Consumer Budget'!$J792</f>
        <v>0</v>
      </c>
      <c r="L792" s="143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43">
        <f>IF('B. Consumer Budget'!$K792&lt;0,0,IF('B. Consumer Budget'!$L792&gt;'B. Consumer Budget'!$K792,'B. Consumer Budget'!$K792,'B. Consumer Budget'!$L792))</f>
        <v>0</v>
      </c>
      <c r="N792" s="143" t="str">
        <f>IF('B. Consumer Budget'!$L792="","",'B. Consumer Budget'!$M792-'B. Consumer Budget'!$L792)</f>
        <v/>
      </c>
      <c r="O792" s="77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78">
        <f t="shared" si="12"/>
        <v>783</v>
      </c>
      <c r="C793" s="82"/>
      <c r="D793" s="83"/>
      <c r="E793" s="122"/>
      <c r="F793" s="83"/>
      <c r="G793" s="106"/>
      <c r="H793" s="83"/>
      <c r="I793" s="84"/>
      <c r="J793" s="84"/>
      <c r="K793" s="144">
        <f>'B. Consumer Budget'!$I793-'B. Consumer Budget'!$J793</f>
        <v>0</v>
      </c>
      <c r="L793" s="143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43">
        <f>IF('B. Consumer Budget'!$K793&lt;0,0,IF('B. Consumer Budget'!$L793&gt;'B. Consumer Budget'!$K793,'B. Consumer Budget'!$K793,'B. Consumer Budget'!$L793))</f>
        <v>0</v>
      </c>
      <c r="N793" s="143" t="str">
        <f>IF('B. Consumer Budget'!$L793="","",'B. Consumer Budget'!$M793-'B. Consumer Budget'!$L793)</f>
        <v/>
      </c>
      <c r="O793" s="77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78">
        <f t="shared" si="12"/>
        <v>784</v>
      </c>
      <c r="C794" s="79"/>
      <c r="D794" s="80"/>
      <c r="E794" s="123"/>
      <c r="F794" s="80"/>
      <c r="G794" s="105"/>
      <c r="H794" s="80"/>
      <c r="I794" s="81"/>
      <c r="J794" s="81"/>
      <c r="K794" s="144">
        <f>'B. Consumer Budget'!$I794-'B. Consumer Budget'!$J794</f>
        <v>0</v>
      </c>
      <c r="L794" s="143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43">
        <f>IF('B. Consumer Budget'!$K794&lt;0,0,IF('B. Consumer Budget'!$L794&gt;'B. Consumer Budget'!$K794,'B. Consumer Budget'!$K794,'B. Consumer Budget'!$L794))</f>
        <v>0</v>
      </c>
      <c r="N794" s="143" t="str">
        <f>IF('B. Consumer Budget'!$L794="","",'B. Consumer Budget'!$M794-'B. Consumer Budget'!$L794)</f>
        <v/>
      </c>
      <c r="O794" s="77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78">
        <f t="shared" si="12"/>
        <v>785</v>
      </c>
      <c r="C795" s="82"/>
      <c r="D795" s="83"/>
      <c r="E795" s="122"/>
      <c r="F795" s="83"/>
      <c r="G795" s="106"/>
      <c r="H795" s="83"/>
      <c r="I795" s="84"/>
      <c r="J795" s="84"/>
      <c r="K795" s="144">
        <f>'B. Consumer Budget'!$I795-'B. Consumer Budget'!$J795</f>
        <v>0</v>
      </c>
      <c r="L795" s="143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43">
        <f>IF('B. Consumer Budget'!$K795&lt;0,0,IF('B. Consumer Budget'!$L795&gt;'B. Consumer Budget'!$K795,'B. Consumer Budget'!$K795,'B. Consumer Budget'!$L795))</f>
        <v>0</v>
      </c>
      <c r="N795" s="143" t="str">
        <f>IF('B. Consumer Budget'!$L795="","",'B. Consumer Budget'!$M795-'B. Consumer Budget'!$L795)</f>
        <v/>
      </c>
      <c r="O795" s="77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78">
        <f t="shared" si="12"/>
        <v>786</v>
      </c>
      <c r="C796" s="79"/>
      <c r="D796" s="80"/>
      <c r="E796" s="123"/>
      <c r="F796" s="80"/>
      <c r="G796" s="105"/>
      <c r="H796" s="80"/>
      <c r="I796" s="81"/>
      <c r="J796" s="81"/>
      <c r="K796" s="144">
        <f>'B. Consumer Budget'!$I796-'B. Consumer Budget'!$J796</f>
        <v>0</v>
      </c>
      <c r="L796" s="143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43">
        <f>IF('B. Consumer Budget'!$K796&lt;0,0,IF('B. Consumer Budget'!$L796&gt;'B. Consumer Budget'!$K796,'B. Consumer Budget'!$K796,'B. Consumer Budget'!$L796))</f>
        <v>0</v>
      </c>
      <c r="N796" s="143" t="str">
        <f>IF('B. Consumer Budget'!$L796="","",'B. Consumer Budget'!$M796-'B. Consumer Budget'!$L796)</f>
        <v/>
      </c>
      <c r="O796" s="77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78">
        <f t="shared" si="12"/>
        <v>787</v>
      </c>
      <c r="C797" s="82"/>
      <c r="D797" s="83"/>
      <c r="E797" s="122"/>
      <c r="F797" s="83"/>
      <c r="G797" s="106"/>
      <c r="H797" s="83"/>
      <c r="I797" s="84"/>
      <c r="J797" s="84"/>
      <c r="K797" s="144">
        <f>'B. Consumer Budget'!$I797-'B. Consumer Budget'!$J797</f>
        <v>0</v>
      </c>
      <c r="L797" s="143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43">
        <f>IF('B. Consumer Budget'!$K797&lt;0,0,IF('B. Consumer Budget'!$L797&gt;'B. Consumer Budget'!$K797,'B. Consumer Budget'!$K797,'B. Consumer Budget'!$L797))</f>
        <v>0</v>
      </c>
      <c r="N797" s="143" t="str">
        <f>IF('B. Consumer Budget'!$L797="","",'B. Consumer Budget'!$M797-'B. Consumer Budget'!$L797)</f>
        <v/>
      </c>
      <c r="O797" s="77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78">
        <f t="shared" si="12"/>
        <v>788</v>
      </c>
      <c r="C798" s="79"/>
      <c r="D798" s="80"/>
      <c r="E798" s="123"/>
      <c r="F798" s="80"/>
      <c r="G798" s="105"/>
      <c r="H798" s="80"/>
      <c r="I798" s="81"/>
      <c r="J798" s="81"/>
      <c r="K798" s="144">
        <f>'B. Consumer Budget'!$I798-'B. Consumer Budget'!$J798</f>
        <v>0</v>
      </c>
      <c r="L798" s="143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43">
        <f>IF('B. Consumer Budget'!$K798&lt;0,0,IF('B. Consumer Budget'!$L798&gt;'B. Consumer Budget'!$K798,'B. Consumer Budget'!$K798,'B. Consumer Budget'!$L798))</f>
        <v>0</v>
      </c>
      <c r="N798" s="143" t="str">
        <f>IF('B. Consumer Budget'!$L798="","",'B. Consumer Budget'!$M798-'B. Consumer Budget'!$L798)</f>
        <v/>
      </c>
      <c r="O798" s="77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78">
        <f t="shared" si="12"/>
        <v>789</v>
      </c>
      <c r="C799" s="82"/>
      <c r="D799" s="83"/>
      <c r="E799" s="122"/>
      <c r="F799" s="83"/>
      <c r="G799" s="106"/>
      <c r="H799" s="83"/>
      <c r="I799" s="84"/>
      <c r="J799" s="84"/>
      <c r="K799" s="144">
        <f>'B. Consumer Budget'!$I799-'B. Consumer Budget'!$J799</f>
        <v>0</v>
      </c>
      <c r="L799" s="143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43">
        <f>IF('B. Consumer Budget'!$K799&lt;0,0,IF('B. Consumer Budget'!$L799&gt;'B. Consumer Budget'!$K799,'B. Consumer Budget'!$K799,'B. Consumer Budget'!$L799))</f>
        <v>0</v>
      </c>
      <c r="N799" s="143" t="str">
        <f>IF('B. Consumer Budget'!$L799="","",'B. Consumer Budget'!$M799-'B. Consumer Budget'!$L799)</f>
        <v/>
      </c>
      <c r="O799" s="77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78">
        <f t="shared" si="12"/>
        <v>790</v>
      </c>
      <c r="C800" s="79"/>
      <c r="D800" s="80"/>
      <c r="E800" s="123"/>
      <c r="F800" s="80"/>
      <c r="G800" s="105"/>
      <c r="H800" s="80"/>
      <c r="I800" s="81"/>
      <c r="J800" s="81"/>
      <c r="K800" s="144">
        <f>'B. Consumer Budget'!$I800-'B. Consumer Budget'!$J800</f>
        <v>0</v>
      </c>
      <c r="L800" s="143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43">
        <f>IF('B. Consumer Budget'!$K800&lt;0,0,IF('B. Consumer Budget'!$L800&gt;'B. Consumer Budget'!$K800,'B. Consumer Budget'!$K800,'B. Consumer Budget'!$L800))</f>
        <v>0</v>
      </c>
      <c r="N800" s="143" t="str">
        <f>IF('B. Consumer Budget'!$L800="","",'B. Consumer Budget'!$M800-'B. Consumer Budget'!$L800)</f>
        <v/>
      </c>
      <c r="O800" s="77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78">
        <f t="shared" si="12"/>
        <v>791</v>
      </c>
      <c r="C801" s="82"/>
      <c r="D801" s="83"/>
      <c r="E801" s="122"/>
      <c r="F801" s="83"/>
      <c r="G801" s="106"/>
      <c r="H801" s="83"/>
      <c r="I801" s="84"/>
      <c r="J801" s="84"/>
      <c r="K801" s="144">
        <f>'B. Consumer Budget'!$I801-'B. Consumer Budget'!$J801</f>
        <v>0</v>
      </c>
      <c r="L801" s="143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43">
        <f>IF('B. Consumer Budget'!$K801&lt;0,0,IF('B. Consumer Budget'!$L801&gt;'B. Consumer Budget'!$K801,'B. Consumer Budget'!$K801,'B. Consumer Budget'!$L801))</f>
        <v>0</v>
      </c>
      <c r="N801" s="143" t="str">
        <f>IF('B. Consumer Budget'!$L801="","",'B. Consumer Budget'!$M801-'B. Consumer Budget'!$L801)</f>
        <v/>
      </c>
      <c r="O801" s="77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78">
        <f t="shared" si="12"/>
        <v>792</v>
      </c>
      <c r="C802" s="79"/>
      <c r="D802" s="80"/>
      <c r="E802" s="123"/>
      <c r="F802" s="80"/>
      <c r="G802" s="105"/>
      <c r="H802" s="80"/>
      <c r="I802" s="81"/>
      <c r="J802" s="81"/>
      <c r="K802" s="144">
        <f>'B. Consumer Budget'!$I802-'B. Consumer Budget'!$J802</f>
        <v>0</v>
      </c>
      <c r="L802" s="143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43">
        <f>IF('B. Consumer Budget'!$K802&lt;0,0,IF('B. Consumer Budget'!$L802&gt;'B. Consumer Budget'!$K802,'B. Consumer Budget'!$K802,'B. Consumer Budget'!$L802))</f>
        <v>0</v>
      </c>
      <c r="N802" s="143" t="str">
        <f>IF('B. Consumer Budget'!$L802="","",'B. Consumer Budget'!$M802-'B. Consumer Budget'!$L802)</f>
        <v/>
      </c>
      <c r="O802" s="77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78">
        <f t="shared" si="12"/>
        <v>793</v>
      </c>
      <c r="C803" s="82"/>
      <c r="D803" s="83"/>
      <c r="E803" s="122"/>
      <c r="F803" s="83"/>
      <c r="G803" s="106"/>
      <c r="H803" s="83"/>
      <c r="I803" s="84"/>
      <c r="J803" s="84"/>
      <c r="K803" s="144">
        <f>'B. Consumer Budget'!$I803-'B. Consumer Budget'!$J803</f>
        <v>0</v>
      </c>
      <c r="L803" s="143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43">
        <f>IF('B. Consumer Budget'!$K803&lt;0,0,IF('B. Consumer Budget'!$L803&gt;'B. Consumer Budget'!$K803,'B. Consumer Budget'!$K803,'B. Consumer Budget'!$L803))</f>
        <v>0</v>
      </c>
      <c r="N803" s="143" t="str">
        <f>IF('B. Consumer Budget'!$L803="","",'B. Consumer Budget'!$M803-'B. Consumer Budget'!$L803)</f>
        <v/>
      </c>
      <c r="O803" s="77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78">
        <f t="shared" si="12"/>
        <v>794</v>
      </c>
      <c r="C804" s="79"/>
      <c r="D804" s="80"/>
      <c r="E804" s="123"/>
      <c r="F804" s="80"/>
      <c r="G804" s="105"/>
      <c r="H804" s="80"/>
      <c r="I804" s="81"/>
      <c r="J804" s="81"/>
      <c r="K804" s="144">
        <f>'B. Consumer Budget'!$I804-'B. Consumer Budget'!$J804</f>
        <v>0</v>
      </c>
      <c r="L804" s="143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43">
        <f>IF('B. Consumer Budget'!$K804&lt;0,0,IF('B. Consumer Budget'!$L804&gt;'B. Consumer Budget'!$K804,'B. Consumer Budget'!$K804,'B. Consumer Budget'!$L804))</f>
        <v>0</v>
      </c>
      <c r="N804" s="143" t="str">
        <f>IF('B. Consumer Budget'!$L804="","",'B. Consumer Budget'!$M804-'B. Consumer Budget'!$L804)</f>
        <v/>
      </c>
      <c r="O804" s="77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78">
        <f t="shared" si="12"/>
        <v>795</v>
      </c>
      <c r="C805" s="82"/>
      <c r="D805" s="83"/>
      <c r="E805" s="122"/>
      <c r="F805" s="83"/>
      <c r="G805" s="106"/>
      <c r="H805" s="83"/>
      <c r="I805" s="84"/>
      <c r="J805" s="84"/>
      <c r="K805" s="144">
        <f>'B. Consumer Budget'!$I805-'B. Consumer Budget'!$J805</f>
        <v>0</v>
      </c>
      <c r="L805" s="143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43">
        <f>IF('B. Consumer Budget'!$K805&lt;0,0,IF('B. Consumer Budget'!$L805&gt;'B. Consumer Budget'!$K805,'B. Consumer Budget'!$K805,'B. Consumer Budget'!$L805))</f>
        <v>0</v>
      </c>
      <c r="N805" s="143" t="str">
        <f>IF('B. Consumer Budget'!$L805="","",'B. Consumer Budget'!$M805-'B. Consumer Budget'!$L805)</f>
        <v/>
      </c>
      <c r="O805" s="77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78">
        <f t="shared" si="12"/>
        <v>796</v>
      </c>
      <c r="C806" s="79"/>
      <c r="D806" s="80"/>
      <c r="E806" s="123"/>
      <c r="F806" s="80"/>
      <c r="G806" s="105"/>
      <c r="H806" s="80"/>
      <c r="I806" s="81"/>
      <c r="J806" s="81"/>
      <c r="K806" s="144">
        <f>'B. Consumer Budget'!$I806-'B. Consumer Budget'!$J806</f>
        <v>0</v>
      </c>
      <c r="L806" s="143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43">
        <f>IF('B. Consumer Budget'!$K806&lt;0,0,IF('B. Consumer Budget'!$L806&gt;'B. Consumer Budget'!$K806,'B. Consumer Budget'!$K806,'B. Consumer Budget'!$L806))</f>
        <v>0</v>
      </c>
      <c r="N806" s="143" t="str">
        <f>IF('B. Consumer Budget'!$L806="","",'B. Consumer Budget'!$M806-'B. Consumer Budget'!$L806)</f>
        <v/>
      </c>
      <c r="O806" s="77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78">
        <f t="shared" si="12"/>
        <v>797</v>
      </c>
      <c r="C807" s="82"/>
      <c r="D807" s="83"/>
      <c r="E807" s="122"/>
      <c r="F807" s="83"/>
      <c r="G807" s="106"/>
      <c r="H807" s="83"/>
      <c r="I807" s="84"/>
      <c r="J807" s="84"/>
      <c r="K807" s="144">
        <f>'B. Consumer Budget'!$I807-'B. Consumer Budget'!$J807</f>
        <v>0</v>
      </c>
      <c r="L807" s="143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43">
        <f>IF('B. Consumer Budget'!$K807&lt;0,0,IF('B. Consumer Budget'!$L807&gt;'B. Consumer Budget'!$K807,'B. Consumer Budget'!$K807,'B. Consumer Budget'!$L807))</f>
        <v>0</v>
      </c>
      <c r="N807" s="143" t="str">
        <f>IF('B. Consumer Budget'!$L807="","",'B. Consumer Budget'!$M807-'B. Consumer Budget'!$L807)</f>
        <v/>
      </c>
      <c r="O807" s="77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78">
        <f t="shared" si="12"/>
        <v>798</v>
      </c>
      <c r="C808" s="79"/>
      <c r="D808" s="80"/>
      <c r="E808" s="123"/>
      <c r="F808" s="80"/>
      <c r="G808" s="105"/>
      <c r="H808" s="80"/>
      <c r="I808" s="81"/>
      <c r="J808" s="81"/>
      <c r="K808" s="144">
        <f>'B. Consumer Budget'!$I808-'B. Consumer Budget'!$J808</f>
        <v>0</v>
      </c>
      <c r="L808" s="143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43">
        <f>IF('B. Consumer Budget'!$K808&lt;0,0,IF('B. Consumer Budget'!$L808&gt;'B. Consumer Budget'!$K808,'B. Consumer Budget'!$K808,'B. Consumer Budget'!$L808))</f>
        <v>0</v>
      </c>
      <c r="N808" s="143" t="str">
        <f>IF('B. Consumer Budget'!$L808="","",'B. Consumer Budget'!$M808-'B. Consumer Budget'!$L808)</f>
        <v/>
      </c>
      <c r="O808" s="77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78">
        <f t="shared" si="12"/>
        <v>799</v>
      </c>
      <c r="C809" s="82"/>
      <c r="D809" s="83"/>
      <c r="E809" s="122"/>
      <c r="F809" s="83"/>
      <c r="G809" s="106"/>
      <c r="H809" s="83"/>
      <c r="I809" s="84"/>
      <c r="J809" s="84"/>
      <c r="K809" s="144">
        <f>'B. Consumer Budget'!$I809-'B. Consumer Budget'!$J809</f>
        <v>0</v>
      </c>
      <c r="L809" s="143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43">
        <f>IF('B. Consumer Budget'!$K809&lt;0,0,IF('B. Consumer Budget'!$L809&gt;'B. Consumer Budget'!$K809,'B. Consumer Budget'!$K809,'B. Consumer Budget'!$L809))</f>
        <v>0</v>
      </c>
      <c r="N809" s="143" t="str">
        <f>IF('B. Consumer Budget'!$L809="","",'B. Consumer Budget'!$M809-'B. Consumer Budget'!$L809)</f>
        <v/>
      </c>
      <c r="O809" s="77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78">
        <f t="shared" si="12"/>
        <v>800</v>
      </c>
      <c r="C810" s="79"/>
      <c r="D810" s="80"/>
      <c r="E810" s="123"/>
      <c r="F810" s="80"/>
      <c r="G810" s="105"/>
      <c r="H810" s="80"/>
      <c r="I810" s="81"/>
      <c r="J810" s="81"/>
      <c r="K810" s="144">
        <f>'B. Consumer Budget'!$I810-'B. Consumer Budget'!$J810</f>
        <v>0</v>
      </c>
      <c r="L810" s="143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43">
        <f>IF('B. Consumer Budget'!$K810&lt;0,0,IF('B. Consumer Budget'!$L810&gt;'B. Consumer Budget'!$K810,'B. Consumer Budget'!$K810,'B. Consumer Budget'!$L810))</f>
        <v>0</v>
      </c>
      <c r="N810" s="143" t="str">
        <f>IF('B. Consumer Budget'!$L810="","",'B. Consumer Budget'!$M810-'B. Consumer Budget'!$L810)</f>
        <v/>
      </c>
      <c r="O810" s="77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78">
        <f t="shared" si="12"/>
        <v>801</v>
      </c>
      <c r="C811" s="82"/>
      <c r="D811" s="83"/>
      <c r="E811" s="122"/>
      <c r="F811" s="83"/>
      <c r="G811" s="106"/>
      <c r="H811" s="83"/>
      <c r="I811" s="84"/>
      <c r="J811" s="84"/>
      <c r="K811" s="144">
        <f>'B. Consumer Budget'!$I811-'B. Consumer Budget'!$J811</f>
        <v>0</v>
      </c>
      <c r="L811" s="143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43">
        <f>IF('B. Consumer Budget'!$K811&lt;0,0,IF('B. Consumer Budget'!$L811&gt;'B. Consumer Budget'!$K811,'B. Consumer Budget'!$K811,'B. Consumer Budget'!$L811))</f>
        <v>0</v>
      </c>
      <c r="N811" s="143" t="str">
        <f>IF('B. Consumer Budget'!$L811="","",'B. Consumer Budget'!$M811-'B. Consumer Budget'!$L811)</f>
        <v/>
      </c>
      <c r="O811" s="77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78">
        <f t="shared" si="12"/>
        <v>802</v>
      </c>
      <c r="C812" s="79"/>
      <c r="D812" s="80"/>
      <c r="E812" s="123"/>
      <c r="F812" s="80"/>
      <c r="G812" s="105"/>
      <c r="H812" s="80"/>
      <c r="I812" s="81"/>
      <c r="J812" s="81"/>
      <c r="K812" s="144">
        <f>'B. Consumer Budget'!$I812-'B. Consumer Budget'!$J812</f>
        <v>0</v>
      </c>
      <c r="L812" s="143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43">
        <f>IF('B. Consumer Budget'!$K812&lt;0,0,IF('B. Consumer Budget'!$L812&gt;'B. Consumer Budget'!$K812,'B. Consumer Budget'!$K812,'B. Consumer Budget'!$L812))</f>
        <v>0</v>
      </c>
      <c r="N812" s="143" t="str">
        <f>IF('B. Consumer Budget'!$L812="","",'B. Consumer Budget'!$M812-'B. Consumer Budget'!$L812)</f>
        <v/>
      </c>
      <c r="O812" s="77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78">
        <f t="shared" si="12"/>
        <v>803</v>
      </c>
      <c r="C813" s="82"/>
      <c r="D813" s="83"/>
      <c r="E813" s="122"/>
      <c r="F813" s="83"/>
      <c r="G813" s="106"/>
      <c r="H813" s="83"/>
      <c r="I813" s="84"/>
      <c r="J813" s="84"/>
      <c r="K813" s="144">
        <f>'B. Consumer Budget'!$I813-'B. Consumer Budget'!$J813</f>
        <v>0</v>
      </c>
      <c r="L813" s="143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43">
        <f>IF('B. Consumer Budget'!$K813&lt;0,0,IF('B. Consumer Budget'!$L813&gt;'B. Consumer Budget'!$K813,'B. Consumer Budget'!$K813,'B. Consumer Budget'!$L813))</f>
        <v>0</v>
      </c>
      <c r="N813" s="143" t="str">
        <f>IF('B. Consumer Budget'!$L813="","",'B. Consumer Budget'!$M813-'B. Consumer Budget'!$L813)</f>
        <v/>
      </c>
      <c r="O813" s="77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78">
        <f t="shared" si="12"/>
        <v>804</v>
      </c>
      <c r="C814" s="79"/>
      <c r="D814" s="80"/>
      <c r="E814" s="123"/>
      <c r="F814" s="80"/>
      <c r="G814" s="105"/>
      <c r="H814" s="80"/>
      <c r="I814" s="81"/>
      <c r="J814" s="81"/>
      <c r="K814" s="144">
        <f>'B. Consumer Budget'!$I814-'B. Consumer Budget'!$J814</f>
        <v>0</v>
      </c>
      <c r="L814" s="143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43">
        <f>IF('B. Consumer Budget'!$K814&lt;0,0,IF('B. Consumer Budget'!$L814&gt;'B. Consumer Budget'!$K814,'B. Consumer Budget'!$K814,'B. Consumer Budget'!$L814))</f>
        <v>0</v>
      </c>
      <c r="N814" s="143" t="str">
        <f>IF('B. Consumer Budget'!$L814="","",'B. Consumer Budget'!$M814-'B. Consumer Budget'!$L814)</f>
        <v/>
      </c>
      <c r="O814" s="77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78">
        <f t="shared" si="12"/>
        <v>805</v>
      </c>
      <c r="C815" s="82"/>
      <c r="D815" s="83"/>
      <c r="E815" s="122"/>
      <c r="F815" s="83"/>
      <c r="G815" s="106"/>
      <c r="H815" s="83"/>
      <c r="I815" s="84"/>
      <c r="J815" s="84"/>
      <c r="K815" s="144">
        <f>'B. Consumer Budget'!$I815-'B. Consumer Budget'!$J815</f>
        <v>0</v>
      </c>
      <c r="L815" s="143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43">
        <f>IF('B. Consumer Budget'!$K815&lt;0,0,IF('B. Consumer Budget'!$L815&gt;'B. Consumer Budget'!$K815,'B. Consumer Budget'!$K815,'B. Consumer Budget'!$L815))</f>
        <v>0</v>
      </c>
      <c r="N815" s="143" t="str">
        <f>IF('B. Consumer Budget'!$L815="","",'B. Consumer Budget'!$M815-'B. Consumer Budget'!$L815)</f>
        <v/>
      </c>
      <c r="O815" s="77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78">
        <f t="shared" si="12"/>
        <v>806</v>
      </c>
      <c r="C816" s="79"/>
      <c r="D816" s="80"/>
      <c r="E816" s="123"/>
      <c r="F816" s="80"/>
      <c r="G816" s="105"/>
      <c r="H816" s="80"/>
      <c r="I816" s="81"/>
      <c r="J816" s="81"/>
      <c r="K816" s="144">
        <f>'B. Consumer Budget'!$I816-'B. Consumer Budget'!$J816</f>
        <v>0</v>
      </c>
      <c r="L816" s="143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43">
        <f>IF('B. Consumer Budget'!$K816&lt;0,0,IF('B. Consumer Budget'!$L816&gt;'B. Consumer Budget'!$K816,'B. Consumer Budget'!$K816,'B. Consumer Budget'!$L816))</f>
        <v>0</v>
      </c>
      <c r="N816" s="143" t="str">
        <f>IF('B. Consumer Budget'!$L816="","",'B. Consumer Budget'!$M816-'B. Consumer Budget'!$L816)</f>
        <v/>
      </c>
      <c r="O816" s="77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78">
        <f t="shared" si="12"/>
        <v>807</v>
      </c>
      <c r="C817" s="82"/>
      <c r="D817" s="83"/>
      <c r="E817" s="122"/>
      <c r="F817" s="83"/>
      <c r="G817" s="106"/>
      <c r="H817" s="83"/>
      <c r="I817" s="84"/>
      <c r="J817" s="84"/>
      <c r="K817" s="144">
        <f>'B. Consumer Budget'!$I817-'B. Consumer Budget'!$J817</f>
        <v>0</v>
      </c>
      <c r="L817" s="143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43">
        <f>IF('B. Consumer Budget'!$K817&lt;0,0,IF('B. Consumer Budget'!$L817&gt;'B. Consumer Budget'!$K817,'B. Consumer Budget'!$K817,'B. Consumer Budget'!$L817))</f>
        <v>0</v>
      </c>
      <c r="N817" s="143" t="str">
        <f>IF('B. Consumer Budget'!$L817="","",'B. Consumer Budget'!$M817-'B. Consumer Budget'!$L817)</f>
        <v/>
      </c>
      <c r="O817" s="77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78">
        <f t="shared" si="12"/>
        <v>808</v>
      </c>
      <c r="C818" s="79"/>
      <c r="D818" s="80"/>
      <c r="E818" s="123"/>
      <c r="F818" s="80"/>
      <c r="G818" s="105"/>
      <c r="H818" s="80"/>
      <c r="I818" s="81"/>
      <c r="J818" s="81"/>
      <c r="K818" s="144">
        <f>'B. Consumer Budget'!$I818-'B. Consumer Budget'!$J818</f>
        <v>0</v>
      </c>
      <c r="L818" s="143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43">
        <f>IF('B. Consumer Budget'!$K818&lt;0,0,IF('B. Consumer Budget'!$L818&gt;'B. Consumer Budget'!$K818,'B. Consumer Budget'!$K818,'B. Consumer Budget'!$L818))</f>
        <v>0</v>
      </c>
      <c r="N818" s="143" t="str">
        <f>IF('B. Consumer Budget'!$L818="","",'B. Consumer Budget'!$M818-'B. Consumer Budget'!$L818)</f>
        <v/>
      </c>
      <c r="O818" s="77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78">
        <f t="shared" ref="B819:B882" si="13">B818+1</f>
        <v>809</v>
      </c>
      <c r="C819" s="82"/>
      <c r="D819" s="83"/>
      <c r="E819" s="122"/>
      <c r="F819" s="83"/>
      <c r="G819" s="106"/>
      <c r="H819" s="83"/>
      <c r="I819" s="84"/>
      <c r="J819" s="84"/>
      <c r="K819" s="144">
        <f>'B. Consumer Budget'!$I819-'B. Consumer Budget'!$J819</f>
        <v>0</v>
      </c>
      <c r="L819" s="143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43">
        <f>IF('B. Consumer Budget'!$K819&lt;0,0,IF('B. Consumer Budget'!$L819&gt;'B. Consumer Budget'!$K819,'B. Consumer Budget'!$K819,'B. Consumer Budget'!$L819))</f>
        <v>0</v>
      </c>
      <c r="N819" s="143" t="str">
        <f>IF('B. Consumer Budget'!$L819="","",'B. Consumer Budget'!$M819-'B. Consumer Budget'!$L819)</f>
        <v/>
      </c>
      <c r="O819" s="77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78">
        <f t="shared" si="13"/>
        <v>810</v>
      </c>
      <c r="C820" s="79"/>
      <c r="D820" s="80"/>
      <c r="E820" s="123"/>
      <c r="F820" s="80"/>
      <c r="G820" s="105"/>
      <c r="H820" s="80"/>
      <c r="I820" s="81"/>
      <c r="J820" s="81"/>
      <c r="K820" s="144">
        <f>'B. Consumer Budget'!$I820-'B. Consumer Budget'!$J820</f>
        <v>0</v>
      </c>
      <c r="L820" s="143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43">
        <f>IF('B. Consumer Budget'!$K820&lt;0,0,IF('B. Consumer Budget'!$L820&gt;'B. Consumer Budget'!$K820,'B. Consumer Budget'!$K820,'B. Consumer Budget'!$L820))</f>
        <v>0</v>
      </c>
      <c r="N820" s="143" t="str">
        <f>IF('B. Consumer Budget'!$L820="","",'B. Consumer Budget'!$M820-'B. Consumer Budget'!$L820)</f>
        <v/>
      </c>
      <c r="O820" s="77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78">
        <f t="shared" si="13"/>
        <v>811</v>
      </c>
      <c r="C821" s="82"/>
      <c r="D821" s="83"/>
      <c r="E821" s="122"/>
      <c r="F821" s="83"/>
      <c r="G821" s="106"/>
      <c r="H821" s="83"/>
      <c r="I821" s="84"/>
      <c r="J821" s="84"/>
      <c r="K821" s="144">
        <f>'B. Consumer Budget'!$I821-'B. Consumer Budget'!$J821</f>
        <v>0</v>
      </c>
      <c r="L821" s="143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43">
        <f>IF('B. Consumer Budget'!$K821&lt;0,0,IF('B. Consumer Budget'!$L821&gt;'B. Consumer Budget'!$K821,'B. Consumer Budget'!$K821,'B. Consumer Budget'!$L821))</f>
        <v>0</v>
      </c>
      <c r="N821" s="143" t="str">
        <f>IF('B. Consumer Budget'!$L821="","",'B. Consumer Budget'!$M821-'B. Consumer Budget'!$L821)</f>
        <v/>
      </c>
      <c r="O821" s="77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78">
        <f t="shared" si="13"/>
        <v>812</v>
      </c>
      <c r="C822" s="79"/>
      <c r="D822" s="80"/>
      <c r="E822" s="123"/>
      <c r="F822" s="80"/>
      <c r="G822" s="105"/>
      <c r="H822" s="80"/>
      <c r="I822" s="81"/>
      <c r="J822" s="81"/>
      <c r="K822" s="144">
        <f>'B. Consumer Budget'!$I822-'B. Consumer Budget'!$J822</f>
        <v>0</v>
      </c>
      <c r="L822" s="143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43">
        <f>IF('B. Consumer Budget'!$K822&lt;0,0,IF('B. Consumer Budget'!$L822&gt;'B. Consumer Budget'!$K822,'B. Consumer Budget'!$K822,'B. Consumer Budget'!$L822))</f>
        <v>0</v>
      </c>
      <c r="N822" s="143" t="str">
        <f>IF('B. Consumer Budget'!$L822="","",'B. Consumer Budget'!$M822-'B. Consumer Budget'!$L822)</f>
        <v/>
      </c>
      <c r="O822" s="77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78">
        <f t="shared" si="13"/>
        <v>813</v>
      </c>
      <c r="C823" s="82"/>
      <c r="D823" s="83"/>
      <c r="E823" s="122"/>
      <c r="F823" s="83"/>
      <c r="G823" s="106"/>
      <c r="H823" s="83"/>
      <c r="I823" s="84"/>
      <c r="J823" s="84"/>
      <c r="K823" s="144">
        <f>'B. Consumer Budget'!$I823-'B. Consumer Budget'!$J823</f>
        <v>0</v>
      </c>
      <c r="L823" s="143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43">
        <f>IF('B. Consumer Budget'!$K823&lt;0,0,IF('B. Consumer Budget'!$L823&gt;'B. Consumer Budget'!$K823,'B. Consumer Budget'!$K823,'B. Consumer Budget'!$L823))</f>
        <v>0</v>
      </c>
      <c r="N823" s="143" t="str">
        <f>IF('B. Consumer Budget'!$L823="","",'B. Consumer Budget'!$M823-'B. Consumer Budget'!$L823)</f>
        <v/>
      </c>
      <c r="O823" s="77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78">
        <f t="shared" si="13"/>
        <v>814</v>
      </c>
      <c r="C824" s="79"/>
      <c r="D824" s="80"/>
      <c r="E824" s="123"/>
      <c r="F824" s="80"/>
      <c r="G824" s="105"/>
      <c r="H824" s="80"/>
      <c r="I824" s="81"/>
      <c r="J824" s="81"/>
      <c r="K824" s="144">
        <f>'B. Consumer Budget'!$I824-'B. Consumer Budget'!$J824</f>
        <v>0</v>
      </c>
      <c r="L824" s="143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43">
        <f>IF('B. Consumer Budget'!$K824&lt;0,0,IF('B. Consumer Budget'!$L824&gt;'B. Consumer Budget'!$K824,'B. Consumer Budget'!$K824,'B. Consumer Budget'!$L824))</f>
        <v>0</v>
      </c>
      <c r="N824" s="143" t="str">
        <f>IF('B. Consumer Budget'!$L824="","",'B. Consumer Budget'!$M824-'B. Consumer Budget'!$L824)</f>
        <v/>
      </c>
      <c r="O824" s="77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78">
        <f t="shared" si="13"/>
        <v>815</v>
      </c>
      <c r="C825" s="82"/>
      <c r="D825" s="83"/>
      <c r="E825" s="122"/>
      <c r="F825" s="83"/>
      <c r="G825" s="106"/>
      <c r="H825" s="83"/>
      <c r="I825" s="84"/>
      <c r="J825" s="84"/>
      <c r="K825" s="144">
        <f>'B. Consumer Budget'!$I825-'B. Consumer Budget'!$J825</f>
        <v>0</v>
      </c>
      <c r="L825" s="143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43">
        <f>IF('B. Consumer Budget'!$K825&lt;0,0,IF('B. Consumer Budget'!$L825&gt;'B. Consumer Budget'!$K825,'B. Consumer Budget'!$K825,'B. Consumer Budget'!$L825))</f>
        <v>0</v>
      </c>
      <c r="N825" s="143" t="str">
        <f>IF('B. Consumer Budget'!$L825="","",'B. Consumer Budget'!$M825-'B. Consumer Budget'!$L825)</f>
        <v/>
      </c>
      <c r="O825" s="77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78">
        <f t="shared" si="13"/>
        <v>816</v>
      </c>
      <c r="C826" s="79"/>
      <c r="D826" s="80"/>
      <c r="E826" s="123"/>
      <c r="F826" s="80"/>
      <c r="G826" s="105"/>
      <c r="H826" s="80"/>
      <c r="I826" s="81"/>
      <c r="J826" s="81"/>
      <c r="K826" s="144">
        <f>'B. Consumer Budget'!$I826-'B. Consumer Budget'!$J826</f>
        <v>0</v>
      </c>
      <c r="L826" s="143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43">
        <f>IF('B. Consumer Budget'!$K826&lt;0,0,IF('B. Consumer Budget'!$L826&gt;'B. Consumer Budget'!$K826,'B. Consumer Budget'!$K826,'B. Consumer Budget'!$L826))</f>
        <v>0</v>
      </c>
      <c r="N826" s="143" t="str">
        <f>IF('B. Consumer Budget'!$L826="","",'B. Consumer Budget'!$M826-'B. Consumer Budget'!$L826)</f>
        <v/>
      </c>
      <c r="O826" s="77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78">
        <f t="shared" si="13"/>
        <v>817</v>
      </c>
      <c r="C827" s="82"/>
      <c r="D827" s="83"/>
      <c r="E827" s="122"/>
      <c r="F827" s="83"/>
      <c r="G827" s="106"/>
      <c r="H827" s="83"/>
      <c r="I827" s="84"/>
      <c r="J827" s="84"/>
      <c r="K827" s="144">
        <f>'B. Consumer Budget'!$I827-'B. Consumer Budget'!$J827</f>
        <v>0</v>
      </c>
      <c r="L827" s="143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43">
        <f>IF('B. Consumer Budget'!$K827&lt;0,0,IF('B. Consumer Budget'!$L827&gt;'B. Consumer Budget'!$K827,'B. Consumer Budget'!$K827,'B. Consumer Budget'!$L827))</f>
        <v>0</v>
      </c>
      <c r="N827" s="143" t="str">
        <f>IF('B. Consumer Budget'!$L827="","",'B. Consumer Budget'!$M827-'B. Consumer Budget'!$L827)</f>
        <v/>
      </c>
      <c r="O827" s="77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78">
        <f t="shared" si="13"/>
        <v>818</v>
      </c>
      <c r="C828" s="79"/>
      <c r="D828" s="80"/>
      <c r="E828" s="123"/>
      <c r="F828" s="80"/>
      <c r="G828" s="105"/>
      <c r="H828" s="80"/>
      <c r="I828" s="81"/>
      <c r="J828" s="81"/>
      <c r="K828" s="144">
        <f>'B. Consumer Budget'!$I828-'B. Consumer Budget'!$J828</f>
        <v>0</v>
      </c>
      <c r="L828" s="143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43">
        <f>IF('B. Consumer Budget'!$K828&lt;0,0,IF('B. Consumer Budget'!$L828&gt;'B. Consumer Budget'!$K828,'B. Consumer Budget'!$K828,'B. Consumer Budget'!$L828))</f>
        <v>0</v>
      </c>
      <c r="N828" s="143" t="str">
        <f>IF('B. Consumer Budget'!$L828="","",'B. Consumer Budget'!$M828-'B. Consumer Budget'!$L828)</f>
        <v/>
      </c>
      <c r="O828" s="77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78">
        <f t="shared" si="13"/>
        <v>819</v>
      </c>
      <c r="C829" s="82"/>
      <c r="D829" s="83"/>
      <c r="E829" s="122"/>
      <c r="F829" s="83"/>
      <c r="G829" s="106"/>
      <c r="H829" s="83"/>
      <c r="I829" s="84"/>
      <c r="J829" s="84"/>
      <c r="K829" s="144">
        <f>'B. Consumer Budget'!$I829-'B. Consumer Budget'!$J829</f>
        <v>0</v>
      </c>
      <c r="L829" s="143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43">
        <f>IF('B. Consumer Budget'!$K829&lt;0,0,IF('B. Consumer Budget'!$L829&gt;'B. Consumer Budget'!$K829,'B. Consumer Budget'!$K829,'B. Consumer Budget'!$L829))</f>
        <v>0</v>
      </c>
      <c r="N829" s="143" t="str">
        <f>IF('B. Consumer Budget'!$L829="","",'B. Consumer Budget'!$M829-'B. Consumer Budget'!$L829)</f>
        <v/>
      </c>
      <c r="O829" s="77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78">
        <f t="shared" si="13"/>
        <v>820</v>
      </c>
      <c r="C830" s="79"/>
      <c r="D830" s="80"/>
      <c r="E830" s="123"/>
      <c r="F830" s="80"/>
      <c r="G830" s="105"/>
      <c r="H830" s="80"/>
      <c r="I830" s="81"/>
      <c r="J830" s="81"/>
      <c r="K830" s="144">
        <f>'B. Consumer Budget'!$I830-'B. Consumer Budget'!$J830</f>
        <v>0</v>
      </c>
      <c r="L830" s="143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43">
        <f>IF('B. Consumer Budget'!$K830&lt;0,0,IF('B. Consumer Budget'!$L830&gt;'B. Consumer Budget'!$K830,'B. Consumer Budget'!$K830,'B. Consumer Budget'!$L830))</f>
        <v>0</v>
      </c>
      <c r="N830" s="143" t="str">
        <f>IF('B. Consumer Budget'!$L830="","",'B. Consumer Budget'!$M830-'B. Consumer Budget'!$L830)</f>
        <v/>
      </c>
      <c r="O830" s="77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78">
        <f t="shared" si="13"/>
        <v>821</v>
      </c>
      <c r="C831" s="82"/>
      <c r="D831" s="83"/>
      <c r="E831" s="122"/>
      <c r="F831" s="83"/>
      <c r="G831" s="106"/>
      <c r="H831" s="83"/>
      <c r="I831" s="84"/>
      <c r="J831" s="84"/>
      <c r="K831" s="144">
        <f>'B. Consumer Budget'!$I831-'B. Consumer Budget'!$J831</f>
        <v>0</v>
      </c>
      <c r="L831" s="143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43">
        <f>IF('B. Consumer Budget'!$K831&lt;0,0,IF('B. Consumer Budget'!$L831&gt;'B. Consumer Budget'!$K831,'B. Consumer Budget'!$K831,'B. Consumer Budget'!$L831))</f>
        <v>0</v>
      </c>
      <c r="N831" s="143" t="str">
        <f>IF('B. Consumer Budget'!$L831="","",'B. Consumer Budget'!$M831-'B. Consumer Budget'!$L831)</f>
        <v/>
      </c>
      <c r="O831" s="77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78">
        <f t="shared" si="13"/>
        <v>822</v>
      </c>
      <c r="C832" s="79"/>
      <c r="D832" s="80"/>
      <c r="E832" s="123"/>
      <c r="F832" s="80"/>
      <c r="G832" s="105"/>
      <c r="H832" s="80"/>
      <c r="I832" s="81"/>
      <c r="J832" s="81"/>
      <c r="K832" s="144">
        <f>'B. Consumer Budget'!$I832-'B. Consumer Budget'!$J832</f>
        <v>0</v>
      </c>
      <c r="L832" s="143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43">
        <f>IF('B. Consumer Budget'!$K832&lt;0,0,IF('B. Consumer Budget'!$L832&gt;'B. Consumer Budget'!$K832,'B. Consumer Budget'!$K832,'B. Consumer Budget'!$L832))</f>
        <v>0</v>
      </c>
      <c r="N832" s="143" t="str">
        <f>IF('B. Consumer Budget'!$L832="","",'B. Consumer Budget'!$M832-'B. Consumer Budget'!$L832)</f>
        <v/>
      </c>
      <c r="O832" s="77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78">
        <f t="shared" si="13"/>
        <v>823</v>
      </c>
      <c r="C833" s="82"/>
      <c r="D833" s="83"/>
      <c r="E833" s="122"/>
      <c r="F833" s="83"/>
      <c r="G833" s="106"/>
      <c r="H833" s="83"/>
      <c r="I833" s="84"/>
      <c r="J833" s="84"/>
      <c r="K833" s="144">
        <f>'B. Consumer Budget'!$I833-'B. Consumer Budget'!$J833</f>
        <v>0</v>
      </c>
      <c r="L833" s="143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43">
        <f>IF('B. Consumer Budget'!$K833&lt;0,0,IF('B. Consumer Budget'!$L833&gt;'B. Consumer Budget'!$K833,'B. Consumer Budget'!$K833,'B. Consumer Budget'!$L833))</f>
        <v>0</v>
      </c>
      <c r="N833" s="143" t="str">
        <f>IF('B. Consumer Budget'!$L833="","",'B. Consumer Budget'!$M833-'B. Consumer Budget'!$L833)</f>
        <v/>
      </c>
      <c r="O833" s="77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78">
        <f t="shared" si="13"/>
        <v>824</v>
      </c>
      <c r="C834" s="79"/>
      <c r="D834" s="80"/>
      <c r="E834" s="123"/>
      <c r="F834" s="80"/>
      <c r="G834" s="105"/>
      <c r="H834" s="80"/>
      <c r="I834" s="81"/>
      <c r="J834" s="81"/>
      <c r="K834" s="144">
        <f>'B. Consumer Budget'!$I834-'B. Consumer Budget'!$J834</f>
        <v>0</v>
      </c>
      <c r="L834" s="143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43">
        <f>IF('B. Consumer Budget'!$K834&lt;0,0,IF('B. Consumer Budget'!$L834&gt;'B. Consumer Budget'!$K834,'B. Consumer Budget'!$K834,'B. Consumer Budget'!$L834))</f>
        <v>0</v>
      </c>
      <c r="N834" s="143" t="str">
        <f>IF('B. Consumer Budget'!$L834="","",'B. Consumer Budget'!$M834-'B. Consumer Budget'!$L834)</f>
        <v/>
      </c>
      <c r="O834" s="77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78">
        <f t="shared" si="13"/>
        <v>825</v>
      </c>
      <c r="C835" s="82"/>
      <c r="D835" s="83"/>
      <c r="E835" s="122"/>
      <c r="F835" s="83"/>
      <c r="G835" s="106"/>
      <c r="H835" s="83"/>
      <c r="I835" s="84"/>
      <c r="J835" s="84"/>
      <c r="K835" s="144">
        <f>'B. Consumer Budget'!$I835-'B. Consumer Budget'!$J835</f>
        <v>0</v>
      </c>
      <c r="L835" s="143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43">
        <f>IF('B. Consumer Budget'!$K835&lt;0,0,IF('B. Consumer Budget'!$L835&gt;'B. Consumer Budget'!$K835,'B. Consumer Budget'!$K835,'B. Consumer Budget'!$L835))</f>
        <v>0</v>
      </c>
      <c r="N835" s="143" t="str">
        <f>IF('B. Consumer Budget'!$L835="","",'B. Consumer Budget'!$M835-'B. Consumer Budget'!$L835)</f>
        <v/>
      </c>
      <c r="O835" s="77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78">
        <f t="shared" si="13"/>
        <v>826</v>
      </c>
      <c r="C836" s="79"/>
      <c r="D836" s="80"/>
      <c r="E836" s="123"/>
      <c r="F836" s="80"/>
      <c r="G836" s="105"/>
      <c r="H836" s="80"/>
      <c r="I836" s="81"/>
      <c r="J836" s="81"/>
      <c r="K836" s="144">
        <f>'B. Consumer Budget'!$I836-'B. Consumer Budget'!$J836</f>
        <v>0</v>
      </c>
      <c r="L836" s="143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43">
        <f>IF('B. Consumer Budget'!$K836&lt;0,0,IF('B. Consumer Budget'!$L836&gt;'B. Consumer Budget'!$K836,'B. Consumer Budget'!$K836,'B. Consumer Budget'!$L836))</f>
        <v>0</v>
      </c>
      <c r="N836" s="143" t="str">
        <f>IF('B. Consumer Budget'!$L836="","",'B. Consumer Budget'!$M836-'B. Consumer Budget'!$L836)</f>
        <v/>
      </c>
      <c r="O836" s="77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78">
        <f t="shared" si="13"/>
        <v>827</v>
      </c>
      <c r="C837" s="82"/>
      <c r="D837" s="83"/>
      <c r="E837" s="122"/>
      <c r="F837" s="83"/>
      <c r="G837" s="106"/>
      <c r="H837" s="83"/>
      <c r="I837" s="84"/>
      <c r="J837" s="84"/>
      <c r="K837" s="144">
        <f>'B. Consumer Budget'!$I837-'B. Consumer Budget'!$J837</f>
        <v>0</v>
      </c>
      <c r="L837" s="143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43">
        <f>IF('B. Consumer Budget'!$K837&lt;0,0,IF('B. Consumer Budget'!$L837&gt;'B. Consumer Budget'!$K837,'B. Consumer Budget'!$K837,'B. Consumer Budget'!$L837))</f>
        <v>0</v>
      </c>
      <c r="N837" s="143" t="str">
        <f>IF('B. Consumer Budget'!$L837="","",'B. Consumer Budget'!$M837-'B. Consumer Budget'!$L837)</f>
        <v/>
      </c>
      <c r="O837" s="77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78">
        <f t="shared" si="13"/>
        <v>828</v>
      </c>
      <c r="C838" s="79"/>
      <c r="D838" s="80"/>
      <c r="E838" s="123"/>
      <c r="F838" s="80"/>
      <c r="G838" s="105"/>
      <c r="H838" s="80"/>
      <c r="I838" s="81"/>
      <c r="J838" s="81"/>
      <c r="K838" s="144">
        <f>'B. Consumer Budget'!$I838-'B. Consumer Budget'!$J838</f>
        <v>0</v>
      </c>
      <c r="L838" s="143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43">
        <f>IF('B. Consumer Budget'!$K838&lt;0,0,IF('B. Consumer Budget'!$L838&gt;'B. Consumer Budget'!$K838,'B. Consumer Budget'!$K838,'B. Consumer Budget'!$L838))</f>
        <v>0</v>
      </c>
      <c r="N838" s="143" t="str">
        <f>IF('B. Consumer Budget'!$L838="","",'B. Consumer Budget'!$M838-'B. Consumer Budget'!$L838)</f>
        <v/>
      </c>
      <c r="O838" s="77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78">
        <f t="shared" si="13"/>
        <v>829</v>
      </c>
      <c r="C839" s="82"/>
      <c r="D839" s="83"/>
      <c r="E839" s="122"/>
      <c r="F839" s="83"/>
      <c r="G839" s="106"/>
      <c r="H839" s="83"/>
      <c r="I839" s="84"/>
      <c r="J839" s="84"/>
      <c r="K839" s="144">
        <f>'B. Consumer Budget'!$I839-'B. Consumer Budget'!$J839</f>
        <v>0</v>
      </c>
      <c r="L839" s="143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43">
        <f>IF('B. Consumer Budget'!$K839&lt;0,0,IF('B. Consumer Budget'!$L839&gt;'B. Consumer Budget'!$K839,'B. Consumer Budget'!$K839,'B. Consumer Budget'!$L839))</f>
        <v>0</v>
      </c>
      <c r="N839" s="143" t="str">
        <f>IF('B. Consumer Budget'!$L839="","",'B. Consumer Budget'!$M839-'B. Consumer Budget'!$L839)</f>
        <v/>
      </c>
      <c r="O839" s="77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78">
        <f t="shared" si="13"/>
        <v>830</v>
      </c>
      <c r="C840" s="79"/>
      <c r="D840" s="80"/>
      <c r="E840" s="123"/>
      <c r="F840" s="80"/>
      <c r="G840" s="105"/>
      <c r="H840" s="80"/>
      <c r="I840" s="81"/>
      <c r="J840" s="81"/>
      <c r="K840" s="144">
        <f>'B. Consumer Budget'!$I840-'B. Consumer Budget'!$J840</f>
        <v>0</v>
      </c>
      <c r="L840" s="143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43">
        <f>IF('B. Consumer Budget'!$K840&lt;0,0,IF('B. Consumer Budget'!$L840&gt;'B. Consumer Budget'!$K840,'B. Consumer Budget'!$K840,'B. Consumer Budget'!$L840))</f>
        <v>0</v>
      </c>
      <c r="N840" s="143" t="str">
        <f>IF('B. Consumer Budget'!$L840="","",'B. Consumer Budget'!$M840-'B. Consumer Budget'!$L840)</f>
        <v/>
      </c>
      <c r="O840" s="77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78">
        <f t="shared" si="13"/>
        <v>831</v>
      </c>
      <c r="C841" s="82"/>
      <c r="D841" s="83"/>
      <c r="E841" s="122"/>
      <c r="F841" s="83"/>
      <c r="G841" s="106"/>
      <c r="H841" s="83"/>
      <c r="I841" s="84"/>
      <c r="J841" s="84"/>
      <c r="K841" s="144">
        <f>'B. Consumer Budget'!$I841-'B. Consumer Budget'!$J841</f>
        <v>0</v>
      </c>
      <c r="L841" s="143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43">
        <f>IF('B. Consumer Budget'!$K841&lt;0,0,IF('B. Consumer Budget'!$L841&gt;'B. Consumer Budget'!$K841,'B. Consumer Budget'!$K841,'B. Consumer Budget'!$L841))</f>
        <v>0</v>
      </c>
      <c r="N841" s="143" t="str">
        <f>IF('B. Consumer Budget'!$L841="","",'B. Consumer Budget'!$M841-'B. Consumer Budget'!$L841)</f>
        <v/>
      </c>
      <c r="O841" s="77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78">
        <f t="shared" si="13"/>
        <v>832</v>
      </c>
      <c r="C842" s="79"/>
      <c r="D842" s="80"/>
      <c r="E842" s="123"/>
      <c r="F842" s="80"/>
      <c r="G842" s="105"/>
      <c r="H842" s="80"/>
      <c r="I842" s="81"/>
      <c r="J842" s="81"/>
      <c r="K842" s="144">
        <f>'B. Consumer Budget'!$I842-'B. Consumer Budget'!$J842</f>
        <v>0</v>
      </c>
      <c r="L842" s="143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43">
        <f>IF('B. Consumer Budget'!$K842&lt;0,0,IF('B. Consumer Budget'!$L842&gt;'B. Consumer Budget'!$K842,'B. Consumer Budget'!$K842,'B. Consumer Budget'!$L842))</f>
        <v>0</v>
      </c>
      <c r="N842" s="143" t="str">
        <f>IF('B. Consumer Budget'!$L842="","",'B. Consumer Budget'!$M842-'B. Consumer Budget'!$L842)</f>
        <v/>
      </c>
      <c r="O842" s="77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78">
        <f t="shared" si="13"/>
        <v>833</v>
      </c>
      <c r="C843" s="82"/>
      <c r="D843" s="83"/>
      <c r="E843" s="122"/>
      <c r="F843" s="83"/>
      <c r="G843" s="106"/>
      <c r="H843" s="83"/>
      <c r="I843" s="84"/>
      <c r="J843" s="84"/>
      <c r="K843" s="144">
        <f>'B. Consumer Budget'!$I843-'B. Consumer Budget'!$J843</f>
        <v>0</v>
      </c>
      <c r="L843" s="143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43">
        <f>IF('B. Consumer Budget'!$K843&lt;0,0,IF('B. Consumer Budget'!$L843&gt;'B. Consumer Budget'!$K843,'B. Consumer Budget'!$K843,'B. Consumer Budget'!$L843))</f>
        <v>0</v>
      </c>
      <c r="N843" s="143" t="str">
        <f>IF('B. Consumer Budget'!$L843="","",'B. Consumer Budget'!$M843-'B. Consumer Budget'!$L843)</f>
        <v/>
      </c>
      <c r="O843" s="77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78">
        <f t="shared" si="13"/>
        <v>834</v>
      </c>
      <c r="C844" s="79"/>
      <c r="D844" s="80"/>
      <c r="E844" s="123"/>
      <c r="F844" s="80"/>
      <c r="G844" s="105"/>
      <c r="H844" s="80"/>
      <c r="I844" s="81"/>
      <c r="J844" s="81"/>
      <c r="K844" s="144">
        <f>'B. Consumer Budget'!$I844-'B. Consumer Budget'!$J844</f>
        <v>0</v>
      </c>
      <c r="L844" s="143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43">
        <f>IF('B. Consumer Budget'!$K844&lt;0,0,IF('B. Consumer Budget'!$L844&gt;'B. Consumer Budget'!$K844,'B. Consumer Budget'!$K844,'B. Consumer Budget'!$L844))</f>
        <v>0</v>
      </c>
      <c r="N844" s="143" t="str">
        <f>IF('B. Consumer Budget'!$L844="","",'B. Consumer Budget'!$M844-'B. Consumer Budget'!$L844)</f>
        <v/>
      </c>
      <c r="O844" s="77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78">
        <f t="shared" si="13"/>
        <v>835</v>
      </c>
      <c r="C845" s="82"/>
      <c r="D845" s="83"/>
      <c r="E845" s="122"/>
      <c r="F845" s="83"/>
      <c r="G845" s="106"/>
      <c r="H845" s="83"/>
      <c r="I845" s="84"/>
      <c r="J845" s="84"/>
      <c r="K845" s="144">
        <f>'B. Consumer Budget'!$I845-'B. Consumer Budget'!$J845</f>
        <v>0</v>
      </c>
      <c r="L845" s="143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43">
        <f>IF('B. Consumer Budget'!$K845&lt;0,0,IF('B. Consumer Budget'!$L845&gt;'B. Consumer Budget'!$K845,'B. Consumer Budget'!$K845,'B. Consumer Budget'!$L845))</f>
        <v>0</v>
      </c>
      <c r="N845" s="143" t="str">
        <f>IF('B. Consumer Budget'!$L845="","",'B. Consumer Budget'!$M845-'B. Consumer Budget'!$L845)</f>
        <v/>
      </c>
      <c r="O845" s="77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78">
        <f t="shared" si="13"/>
        <v>836</v>
      </c>
      <c r="C846" s="79"/>
      <c r="D846" s="80"/>
      <c r="E846" s="123"/>
      <c r="F846" s="80"/>
      <c r="G846" s="105"/>
      <c r="H846" s="80"/>
      <c r="I846" s="81"/>
      <c r="J846" s="81"/>
      <c r="K846" s="144">
        <f>'B. Consumer Budget'!$I846-'B. Consumer Budget'!$J846</f>
        <v>0</v>
      </c>
      <c r="L846" s="143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43">
        <f>IF('B. Consumer Budget'!$K846&lt;0,0,IF('B. Consumer Budget'!$L846&gt;'B. Consumer Budget'!$K846,'B. Consumer Budget'!$K846,'B. Consumer Budget'!$L846))</f>
        <v>0</v>
      </c>
      <c r="N846" s="143" t="str">
        <f>IF('B. Consumer Budget'!$L846="","",'B. Consumer Budget'!$M846-'B. Consumer Budget'!$L846)</f>
        <v/>
      </c>
      <c r="O846" s="77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78">
        <f t="shared" si="13"/>
        <v>837</v>
      </c>
      <c r="C847" s="82"/>
      <c r="D847" s="83"/>
      <c r="E847" s="122"/>
      <c r="F847" s="83"/>
      <c r="G847" s="106"/>
      <c r="H847" s="83"/>
      <c r="I847" s="84"/>
      <c r="J847" s="84"/>
      <c r="K847" s="144">
        <f>'B. Consumer Budget'!$I847-'B. Consumer Budget'!$J847</f>
        <v>0</v>
      </c>
      <c r="L847" s="143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43">
        <f>IF('B. Consumer Budget'!$K847&lt;0,0,IF('B. Consumer Budget'!$L847&gt;'B. Consumer Budget'!$K847,'B. Consumer Budget'!$K847,'B. Consumer Budget'!$L847))</f>
        <v>0</v>
      </c>
      <c r="N847" s="143" t="str">
        <f>IF('B. Consumer Budget'!$L847="","",'B. Consumer Budget'!$M847-'B. Consumer Budget'!$L847)</f>
        <v/>
      </c>
      <c r="O847" s="77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78">
        <f t="shared" si="13"/>
        <v>838</v>
      </c>
      <c r="C848" s="79"/>
      <c r="D848" s="80"/>
      <c r="E848" s="123"/>
      <c r="F848" s="80"/>
      <c r="G848" s="105"/>
      <c r="H848" s="80"/>
      <c r="I848" s="81"/>
      <c r="J848" s="81"/>
      <c r="K848" s="144">
        <f>'B. Consumer Budget'!$I848-'B. Consumer Budget'!$J848</f>
        <v>0</v>
      </c>
      <c r="L848" s="143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43">
        <f>IF('B. Consumer Budget'!$K848&lt;0,0,IF('B. Consumer Budget'!$L848&gt;'B. Consumer Budget'!$K848,'B. Consumer Budget'!$K848,'B. Consumer Budget'!$L848))</f>
        <v>0</v>
      </c>
      <c r="N848" s="143" t="str">
        <f>IF('B. Consumer Budget'!$L848="","",'B. Consumer Budget'!$M848-'B. Consumer Budget'!$L848)</f>
        <v/>
      </c>
      <c r="O848" s="77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78">
        <f t="shared" si="13"/>
        <v>839</v>
      </c>
      <c r="C849" s="82"/>
      <c r="D849" s="83"/>
      <c r="E849" s="122"/>
      <c r="F849" s="83"/>
      <c r="G849" s="106"/>
      <c r="H849" s="83"/>
      <c r="I849" s="84"/>
      <c r="J849" s="84"/>
      <c r="K849" s="144">
        <f>'B. Consumer Budget'!$I849-'B. Consumer Budget'!$J849</f>
        <v>0</v>
      </c>
      <c r="L849" s="143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43">
        <f>IF('B. Consumer Budget'!$K849&lt;0,0,IF('B. Consumer Budget'!$L849&gt;'B. Consumer Budget'!$K849,'B. Consumer Budget'!$K849,'B. Consumer Budget'!$L849))</f>
        <v>0</v>
      </c>
      <c r="N849" s="143" t="str">
        <f>IF('B. Consumer Budget'!$L849="","",'B. Consumer Budget'!$M849-'B. Consumer Budget'!$L849)</f>
        <v/>
      </c>
      <c r="O849" s="77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78">
        <f t="shared" si="13"/>
        <v>840</v>
      </c>
      <c r="C850" s="79"/>
      <c r="D850" s="80"/>
      <c r="E850" s="123"/>
      <c r="F850" s="80"/>
      <c r="G850" s="105"/>
      <c r="H850" s="80"/>
      <c r="I850" s="81"/>
      <c r="J850" s="81"/>
      <c r="K850" s="144">
        <f>'B. Consumer Budget'!$I850-'B. Consumer Budget'!$J850</f>
        <v>0</v>
      </c>
      <c r="L850" s="143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43">
        <f>IF('B. Consumer Budget'!$K850&lt;0,0,IF('B. Consumer Budget'!$L850&gt;'B. Consumer Budget'!$K850,'B. Consumer Budget'!$K850,'B. Consumer Budget'!$L850))</f>
        <v>0</v>
      </c>
      <c r="N850" s="143" t="str">
        <f>IF('B. Consumer Budget'!$L850="","",'B. Consumer Budget'!$M850-'B. Consumer Budget'!$L850)</f>
        <v/>
      </c>
      <c r="O850" s="77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78">
        <f t="shared" si="13"/>
        <v>841</v>
      </c>
      <c r="C851" s="82"/>
      <c r="D851" s="83"/>
      <c r="E851" s="122"/>
      <c r="F851" s="83"/>
      <c r="G851" s="106"/>
      <c r="H851" s="83"/>
      <c r="I851" s="84"/>
      <c r="J851" s="84"/>
      <c r="K851" s="144">
        <f>'B. Consumer Budget'!$I851-'B. Consumer Budget'!$J851</f>
        <v>0</v>
      </c>
      <c r="L851" s="143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43">
        <f>IF('B. Consumer Budget'!$K851&lt;0,0,IF('B. Consumer Budget'!$L851&gt;'B. Consumer Budget'!$K851,'B. Consumer Budget'!$K851,'B. Consumer Budget'!$L851))</f>
        <v>0</v>
      </c>
      <c r="N851" s="143" t="str">
        <f>IF('B. Consumer Budget'!$L851="","",'B. Consumer Budget'!$M851-'B. Consumer Budget'!$L851)</f>
        <v/>
      </c>
      <c r="O851" s="77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78">
        <f t="shared" si="13"/>
        <v>842</v>
      </c>
      <c r="C852" s="79"/>
      <c r="D852" s="80"/>
      <c r="E852" s="123"/>
      <c r="F852" s="80"/>
      <c r="G852" s="105"/>
      <c r="H852" s="80"/>
      <c r="I852" s="81"/>
      <c r="J852" s="81"/>
      <c r="K852" s="144">
        <f>'B. Consumer Budget'!$I852-'B. Consumer Budget'!$J852</f>
        <v>0</v>
      </c>
      <c r="L852" s="143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43">
        <f>IF('B. Consumer Budget'!$K852&lt;0,0,IF('B. Consumer Budget'!$L852&gt;'B. Consumer Budget'!$K852,'B. Consumer Budget'!$K852,'B. Consumer Budget'!$L852))</f>
        <v>0</v>
      </c>
      <c r="N852" s="143" t="str">
        <f>IF('B. Consumer Budget'!$L852="","",'B. Consumer Budget'!$M852-'B. Consumer Budget'!$L852)</f>
        <v/>
      </c>
      <c r="O852" s="77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78">
        <f t="shared" si="13"/>
        <v>843</v>
      </c>
      <c r="C853" s="82"/>
      <c r="D853" s="83"/>
      <c r="E853" s="122"/>
      <c r="F853" s="83"/>
      <c r="G853" s="106"/>
      <c r="H853" s="83"/>
      <c r="I853" s="84"/>
      <c r="J853" s="84"/>
      <c r="K853" s="144">
        <f>'B. Consumer Budget'!$I853-'B. Consumer Budget'!$J853</f>
        <v>0</v>
      </c>
      <c r="L853" s="143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43">
        <f>IF('B. Consumer Budget'!$K853&lt;0,0,IF('B. Consumer Budget'!$L853&gt;'B. Consumer Budget'!$K853,'B. Consumer Budget'!$K853,'B. Consumer Budget'!$L853))</f>
        <v>0</v>
      </c>
      <c r="N853" s="143" t="str">
        <f>IF('B. Consumer Budget'!$L853="","",'B. Consumer Budget'!$M853-'B. Consumer Budget'!$L853)</f>
        <v/>
      </c>
      <c r="O853" s="77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78">
        <f t="shared" si="13"/>
        <v>844</v>
      </c>
      <c r="C854" s="79"/>
      <c r="D854" s="80"/>
      <c r="E854" s="123"/>
      <c r="F854" s="80"/>
      <c r="G854" s="105"/>
      <c r="H854" s="80"/>
      <c r="I854" s="81"/>
      <c r="J854" s="81"/>
      <c r="K854" s="144">
        <f>'B. Consumer Budget'!$I854-'B. Consumer Budget'!$J854</f>
        <v>0</v>
      </c>
      <c r="L854" s="143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43">
        <f>IF('B. Consumer Budget'!$K854&lt;0,0,IF('B. Consumer Budget'!$L854&gt;'B. Consumer Budget'!$K854,'B. Consumer Budget'!$K854,'B. Consumer Budget'!$L854))</f>
        <v>0</v>
      </c>
      <c r="N854" s="143" t="str">
        <f>IF('B. Consumer Budget'!$L854="","",'B. Consumer Budget'!$M854-'B. Consumer Budget'!$L854)</f>
        <v/>
      </c>
      <c r="O854" s="77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78">
        <f t="shared" si="13"/>
        <v>845</v>
      </c>
      <c r="C855" s="82"/>
      <c r="D855" s="83"/>
      <c r="E855" s="122"/>
      <c r="F855" s="83"/>
      <c r="G855" s="106"/>
      <c r="H855" s="83"/>
      <c r="I855" s="84"/>
      <c r="J855" s="84"/>
      <c r="K855" s="144">
        <f>'B. Consumer Budget'!$I855-'B. Consumer Budget'!$J855</f>
        <v>0</v>
      </c>
      <c r="L855" s="143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43">
        <f>IF('B. Consumer Budget'!$K855&lt;0,0,IF('B. Consumer Budget'!$L855&gt;'B. Consumer Budget'!$K855,'B. Consumer Budget'!$K855,'B. Consumer Budget'!$L855))</f>
        <v>0</v>
      </c>
      <c r="N855" s="143" t="str">
        <f>IF('B. Consumer Budget'!$L855="","",'B. Consumer Budget'!$M855-'B. Consumer Budget'!$L855)</f>
        <v/>
      </c>
      <c r="O855" s="77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78">
        <f t="shared" si="13"/>
        <v>846</v>
      </c>
      <c r="C856" s="79"/>
      <c r="D856" s="80"/>
      <c r="E856" s="123"/>
      <c r="F856" s="80"/>
      <c r="G856" s="105"/>
      <c r="H856" s="80"/>
      <c r="I856" s="81"/>
      <c r="J856" s="81"/>
      <c r="K856" s="144">
        <f>'B. Consumer Budget'!$I856-'B. Consumer Budget'!$J856</f>
        <v>0</v>
      </c>
      <c r="L856" s="143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43">
        <f>IF('B. Consumer Budget'!$K856&lt;0,0,IF('B. Consumer Budget'!$L856&gt;'B. Consumer Budget'!$K856,'B. Consumer Budget'!$K856,'B. Consumer Budget'!$L856))</f>
        <v>0</v>
      </c>
      <c r="N856" s="143" t="str">
        <f>IF('B. Consumer Budget'!$L856="","",'B. Consumer Budget'!$M856-'B. Consumer Budget'!$L856)</f>
        <v/>
      </c>
      <c r="O856" s="77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78">
        <f t="shared" si="13"/>
        <v>847</v>
      </c>
      <c r="C857" s="82"/>
      <c r="D857" s="83"/>
      <c r="E857" s="122"/>
      <c r="F857" s="83"/>
      <c r="G857" s="106"/>
      <c r="H857" s="83"/>
      <c r="I857" s="84"/>
      <c r="J857" s="84"/>
      <c r="K857" s="144">
        <f>'B. Consumer Budget'!$I857-'B. Consumer Budget'!$J857</f>
        <v>0</v>
      </c>
      <c r="L857" s="143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43">
        <f>IF('B. Consumer Budget'!$K857&lt;0,0,IF('B. Consumer Budget'!$L857&gt;'B. Consumer Budget'!$K857,'B. Consumer Budget'!$K857,'B. Consumer Budget'!$L857))</f>
        <v>0</v>
      </c>
      <c r="N857" s="143" t="str">
        <f>IF('B. Consumer Budget'!$L857="","",'B. Consumer Budget'!$M857-'B. Consumer Budget'!$L857)</f>
        <v/>
      </c>
      <c r="O857" s="77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78">
        <f t="shared" si="13"/>
        <v>848</v>
      </c>
      <c r="C858" s="79"/>
      <c r="D858" s="80"/>
      <c r="E858" s="123"/>
      <c r="F858" s="80"/>
      <c r="G858" s="105"/>
      <c r="H858" s="80"/>
      <c r="I858" s="81"/>
      <c r="J858" s="81"/>
      <c r="K858" s="144">
        <f>'B. Consumer Budget'!$I858-'B. Consumer Budget'!$J858</f>
        <v>0</v>
      </c>
      <c r="L858" s="143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43">
        <f>IF('B. Consumer Budget'!$K858&lt;0,0,IF('B. Consumer Budget'!$L858&gt;'B. Consumer Budget'!$K858,'B. Consumer Budget'!$K858,'B. Consumer Budget'!$L858))</f>
        <v>0</v>
      </c>
      <c r="N858" s="143" t="str">
        <f>IF('B. Consumer Budget'!$L858="","",'B. Consumer Budget'!$M858-'B. Consumer Budget'!$L858)</f>
        <v/>
      </c>
      <c r="O858" s="77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78">
        <f t="shared" si="13"/>
        <v>849</v>
      </c>
      <c r="C859" s="82"/>
      <c r="D859" s="83"/>
      <c r="E859" s="122"/>
      <c r="F859" s="83"/>
      <c r="G859" s="106"/>
      <c r="H859" s="83"/>
      <c r="I859" s="84"/>
      <c r="J859" s="84"/>
      <c r="K859" s="144">
        <f>'B. Consumer Budget'!$I859-'B. Consumer Budget'!$J859</f>
        <v>0</v>
      </c>
      <c r="L859" s="143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43">
        <f>IF('B. Consumer Budget'!$K859&lt;0,0,IF('B. Consumer Budget'!$L859&gt;'B. Consumer Budget'!$K859,'B. Consumer Budget'!$K859,'B. Consumer Budget'!$L859))</f>
        <v>0</v>
      </c>
      <c r="N859" s="143" t="str">
        <f>IF('B. Consumer Budget'!$L859="","",'B. Consumer Budget'!$M859-'B. Consumer Budget'!$L859)</f>
        <v/>
      </c>
      <c r="O859" s="77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78">
        <f t="shared" si="13"/>
        <v>850</v>
      </c>
      <c r="C860" s="79"/>
      <c r="D860" s="80"/>
      <c r="E860" s="123"/>
      <c r="F860" s="80"/>
      <c r="G860" s="105"/>
      <c r="H860" s="80"/>
      <c r="I860" s="81"/>
      <c r="J860" s="81"/>
      <c r="K860" s="144">
        <f>'B. Consumer Budget'!$I860-'B. Consumer Budget'!$J860</f>
        <v>0</v>
      </c>
      <c r="L860" s="143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43">
        <f>IF('B. Consumer Budget'!$K860&lt;0,0,IF('B. Consumer Budget'!$L860&gt;'B. Consumer Budget'!$K860,'B. Consumer Budget'!$K860,'B. Consumer Budget'!$L860))</f>
        <v>0</v>
      </c>
      <c r="N860" s="143" t="str">
        <f>IF('B. Consumer Budget'!$L860="","",'B. Consumer Budget'!$M860-'B. Consumer Budget'!$L860)</f>
        <v/>
      </c>
      <c r="O860" s="77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78">
        <f t="shared" si="13"/>
        <v>851</v>
      </c>
      <c r="C861" s="82"/>
      <c r="D861" s="83"/>
      <c r="E861" s="122"/>
      <c r="F861" s="83"/>
      <c r="G861" s="106"/>
      <c r="H861" s="83"/>
      <c r="I861" s="84"/>
      <c r="J861" s="84"/>
      <c r="K861" s="144">
        <f>'B. Consumer Budget'!$I861-'B. Consumer Budget'!$J861</f>
        <v>0</v>
      </c>
      <c r="L861" s="143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43">
        <f>IF('B. Consumer Budget'!$K861&lt;0,0,IF('B. Consumer Budget'!$L861&gt;'B. Consumer Budget'!$K861,'B. Consumer Budget'!$K861,'B. Consumer Budget'!$L861))</f>
        <v>0</v>
      </c>
      <c r="N861" s="143" t="str">
        <f>IF('B. Consumer Budget'!$L861="","",'B. Consumer Budget'!$M861-'B. Consumer Budget'!$L861)</f>
        <v/>
      </c>
      <c r="O861" s="77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78">
        <f t="shared" si="13"/>
        <v>852</v>
      </c>
      <c r="C862" s="79"/>
      <c r="D862" s="80"/>
      <c r="E862" s="123"/>
      <c r="F862" s="80"/>
      <c r="G862" s="105"/>
      <c r="H862" s="80"/>
      <c r="I862" s="81"/>
      <c r="J862" s="81"/>
      <c r="K862" s="144">
        <f>'B. Consumer Budget'!$I862-'B. Consumer Budget'!$J862</f>
        <v>0</v>
      </c>
      <c r="L862" s="143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43">
        <f>IF('B. Consumer Budget'!$K862&lt;0,0,IF('B. Consumer Budget'!$L862&gt;'B. Consumer Budget'!$K862,'B. Consumer Budget'!$K862,'B. Consumer Budget'!$L862))</f>
        <v>0</v>
      </c>
      <c r="N862" s="143" t="str">
        <f>IF('B. Consumer Budget'!$L862="","",'B. Consumer Budget'!$M862-'B. Consumer Budget'!$L862)</f>
        <v/>
      </c>
      <c r="O862" s="77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78">
        <f t="shared" si="13"/>
        <v>853</v>
      </c>
      <c r="C863" s="82"/>
      <c r="D863" s="83"/>
      <c r="E863" s="122"/>
      <c r="F863" s="83"/>
      <c r="G863" s="106"/>
      <c r="H863" s="83"/>
      <c r="I863" s="84"/>
      <c r="J863" s="84"/>
      <c r="K863" s="144">
        <f>'B. Consumer Budget'!$I863-'B. Consumer Budget'!$J863</f>
        <v>0</v>
      </c>
      <c r="L863" s="143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43">
        <f>IF('B. Consumer Budget'!$K863&lt;0,0,IF('B. Consumer Budget'!$L863&gt;'B. Consumer Budget'!$K863,'B. Consumer Budget'!$K863,'B. Consumer Budget'!$L863))</f>
        <v>0</v>
      </c>
      <c r="N863" s="143" t="str">
        <f>IF('B. Consumer Budget'!$L863="","",'B. Consumer Budget'!$M863-'B. Consumer Budget'!$L863)</f>
        <v/>
      </c>
      <c r="O863" s="77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78">
        <f t="shared" si="13"/>
        <v>854</v>
      </c>
      <c r="C864" s="79"/>
      <c r="D864" s="80"/>
      <c r="E864" s="123"/>
      <c r="F864" s="80"/>
      <c r="G864" s="105"/>
      <c r="H864" s="80"/>
      <c r="I864" s="81"/>
      <c r="J864" s="81"/>
      <c r="K864" s="144">
        <f>'B. Consumer Budget'!$I864-'B. Consumer Budget'!$J864</f>
        <v>0</v>
      </c>
      <c r="L864" s="143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43">
        <f>IF('B. Consumer Budget'!$K864&lt;0,0,IF('B. Consumer Budget'!$L864&gt;'B. Consumer Budget'!$K864,'B. Consumer Budget'!$K864,'B. Consumer Budget'!$L864))</f>
        <v>0</v>
      </c>
      <c r="N864" s="143" t="str">
        <f>IF('B. Consumer Budget'!$L864="","",'B. Consumer Budget'!$M864-'B. Consumer Budget'!$L864)</f>
        <v/>
      </c>
      <c r="O864" s="77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78">
        <f t="shared" si="13"/>
        <v>855</v>
      </c>
      <c r="C865" s="82"/>
      <c r="D865" s="83"/>
      <c r="E865" s="122"/>
      <c r="F865" s="83"/>
      <c r="G865" s="106"/>
      <c r="H865" s="83"/>
      <c r="I865" s="84"/>
      <c r="J865" s="84"/>
      <c r="K865" s="144">
        <f>'B. Consumer Budget'!$I865-'B. Consumer Budget'!$J865</f>
        <v>0</v>
      </c>
      <c r="L865" s="143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43">
        <f>IF('B. Consumer Budget'!$K865&lt;0,0,IF('B. Consumer Budget'!$L865&gt;'B. Consumer Budget'!$K865,'B. Consumer Budget'!$K865,'B. Consumer Budget'!$L865))</f>
        <v>0</v>
      </c>
      <c r="N865" s="143" t="str">
        <f>IF('B. Consumer Budget'!$L865="","",'B. Consumer Budget'!$M865-'B. Consumer Budget'!$L865)</f>
        <v/>
      </c>
      <c r="O865" s="77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78">
        <f t="shared" si="13"/>
        <v>856</v>
      </c>
      <c r="C866" s="79"/>
      <c r="D866" s="80"/>
      <c r="E866" s="123"/>
      <c r="F866" s="80"/>
      <c r="G866" s="105"/>
      <c r="H866" s="80"/>
      <c r="I866" s="81"/>
      <c r="J866" s="81"/>
      <c r="K866" s="144">
        <f>'B. Consumer Budget'!$I866-'B. Consumer Budget'!$J866</f>
        <v>0</v>
      </c>
      <c r="L866" s="143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43">
        <f>IF('B. Consumer Budget'!$K866&lt;0,0,IF('B. Consumer Budget'!$L866&gt;'B. Consumer Budget'!$K866,'B. Consumer Budget'!$K866,'B. Consumer Budget'!$L866))</f>
        <v>0</v>
      </c>
      <c r="N866" s="143" t="str">
        <f>IF('B. Consumer Budget'!$L866="","",'B. Consumer Budget'!$M866-'B. Consumer Budget'!$L866)</f>
        <v/>
      </c>
      <c r="O866" s="77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78">
        <f t="shared" si="13"/>
        <v>857</v>
      </c>
      <c r="C867" s="82"/>
      <c r="D867" s="83"/>
      <c r="E867" s="122"/>
      <c r="F867" s="83"/>
      <c r="G867" s="106"/>
      <c r="H867" s="83"/>
      <c r="I867" s="84"/>
      <c r="J867" s="84"/>
      <c r="K867" s="144">
        <f>'B. Consumer Budget'!$I867-'B. Consumer Budget'!$J867</f>
        <v>0</v>
      </c>
      <c r="L867" s="143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43">
        <f>IF('B. Consumer Budget'!$K867&lt;0,0,IF('B. Consumer Budget'!$L867&gt;'B. Consumer Budget'!$K867,'B. Consumer Budget'!$K867,'B. Consumer Budget'!$L867))</f>
        <v>0</v>
      </c>
      <c r="N867" s="143" t="str">
        <f>IF('B. Consumer Budget'!$L867="","",'B. Consumer Budget'!$M867-'B. Consumer Budget'!$L867)</f>
        <v/>
      </c>
      <c r="O867" s="77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78">
        <f t="shared" si="13"/>
        <v>858</v>
      </c>
      <c r="C868" s="79"/>
      <c r="D868" s="80"/>
      <c r="E868" s="123"/>
      <c r="F868" s="80"/>
      <c r="G868" s="105"/>
      <c r="H868" s="80"/>
      <c r="I868" s="81"/>
      <c r="J868" s="81"/>
      <c r="K868" s="144">
        <f>'B. Consumer Budget'!$I868-'B. Consumer Budget'!$J868</f>
        <v>0</v>
      </c>
      <c r="L868" s="143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43">
        <f>IF('B. Consumer Budget'!$K868&lt;0,0,IF('B. Consumer Budget'!$L868&gt;'B. Consumer Budget'!$K868,'B. Consumer Budget'!$K868,'B. Consumer Budget'!$L868))</f>
        <v>0</v>
      </c>
      <c r="N868" s="143" t="str">
        <f>IF('B. Consumer Budget'!$L868="","",'B. Consumer Budget'!$M868-'B. Consumer Budget'!$L868)</f>
        <v/>
      </c>
      <c r="O868" s="77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78">
        <f t="shared" si="13"/>
        <v>859</v>
      </c>
      <c r="C869" s="82"/>
      <c r="D869" s="83"/>
      <c r="E869" s="122"/>
      <c r="F869" s="83"/>
      <c r="G869" s="106"/>
      <c r="H869" s="83"/>
      <c r="I869" s="84"/>
      <c r="J869" s="84"/>
      <c r="K869" s="144">
        <f>'B. Consumer Budget'!$I869-'B. Consumer Budget'!$J869</f>
        <v>0</v>
      </c>
      <c r="L869" s="143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43">
        <f>IF('B. Consumer Budget'!$K869&lt;0,0,IF('B. Consumer Budget'!$L869&gt;'B. Consumer Budget'!$K869,'B. Consumer Budget'!$K869,'B. Consumer Budget'!$L869))</f>
        <v>0</v>
      </c>
      <c r="N869" s="143" t="str">
        <f>IF('B. Consumer Budget'!$L869="","",'B. Consumer Budget'!$M869-'B. Consumer Budget'!$L869)</f>
        <v/>
      </c>
      <c r="O869" s="77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78">
        <f t="shared" si="13"/>
        <v>860</v>
      </c>
      <c r="C870" s="79"/>
      <c r="D870" s="80"/>
      <c r="E870" s="123"/>
      <c r="F870" s="80"/>
      <c r="G870" s="105"/>
      <c r="H870" s="80"/>
      <c r="I870" s="81"/>
      <c r="J870" s="81"/>
      <c r="K870" s="144">
        <f>'B. Consumer Budget'!$I870-'B. Consumer Budget'!$J870</f>
        <v>0</v>
      </c>
      <c r="L870" s="143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43">
        <f>IF('B. Consumer Budget'!$K870&lt;0,0,IF('B. Consumer Budget'!$L870&gt;'B. Consumer Budget'!$K870,'B. Consumer Budget'!$K870,'B. Consumer Budget'!$L870))</f>
        <v>0</v>
      </c>
      <c r="N870" s="143" t="str">
        <f>IF('B. Consumer Budget'!$L870="","",'B. Consumer Budget'!$M870-'B. Consumer Budget'!$L870)</f>
        <v/>
      </c>
      <c r="O870" s="77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78">
        <f t="shared" si="13"/>
        <v>861</v>
      </c>
      <c r="C871" s="82"/>
      <c r="D871" s="83"/>
      <c r="E871" s="122"/>
      <c r="F871" s="83"/>
      <c r="G871" s="106"/>
      <c r="H871" s="83"/>
      <c r="I871" s="84"/>
      <c r="J871" s="84"/>
      <c r="K871" s="144">
        <f>'B. Consumer Budget'!$I871-'B. Consumer Budget'!$J871</f>
        <v>0</v>
      </c>
      <c r="L871" s="143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43">
        <f>IF('B. Consumer Budget'!$K871&lt;0,0,IF('B. Consumer Budget'!$L871&gt;'B. Consumer Budget'!$K871,'B. Consumer Budget'!$K871,'B. Consumer Budget'!$L871))</f>
        <v>0</v>
      </c>
      <c r="N871" s="143" t="str">
        <f>IF('B. Consumer Budget'!$L871="","",'B. Consumer Budget'!$M871-'B. Consumer Budget'!$L871)</f>
        <v/>
      </c>
      <c r="O871" s="77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78">
        <f t="shared" si="13"/>
        <v>862</v>
      </c>
      <c r="C872" s="79"/>
      <c r="D872" s="80"/>
      <c r="E872" s="123"/>
      <c r="F872" s="80"/>
      <c r="G872" s="105"/>
      <c r="H872" s="80"/>
      <c r="I872" s="81"/>
      <c r="J872" s="81"/>
      <c r="K872" s="144">
        <f>'B. Consumer Budget'!$I872-'B. Consumer Budget'!$J872</f>
        <v>0</v>
      </c>
      <c r="L872" s="143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43">
        <f>IF('B. Consumer Budget'!$K872&lt;0,0,IF('B. Consumer Budget'!$L872&gt;'B. Consumer Budget'!$K872,'B. Consumer Budget'!$K872,'B. Consumer Budget'!$L872))</f>
        <v>0</v>
      </c>
      <c r="N872" s="143" t="str">
        <f>IF('B. Consumer Budget'!$L872="","",'B. Consumer Budget'!$M872-'B. Consumer Budget'!$L872)</f>
        <v/>
      </c>
      <c r="O872" s="77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78">
        <f t="shared" si="13"/>
        <v>863</v>
      </c>
      <c r="C873" s="82"/>
      <c r="D873" s="83"/>
      <c r="E873" s="122"/>
      <c r="F873" s="83"/>
      <c r="G873" s="106"/>
      <c r="H873" s="83"/>
      <c r="I873" s="84"/>
      <c r="J873" s="84"/>
      <c r="K873" s="144">
        <f>'B. Consumer Budget'!$I873-'B. Consumer Budget'!$J873</f>
        <v>0</v>
      </c>
      <c r="L873" s="143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43">
        <f>IF('B. Consumer Budget'!$K873&lt;0,0,IF('B. Consumer Budget'!$L873&gt;'B. Consumer Budget'!$K873,'B. Consumer Budget'!$K873,'B. Consumer Budget'!$L873))</f>
        <v>0</v>
      </c>
      <c r="N873" s="143" t="str">
        <f>IF('B. Consumer Budget'!$L873="","",'B. Consumer Budget'!$M873-'B. Consumer Budget'!$L873)</f>
        <v/>
      </c>
      <c r="O873" s="77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78">
        <f t="shared" si="13"/>
        <v>864</v>
      </c>
      <c r="C874" s="79"/>
      <c r="D874" s="80"/>
      <c r="E874" s="123"/>
      <c r="F874" s="80"/>
      <c r="G874" s="105"/>
      <c r="H874" s="80"/>
      <c r="I874" s="81"/>
      <c r="J874" s="81"/>
      <c r="K874" s="144">
        <f>'B. Consumer Budget'!$I874-'B. Consumer Budget'!$J874</f>
        <v>0</v>
      </c>
      <c r="L874" s="143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43">
        <f>IF('B. Consumer Budget'!$K874&lt;0,0,IF('B. Consumer Budget'!$L874&gt;'B. Consumer Budget'!$K874,'B. Consumer Budget'!$K874,'B. Consumer Budget'!$L874))</f>
        <v>0</v>
      </c>
      <c r="N874" s="143" t="str">
        <f>IF('B. Consumer Budget'!$L874="","",'B. Consumer Budget'!$M874-'B. Consumer Budget'!$L874)</f>
        <v/>
      </c>
      <c r="O874" s="77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78">
        <f t="shared" si="13"/>
        <v>865</v>
      </c>
      <c r="C875" s="82"/>
      <c r="D875" s="83"/>
      <c r="E875" s="122"/>
      <c r="F875" s="83"/>
      <c r="G875" s="106"/>
      <c r="H875" s="83"/>
      <c r="I875" s="84"/>
      <c r="J875" s="84"/>
      <c r="K875" s="144">
        <f>'B. Consumer Budget'!$I875-'B. Consumer Budget'!$J875</f>
        <v>0</v>
      </c>
      <c r="L875" s="143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43">
        <f>IF('B. Consumer Budget'!$K875&lt;0,0,IF('B. Consumer Budget'!$L875&gt;'B. Consumer Budget'!$K875,'B. Consumer Budget'!$K875,'B. Consumer Budget'!$L875))</f>
        <v>0</v>
      </c>
      <c r="N875" s="143" t="str">
        <f>IF('B. Consumer Budget'!$L875="","",'B. Consumer Budget'!$M875-'B. Consumer Budget'!$L875)</f>
        <v/>
      </c>
      <c r="O875" s="77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78">
        <f t="shared" si="13"/>
        <v>866</v>
      </c>
      <c r="C876" s="79"/>
      <c r="D876" s="80"/>
      <c r="E876" s="123"/>
      <c r="F876" s="80"/>
      <c r="G876" s="105"/>
      <c r="H876" s="80"/>
      <c r="I876" s="81"/>
      <c r="J876" s="81"/>
      <c r="K876" s="144">
        <f>'B. Consumer Budget'!$I876-'B. Consumer Budget'!$J876</f>
        <v>0</v>
      </c>
      <c r="L876" s="143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43">
        <f>IF('B. Consumer Budget'!$K876&lt;0,0,IF('B. Consumer Budget'!$L876&gt;'B. Consumer Budget'!$K876,'B. Consumer Budget'!$K876,'B. Consumer Budget'!$L876))</f>
        <v>0</v>
      </c>
      <c r="N876" s="143" t="str">
        <f>IF('B. Consumer Budget'!$L876="","",'B. Consumer Budget'!$M876-'B. Consumer Budget'!$L876)</f>
        <v/>
      </c>
      <c r="O876" s="77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78">
        <f t="shared" si="13"/>
        <v>867</v>
      </c>
      <c r="C877" s="82"/>
      <c r="D877" s="83"/>
      <c r="E877" s="122"/>
      <c r="F877" s="83"/>
      <c r="G877" s="106"/>
      <c r="H877" s="83"/>
      <c r="I877" s="84"/>
      <c r="J877" s="84"/>
      <c r="K877" s="144">
        <f>'B. Consumer Budget'!$I877-'B. Consumer Budget'!$J877</f>
        <v>0</v>
      </c>
      <c r="L877" s="143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43">
        <f>IF('B. Consumer Budget'!$K877&lt;0,0,IF('B. Consumer Budget'!$L877&gt;'B. Consumer Budget'!$K877,'B. Consumer Budget'!$K877,'B. Consumer Budget'!$L877))</f>
        <v>0</v>
      </c>
      <c r="N877" s="143" t="str">
        <f>IF('B. Consumer Budget'!$L877="","",'B. Consumer Budget'!$M877-'B. Consumer Budget'!$L877)</f>
        <v/>
      </c>
      <c r="O877" s="77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78">
        <f t="shared" si="13"/>
        <v>868</v>
      </c>
      <c r="C878" s="79"/>
      <c r="D878" s="80"/>
      <c r="E878" s="123"/>
      <c r="F878" s="80"/>
      <c r="G878" s="105"/>
      <c r="H878" s="80"/>
      <c r="I878" s="81"/>
      <c r="J878" s="81"/>
      <c r="K878" s="144">
        <f>'B. Consumer Budget'!$I878-'B. Consumer Budget'!$J878</f>
        <v>0</v>
      </c>
      <c r="L878" s="143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43">
        <f>IF('B. Consumer Budget'!$K878&lt;0,0,IF('B. Consumer Budget'!$L878&gt;'B. Consumer Budget'!$K878,'B. Consumer Budget'!$K878,'B. Consumer Budget'!$L878))</f>
        <v>0</v>
      </c>
      <c r="N878" s="143" t="str">
        <f>IF('B. Consumer Budget'!$L878="","",'B. Consumer Budget'!$M878-'B. Consumer Budget'!$L878)</f>
        <v/>
      </c>
      <c r="O878" s="77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78">
        <f t="shared" si="13"/>
        <v>869</v>
      </c>
      <c r="C879" s="82"/>
      <c r="D879" s="83"/>
      <c r="E879" s="122"/>
      <c r="F879" s="83"/>
      <c r="G879" s="106"/>
      <c r="H879" s="83"/>
      <c r="I879" s="84"/>
      <c r="J879" s="84"/>
      <c r="K879" s="144">
        <f>'B. Consumer Budget'!$I879-'B. Consumer Budget'!$J879</f>
        <v>0</v>
      </c>
      <c r="L879" s="143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43">
        <f>IF('B. Consumer Budget'!$K879&lt;0,0,IF('B. Consumer Budget'!$L879&gt;'B. Consumer Budget'!$K879,'B. Consumer Budget'!$K879,'B. Consumer Budget'!$L879))</f>
        <v>0</v>
      </c>
      <c r="N879" s="143" t="str">
        <f>IF('B. Consumer Budget'!$L879="","",'B. Consumer Budget'!$M879-'B. Consumer Budget'!$L879)</f>
        <v/>
      </c>
      <c r="O879" s="77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78">
        <f t="shared" si="13"/>
        <v>870</v>
      </c>
      <c r="C880" s="79"/>
      <c r="D880" s="80"/>
      <c r="E880" s="123"/>
      <c r="F880" s="80"/>
      <c r="G880" s="105"/>
      <c r="H880" s="80"/>
      <c r="I880" s="81"/>
      <c r="J880" s="81"/>
      <c r="K880" s="144">
        <f>'B. Consumer Budget'!$I880-'B. Consumer Budget'!$J880</f>
        <v>0</v>
      </c>
      <c r="L880" s="143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43">
        <f>IF('B. Consumer Budget'!$K880&lt;0,0,IF('B. Consumer Budget'!$L880&gt;'B. Consumer Budget'!$K880,'B. Consumer Budget'!$K880,'B. Consumer Budget'!$L880))</f>
        <v>0</v>
      </c>
      <c r="N880" s="143" t="str">
        <f>IF('B. Consumer Budget'!$L880="","",'B. Consumer Budget'!$M880-'B. Consumer Budget'!$L880)</f>
        <v/>
      </c>
      <c r="O880" s="77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78">
        <f t="shared" si="13"/>
        <v>871</v>
      </c>
      <c r="C881" s="82"/>
      <c r="D881" s="83"/>
      <c r="E881" s="122"/>
      <c r="F881" s="83"/>
      <c r="G881" s="106"/>
      <c r="H881" s="83"/>
      <c r="I881" s="84"/>
      <c r="J881" s="84"/>
      <c r="K881" s="144">
        <f>'B. Consumer Budget'!$I881-'B. Consumer Budget'!$J881</f>
        <v>0</v>
      </c>
      <c r="L881" s="143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43">
        <f>IF('B. Consumer Budget'!$K881&lt;0,0,IF('B. Consumer Budget'!$L881&gt;'B. Consumer Budget'!$K881,'B. Consumer Budget'!$K881,'B. Consumer Budget'!$L881))</f>
        <v>0</v>
      </c>
      <c r="N881" s="143" t="str">
        <f>IF('B. Consumer Budget'!$L881="","",'B. Consumer Budget'!$M881-'B. Consumer Budget'!$L881)</f>
        <v/>
      </c>
      <c r="O881" s="77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78">
        <f t="shared" si="13"/>
        <v>872</v>
      </c>
      <c r="C882" s="79"/>
      <c r="D882" s="80"/>
      <c r="E882" s="123"/>
      <c r="F882" s="80"/>
      <c r="G882" s="105"/>
      <c r="H882" s="80"/>
      <c r="I882" s="81"/>
      <c r="J882" s="81"/>
      <c r="K882" s="144">
        <f>'B. Consumer Budget'!$I882-'B. Consumer Budget'!$J882</f>
        <v>0</v>
      </c>
      <c r="L882" s="143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43">
        <f>IF('B. Consumer Budget'!$K882&lt;0,0,IF('B. Consumer Budget'!$L882&gt;'B. Consumer Budget'!$K882,'B. Consumer Budget'!$K882,'B. Consumer Budget'!$L882))</f>
        <v>0</v>
      </c>
      <c r="N882" s="143" t="str">
        <f>IF('B. Consumer Budget'!$L882="","",'B. Consumer Budget'!$M882-'B. Consumer Budget'!$L882)</f>
        <v/>
      </c>
      <c r="O882" s="77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78">
        <f t="shared" ref="B883:B946" si="14">B882+1</f>
        <v>873</v>
      </c>
      <c r="C883" s="82"/>
      <c r="D883" s="83"/>
      <c r="E883" s="122"/>
      <c r="F883" s="83"/>
      <c r="G883" s="106"/>
      <c r="H883" s="83"/>
      <c r="I883" s="84"/>
      <c r="J883" s="84"/>
      <c r="K883" s="144">
        <f>'B. Consumer Budget'!$I883-'B. Consumer Budget'!$J883</f>
        <v>0</v>
      </c>
      <c r="L883" s="143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43">
        <f>IF('B. Consumer Budget'!$K883&lt;0,0,IF('B. Consumer Budget'!$L883&gt;'B. Consumer Budget'!$K883,'B. Consumer Budget'!$K883,'B. Consumer Budget'!$L883))</f>
        <v>0</v>
      </c>
      <c r="N883" s="143" t="str">
        <f>IF('B. Consumer Budget'!$L883="","",'B. Consumer Budget'!$M883-'B. Consumer Budget'!$L883)</f>
        <v/>
      </c>
      <c r="O883" s="77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78">
        <f t="shared" si="14"/>
        <v>874</v>
      </c>
      <c r="C884" s="79"/>
      <c r="D884" s="80"/>
      <c r="E884" s="123"/>
      <c r="F884" s="80"/>
      <c r="G884" s="105"/>
      <c r="H884" s="80"/>
      <c r="I884" s="81"/>
      <c r="J884" s="81"/>
      <c r="K884" s="144">
        <f>'B. Consumer Budget'!$I884-'B. Consumer Budget'!$J884</f>
        <v>0</v>
      </c>
      <c r="L884" s="143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43">
        <f>IF('B. Consumer Budget'!$K884&lt;0,0,IF('B. Consumer Budget'!$L884&gt;'B. Consumer Budget'!$K884,'B. Consumer Budget'!$K884,'B. Consumer Budget'!$L884))</f>
        <v>0</v>
      </c>
      <c r="N884" s="143" t="str">
        <f>IF('B. Consumer Budget'!$L884="","",'B. Consumer Budget'!$M884-'B. Consumer Budget'!$L884)</f>
        <v/>
      </c>
      <c r="O884" s="77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78">
        <f t="shared" si="14"/>
        <v>875</v>
      </c>
      <c r="C885" s="82"/>
      <c r="D885" s="83"/>
      <c r="E885" s="122"/>
      <c r="F885" s="83"/>
      <c r="G885" s="106"/>
      <c r="H885" s="83"/>
      <c r="I885" s="84"/>
      <c r="J885" s="84"/>
      <c r="K885" s="144">
        <f>'B. Consumer Budget'!$I885-'B. Consumer Budget'!$J885</f>
        <v>0</v>
      </c>
      <c r="L885" s="143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43">
        <f>IF('B. Consumer Budget'!$K885&lt;0,0,IF('B. Consumer Budget'!$L885&gt;'B. Consumer Budget'!$K885,'B. Consumer Budget'!$K885,'B. Consumer Budget'!$L885))</f>
        <v>0</v>
      </c>
      <c r="N885" s="143" t="str">
        <f>IF('B. Consumer Budget'!$L885="","",'B. Consumer Budget'!$M885-'B. Consumer Budget'!$L885)</f>
        <v/>
      </c>
      <c r="O885" s="77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78">
        <f t="shared" si="14"/>
        <v>876</v>
      </c>
      <c r="C886" s="79"/>
      <c r="D886" s="80"/>
      <c r="E886" s="123"/>
      <c r="F886" s="80"/>
      <c r="G886" s="105"/>
      <c r="H886" s="80"/>
      <c r="I886" s="81"/>
      <c r="J886" s="81"/>
      <c r="K886" s="144">
        <f>'B. Consumer Budget'!$I886-'B. Consumer Budget'!$J886</f>
        <v>0</v>
      </c>
      <c r="L886" s="143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43">
        <f>IF('B. Consumer Budget'!$K886&lt;0,0,IF('B. Consumer Budget'!$L886&gt;'B. Consumer Budget'!$K886,'B. Consumer Budget'!$K886,'B. Consumer Budget'!$L886))</f>
        <v>0</v>
      </c>
      <c r="N886" s="143" t="str">
        <f>IF('B. Consumer Budget'!$L886="","",'B. Consumer Budget'!$M886-'B. Consumer Budget'!$L886)</f>
        <v/>
      </c>
      <c r="O886" s="77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78">
        <f t="shared" si="14"/>
        <v>877</v>
      </c>
      <c r="C887" s="82"/>
      <c r="D887" s="83"/>
      <c r="E887" s="122"/>
      <c r="F887" s="83"/>
      <c r="G887" s="106"/>
      <c r="H887" s="83"/>
      <c r="I887" s="84"/>
      <c r="J887" s="84"/>
      <c r="K887" s="144">
        <f>'B. Consumer Budget'!$I887-'B. Consumer Budget'!$J887</f>
        <v>0</v>
      </c>
      <c r="L887" s="143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43">
        <f>IF('B. Consumer Budget'!$K887&lt;0,0,IF('B. Consumer Budget'!$L887&gt;'B. Consumer Budget'!$K887,'B. Consumer Budget'!$K887,'B. Consumer Budget'!$L887))</f>
        <v>0</v>
      </c>
      <c r="N887" s="143" t="str">
        <f>IF('B. Consumer Budget'!$L887="","",'B. Consumer Budget'!$M887-'B. Consumer Budget'!$L887)</f>
        <v/>
      </c>
      <c r="O887" s="77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78">
        <f t="shared" si="14"/>
        <v>878</v>
      </c>
      <c r="C888" s="79"/>
      <c r="D888" s="80"/>
      <c r="E888" s="123"/>
      <c r="F888" s="80"/>
      <c r="G888" s="105"/>
      <c r="H888" s="80"/>
      <c r="I888" s="81"/>
      <c r="J888" s="81"/>
      <c r="K888" s="144">
        <f>'B. Consumer Budget'!$I888-'B. Consumer Budget'!$J888</f>
        <v>0</v>
      </c>
      <c r="L888" s="143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43">
        <f>IF('B. Consumer Budget'!$K888&lt;0,0,IF('B. Consumer Budget'!$L888&gt;'B. Consumer Budget'!$K888,'B. Consumer Budget'!$K888,'B. Consumer Budget'!$L888))</f>
        <v>0</v>
      </c>
      <c r="N888" s="143" t="str">
        <f>IF('B. Consumer Budget'!$L888="","",'B. Consumer Budget'!$M888-'B. Consumer Budget'!$L888)</f>
        <v/>
      </c>
      <c r="O888" s="77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78">
        <f t="shared" si="14"/>
        <v>879</v>
      </c>
      <c r="C889" s="82"/>
      <c r="D889" s="83"/>
      <c r="E889" s="122"/>
      <c r="F889" s="83"/>
      <c r="G889" s="106"/>
      <c r="H889" s="83"/>
      <c r="I889" s="84"/>
      <c r="J889" s="84"/>
      <c r="K889" s="144">
        <f>'B. Consumer Budget'!$I889-'B. Consumer Budget'!$J889</f>
        <v>0</v>
      </c>
      <c r="L889" s="143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43">
        <f>IF('B. Consumer Budget'!$K889&lt;0,0,IF('B. Consumer Budget'!$L889&gt;'B. Consumer Budget'!$K889,'B. Consumer Budget'!$K889,'B. Consumer Budget'!$L889))</f>
        <v>0</v>
      </c>
      <c r="N889" s="143" t="str">
        <f>IF('B. Consumer Budget'!$L889="","",'B. Consumer Budget'!$M889-'B. Consumer Budget'!$L889)</f>
        <v/>
      </c>
      <c r="O889" s="77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78">
        <f t="shared" si="14"/>
        <v>880</v>
      </c>
      <c r="C890" s="79"/>
      <c r="D890" s="80"/>
      <c r="E890" s="123"/>
      <c r="F890" s="80"/>
      <c r="G890" s="105"/>
      <c r="H890" s="80"/>
      <c r="I890" s="81"/>
      <c r="J890" s="81"/>
      <c r="K890" s="144">
        <f>'B. Consumer Budget'!$I890-'B. Consumer Budget'!$J890</f>
        <v>0</v>
      </c>
      <c r="L890" s="143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43">
        <f>IF('B. Consumer Budget'!$K890&lt;0,0,IF('B. Consumer Budget'!$L890&gt;'B. Consumer Budget'!$K890,'B. Consumer Budget'!$K890,'B. Consumer Budget'!$L890))</f>
        <v>0</v>
      </c>
      <c r="N890" s="143" t="str">
        <f>IF('B. Consumer Budget'!$L890="","",'B. Consumer Budget'!$M890-'B. Consumer Budget'!$L890)</f>
        <v/>
      </c>
      <c r="O890" s="77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78">
        <f t="shared" si="14"/>
        <v>881</v>
      </c>
      <c r="C891" s="82"/>
      <c r="D891" s="83"/>
      <c r="E891" s="122"/>
      <c r="F891" s="83"/>
      <c r="G891" s="106"/>
      <c r="H891" s="83"/>
      <c r="I891" s="84"/>
      <c r="J891" s="84"/>
      <c r="K891" s="144">
        <f>'B. Consumer Budget'!$I891-'B. Consumer Budget'!$J891</f>
        <v>0</v>
      </c>
      <c r="L891" s="143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43">
        <f>IF('B. Consumer Budget'!$K891&lt;0,0,IF('B. Consumer Budget'!$L891&gt;'B. Consumer Budget'!$K891,'B. Consumer Budget'!$K891,'B. Consumer Budget'!$L891))</f>
        <v>0</v>
      </c>
      <c r="N891" s="143" t="str">
        <f>IF('B. Consumer Budget'!$L891="","",'B. Consumer Budget'!$M891-'B. Consumer Budget'!$L891)</f>
        <v/>
      </c>
      <c r="O891" s="77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78">
        <f t="shared" si="14"/>
        <v>882</v>
      </c>
      <c r="C892" s="79"/>
      <c r="D892" s="80"/>
      <c r="E892" s="123"/>
      <c r="F892" s="80"/>
      <c r="G892" s="105"/>
      <c r="H892" s="80"/>
      <c r="I892" s="81"/>
      <c r="J892" s="81"/>
      <c r="K892" s="144">
        <f>'B. Consumer Budget'!$I892-'B. Consumer Budget'!$J892</f>
        <v>0</v>
      </c>
      <c r="L892" s="143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43">
        <f>IF('B. Consumer Budget'!$K892&lt;0,0,IF('B. Consumer Budget'!$L892&gt;'B. Consumer Budget'!$K892,'B. Consumer Budget'!$K892,'B. Consumer Budget'!$L892))</f>
        <v>0</v>
      </c>
      <c r="N892" s="143" t="str">
        <f>IF('B. Consumer Budget'!$L892="","",'B. Consumer Budget'!$M892-'B. Consumer Budget'!$L892)</f>
        <v/>
      </c>
      <c r="O892" s="77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78">
        <f t="shared" si="14"/>
        <v>883</v>
      </c>
      <c r="C893" s="82"/>
      <c r="D893" s="83"/>
      <c r="E893" s="122"/>
      <c r="F893" s="83"/>
      <c r="G893" s="106"/>
      <c r="H893" s="83"/>
      <c r="I893" s="84"/>
      <c r="J893" s="84"/>
      <c r="K893" s="144">
        <f>'B. Consumer Budget'!$I893-'B. Consumer Budget'!$J893</f>
        <v>0</v>
      </c>
      <c r="L893" s="143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43">
        <f>IF('B. Consumer Budget'!$K893&lt;0,0,IF('B. Consumer Budget'!$L893&gt;'B. Consumer Budget'!$K893,'B. Consumer Budget'!$K893,'B. Consumer Budget'!$L893))</f>
        <v>0</v>
      </c>
      <c r="N893" s="143" t="str">
        <f>IF('B. Consumer Budget'!$L893="","",'B. Consumer Budget'!$M893-'B. Consumer Budget'!$L893)</f>
        <v/>
      </c>
      <c r="O893" s="77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78">
        <f t="shared" si="14"/>
        <v>884</v>
      </c>
      <c r="C894" s="79"/>
      <c r="D894" s="80"/>
      <c r="E894" s="123"/>
      <c r="F894" s="80"/>
      <c r="G894" s="105"/>
      <c r="H894" s="80"/>
      <c r="I894" s="81"/>
      <c r="J894" s="81"/>
      <c r="K894" s="144">
        <f>'B. Consumer Budget'!$I894-'B. Consumer Budget'!$J894</f>
        <v>0</v>
      </c>
      <c r="L894" s="143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43">
        <f>IF('B. Consumer Budget'!$K894&lt;0,0,IF('B. Consumer Budget'!$L894&gt;'B. Consumer Budget'!$K894,'B. Consumer Budget'!$K894,'B. Consumer Budget'!$L894))</f>
        <v>0</v>
      </c>
      <c r="N894" s="143" t="str">
        <f>IF('B. Consumer Budget'!$L894="","",'B. Consumer Budget'!$M894-'B. Consumer Budget'!$L894)</f>
        <v/>
      </c>
      <c r="O894" s="77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78">
        <f t="shared" si="14"/>
        <v>885</v>
      </c>
      <c r="C895" s="82"/>
      <c r="D895" s="83"/>
      <c r="E895" s="122"/>
      <c r="F895" s="83"/>
      <c r="G895" s="106"/>
      <c r="H895" s="83"/>
      <c r="I895" s="84"/>
      <c r="J895" s="84"/>
      <c r="K895" s="144">
        <f>'B. Consumer Budget'!$I895-'B. Consumer Budget'!$J895</f>
        <v>0</v>
      </c>
      <c r="L895" s="143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43">
        <f>IF('B. Consumer Budget'!$K895&lt;0,0,IF('B. Consumer Budget'!$L895&gt;'B. Consumer Budget'!$K895,'B. Consumer Budget'!$K895,'B. Consumer Budget'!$L895))</f>
        <v>0</v>
      </c>
      <c r="N895" s="143" t="str">
        <f>IF('B. Consumer Budget'!$L895="","",'B. Consumer Budget'!$M895-'B. Consumer Budget'!$L895)</f>
        <v/>
      </c>
      <c r="O895" s="77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78">
        <f t="shared" si="14"/>
        <v>886</v>
      </c>
      <c r="C896" s="79"/>
      <c r="D896" s="80"/>
      <c r="E896" s="123"/>
      <c r="F896" s="80"/>
      <c r="G896" s="105"/>
      <c r="H896" s="80"/>
      <c r="I896" s="81"/>
      <c r="J896" s="81"/>
      <c r="K896" s="144">
        <f>'B. Consumer Budget'!$I896-'B. Consumer Budget'!$J896</f>
        <v>0</v>
      </c>
      <c r="L896" s="143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43">
        <f>IF('B. Consumer Budget'!$K896&lt;0,0,IF('B. Consumer Budget'!$L896&gt;'B. Consumer Budget'!$K896,'B. Consumer Budget'!$K896,'B. Consumer Budget'!$L896))</f>
        <v>0</v>
      </c>
      <c r="N896" s="143" t="str">
        <f>IF('B. Consumer Budget'!$L896="","",'B. Consumer Budget'!$M896-'B. Consumer Budget'!$L896)</f>
        <v/>
      </c>
      <c r="O896" s="77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78">
        <f t="shared" si="14"/>
        <v>887</v>
      </c>
      <c r="C897" s="82"/>
      <c r="D897" s="83"/>
      <c r="E897" s="122"/>
      <c r="F897" s="83"/>
      <c r="G897" s="106"/>
      <c r="H897" s="83"/>
      <c r="I897" s="84"/>
      <c r="J897" s="84"/>
      <c r="K897" s="144">
        <f>'B. Consumer Budget'!$I897-'B. Consumer Budget'!$J897</f>
        <v>0</v>
      </c>
      <c r="L897" s="143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43">
        <f>IF('B. Consumer Budget'!$K897&lt;0,0,IF('B. Consumer Budget'!$L897&gt;'B. Consumer Budget'!$K897,'B. Consumer Budget'!$K897,'B. Consumer Budget'!$L897))</f>
        <v>0</v>
      </c>
      <c r="N897" s="143" t="str">
        <f>IF('B. Consumer Budget'!$L897="","",'B. Consumer Budget'!$M897-'B. Consumer Budget'!$L897)</f>
        <v/>
      </c>
      <c r="O897" s="77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78">
        <f t="shared" si="14"/>
        <v>888</v>
      </c>
      <c r="C898" s="79"/>
      <c r="D898" s="80"/>
      <c r="E898" s="123"/>
      <c r="F898" s="80"/>
      <c r="G898" s="105"/>
      <c r="H898" s="80"/>
      <c r="I898" s="81"/>
      <c r="J898" s="81"/>
      <c r="K898" s="144">
        <f>'B. Consumer Budget'!$I898-'B. Consumer Budget'!$J898</f>
        <v>0</v>
      </c>
      <c r="L898" s="143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43">
        <f>IF('B. Consumer Budget'!$K898&lt;0,0,IF('B. Consumer Budget'!$L898&gt;'B. Consumer Budget'!$K898,'B. Consumer Budget'!$K898,'B. Consumer Budget'!$L898))</f>
        <v>0</v>
      </c>
      <c r="N898" s="143" t="str">
        <f>IF('B. Consumer Budget'!$L898="","",'B. Consumer Budget'!$M898-'B. Consumer Budget'!$L898)</f>
        <v/>
      </c>
      <c r="O898" s="77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78">
        <f t="shared" si="14"/>
        <v>889</v>
      </c>
      <c r="C899" s="82"/>
      <c r="D899" s="83"/>
      <c r="E899" s="122"/>
      <c r="F899" s="83"/>
      <c r="G899" s="106"/>
      <c r="H899" s="83"/>
      <c r="I899" s="84"/>
      <c r="J899" s="84"/>
      <c r="K899" s="144">
        <f>'B. Consumer Budget'!$I899-'B. Consumer Budget'!$J899</f>
        <v>0</v>
      </c>
      <c r="L899" s="143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43">
        <f>IF('B. Consumer Budget'!$K899&lt;0,0,IF('B. Consumer Budget'!$L899&gt;'B. Consumer Budget'!$K899,'B. Consumer Budget'!$K899,'B. Consumer Budget'!$L899))</f>
        <v>0</v>
      </c>
      <c r="N899" s="143" t="str">
        <f>IF('B. Consumer Budget'!$L899="","",'B. Consumer Budget'!$M899-'B. Consumer Budget'!$L899)</f>
        <v/>
      </c>
      <c r="O899" s="77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78">
        <f t="shared" si="14"/>
        <v>890</v>
      </c>
      <c r="C900" s="79"/>
      <c r="D900" s="80"/>
      <c r="E900" s="123"/>
      <c r="F900" s="80"/>
      <c r="G900" s="105"/>
      <c r="H900" s="80"/>
      <c r="I900" s="81"/>
      <c r="J900" s="81"/>
      <c r="K900" s="144">
        <f>'B. Consumer Budget'!$I900-'B. Consumer Budget'!$J900</f>
        <v>0</v>
      </c>
      <c r="L900" s="143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43">
        <f>IF('B. Consumer Budget'!$K900&lt;0,0,IF('B. Consumer Budget'!$L900&gt;'B. Consumer Budget'!$K900,'B. Consumer Budget'!$K900,'B. Consumer Budget'!$L900))</f>
        <v>0</v>
      </c>
      <c r="N900" s="143" t="str">
        <f>IF('B. Consumer Budget'!$L900="","",'B. Consumer Budget'!$M900-'B. Consumer Budget'!$L900)</f>
        <v/>
      </c>
      <c r="O900" s="77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78">
        <f t="shared" si="14"/>
        <v>891</v>
      </c>
      <c r="C901" s="82"/>
      <c r="D901" s="83"/>
      <c r="E901" s="122"/>
      <c r="F901" s="83"/>
      <c r="G901" s="106"/>
      <c r="H901" s="83"/>
      <c r="I901" s="84"/>
      <c r="J901" s="84"/>
      <c r="K901" s="144">
        <f>'B. Consumer Budget'!$I901-'B. Consumer Budget'!$J901</f>
        <v>0</v>
      </c>
      <c r="L901" s="143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43">
        <f>IF('B. Consumer Budget'!$K901&lt;0,0,IF('B. Consumer Budget'!$L901&gt;'B. Consumer Budget'!$K901,'B. Consumer Budget'!$K901,'B. Consumer Budget'!$L901))</f>
        <v>0</v>
      </c>
      <c r="N901" s="143" t="str">
        <f>IF('B. Consumer Budget'!$L901="","",'B. Consumer Budget'!$M901-'B. Consumer Budget'!$L901)</f>
        <v/>
      </c>
      <c r="O901" s="77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78">
        <f t="shared" si="14"/>
        <v>892</v>
      </c>
      <c r="C902" s="79"/>
      <c r="D902" s="80"/>
      <c r="E902" s="123"/>
      <c r="F902" s="80"/>
      <c r="G902" s="105"/>
      <c r="H902" s="80"/>
      <c r="I902" s="81"/>
      <c r="J902" s="81"/>
      <c r="K902" s="144">
        <f>'B. Consumer Budget'!$I902-'B. Consumer Budget'!$J902</f>
        <v>0</v>
      </c>
      <c r="L902" s="143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43">
        <f>IF('B. Consumer Budget'!$K902&lt;0,0,IF('B. Consumer Budget'!$L902&gt;'B. Consumer Budget'!$K902,'B. Consumer Budget'!$K902,'B. Consumer Budget'!$L902))</f>
        <v>0</v>
      </c>
      <c r="N902" s="143" t="str">
        <f>IF('B. Consumer Budget'!$L902="","",'B. Consumer Budget'!$M902-'B. Consumer Budget'!$L902)</f>
        <v/>
      </c>
      <c r="O902" s="77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78">
        <f t="shared" si="14"/>
        <v>893</v>
      </c>
      <c r="C903" s="82"/>
      <c r="D903" s="83"/>
      <c r="E903" s="122"/>
      <c r="F903" s="83"/>
      <c r="G903" s="106"/>
      <c r="H903" s="83"/>
      <c r="I903" s="84"/>
      <c r="J903" s="84"/>
      <c r="K903" s="144">
        <f>'B. Consumer Budget'!$I903-'B. Consumer Budget'!$J903</f>
        <v>0</v>
      </c>
      <c r="L903" s="143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43">
        <f>IF('B. Consumer Budget'!$K903&lt;0,0,IF('B. Consumer Budget'!$L903&gt;'B. Consumer Budget'!$K903,'B. Consumer Budget'!$K903,'B. Consumer Budget'!$L903))</f>
        <v>0</v>
      </c>
      <c r="N903" s="143" t="str">
        <f>IF('B. Consumer Budget'!$L903="","",'B. Consumer Budget'!$M903-'B. Consumer Budget'!$L903)</f>
        <v/>
      </c>
      <c r="O903" s="77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78">
        <f t="shared" si="14"/>
        <v>894</v>
      </c>
      <c r="C904" s="79"/>
      <c r="D904" s="80"/>
      <c r="E904" s="123"/>
      <c r="F904" s="80"/>
      <c r="G904" s="105"/>
      <c r="H904" s="80"/>
      <c r="I904" s="81"/>
      <c r="J904" s="81"/>
      <c r="K904" s="144">
        <f>'B. Consumer Budget'!$I904-'B. Consumer Budget'!$J904</f>
        <v>0</v>
      </c>
      <c r="L904" s="143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43">
        <f>IF('B. Consumer Budget'!$K904&lt;0,0,IF('B. Consumer Budget'!$L904&gt;'B. Consumer Budget'!$K904,'B. Consumer Budget'!$K904,'B. Consumer Budget'!$L904))</f>
        <v>0</v>
      </c>
      <c r="N904" s="143" t="str">
        <f>IF('B. Consumer Budget'!$L904="","",'B. Consumer Budget'!$M904-'B. Consumer Budget'!$L904)</f>
        <v/>
      </c>
      <c r="O904" s="77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78">
        <f t="shared" si="14"/>
        <v>895</v>
      </c>
      <c r="C905" s="82"/>
      <c r="D905" s="83"/>
      <c r="E905" s="122"/>
      <c r="F905" s="83"/>
      <c r="G905" s="106"/>
      <c r="H905" s="83"/>
      <c r="I905" s="84"/>
      <c r="J905" s="84"/>
      <c r="K905" s="144">
        <f>'B. Consumer Budget'!$I905-'B. Consumer Budget'!$J905</f>
        <v>0</v>
      </c>
      <c r="L905" s="143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43">
        <f>IF('B. Consumer Budget'!$K905&lt;0,0,IF('B. Consumer Budget'!$L905&gt;'B. Consumer Budget'!$K905,'B. Consumer Budget'!$K905,'B. Consumer Budget'!$L905))</f>
        <v>0</v>
      </c>
      <c r="N905" s="143" t="str">
        <f>IF('B. Consumer Budget'!$L905="","",'B. Consumer Budget'!$M905-'B. Consumer Budget'!$L905)</f>
        <v/>
      </c>
      <c r="O905" s="77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78">
        <f t="shared" si="14"/>
        <v>896</v>
      </c>
      <c r="C906" s="79"/>
      <c r="D906" s="80"/>
      <c r="E906" s="123"/>
      <c r="F906" s="80"/>
      <c r="G906" s="105"/>
      <c r="H906" s="80"/>
      <c r="I906" s="81"/>
      <c r="J906" s="81"/>
      <c r="K906" s="144">
        <f>'B. Consumer Budget'!$I906-'B. Consumer Budget'!$J906</f>
        <v>0</v>
      </c>
      <c r="L906" s="143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43">
        <f>IF('B. Consumer Budget'!$K906&lt;0,0,IF('B. Consumer Budget'!$L906&gt;'B. Consumer Budget'!$K906,'B. Consumer Budget'!$K906,'B. Consumer Budget'!$L906))</f>
        <v>0</v>
      </c>
      <c r="N906" s="143" t="str">
        <f>IF('B. Consumer Budget'!$L906="","",'B. Consumer Budget'!$M906-'B. Consumer Budget'!$L906)</f>
        <v/>
      </c>
      <c r="O906" s="77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78">
        <f t="shared" si="14"/>
        <v>897</v>
      </c>
      <c r="C907" s="82"/>
      <c r="D907" s="83"/>
      <c r="E907" s="122"/>
      <c r="F907" s="83"/>
      <c r="G907" s="106"/>
      <c r="H907" s="83"/>
      <c r="I907" s="84"/>
      <c r="J907" s="84"/>
      <c r="K907" s="144">
        <f>'B. Consumer Budget'!$I907-'B. Consumer Budget'!$J907</f>
        <v>0</v>
      </c>
      <c r="L907" s="143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43">
        <f>IF('B. Consumer Budget'!$K907&lt;0,0,IF('B. Consumer Budget'!$L907&gt;'B. Consumer Budget'!$K907,'B. Consumer Budget'!$K907,'B. Consumer Budget'!$L907))</f>
        <v>0</v>
      </c>
      <c r="N907" s="143" t="str">
        <f>IF('B. Consumer Budget'!$L907="","",'B. Consumer Budget'!$M907-'B. Consumer Budget'!$L907)</f>
        <v/>
      </c>
      <c r="O907" s="77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78">
        <f t="shared" si="14"/>
        <v>898</v>
      </c>
      <c r="C908" s="79"/>
      <c r="D908" s="80"/>
      <c r="E908" s="123"/>
      <c r="F908" s="80"/>
      <c r="G908" s="105"/>
      <c r="H908" s="80"/>
      <c r="I908" s="81"/>
      <c r="J908" s="81"/>
      <c r="K908" s="144">
        <f>'B. Consumer Budget'!$I908-'B. Consumer Budget'!$J908</f>
        <v>0</v>
      </c>
      <c r="L908" s="143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43">
        <f>IF('B. Consumer Budget'!$K908&lt;0,0,IF('B. Consumer Budget'!$L908&gt;'B. Consumer Budget'!$K908,'B. Consumer Budget'!$K908,'B. Consumer Budget'!$L908))</f>
        <v>0</v>
      </c>
      <c r="N908" s="143" t="str">
        <f>IF('B. Consumer Budget'!$L908="","",'B. Consumer Budget'!$M908-'B. Consumer Budget'!$L908)</f>
        <v/>
      </c>
      <c r="O908" s="77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78">
        <f t="shared" si="14"/>
        <v>899</v>
      </c>
      <c r="C909" s="82"/>
      <c r="D909" s="83"/>
      <c r="E909" s="122"/>
      <c r="F909" s="83"/>
      <c r="G909" s="106"/>
      <c r="H909" s="83"/>
      <c r="I909" s="84"/>
      <c r="J909" s="84"/>
      <c r="K909" s="144">
        <f>'B. Consumer Budget'!$I909-'B. Consumer Budget'!$J909</f>
        <v>0</v>
      </c>
      <c r="L909" s="143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43">
        <f>IF('B. Consumer Budget'!$K909&lt;0,0,IF('B. Consumer Budget'!$L909&gt;'B. Consumer Budget'!$K909,'B. Consumer Budget'!$K909,'B. Consumer Budget'!$L909))</f>
        <v>0</v>
      </c>
      <c r="N909" s="143" t="str">
        <f>IF('B. Consumer Budget'!$L909="","",'B. Consumer Budget'!$M909-'B. Consumer Budget'!$L909)</f>
        <v/>
      </c>
      <c r="O909" s="77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78">
        <f t="shared" si="14"/>
        <v>900</v>
      </c>
      <c r="C910" s="79"/>
      <c r="D910" s="80"/>
      <c r="E910" s="123"/>
      <c r="F910" s="80"/>
      <c r="G910" s="105"/>
      <c r="H910" s="80"/>
      <c r="I910" s="81"/>
      <c r="J910" s="81"/>
      <c r="K910" s="144">
        <f>'B. Consumer Budget'!$I910-'B. Consumer Budget'!$J910</f>
        <v>0</v>
      </c>
      <c r="L910" s="143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43">
        <f>IF('B. Consumer Budget'!$K910&lt;0,0,IF('B. Consumer Budget'!$L910&gt;'B. Consumer Budget'!$K910,'B. Consumer Budget'!$K910,'B. Consumer Budget'!$L910))</f>
        <v>0</v>
      </c>
      <c r="N910" s="143" t="str">
        <f>IF('B. Consumer Budget'!$L910="","",'B. Consumer Budget'!$M910-'B. Consumer Budget'!$L910)</f>
        <v/>
      </c>
      <c r="O910" s="77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78">
        <f t="shared" si="14"/>
        <v>901</v>
      </c>
      <c r="C911" s="82"/>
      <c r="D911" s="83"/>
      <c r="E911" s="122"/>
      <c r="F911" s="83"/>
      <c r="G911" s="106"/>
      <c r="H911" s="83"/>
      <c r="I911" s="84"/>
      <c r="J911" s="84"/>
      <c r="K911" s="144">
        <f>'B. Consumer Budget'!$I911-'B. Consumer Budget'!$J911</f>
        <v>0</v>
      </c>
      <c r="L911" s="143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43">
        <f>IF('B. Consumer Budget'!$K911&lt;0,0,IF('B. Consumer Budget'!$L911&gt;'B. Consumer Budget'!$K911,'B. Consumer Budget'!$K911,'B. Consumer Budget'!$L911))</f>
        <v>0</v>
      </c>
      <c r="N911" s="143" t="str">
        <f>IF('B. Consumer Budget'!$L911="","",'B. Consumer Budget'!$M911-'B. Consumer Budget'!$L911)</f>
        <v/>
      </c>
      <c r="O911" s="77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78">
        <f t="shared" si="14"/>
        <v>902</v>
      </c>
      <c r="C912" s="79"/>
      <c r="D912" s="80"/>
      <c r="E912" s="123"/>
      <c r="F912" s="80"/>
      <c r="G912" s="105"/>
      <c r="H912" s="80"/>
      <c r="I912" s="81"/>
      <c r="J912" s="81"/>
      <c r="K912" s="144">
        <f>'B. Consumer Budget'!$I912-'B. Consumer Budget'!$J912</f>
        <v>0</v>
      </c>
      <c r="L912" s="143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43">
        <f>IF('B. Consumer Budget'!$K912&lt;0,0,IF('B. Consumer Budget'!$L912&gt;'B. Consumer Budget'!$K912,'B. Consumer Budget'!$K912,'B. Consumer Budget'!$L912))</f>
        <v>0</v>
      </c>
      <c r="N912" s="143" t="str">
        <f>IF('B. Consumer Budget'!$L912="","",'B. Consumer Budget'!$M912-'B. Consumer Budget'!$L912)</f>
        <v/>
      </c>
      <c r="O912" s="77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78">
        <f t="shared" si="14"/>
        <v>903</v>
      </c>
      <c r="C913" s="82"/>
      <c r="D913" s="83"/>
      <c r="E913" s="122"/>
      <c r="F913" s="83"/>
      <c r="G913" s="106"/>
      <c r="H913" s="83"/>
      <c r="I913" s="84"/>
      <c r="J913" s="84"/>
      <c r="K913" s="144">
        <f>'B. Consumer Budget'!$I913-'B. Consumer Budget'!$J913</f>
        <v>0</v>
      </c>
      <c r="L913" s="143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43">
        <f>IF('B. Consumer Budget'!$K913&lt;0,0,IF('B. Consumer Budget'!$L913&gt;'B. Consumer Budget'!$K913,'B. Consumer Budget'!$K913,'B. Consumer Budget'!$L913))</f>
        <v>0</v>
      </c>
      <c r="N913" s="143" t="str">
        <f>IF('B. Consumer Budget'!$L913="","",'B. Consumer Budget'!$M913-'B. Consumer Budget'!$L913)</f>
        <v/>
      </c>
      <c r="O913" s="77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78">
        <f t="shared" si="14"/>
        <v>904</v>
      </c>
      <c r="C914" s="79"/>
      <c r="D914" s="80"/>
      <c r="E914" s="123"/>
      <c r="F914" s="80"/>
      <c r="G914" s="105"/>
      <c r="H914" s="80"/>
      <c r="I914" s="81"/>
      <c r="J914" s="81"/>
      <c r="K914" s="144">
        <f>'B. Consumer Budget'!$I914-'B. Consumer Budget'!$J914</f>
        <v>0</v>
      </c>
      <c r="L914" s="143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43">
        <f>IF('B. Consumer Budget'!$K914&lt;0,0,IF('B. Consumer Budget'!$L914&gt;'B. Consumer Budget'!$K914,'B. Consumer Budget'!$K914,'B. Consumer Budget'!$L914))</f>
        <v>0</v>
      </c>
      <c r="N914" s="143" t="str">
        <f>IF('B. Consumer Budget'!$L914="","",'B. Consumer Budget'!$M914-'B. Consumer Budget'!$L914)</f>
        <v/>
      </c>
      <c r="O914" s="77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78">
        <f t="shared" si="14"/>
        <v>905</v>
      </c>
      <c r="C915" s="82"/>
      <c r="D915" s="83"/>
      <c r="E915" s="122"/>
      <c r="F915" s="83"/>
      <c r="G915" s="106"/>
      <c r="H915" s="83"/>
      <c r="I915" s="84"/>
      <c r="J915" s="84"/>
      <c r="K915" s="144">
        <f>'B. Consumer Budget'!$I915-'B. Consumer Budget'!$J915</f>
        <v>0</v>
      </c>
      <c r="L915" s="143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43">
        <f>IF('B. Consumer Budget'!$K915&lt;0,0,IF('B. Consumer Budget'!$L915&gt;'B. Consumer Budget'!$K915,'B. Consumer Budget'!$K915,'B. Consumer Budget'!$L915))</f>
        <v>0</v>
      </c>
      <c r="N915" s="143" t="str">
        <f>IF('B. Consumer Budget'!$L915="","",'B. Consumer Budget'!$M915-'B. Consumer Budget'!$L915)</f>
        <v/>
      </c>
      <c r="O915" s="77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78">
        <f t="shared" si="14"/>
        <v>906</v>
      </c>
      <c r="C916" s="79"/>
      <c r="D916" s="80"/>
      <c r="E916" s="123"/>
      <c r="F916" s="80"/>
      <c r="G916" s="105"/>
      <c r="H916" s="80"/>
      <c r="I916" s="81"/>
      <c r="J916" s="81"/>
      <c r="K916" s="144">
        <f>'B. Consumer Budget'!$I916-'B. Consumer Budget'!$J916</f>
        <v>0</v>
      </c>
      <c r="L916" s="143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43">
        <f>IF('B. Consumer Budget'!$K916&lt;0,0,IF('B. Consumer Budget'!$L916&gt;'B. Consumer Budget'!$K916,'B. Consumer Budget'!$K916,'B. Consumer Budget'!$L916))</f>
        <v>0</v>
      </c>
      <c r="N916" s="143" t="str">
        <f>IF('B. Consumer Budget'!$L916="","",'B. Consumer Budget'!$M916-'B. Consumer Budget'!$L916)</f>
        <v/>
      </c>
      <c r="O916" s="77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78">
        <f t="shared" si="14"/>
        <v>907</v>
      </c>
      <c r="C917" s="82"/>
      <c r="D917" s="83"/>
      <c r="E917" s="122"/>
      <c r="F917" s="83"/>
      <c r="G917" s="106"/>
      <c r="H917" s="83"/>
      <c r="I917" s="84"/>
      <c r="J917" s="84"/>
      <c r="K917" s="144">
        <f>'B. Consumer Budget'!$I917-'B. Consumer Budget'!$J917</f>
        <v>0</v>
      </c>
      <c r="L917" s="143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43">
        <f>IF('B. Consumer Budget'!$K917&lt;0,0,IF('B. Consumer Budget'!$L917&gt;'B. Consumer Budget'!$K917,'B. Consumer Budget'!$K917,'B. Consumer Budget'!$L917))</f>
        <v>0</v>
      </c>
      <c r="N917" s="143" t="str">
        <f>IF('B. Consumer Budget'!$L917="","",'B. Consumer Budget'!$M917-'B. Consumer Budget'!$L917)</f>
        <v/>
      </c>
      <c r="O917" s="77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78">
        <f t="shared" si="14"/>
        <v>908</v>
      </c>
      <c r="C918" s="79"/>
      <c r="D918" s="80"/>
      <c r="E918" s="123"/>
      <c r="F918" s="80"/>
      <c r="G918" s="105"/>
      <c r="H918" s="80"/>
      <c r="I918" s="81"/>
      <c r="J918" s="81"/>
      <c r="K918" s="144">
        <f>'B. Consumer Budget'!$I918-'B. Consumer Budget'!$J918</f>
        <v>0</v>
      </c>
      <c r="L918" s="143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43">
        <f>IF('B. Consumer Budget'!$K918&lt;0,0,IF('B. Consumer Budget'!$L918&gt;'B. Consumer Budget'!$K918,'B. Consumer Budget'!$K918,'B. Consumer Budget'!$L918))</f>
        <v>0</v>
      </c>
      <c r="N918" s="143" t="str">
        <f>IF('B. Consumer Budget'!$L918="","",'B. Consumer Budget'!$M918-'B. Consumer Budget'!$L918)</f>
        <v/>
      </c>
      <c r="O918" s="77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78">
        <f t="shared" si="14"/>
        <v>909</v>
      </c>
      <c r="C919" s="82"/>
      <c r="D919" s="83"/>
      <c r="E919" s="122"/>
      <c r="F919" s="83"/>
      <c r="G919" s="106"/>
      <c r="H919" s="83"/>
      <c r="I919" s="84"/>
      <c r="J919" s="84"/>
      <c r="K919" s="144">
        <f>'B. Consumer Budget'!$I919-'B. Consumer Budget'!$J919</f>
        <v>0</v>
      </c>
      <c r="L919" s="143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43">
        <f>IF('B. Consumer Budget'!$K919&lt;0,0,IF('B. Consumer Budget'!$L919&gt;'B. Consumer Budget'!$K919,'B. Consumer Budget'!$K919,'B. Consumer Budget'!$L919))</f>
        <v>0</v>
      </c>
      <c r="N919" s="143" t="str">
        <f>IF('B. Consumer Budget'!$L919="","",'B. Consumer Budget'!$M919-'B. Consumer Budget'!$L919)</f>
        <v/>
      </c>
      <c r="O919" s="77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78">
        <f t="shared" si="14"/>
        <v>910</v>
      </c>
      <c r="C920" s="79"/>
      <c r="D920" s="80"/>
      <c r="E920" s="123"/>
      <c r="F920" s="80"/>
      <c r="G920" s="105"/>
      <c r="H920" s="80"/>
      <c r="I920" s="81"/>
      <c r="J920" s="81"/>
      <c r="K920" s="144">
        <f>'B. Consumer Budget'!$I920-'B. Consumer Budget'!$J920</f>
        <v>0</v>
      </c>
      <c r="L920" s="143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43">
        <f>IF('B. Consumer Budget'!$K920&lt;0,0,IF('B. Consumer Budget'!$L920&gt;'B. Consumer Budget'!$K920,'B. Consumer Budget'!$K920,'B. Consumer Budget'!$L920))</f>
        <v>0</v>
      </c>
      <c r="N920" s="143" t="str">
        <f>IF('B. Consumer Budget'!$L920="","",'B. Consumer Budget'!$M920-'B. Consumer Budget'!$L920)</f>
        <v/>
      </c>
      <c r="O920" s="77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78">
        <f t="shared" si="14"/>
        <v>911</v>
      </c>
      <c r="C921" s="82"/>
      <c r="D921" s="83"/>
      <c r="E921" s="122"/>
      <c r="F921" s="83"/>
      <c r="G921" s="106"/>
      <c r="H921" s="83"/>
      <c r="I921" s="84"/>
      <c r="J921" s="84"/>
      <c r="K921" s="144">
        <f>'B. Consumer Budget'!$I921-'B. Consumer Budget'!$J921</f>
        <v>0</v>
      </c>
      <c r="L921" s="143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43">
        <f>IF('B. Consumer Budget'!$K921&lt;0,0,IF('B. Consumer Budget'!$L921&gt;'B. Consumer Budget'!$K921,'B. Consumer Budget'!$K921,'B. Consumer Budget'!$L921))</f>
        <v>0</v>
      </c>
      <c r="N921" s="143" t="str">
        <f>IF('B. Consumer Budget'!$L921="","",'B. Consumer Budget'!$M921-'B. Consumer Budget'!$L921)</f>
        <v/>
      </c>
      <c r="O921" s="77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78">
        <f t="shared" si="14"/>
        <v>912</v>
      </c>
      <c r="C922" s="79"/>
      <c r="D922" s="80"/>
      <c r="E922" s="123"/>
      <c r="F922" s="80"/>
      <c r="G922" s="105"/>
      <c r="H922" s="80"/>
      <c r="I922" s="81"/>
      <c r="J922" s="81"/>
      <c r="K922" s="144">
        <f>'B. Consumer Budget'!$I922-'B. Consumer Budget'!$J922</f>
        <v>0</v>
      </c>
      <c r="L922" s="143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43">
        <f>IF('B. Consumer Budget'!$K922&lt;0,0,IF('B. Consumer Budget'!$L922&gt;'B. Consumer Budget'!$K922,'B. Consumer Budget'!$K922,'B. Consumer Budget'!$L922))</f>
        <v>0</v>
      </c>
      <c r="N922" s="143" t="str">
        <f>IF('B. Consumer Budget'!$L922="","",'B. Consumer Budget'!$M922-'B. Consumer Budget'!$L922)</f>
        <v/>
      </c>
      <c r="O922" s="77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78">
        <f t="shared" si="14"/>
        <v>913</v>
      </c>
      <c r="C923" s="82"/>
      <c r="D923" s="83"/>
      <c r="E923" s="122"/>
      <c r="F923" s="83"/>
      <c r="G923" s="106"/>
      <c r="H923" s="83"/>
      <c r="I923" s="84"/>
      <c r="J923" s="84"/>
      <c r="K923" s="144">
        <f>'B. Consumer Budget'!$I923-'B. Consumer Budget'!$J923</f>
        <v>0</v>
      </c>
      <c r="L923" s="143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43">
        <f>IF('B. Consumer Budget'!$K923&lt;0,0,IF('B. Consumer Budget'!$L923&gt;'B. Consumer Budget'!$K923,'B. Consumer Budget'!$K923,'B. Consumer Budget'!$L923))</f>
        <v>0</v>
      </c>
      <c r="N923" s="143" t="str">
        <f>IF('B. Consumer Budget'!$L923="","",'B. Consumer Budget'!$M923-'B. Consumer Budget'!$L923)</f>
        <v/>
      </c>
      <c r="O923" s="77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78">
        <f t="shared" si="14"/>
        <v>914</v>
      </c>
      <c r="C924" s="79"/>
      <c r="D924" s="80"/>
      <c r="E924" s="123"/>
      <c r="F924" s="80"/>
      <c r="G924" s="105"/>
      <c r="H924" s="80"/>
      <c r="I924" s="81"/>
      <c r="J924" s="81"/>
      <c r="K924" s="144">
        <f>'B. Consumer Budget'!$I924-'B. Consumer Budget'!$J924</f>
        <v>0</v>
      </c>
      <c r="L924" s="143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43">
        <f>IF('B. Consumer Budget'!$K924&lt;0,0,IF('B. Consumer Budget'!$L924&gt;'B. Consumer Budget'!$K924,'B. Consumer Budget'!$K924,'B. Consumer Budget'!$L924))</f>
        <v>0</v>
      </c>
      <c r="N924" s="143" t="str">
        <f>IF('B. Consumer Budget'!$L924="","",'B. Consumer Budget'!$M924-'B. Consumer Budget'!$L924)</f>
        <v/>
      </c>
      <c r="O924" s="77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78">
        <f t="shared" si="14"/>
        <v>915</v>
      </c>
      <c r="C925" s="82"/>
      <c r="D925" s="83"/>
      <c r="E925" s="122"/>
      <c r="F925" s="83"/>
      <c r="G925" s="106"/>
      <c r="H925" s="83"/>
      <c r="I925" s="84"/>
      <c r="J925" s="84"/>
      <c r="K925" s="144">
        <f>'B. Consumer Budget'!$I925-'B. Consumer Budget'!$J925</f>
        <v>0</v>
      </c>
      <c r="L925" s="143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43">
        <f>IF('B. Consumer Budget'!$K925&lt;0,0,IF('B. Consumer Budget'!$L925&gt;'B. Consumer Budget'!$K925,'B. Consumer Budget'!$K925,'B. Consumer Budget'!$L925))</f>
        <v>0</v>
      </c>
      <c r="N925" s="143" t="str">
        <f>IF('B. Consumer Budget'!$L925="","",'B. Consumer Budget'!$M925-'B. Consumer Budget'!$L925)</f>
        <v/>
      </c>
      <c r="O925" s="77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78">
        <f t="shared" si="14"/>
        <v>916</v>
      </c>
      <c r="C926" s="79"/>
      <c r="D926" s="80"/>
      <c r="E926" s="123"/>
      <c r="F926" s="80"/>
      <c r="G926" s="105"/>
      <c r="H926" s="80"/>
      <c r="I926" s="81"/>
      <c r="J926" s="81"/>
      <c r="K926" s="144">
        <f>'B. Consumer Budget'!$I926-'B. Consumer Budget'!$J926</f>
        <v>0</v>
      </c>
      <c r="L926" s="143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43">
        <f>IF('B. Consumer Budget'!$K926&lt;0,0,IF('B. Consumer Budget'!$L926&gt;'B. Consumer Budget'!$K926,'B. Consumer Budget'!$K926,'B. Consumer Budget'!$L926))</f>
        <v>0</v>
      </c>
      <c r="N926" s="143" t="str">
        <f>IF('B. Consumer Budget'!$L926="","",'B. Consumer Budget'!$M926-'B. Consumer Budget'!$L926)</f>
        <v/>
      </c>
      <c r="O926" s="77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78">
        <f t="shared" si="14"/>
        <v>917</v>
      </c>
      <c r="C927" s="82"/>
      <c r="D927" s="83"/>
      <c r="E927" s="122"/>
      <c r="F927" s="83"/>
      <c r="G927" s="106"/>
      <c r="H927" s="83"/>
      <c r="I927" s="84"/>
      <c r="J927" s="84"/>
      <c r="K927" s="144">
        <f>'B. Consumer Budget'!$I927-'B. Consumer Budget'!$J927</f>
        <v>0</v>
      </c>
      <c r="L927" s="143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43">
        <f>IF('B. Consumer Budget'!$K927&lt;0,0,IF('B. Consumer Budget'!$L927&gt;'B. Consumer Budget'!$K927,'B. Consumer Budget'!$K927,'B. Consumer Budget'!$L927))</f>
        <v>0</v>
      </c>
      <c r="N927" s="143" t="str">
        <f>IF('B. Consumer Budget'!$L927="","",'B. Consumer Budget'!$M927-'B. Consumer Budget'!$L927)</f>
        <v/>
      </c>
      <c r="O927" s="77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78">
        <f t="shared" si="14"/>
        <v>918</v>
      </c>
      <c r="C928" s="79"/>
      <c r="D928" s="80"/>
      <c r="E928" s="123"/>
      <c r="F928" s="80"/>
      <c r="G928" s="105"/>
      <c r="H928" s="80"/>
      <c r="I928" s="81"/>
      <c r="J928" s="81"/>
      <c r="K928" s="144">
        <f>'B. Consumer Budget'!$I928-'B. Consumer Budget'!$J928</f>
        <v>0</v>
      </c>
      <c r="L928" s="143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43">
        <f>IF('B. Consumer Budget'!$K928&lt;0,0,IF('B. Consumer Budget'!$L928&gt;'B. Consumer Budget'!$K928,'B. Consumer Budget'!$K928,'B. Consumer Budget'!$L928))</f>
        <v>0</v>
      </c>
      <c r="N928" s="143" t="str">
        <f>IF('B. Consumer Budget'!$L928="","",'B. Consumer Budget'!$M928-'B. Consumer Budget'!$L928)</f>
        <v/>
      </c>
      <c r="O928" s="77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78">
        <f t="shared" si="14"/>
        <v>919</v>
      </c>
      <c r="C929" s="82"/>
      <c r="D929" s="83"/>
      <c r="E929" s="122"/>
      <c r="F929" s="83"/>
      <c r="G929" s="106"/>
      <c r="H929" s="83"/>
      <c r="I929" s="84"/>
      <c r="J929" s="84"/>
      <c r="K929" s="144">
        <f>'B. Consumer Budget'!$I929-'B. Consumer Budget'!$J929</f>
        <v>0</v>
      </c>
      <c r="L929" s="143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43">
        <f>IF('B. Consumer Budget'!$K929&lt;0,0,IF('B. Consumer Budget'!$L929&gt;'B. Consumer Budget'!$K929,'B. Consumer Budget'!$K929,'B. Consumer Budget'!$L929))</f>
        <v>0</v>
      </c>
      <c r="N929" s="143" t="str">
        <f>IF('B. Consumer Budget'!$L929="","",'B. Consumer Budget'!$M929-'B. Consumer Budget'!$L929)</f>
        <v/>
      </c>
      <c r="O929" s="77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78">
        <f t="shared" si="14"/>
        <v>920</v>
      </c>
      <c r="C930" s="79"/>
      <c r="D930" s="80"/>
      <c r="E930" s="123"/>
      <c r="F930" s="80"/>
      <c r="G930" s="105"/>
      <c r="H930" s="80"/>
      <c r="I930" s="81"/>
      <c r="J930" s="81"/>
      <c r="K930" s="144">
        <f>'B. Consumer Budget'!$I930-'B. Consumer Budget'!$J930</f>
        <v>0</v>
      </c>
      <c r="L930" s="143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43">
        <f>IF('B. Consumer Budget'!$K930&lt;0,0,IF('B. Consumer Budget'!$L930&gt;'B. Consumer Budget'!$K930,'B. Consumer Budget'!$K930,'B. Consumer Budget'!$L930))</f>
        <v>0</v>
      </c>
      <c r="N930" s="143" t="str">
        <f>IF('B. Consumer Budget'!$L930="","",'B. Consumer Budget'!$M930-'B. Consumer Budget'!$L930)</f>
        <v/>
      </c>
      <c r="O930" s="77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78">
        <f t="shared" si="14"/>
        <v>921</v>
      </c>
      <c r="C931" s="82"/>
      <c r="D931" s="83"/>
      <c r="E931" s="122"/>
      <c r="F931" s="83"/>
      <c r="G931" s="106"/>
      <c r="H931" s="83"/>
      <c r="I931" s="84"/>
      <c r="J931" s="84"/>
      <c r="K931" s="144">
        <f>'B. Consumer Budget'!$I931-'B. Consumer Budget'!$J931</f>
        <v>0</v>
      </c>
      <c r="L931" s="143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43">
        <f>IF('B. Consumer Budget'!$K931&lt;0,0,IF('B. Consumer Budget'!$L931&gt;'B. Consumer Budget'!$K931,'B. Consumer Budget'!$K931,'B. Consumer Budget'!$L931))</f>
        <v>0</v>
      </c>
      <c r="N931" s="143" t="str">
        <f>IF('B. Consumer Budget'!$L931="","",'B. Consumer Budget'!$M931-'B. Consumer Budget'!$L931)</f>
        <v/>
      </c>
      <c r="O931" s="77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78">
        <f t="shared" si="14"/>
        <v>922</v>
      </c>
      <c r="C932" s="79"/>
      <c r="D932" s="80"/>
      <c r="E932" s="123"/>
      <c r="F932" s="80"/>
      <c r="G932" s="105"/>
      <c r="H932" s="80"/>
      <c r="I932" s="81"/>
      <c r="J932" s="81"/>
      <c r="K932" s="144">
        <f>'B. Consumer Budget'!$I932-'B. Consumer Budget'!$J932</f>
        <v>0</v>
      </c>
      <c r="L932" s="143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43">
        <f>IF('B. Consumer Budget'!$K932&lt;0,0,IF('B. Consumer Budget'!$L932&gt;'B. Consumer Budget'!$K932,'B. Consumer Budget'!$K932,'B. Consumer Budget'!$L932))</f>
        <v>0</v>
      </c>
      <c r="N932" s="143" t="str">
        <f>IF('B. Consumer Budget'!$L932="","",'B. Consumer Budget'!$M932-'B. Consumer Budget'!$L932)</f>
        <v/>
      </c>
      <c r="O932" s="77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78">
        <f t="shared" si="14"/>
        <v>923</v>
      </c>
      <c r="C933" s="82"/>
      <c r="D933" s="83"/>
      <c r="E933" s="122"/>
      <c r="F933" s="83"/>
      <c r="G933" s="106"/>
      <c r="H933" s="83"/>
      <c r="I933" s="84"/>
      <c r="J933" s="84"/>
      <c r="K933" s="144">
        <f>'B. Consumer Budget'!$I933-'B. Consumer Budget'!$J933</f>
        <v>0</v>
      </c>
      <c r="L933" s="143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43">
        <f>IF('B. Consumer Budget'!$K933&lt;0,0,IF('B. Consumer Budget'!$L933&gt;'B. Consumer Budget'!$K933,'B. Consumer Budget'!$K933,'B. Consumer Budget'!$L933))</f>
        <v>0</v>
      </c>
      <c r="N933" s="143" t="str">
        <f>IF('B. Consumer Budget'!$L933="","",'B. Consumer Budget'!$M933-'B. Consumer Budget'!$L933)</f>
        <v/>
      </c>
      <c r="O933" s="77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78">
        <f t="shared" si="14"/>
        <v>924</v>
      </c>
      <c r="C934" s="79"/>
      <c r="D934" s="80"/>
      <c r="E934" s="123"/>
      <c r="F934" s="80"/>
      <c r="G934" s="105"/>
      <c r="H934" s="80"/>
      <c r="I934" s="81"/>
      <c r="J934" s="81"/>
      <c r="K934" s="144">
        <f>'B. Consumer Budget'!$I934-'B. Consumer Budget'!$J934</f>
        <v>0</v>
      </c>
      <c r="L934" s="143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43">
        <f>IF('B. Consumer Budget'!$K934&lt;0,0,IF('B. Consumer Budget'!$L934&gt;'B. Consumer Budget'!$K934,'B. Consumer Budget'!$K934,'B. Consumer Budget'!$L934))</f>
        <v>0</v>
      </c>
      <c r="N934" s="143" t="str">
        <f>IF('B. Consumer Budget'!$L934="","",'B. Consumer Budget'!$M934-'B. Consumer Budget'!$L934)</f>
        <v/>
      </c>
      <c r="O934" s="77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78">
        <f t="shared" si="14"/>
        <v>925</v>
      </c>
      <c r="C935" s="82"/>
      <c r="D935" s="83"/>
      <c r="E935" s="122"/>
      <c r="F935" s="83"/>
      <c r="G935" s="106"/>
      <c r="H935" s="83"/>
      <c r="I935" s="84"/>
      <c r="J935" s="84"/>
      <c r="K935" s="144">
        <f>'B. Consumer Budget'!$I935-'B. Consumer Budget'!$J935</f>
        <v>0</v>
      </c>
      <c r="L935" s="143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43">
        <f>IF('B. Consumer Budget'!$K935&lt;0,0,IF('B. Consumer Budget'!$L935&gt;'B. Consumer Budget'!$K935,'B. Consumer Budget'!$K935,'B. Consumer Budget'!$L935))</f>
        <v>0</v>
      </c>
      <c r="N935" s="143" t="str">
        <f>IF('B. Consumer Budget'!$L935="","",'B. Consumer Budget'!$M935-'B. Consumer Budget'!$L935)</f>
        <v/>
      </c>
      <c r="O935" s="77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78">
        <f t="shared" si="14"/>
        <v>926</v>
      </c>
      <c r="C936" s="79"/>
      <c r="D936" s="80"/>
      <c r="E936" s="123"/>
      <c r="F936" s="80"/>
      <c r="G936" s="105"/>
      <c r="H936" s="80"/>
      <c r="I936" s="81"/>
      <c r="J936" s="81"/>
      <c r="K936" s="144">
        <f>'B. Consumer Budget'!$I936-'B. Consumer Budget'!$J936</f>
        <v>0</v>
      </c>
      <c r="L936" s="143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43">
        <f>IF('B. Consumer Budget'!$K936&lt;0,0,IF('B. Consumer Budget'!$L936&gt;'B. Consumer Budget'!$K936,'B. Consumer Budget'!$K936,'B. Consumer Budget'!$L936))</f>
        <v>0</v>
      </c>
      <c r="N936" s="143" t="str">
        <f>IF('B. Consumer Budget'!$L936="","",'B. Consumer Budget'!$M936-'B. Consumer Budget'!$L936)</f>
        <v/>
      </c>
      <c r="O936" s="77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78">
        <f t="shared" si="14"/>
        <v>927</v>
      </c>
      <c r="C937" s="82"/>
      <c r="D937" s="83"/>
      <c r="E937" s="122"/>
      <c r="F937" s="83"/>
      <c r="G937" s="106"/>
      <c r="H937" s="83"/>
      <c r="I937" s="84"/>
      <c r="J937" s="84"/>
      <c r="K937" s="144">
        <f>'B. Consumer Budget'!$I937-'B. Consumer Budget'!$J937</f>
        <v>0</v>
      </c>
      <c r="L937" s="143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43">
        <f>IF('B. Consumer Budget'!$K937&lt;0,0,IF('B. Consumer Budget'!$L937&gt;'B. Consumer Budget'!$K937,'B. Consumer Budget'!$K937,'B. Consumer Budget'!$L937))</f>
        <v>0</v>
      </c>
      <c r="N937" s="143" t="str">
        <f>IF('B. Consumer Budget'!$L937="","",'B. Consumer Budget'!$M937-'B. Consumer Budget'!$L937)</f>
        <v/>
      </c>
      <c r="O937" s="77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78">
        <f t="shared" si="14"/>
        <v>928</v>
      </c>
      <c r="C938" s="79"/>
      <c r="D938" s="80"/>
      <c r="E938" s="123"/>
      <c r="F938" s="80"/>
      <c r="G938" s="105"/>
      <c r="H938" s="80"/>
      <c r="I938" s="81"/>
      <c r="J938" s="81"/>
      <c r="K938" s="144">
        <f>'B. Consumer Budget'!$I938-'B. Consumer Budget'!$J938</f>
        <v>0</v>
      </c>
      <c r="L938" s="143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43">
        <f>IF('B. Consumer Budget'!$K938&lt;0,0,IF('B. Consumer Budget'!$L938&gt;'B. Consumer Budget'!$K938,'B. Consumer Budget'!$K938,'B. Consumer Budget'!$L938))</f>
        <v>0</v>
      </c>
      <c r="N938" s="143" t="str">
        <f>IF('B. Consumer Budget'!$L938="","",'B. Consumer Budget'!$M938-'B. Consumer Budget'!$L938)</f>
        <v/>
      </c>
      <c r="O938" s="77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78">
        <f t="shared" si="14"/>
        <v>929</v>
      </c>
      <c r="C939" s="82"/>
      <c r="D939" s="83"/>
      <c r="E939" s="122"/>
      <c r="F939" s="83"/>
      <c r="G939" s="106"/>
      <c r="H939" s="83"/>
      <c r="I939" s="84"/>
      <c r="J939" s="84"/>
      <c r="K939" s="144">
        <f>'B. Consumer Budget'!$I939-'B. Consumer Budget'!$J939</f>
        <v>0</v>
      </c>
      <c r="L939" s="143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43">
        <f>IF('B. Consumer Budget'!$K939&lt;0,0,IF('B. Consumer Budget'!$L939&gt;'B. Consumer Budget'!$K939,'B. Consumer Budget'!$K939,'B. Consumer Budget'!$L939))</f>
        <v>0</v>
      </c>
      <c r="N939" s="143" t="str">
        <f>IF('B. Consumer Budget'!$L939="","",'B. Consumer Budget'!$M939-'B. Consumer Budget'!$L939)</f>
        <v/>
      </c>
      <c r="O939" s="77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78">
        <f t="shared" si="14"/>
        <v>930</v>
      </c>
      <c r="C940" s="79"/>
      <c r="D940" s="80"/>
      <c r="E940" s="123"/>
      <c r="F940" s="80"/>
      <c r="G940" s="105"/>
      <c r="H940" s="80"/>
      <c r="I940" s="81"/>
      <c r="J940" s="81"/>
      <c r="K940" s="144">
        <f>'B. Consumer Budget'!$I940-'B. Consumer Budget'!$J940</f>
        <v>0</v>
      </c>
      <c r="L940" s="143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43">
        <f>IF('B. Consumer Budget'!$K940&lt;0,0,IF('B. Consumer Budget'!$L940&gt;'B. Consumer Budget'!$K940,'B. Consumer Budget'!$K940,'B. Consumer Budget'!$L940))</f>
        <v>0</v>
      </c>
      <c r="N940" s="143" t="str">
        <f>IF('B. Consumer Budget'!$L940="","",'B. Consumer Budget'!$M940-'B. Consumer Budget'!$L940)</f>
        <v/>
      </c>
      <c r="O940" s="77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78">
        <f t="shared" si="14"/>
        <v>931</v>
      </c>
      <c r="C941" s="82"/>
      <c r="D941" s="83"/>
      <c r="E941" s="122"/>
      <c r="F941" s="83"/>
      <c r="G941" s="106"/>
      <c r="H941" s="83"/>
      <c r="I941" s="84"/>
      <c r="J941" s="84"/>
      <c r="K941" s="144">
        <f>'B. Consumer Budget'!$I941-'B. Consumer Budget'!$J941</f>
        <v>0</v>
      </c>
      <c r="L941" s="143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43">
        <f>IF('B. Consumer Budget'!$K941&lt;0,0,IF('B. Consumer Budget'!$L941&gt;'B. Consumer Budget'!$K941,'B. Consumer Budget'!$K941,'B. Consumer Budget'!$L941))</f>
        <v>0</v>
      </c>
      <c r="N941" s="143" t="str">
        <f>IF('B. Consumer Budget'!$L941="","",'B. Consumer Budget'!$M941-'B. Consumer Budget'!$L941)</f>
        <v/>
      </c>
      <c r="O941" s="77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78">
        <f t="shared" si="14"/>
        <v>932</v>
      </c>
      <c r="C942" s="79"/>
      <c r="D942" s="80"/>
      <c r="E942" s="123"/>
      <c r="F942" s="80"/>
      <c r="G942" s="105"/>
      <c r="H942" s="80"/>
      <c r="I942" s="81"/>
      <c r="J942" s="81"/>
      <c r="K942" s="144">
        <f>'B. Consumer Budget'!$I942-'B. Consumer Budget'!$J942</f>
        <v>0</v>
      </c>
      <c r="L942" s="143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43">
        <f>IF('B. Consumer Budget'!$K942&lt;0,0,IF('B. Consumer Budget'!$L942&gt;'B. Consumer Budget'!$K942,'B. Consumer Budget'!$K942,'B. Consumer Budget'!$L942))</f>
        <v>0</v>
      </c>
      <c r="N942" s="143" t="str">
        <f>IF('B. Consumer Budget'!$L942="","",'B. Consumer Budget'!$M942-'B. Consumer Budget'!$L942)</f>
        <v/>
      </c>
      <c r="O942" s="77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78">
        <f t="shared" si="14"/>
        <v>933</v>
      </c>
      <c r="C943" s="82"/>
      <c r="D943" s="83"/>
      <c r="E943" s="122"/>
      <c r="F943" s="83"/>
      <c r="G943" s="106"/>
      <c r="H943" s="83"/>
      <c r="I943" s="84"/>
      <c r="J943" s="84"/>
      <c r="K943" s="144">
        <f>'B. Consumer Budget'!$I943-'B. Consumer Budget'!$J943</f>
        <v>0</v>
      </c>
      <c r="L943" s="143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43">
        <f>IF('B. Consumer Budget'!$K943&lt;0,0,IF('B. Consumer Budget'!$L943&gt;'B. Consumer Budget'!$K943,'B. Consumer Budget'!$K943,'B. Consumer Budget'!$L943))</f>
        <v>0</v>
      </c>
      <c r="N943" s="143" t="str">
        <f>IF('B. Consumer Budget'!$L943="","",'B. Consumer Budget'!$M943-'B. Consumer Budget'!$L943)</f>
        <v/>
      </c>
      <c r="O943" s="77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78">
        <f t="shared" si="14"/>
        <v>934</v>
      </c>
      <c r="C944" s="79"/>
      <c r="D944" s="80"/>
      <c r="E944" s="123"/>
      <c r="F944" s="80"/>
      <c r="G944" s="105"/>
      <c r="H944" s="80"/>
      <c r="I944" s="81"/>
      <c r="J944" s="81"/>
      <c r="K944" s="144">
        <f>'B. Consumer Budget'!$I944-'B. Consumer Budget'!$J944</f>
        <v>0</v>
      </c>
      <c r="L944" s="143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43">
        <f>IF('B. Consumer Budget'!$K944&lt;0,0,IF('B. Consumer Budget'!$L944&gt;'B. Consumer Budget'!$K944,'B. Consumer Budget'!$K944,'B. Consumer Budget'!$L944))</f>
        <v>0</v>
      </c>
      <c r="N944" s="143" t="str">
        <f>IF('B. Consumer Budget'!$L944="","",'B. Consumer Budget'!$M944-'B. Consumer Budget'!$L944)</f>
        <v/>
      </c>
      <c r="O944" s="77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78">
        <f t="shared" si="14"/>
        <v>935</v>
      </c>
      <c r="C945" s="82"/>
      <c r="D945" s="83"/>
      <c r="E945" s="122"/>
      <c r="F945" s="83"/>
      <c r="G945" s="106"/>
      <c r="H945" s="83"/>
      <c r="I945" s="84"/>
      <c r="J945" s="84"/>
      <c r="K945" s="144">
        <f>'B. Consumer Budget'!$I945-'B. Consumer Budget'!$J945</f>
        <v>0</v>
      </c>
      <c r="L945" s="143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43">
        <f>IF('B. Consumer Budget'!$K945&lt;0,0,IF('B. Consumer Budget'!$L945&gt;'B. Consumer Budget'!$K945,'B. Consumer Budget'!$K945,'B. Consumer Budget'!$L945))</f>
        <v>0</v>
      </c>
      <c r="N945" s="143" t="str">
        <f>IF('B. Consumer Budget'!$L945="","",'B. Consumer Budget'!$M945-'B. Consumer Budget'!$L945)</f>
        <v/>
      </c>
      <c r="O945" s="77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78">
        <f t="shared" si="14"/>
        <v>936</v>
      </c>
      <c r="C946" s="79"/>
      <c r="D946" s="80"/>
      <c r="E946" s="123"/>
      <c r="F946" s="80"/>
      <c r="G946" s="105"/>
      <c r="H946" s="80"/>
      <c r="I946" s="81"/>
      <c r="J946" s="81"/>
      <c r="K946" s="144">
        <f>'B. Consumer Budget'!$I946-'B. Consumer Budget'!$J946</f>
        <v>0</v>
      </c>
      <c r="L946" s="143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43">
        <f>IF('B. Consumer Budget'!$K946&lt;0,0,IF('B. Consumer Budget'!$L946&gt;'B. Consumer Budget'!$K946,'B. Consumer Budget'!$K946,'B. Consumer Budget'!$L946))</f>
        <v>0</v>
      </c>
      <c r="N946" s="143" t="str">
        <f>IF('B. Consumer Budget'!$L946="","",'B. Consumer Budget'!$M946-'B. Consumer Budget'!$L946)</f>
        <v/>
      </c>
      <c r="O946" s="77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78">
        <f t="shared" ref="B947:B1010" si="15">B946+1</f>
        <v>937</v>
      </c>
      <c r="C947" s="82"/>
      <c r="D947" s="83"/>
      <c r="E947" s="122"/>
      <c r="F947" s="83"/>
      <c r="G947" s="106"/>
      <c r="H947" s="83"/>
      <c r="I947" s="84"/>
      <c r="J947" s="84"/>
      <c r="K947" s="144">
        <f>'B. Consumer Budget'!$I947-'B. Consumer Budget'!$J947</f>
        <v>0</v>
      </c>
      <c r="L947" s="143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43">
        <f>IF('B. Consumer Budget'!$K947&lt;0,0,IF('B. Consumer Budget'!$L947&gt;'B. Consumer Budget'!$K947,'B. Consumer Budget'!$K947,'B. Consumer Budget'!$L947))</f>
        <v>0</v>
      </c>
      <c r="N947" s="143" t="str">
        <f>IF('B. Consumer Budget'!$L947="","",'B. Consumer Budget'!$M947-'B. Consumer Budget'!$L947)</f>
        <v/>
      </c>
      <c r="O947" s="77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78">
        <f t="shared" si="15"/>
        <v>938</v>
      </c>
      <c r="C948" s="79"/>
      <c r="D948" s="80"/>
      <c r="E948" s="123"/>
      <c r="F948" s="80"/>
      <c r="G948" s="105"/>
      <c r="H948" s="80"/>
      <c r="I948" s="81"/>
      <c r="J948" s="81"/>
      <c r="K948" s="144">
        <f>'B. Consumer Budget'!$I948-'B. Consumer Budget'!$J948</f>
        <v>0</v>
      </c>
      <c r="L948" s="143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43">
        <f>IF('B. Consumer Budget'!$K948&lt;0,0,IF('B. Consumer Budget'!$L948&gt;'B. Consumer Budget'!$K948,'B. Consumer Budget'!$K948,'B. Consumer Budget'!$L948))</f>
        <v>0</v>
      </c>
      <c r="N948" s="143" t="str">
        <f>IF('B. Consumer Budget'!$L948="","",'B. Consumer Budget'!$M948-'B. Consumer Budget'!$L948)</f>
        <v/>
      </c>
      <c r="O948" s="77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78">
        <f t="shared" si="15"/>
        <v>939</v>
      </c>
      <c r="C949" s="82"/>
      <c r="D949" s="83"/>
      <c r="E949" s="122"/>
      <c r="F949" s="83"/>
      <c r="G949" s="106"/>
      <c r="H949" s="83"/>
      <c r="I949" s="84"/>
      <c r="J949" s="84"/>
      <c r="K949" s="144">
        <f>'B. Consumer Budget'!$I949-'B. Consumer Budget'!$J949</f>
        <v>0</v>
      </c>
      <c r="L949" s="143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43">
        <f>IF('B. Consumer Budget'!$K949&lt;0,0,IF('B. Consumer Budget'!$L949&gt;'B. Consumer Budget'!$K949,'B. Consumer Budget'!$K949,'B. Consumer Budget'!$L949))</f>
        <v>0</v>
      </c>
      <c r="N949" s="143" t="str">
        <f>IF('B. Consumer Budget'!$L949="","",'B. Consumer Budget'!$M949-'B. Consumer Budget'!$L949)</f>
        <v/>
      </c>
      <c r="O949" s="77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78">
        <f t="shared" si="15"/>
        <v>940</v>
      </c>
      <c r="C950" s="79"/>
      <c r="D950" s="80"/>
      <c r="E950" s="123"/>
      <c r="F950" s="80"/>
      <c r="G950" s="105"/>
      <c r="H950" s="80"/>
      <c r="I950" s="81"/>
      <c r="J950" s="81"/>
      <c r="K950" s="144">
        <f>'B. Consumer Budget'!$I950-'B. Consumer Budget'!$J950</f>
        <v>0</v>
      </c>
      <c r="L950" s="143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43">
        <f>IF('B. Consumer Budget'!$K950&lt;0,0,IF('B. Consumer Budget'!$L950&gt;'B. Consumer Budget'!$K950,'B. Consumer Budget'!$K950,'B. Consumer Budget'!$L950))</f>
        <v>0</v>
      </c>
      <c r="N950" s="143" t="str">
        <f>IF('B. Consumer Budget'!$L950="","",'B. Consumer Budget'!$M950-'B. Consumer Budget'!$L950)</f>
        <v/>
      </c>
      <c r="O950" s="77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78">
        <f t="shared" si="15"/>
        <v>941</v>
      </c>
      <c r="C951" s="82"/>
      <c r="D951" s="83"/>
      <c r="E951" s="122"/>
      <c r="F951" s="83"/>
      <c r="G951" s="106"/>
      <c r="H951" s="83"/>
      <c r="I951" s="84"/>
      <c r="J951" s="84"/>
      <c r="K951" s="144">
        <f>'B. Consumer Budget'!$I951-'B. Consumer Budget'!$J951</f>
        <v>0</v>
      </c>
      <c r="L951" s="143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43">
        <f>IF('B. Consumer Budget'!$K951&lt;0,0,IF('B. Consumer Budget'!$L951&gt;'B. Consumer Budget'!$K951,'B. Consumer Budget'!$K951,'B. Consumer Budget'!$L951))</f>
        <v>0</v>
      </c>
      <c r="N951" s="143" t="str">
        <f>IF('B. Consumer Budget'!$L951="","",'B. Consumer Budget'!$M951-'B. Consumer Budget'!$L951)</f>
        <v/>
      </c>
      <c r="O951" s="77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78">
        <f t="shared" si="15"/>
        <v>942</v>
      </c>
      <c r="C952" s="79"/>
      <c r="D952" s="80"/>
      <c r="E952" s="123"/>
      <c r="F952" s="80"/>
      <c r="G952" s="105"/>
      <c r="H952" s="80"/>
      <c r="I952" s="81"/>
      <c r="J952" s="81"/>
      <c r="K952" s="144">
        <f>'B. Consumer Budget'!$I952-'B. Consumer Budget'!$J952</f>
        <v>0</v>
      </c>
      <c r="L952" s="143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43">
        <f>IF('B. Consumer Budget'!$K952&lt;0,0,IF('B. Consumer Budget'!$L952&gt;'B. Consumer Budget'!$K952,'B. Consumer Budget'!$K952,'B. Consumer Budget'!$L952))</f>
        <v>0</v>
      </c>
      <c r="N952" s="143" t="str">
        <f>IF('B. Consumer Budget'!$L952="","",'B. Consumer Budget'!$M952-'B. Consumer Budget'!$L952)</f>
        <v/>
      </c>
      <c r="O952" s="77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78">
        <f t="shared" si="15"/>
        <v>943</v>
      </c>
      <c r="C953" s="82"/>
      <c r="D953" s="83"/>
      <c r="E953" s="122"/>
      <c r="F953" s="83"/>
      <c r="G953" s="106"/>
      <c r="H953" s="83"/>
      <c r="I953" s="84"/>
      <c r="J953" s="84"/>
      <c r="K953" s="144">
        <f>'B. Consumer Budget'!$I953-'B. Consumer Budget'!$J953</f>
        <v>0</v>
      </c>
      <c r="L953" s="143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43">
        <f>IF('B. Consumer Budget'!$K953&lt;0,0,IF('B. Consumer Budget'!$L953&gt;'B. Consumer Budget'!$K953,'B. Consumer Budget'!$K953,'B. Consumer Budget'!$L953))</f>
        <v>0</v>
      </c>
      <c r="N953" s="143" t="str">
        <f>IF('B. Consumer Budget'!$L953="","",'B. Consumer Budget'!$M953-'B. Consumer Budget'!$L953)</f>
        <v/>
      </c>
      <c r="O953" s="77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78">
        <f t="shared" si="15"/>
        <v>944</v>
      </c>
      <c r="C954" s="79"/>
      <c r="D954" s="80"/>
      <c r="E954" s="123"/>
      <c r="F954" s="80"/>
      <c r="G954" s="105"/>
      <c r="H954" s="80"/>
      <c r="I954" s="81"/>
      <c r="J954" s="81"/>
      <c r="K954" s="144">
        <f>'B. Consumer Budget'!$I954-'B. Consumer Budget'!$J954</f>
        <v>0</v>
      </c>
      <c r="L954" s="143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43">
        <f>IF('B. Consumer Budget'!$K954&lt;0,0,IF('B. Consumer Budget'!$L954&gt;'B. Consumer Budget'!$K954,'B. Consumer Budget'!$K954,'B. Consumer Budget'!$L954))</f>
        <v>0</v>
      </c>
      <c r="N954" s="143" t="str">
        <f>IF('B. Consumer Budget'!$L954="","",'B. Consumer Budget'!$M954-'B. Consumer Budget'!$L954)</f>
        <v/>
      </c>
      <c r="O954" s="77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78">
        <f t="shared" si="15"/>
        <v>945</v>
      </c>
      <c r="C955" s="82"/>
      <c r="D955" s="83"/>
      <c r="E955" s="122"/>
      <c r="F955" s="83"/>
      <c r="G955" s="106"/>
      <c r="H955" s="83"/>
      <c r="I955" s="84"/>
      <c r="J955" s="84"/>
      <c r="K955" s="144">
        <f>'B. Consumer Budget'!$I955-'B. Consumer Budget'!$J955</f>
        <v>0</v>
      </c>
      <c r="L955" s="143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43">
        <f>IF('B. Consumer Budget'!$K955&lt;0,0,IF('B. Consumer Budget'!$L955&gt;'B. Consumer Budget'!$K955,'B. Consumer Budget'!$K955,'B. Consumer Budget'!$L955))</f>
        <v>0</v>
      </c>
      <c r="N955" s="143" t="str">
        <f>IF('B. Consumer Budget'!$L955="","",'B. Consumer Budget'!$M955-'B. Consumer Budget'!$L955)</f>
        <v/>
      </c>
      <c r="O955" s="77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78">
        <f t="shared" si="15"/>
        <v>946</v>
      </c>
      <c r="C956" s="79"/>
      <c r="D956" s="80"/>
      <c r="E956" s="123"/>
      <c r="F956" s="80"/>
      <c r="G956" s="105"/>
      <c r="H956" s="80"/>
      <c r="I956" s="81"/>
      <c r="J956" s="81"/>
      <c r="K956" s="144">
        <f>'B. Consumer Budget'!$I956-'B. Consumer Budget'!$J956</f>
        <v>0</v>
      </c>
      <c r="L956" s="143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43">
        <f>IF('B. Consumer Budget'!$K956&lt;0,0,IF('B. Consumer Budget'!$L956&gt;'B. Consumer Budget'!$K956,'B. Consumer Budget'!$K956,'B. Consumer Budget'!$L956))</f>
        <v>0</v>
      </c>
      <c r="N956" s="143" t="str">
        <f>IF('B. Consumer Budget'!$L956="","",'B. Consumer Budget'!$M956-'B. Consumer Budget'!$L956)</f>
        <v/>
      </c>
      <c r="O956" s="77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78">
        <f t="shared" si="15"/>
        <v>947</v>
      </c>
      <c r="C957" s="82"/>
      <c r="D957" s="83"/>
      <c r="E957" s="122"/>
      <c r="F957" s="83"/>
      <c r="G957" s="106"/>
      <c r="H957" s="83"/>
      <c r="I957" s="84"/>
      <c r="J957" s="84"/>
      <c r="K957" s="144">
        <f>'B. Consumer Budget'!$I957-'B. Consumer Budget'!$J957</f>
        <v>0</v>
      </c>
      <c r="L957" s="143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43">
        <f>IF('B. Consumer Budget'!$K957&lt;0,0,IF('B. Consumer Budget'!$L957&gt;'B. Consumer Budget'!$K957,'B. Consumer Budget'!$K957,'B. Consumer Budget'!$L957))</f>
        <v>0</v>
      </c>
      <c r="N957" s="143" t="str">
        <f>IF('B. Consumer Budget'!$L957="","",'B. Consumer Budget'!$M957-'B. Consumer Budget'!$L957)</f>
        <v/>
      </c>
      <c r="O957" s="77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78">
        <f t="shared" si="15"/>
        <v>948</v>
      </c>
      <c r="C958" s="79"/>
      <c r="D958" s="80"/>
      <c r="E958" s="123"/>
      <c r="F958" s="80"/>
      <c r="G958" s="105"/>
      <c r="H958" s="80"/>
      <c r="I958" s="81"/>
      <c r="J958" s="81"/>
      <c r="K958" s="144">
        <f>'B. Consumer Budget'!$I958-'B. Consumer Budget'!$J958</f>
        <v>0</v>
      </c>
      <c r="L958" s="143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43">
        <f>IF('B. Consumer Budget'!$K958&lt;0,0,IF('B. Consumer Budget'!$L958&gt;'B. Consumer Budget'!$K958,'B. Consumer Budget'!$K958,'B. Consumer Budget'!$L958))</f>
        <v>0</v>
      </c>
      <c r="N958" s="143" t="str">
        <f>IF('B. Consumer Budget'!$L958="","",'B. Consumer Budget'!$M958-'B. Consumer Budget'!$L958)</f>
        <v/>
      </c>
      <c r="O958" s="77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78">
        <f t="shared" si="15"/>
        <v>949</v>
      </c>
      <c r="C959" s="82"/>
      <c r="D959" s="83"/>
      <c r="E959" s="122"/>
      <c r="F959" s="83"/>
      <c r="G959" s="106"/>
      <c r="H959" s="83"/>
      <c r="I959" s="84"/>
      <c r="J959" s="84"/>
      <c r="K959" s="144">
        <f>'B. Consumer Budget'!$I959-'B. Consumer Budget'!$J959</f>
        <v>0</v>
      </c>
      <c r="L959" s="143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43">
        <f>IF('B. Consumer Budget'!$K959&lt;0,0,IF('B. Consumer Budget'!$L959&gt;'B. Consumer Budget'!$K959,'B. Consumer Budget'!$K959,'B. Consumer Budget'!$L959))</f>
        <v>0</v>
      </c>
      <c r="N959" s="143" t="str">
        <f>IF('B. Consumer Budget'!$L959="","",'B. Consumer Budget'!$M959-'B. Consumer Budget'!$L959)</f>
        <v/>
      </c>
      <c r="O959" s="77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78">
        <f t="shared" si="15"/>
        <v>950</v>
      </c>
      <c r="C960" s="79"/>
      <c r="D960" s="80"/>
      <c r="E960" s="123"/>
      <c r="F960" s="80"/>
      <c r="G960" s="105"/>
      <c r="H960" s="80"/>
      <c r="I960" s="81"/>
      <c r="J960" s="81"/>
      <c r="K960" s="144">
        <f>'B. Consumer Budget'!$I960-'B. Consumer Budget'!$J960</f>
        <v>0</v>
      </c>
      <c r="L960" s="143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43">
        <f>IF('B. Consumer Budget'!$K960&lt;0,0,IF('B. Consumer Budget'!$L960&gt;'B. Consumer Budget'!$K960,'B. Consumer Budget'!$K960,'B. Consumer Budget'!$L960))</f>
        <v>0</v>
      </c>
      <c r="N960" s="143" t="str">
        <f>IF('B. Consumer Budget'!$L960="","",'B. Consumer Budget'!$M960-'B. Consumer Budget'!$L960)</f>
        <v/>
      </c>
      <c r="O960" s="77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78">
        <f t="shared" si="15"/>
        <v>951</v>
      </c>
      <c r="C961" s="82"/>
      <c r="D961" s="83"/>
      <c r="E961" s="122"/>
      <c r="F961" s="83"/>
      <c r="G961" s="106"/>
      <c r="H961" s="83"/>
      <c r="I961" s="84"/>
      <c r="J961" s="84"/>
      <c r="K961" s="144">
        <f>'B. Consumer Budget'!$I961-'B. Consumer Budget'!$J961</f>
        <v>0</v>
      </c>
      <c r="L961" s="143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43">
        <f>IF('B. Consumer Budget'!$K961&lt;0,0,IF('B. Consumer Budget'!$L961&gt;'B. Consumer Budget'!$K961,'B. Consumer Budget'!$K961,'B. Consumer Budget'!$L961))</f>
        <v>0</v>
      </c>
      <c r="N961" s="143" t="str">
        <f>IF('B. Consumer Budget'!$L961="","",'B. Consumer Budget'!$M961-'B. Consumer Budget'!$L961)</f>
        <v/>
      </c>
      <c r="O961" s="77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78">
        <f t="shared" si="15"/>
        <v>952</v>
      </c>
      <c r="C962" s="79"/>
      <c r="D962" s="80"/>
      <c r="E962" s="123"/>
      <c r="F962" s="80"/>
      <c r="G962" s="105"/>
      <c r="H962" s="80"/>
      <c r="I962" s="81"/>
      <c r="J962" s="81"/>
      <c r="K962" s="144">
        <f>'B. Consumer Budget'!$I962-'B. Consumer Budget'!$J962</f>
        <v>0</v>
      </c>
      <c r="L962" s="143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43">
        <f>IF('B. Consumer Budget'!$K962&lt;0,0,IF('B. Consumer Budget'!$L962&gt;'B. Consumer Budget'!$K962,'B. Consumer Budget'!$K962,'B. Consumer Budget'!$L962))</f>
        <v>0</v>
      </c>
      <c r="N962" s="143" t="str">
        <f>IF('B. Consumer Budget'!$L962="","",'B. Consumer Budget'!$M962-'B. Consumer Budget'!$L962)</f>
        <v/>
      </c>
      <c r="O962" s="77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78">
        <f t="shared" si="15"/>
        <v>953</v>
      </c>
      <c r="C963" s="82"/>
      <c r="D963" s="83"/>
      <c r="E963" s="122"/>
      <c r="F963" s="83"/>
      <c r="G963" s="106"/>
      <c r="H963" s="83"/>
      <c r="I963" s="84"/>
      <c r="J963" s="84"/>
      <c r="K963" s="144">
        <f>'B. Consumer Budget'!$I963-'B. Consumer Budget'!$J963</f>
        <v>0</v>
      </c>
      <c r="L963" s="143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43">
        <f>IF('B. Consumer Budget'!$K963&lt;0,0,IF('B. Consumer Budget'!$L963&gt;'B. Consumer Budget'!$K963,'B. Consumer Budget'!$K963,'B. Consumer Budget'!$L963))</f>
        <v>0</v>
      </c>
      <c r="N963" s="143" t="str">
        <f>IF('B. Consumer Budget'!$L963="","",'B. Consumer Budget'!$M963-'B. Consumer Budget'!$L963)</f>
        <v/>
      </c>
      <c r="O963" s="77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78">
        <f t="shared" si="15"/>
        <v>954</v>
      </c>
      <c r="C964" s="79"/>
      <c r="D964" s="80"/>
      <c r="E964" s="123"/>
      <c r="F964" s="80"/>
      <c r="G964" s="105"/>
      <c r="H964" s="80"/>
      <c r="I964" s="81"/>
      <c r="J964" s="81"/>
      <c r="K964" s="144">
        <f>'B. Consumer Budget'!$I964-'B. Consumer Budget'!$J964</f>
        <v>0</v>
      </c>
      <c r="L964" s="143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43">
        <f>IF('B. Consumer Budget'!$K964&lt;0,0,IF('B. Consumer Budget'!$L964&gt;'B. Consumer Budget'!$K964,'B. Consumer Budget'!$K964,'B. Consumer Budget'!$L964))</f>
        <v>0</v>
      </c>
      <c r="N964" s="143" t="str">
        <f>IF('B. Consumer Budget'!$L964="","",'B. Consumer Budget'!$M964-'B. Consumer Budget'!$L964)</f>
        <v/>
      </c>
      <c r="O964" s="77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78">
        <f t="shared" si="15"/>
        <v>955</v>
      </c>
      <c r="C965" s="82"/>
      <c r="D965" s="83"/>
      <c r="E965" s="122"/>
      <c r="F965" s="83"/>
      <c r="G965" s="106"/>
      <c r="H965" s="83"/>
      <c r="I965" s="84"/>
      <c r="J965" s="84"/>
      <c r="K965" s="144">
        <f>'B. Consumer Budget'!$I965-'B. Consumer Budget'!$J965</f>
        <v>0</v>
      </c>
      <c r="L965" s="143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43">
        <f>IF('B. Consumer Budget'!$K965&lt;0,0,IF('B. Consumer Budget'!$L965&gt;'B. Consumer Budget'!$K965,'B. Consumer Budget'!$K965,'B. Consumer Budget'!$L965))</f>
        <v>0</v>
      </c>
      <c r="N965" s="143" t="str">
        <f>IF('B. Consumer Budget'!$L965="","",'B. Consumer Budget'!$M965-'B. Consumer Budget'!$L965)</f>
        <v/>
      </c>
      <c r="O965" s="77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78">
        <f t="shared" si="15"/>
        <v>956</v>
      </c>
      <c r="C966" s="79"/>
      <c r="D966" s="80"/>
      <c r="E966" s="123"/>
      <c r="F966" s="80"/>
      <c r="G966" s="105"/>
      <c r="H966" s="80"/>
      <c r="I966" s="81"/>
      <c r="J966" s="81"/>
      <c r="K966" s="144">
        <f>'B. Consumer Budget'!$I966-'B. Consumer Budget'!$J966</f>
        <v>0</v>
      </c>
      <c r="L966" s="143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43">
        <f>IF('B. Consumer Budget'!$K966&lt;0,0,IF('B. Consumer Budget'!$L966&gt;'B. Consumer Budget'!$K966,'B. Consumer Budget'!$K966,'B. Consumer Budget'!$L966))</f>
        <v>0</v>
      </c>
      <c r="N966" s="143" t="str">
        <f>IF('B. Consumer Budget'!$L966="","",'B. Consumer Budget'!$M966-'B. Consumer Budget'!$L966)</f>
        <v/>
      </c>
      <c r="O966" s="77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78">
        <f t="shared" si="15"/>
        <v>957</v>
      </c>
      <c r="C967" s="82"/>
      <c r="D967" s="83"/>
      <c r="E967" s="122"/>
      <c r="F967" s="83"/>
      <c r="G967" s="106"/>
      <c r="H967" s="83"/>
      <c r="I967" s="84"/>
      <c r="J967" s="84"/>
      <c r="K967" s="144">
        <f>'B. Consumer Budget'!$I967-'B. Consumer Budget'!$J967</f>
        <v>0</v>
      </c>
      <c r="L967" s="143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43">
        <f>IF('B. Consumer Budget'!$K967&lt;0,0,IF('B. Consumer Budget'!$L967&gt;'B. Consumer Budget'!$K967,'B. Consumer Budget'!$K967,'B. Consumer Budget'!$L967))</f>
        <v>0</v>
      </c>
      <c r="N967" s="143" t="str">
        <f>IF('B. Consumer Budget'!$L967="","",'B. Consumer Budget'!$M967-'B. Consumer Budget'!$L967)</f>
        <v/>
      </c>
      <c r="O967" s="77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78">
        <f t="shared" si="15"/>
        <v>958</v>
      </c>
      <c r="C968" s="79"/>
      <c r="D968" s="80"/>
      <c r="E968" s="123"/>
      <c r="F968" s="80"/>
      <c r="G968" s="105"/>
      <c r="H968" s="80"/>
      <c r="I968" s="81"/>
      <c r="J968" s="81"/>
      <c r="K968" s="144">
        <f>'B. Consumer Budget'!$I968-'B. Consumer Budget'!$J968</f>
        <v>0</v>
      </c>
      <c r="L968" s="143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43">
        <f>IF('B. Consumer Budget'!$K968&lt;0,0,IF('B. Consumer Budget'!$L968&gt;'B. Consumer Budget'!$K968,'B. Consumer Budget'!$K968,'B. Consumer Budget'!$L968))</f>
        <v>0</v>
      </c>
      <c r="N968" s="143" t="str">
        <f>IF('B. Consumer Budget'!$L968="","",'B. Consumer Budget'!$M968-'B. Consumer Budget'!$L968)</f>
        <v/>
      </c>
      <c r="O968" s="77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78">
        <f t="shared" si="15"/>
        <v>959</v>
      </c>
      <c r="C969" s="82"/>
      <c r="D969" s="83"/>
      <c r="E969" s="122"/>
      <c r="F969" s="83"/>
      <c r="G969" s="106"/>
      <c r="H969" s="83"/>
      <c r="I969" s="84"/>
      <c r="J969" s="84"/>
      <c r="K969" s="144">
        <f>'B. Consumer Budget'!$I969-'B. Consumer Budget'!$J969</f>
        <v>0</v>
      </c>
      <c r="L969" s="143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43">
        <f>IF('B. Consumer Budget'!$K969&lt;0,0,IF('B. Consumer Budget'!$L969&gt;'B. Consumer Budget'!$K969,'B. Consumer Budget'!$K969,'B. Consumer Budget'!$L969))</f>
        <v>0</v>
      </c>
      <c r="N969" s="143" t="str">
        <f>IF('B. Consumer Budget'!$L969="","",'B. Consumer Budget'!$M969-'B. Consumer Budget'!$L969)</f>
        <v/>
      </c>
      <c r="O969" s="77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78">
        <f t="shared" si="15"/>
        <v>960</v>
      </c>
      <c r="C970" s="79"/>
      <c r="D970" s="80"/>
      <c r="E970" s="123"/>
      <c r="F970" s="80"/>
      <c r="G970" s="105"/>
      <c r="H970" s="80"/>
      <c r="I970" s="81"/>
      <c r="J970" s="81"/>
      <c r="K970" s="144">
        <f>'B. Consumer Budget'!$I970-'B. Consumer Budget'!$J970</f>
        <v>0</v>
      </c>
      <c r="L970" s="143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43">
        <f>IF('B. Consumer Budget'!$K970&lt;0,0,IF('B. Consumer Budget'!$L970&gt;'B. Consumer Budget'!$K970,'B. Consumer Budget'!$K970,'B. Consumer Budget'!$L970))</f>
        <v>0</v>
      </c>
      <c r="N970" s="143" t="str">
        <f>IF('B. Consumer Budget'!$L970="","",'B. Consumer Budget'!$M970-'B. Consumer Budget'!$L970)</f>
        <v/>
      </c>
      <c r="O970" s="77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78">
        <f t="shared" si="15"/>
        <v>961</v>
      </c>
      <c r="C971" s="82"/>
      <c r="D971" s="83"/>
      <c r="E971" s="122"/>
      <c r="F971" s="83"/>
      <c r="G971" s="106"/>
      <c r="H971" s="83"/>
      <c r="I971" s="84"/>
      <c r="J971" s="84"/>
      <c r="K971" s="144">
        <f>'B. Consumer Budget'!$I971-'B. Consumer Budget'!$J971</f>
        <v>0</v>
      </c>
      <c r="L971" s="143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43">
        <f>IF('B. Consumer Budget'!$K971&lt;0,0,IF('B. Consumer Budget'!$L971&gt;'B. Consumer Budget'!$K971,'B. Consumer Budget'!$K971,'B. Consumer Budget'!$L971))</f>
        <v>0</v>
      </c>
      <c r="N971" s="143" t="str">
        <f>IF('B. Consumer Budget'!$L971="","",'B. Consumer Budget'!$M971-'B. Consumer Budget'!$L971)</f>
        <v/>
      </c>
      <c r="O971" s="77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78">
        <f t="shared" si="15"/>
        <v>962</v>
      </c>
      <c r="C972" s="79"/>
      <c r="D972" s="80"/>
      <c r="E972" s="123"/>
      <c r="F972" s="80"/>
      <c r="G972" s="105"/>
      <c r="H972" s="80"/>
      <c r="I972" s="81"/>
      <c r="J972" s="81"/>
      <c r="K972" s="144">
        <f>'B. Consumer Budget'!$I972-'B. Consumer Budget'!$J972</f>
        <v>0</v>
      </c>
      <c r="L972" s="143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43">
        <f>IF('B. Consumer Budget'!$K972&lt;0,0,IF('B. Consumer Budget'!$L972&gt;'B. Consumer Budget'!$K972,'B. Consumer Budget'!$K972,'B. Consumer Budget'!$L972))</f>
        <v>0</v>
      </c>
      <c r="N972" s="143" t="str">
        <f>IF('B. Consumer Budget'!$L972="","",'B. Consumer Budget'!$M972-'B. Consumer Budget'!$L972)</f>
        <v/>
      </c>
      <c r="O972" s="77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78">
        <f t="shared" si="15"/>
        <v>963</v>
      </c>
      <c r="C973" s="82"/>
      <c r="D973" s="83"/>
      <c r="E973" s="122"/>
      <c r="F973" s="83"/>
      <c r="G973" s="106"/>
      <c r="H973" s="83"/>
      <c r="I973" s="84"/>
      <c r="J973" s="84"/>
      <c r="K973" s="144">
        <f>'B. Consumer Budget'!$I973-'B. Consumer Budget'!$J973</f>
        <v>0</v>
      </c>
      <c r="L973" s="143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43">
        <f>IF('B. Consumer Budget'!$K973&lt;0,0,IF('B. Consumer Budget'!$L973&gt;'B. Consumer Budget'!$K973,'B. Consumer Budget'!$K973,'B. Consumer Budget'!$L973))</f>
        <v>0</v>
      </c>
      <c r="N973" s="143" t="str">
        <f>IF('B. Consumer Budget'!$L973="","",'B. Consumer Budget'!$M973-'B. Consumer Budget'!$L973)</f>
        <v/>
      </c>
      <c r="O973" s="77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78">
        <f t="shared" si="15"/>
        <v>964</v>
      </c>
      <c r="C974" s="79"/>
      <c r="D974" s="80"/>
      <c r="E974" s="123"/>
      <c r="F974" s="80"/>
      <c r="G974" s="105"/>
      <c r="H974" s="80"/>
      <c r="I974" s="81"/>
      <c r="J974" s="81"/>
      <c r="K974" s="144">
        <f>'B. Consumer Budget'!$I974-'B. Consumer Budget'!$J974</f>
        <v>0</v>
      </c>
      <c r="L974" s="143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43">
        <f>IF('B. Consumer Budget'!$K974&lt;0,0,IF('B. Consumer Budget'!$L974&gt;'B. Consumer Budget'!$K974,'B. Consumer Budget'!$K974,'B. Consumer Budget'!$L974))</f>
        <v>0</v>
      </c>
      <c r="N974" s="143" t="str">
        <f>IF('B. Consumer Budget'!$L974="","",'B. Consumer Budget'!$M974-'B. Consumer Budget'!$L974)</f>
        <v/>
      </c>
      <c r="O974" s="77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78">
        <f t="shared" si="15"/>
        <v>965</v>
      </c>
      <c r="C975" s="82"/>
      <c r="D975" s="83"/>
      <c r="E975" s="122"/>
      <c r="F975" s="83"/>
      <c r="G975" s="106"/>
      <c r="H975" s="83"/>
      <c r="I975" s="84"/>
      <c r="J975" s="84"/>
      <c r="K975" s="144">
        <f>'B. Consumer Budget'!$I975-'B. Consumer Budget'!$J975</f>
        <v>0</v>
      </c>
      <c r="L975" s="143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43">
        <f>IF('B. Consumer Budget'!$K975&lt;0,0,IF('B. Consumer Budget'!$L975&gt;'B. Consumer Budget'!$K975,'B. Consumer Budget'!$K975,'B. Consumer Budget'!$L975))</f>
        <v>0</v>
      </c>
      <c r="N975" s="143" t="str">
        <f>IF('B. Consumer Budget'!$L975="","",'B. Consumer Budget'!$M975-'B. Consumer Budget'!$L975)</f>
        <v/>
      </c>
      <c r="O975" s="77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78">
        <f t="shared" si="15"/>
        <v>966</v>
      </c>
      <c r="C976" s="79"/>
      <c r="D976" s="80"/>
      <c r="E976" s="123"/>
      <c r="F976" s="80"/>
      <c r="G976" s="105"/>
      <c r="H976" s="80"/>
      <c r="I976" s="81"/>
      <c r="J976" s="81"/>
      <c r="K976" s="144">
        <f>'B. Consumer Budget'!$I976-'B. Consumer Budget'!$J976</f>
        <v>0</v>
      </c>
      <c r="L976" s="143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43">
        <f>IF('B. Consumer Budget'!$K976&lt;0,0,IF('B. Consumer Budget'!$L976&gt;'B. Consumer Budget'!$K976,'B. Consumer Budget'!$K976,'B. Consumer Budget'!$L976))</f>
        <v>0</v>
      </c>
      <c r="N976" s="143" t="str">
        <f>IF('B. Consumer Budget'!$L976="","",'B. Consumer Budget'!$M976-'B. Consumer Budget'!$L976)</f>
        <v/>
      </c>
      <c r="O976" s="77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78">
        <f t="shared" si="15"/>
        <v>967</v>
      </c>
      <c r="C977" s="82"/>
      <c r="D977" s="83"/>
      <c r="E977" s="122"/>
      <c r="F977" s="83"/>
      <c r="G977" s="106"/>
      <c r="H977" s="83"/>
      <c r="I977" s="84"/>
      <c r="J977" s="84"/>
      <c r="K977" s="144">
        <f>'B. Consumer Budget'!$I977-'B. Consumer Budget'!$J977</f>
        <v>0</v>
      </c>
      <c r="L977" s="143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43">
        <f>IF('B. Consumer Budget'!$K977&lt;0,0,IF('B. Consumer Budget'!$L977&gt;'B. Consumer Budget'!$K977,'B. Consumer Budget'!$K977,'B. Consumer Budget'!$L977))</f>
        <v>0</v>
      </c>
      <c r="N977" s="143" t="str">
        <f>IF('B. Consumer Budget'!$L977="","",'B. Consumer Budget'!$M977-'B. Consumer Budget'!$L977)</f>
        <v/>
      </c>
      <c r="O977" s="77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78">
        <f t="shared" si="15"/>
        <v>968</v>
      </c>
      <c r="C978" s="79"/>
      <c r="D978" s="80"/>
      <c r="E978" s="123"/>
      <c r="F978" s="80"/>
      <c r="G978" s="105"/>
      <c r="H978" s="80"/>
      <c r="I978" s="81"/>
      <c r="J978" s="81"/>
      <c r="K978" s="144">
        <f>'B. Consumer Budget'!$I978-'B. Consumer Budget'!$J978</f>
        <v>0</v>
      </c>
      <c r="L978" s="143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43">
        <f>IF('B. Consumer Budget'!$K978&lt;0,0,IF('B. Consumer Budget'!$L978&gt;'B. Consumer Budget'!$K978,'B. Consumer Budget'!$K978,'B. Consumer Budget'!$L978))</f>
        <v>0</v>
      </c>
      <c r="N978" s="143" t="str">
        <f>IF('B. Consumer Budget'!$L978="","",'B. Consumer Budget'!$M978-'B. Consumer Budget'!$L978)</f>
        <v/>
      </c>
      <c r="O978" s="77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78">
        <f t="shared" si="15"/>
        <v>969</v>
      </c>
      <c r="C979" s="82"/>
      <c r="D979" s="83"/>
      <c r="E979" s="122"/>
      <c r="F979" s="83"/>
      <c r="G979" s="106"/>
      <c r="H979" s="83"/>
      <c r="I979" s="84"/>
      <c r="J979" s="84"/>
      <c r="K979" s="144">
        <f>'B. Consumer Budget'!$I979-'B. Consumer Budget'!$J979</f>
        <v>0</v>
      </c>
      <c r="L979" s="143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43">
        <f>IF('B. Consumer Budget'!$K979&lt;0,0,IF('B. Consumer Budget'!$L979&gt;'B. Consumer Budget'!$K979,'B. Consumer Budget'!$K979,'B. Consumer Budget'!$L979))</f>
        <v>0</v>
      </c>
      <c r="N979" s="143" t="str">
        <f>IF('B. Consumer Budget'!$L979="","",'B. Consumer Budget'!$M979-'B. Consumer Budget'!$L979)</f>
        <v/>
      </c>
      <c r="O979" s="77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78">
        <f t="shared" si="15"/>
        <v>970</v>
      </c>
      <c r="C980" s="79"/>
      <c r="D980" s="80"/>
      <c r="E980" s="123"/>
      <c r="F980" s="80"/>
      <c r="G980" s="105"/>
      <c r="H980" s="80"/>
      <c r="I980" s="81"/>
      <c r="J980" s="81"/>
      <c r="K980" s="144">
        <f>'B. Consumer Budget'!$I980-'B. Consumer Budget'!$J980</f>
        <v>0</v>
      </c>
      <c r="L980" s="143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43">
        <f>IF('B. Consumer Budget'!$K980&lt;0,0,IF('B. Consumer Budget'!$L980&gt;'B. Consumer Budget'!$K980,'B. Consumer Budget'!$K980,'B. Consumer Budget'!$L980))</f>
        <v>0</v>
      </c>
      <c r="N980" s="143" t="str">
        <f>IF('B. Consumer Budget'!$L980="","",'B. Consumer Budget'!$M980-'B. Consumer Budget'!$L980)</f>
        <v/>
      </c>
      <c r="O980" s="77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78">
        <f t="shared" si="15"/>
        <v>971</v>
      </c>
      <c r="C981" s="82"/>
      <c r="D981" s="83"/>
      <c r="E981" s="122"/>
      <c r="F981" s="83"/>
      <c r="G981" s="106"/>
      <c r="H981" s="83"/>
      <c r="I981" s="84"/>
      <c r="J981" s="84"/>
      <c r="K981" s="144">
        <f>'B. Consumer Budget'!$I981-'B. Consumer Budget'!$J981</f>
        <v>0</v>
      </c>
      <c r="L981" s="143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43">
        <f>IF('B. Consumer Budget'!$K981&lt;0,0,IF('B. Consumer Budget'!$L981&gt;'B. Consumer Budget'!$K981,'B. Consumer Budget'!$K981,'B. Consumer Budget'!$L981))</f>
        <v>0</v>
      </c>
      <c r="N981" s="143" t="str">
        <f>IF('B. Consumer Budget'!$L981="","",'B. Consumer Budget'!$M981-'B. Consumer Budget'!$L981)</f>
        <v/>
      </c>
      <c r="O981" s="77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78">
        <f t="shared" si="15"/>
        <v>972</v>
      </c>
      <c r="C982" s="79"/>
      <c r="D982" s="80"/>
      <c r="E982" s="123"/>
      <c r="F982" s="80"/>
      <c r="G982" s="105"/>
      <c r="H982" s="80"/>
      <c r="I982" s="81"/>
      <c r="J982" s="81"/>
      <c r="K982" s="144">
        <f>'B. Consumer Budget'!$I982-'B. Consumer Budget'!$J982</f>
        <v>0</v>
      </c>
      <c r="L982" s="143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43">
        <f>IF('B. Consumer Budget'!$K982&lt;0,0,IF('B. Consumer Budget'!$L982&gt;'B. Consumer Budget'!$K982,'B. Consumer Budget'!$K982,'B. Consumer Budget'!$L982))</f>
        <v>0</v>
      </c>
      <c r="N982" s="143" t="str">
        <f>IF('B. Consumer Budget'!$L982="","",'B. Consumer Budget'!$M982-'B. Consumer Budget'!$L982)</f>
        <v/>
      </c>
      <c r="O982" s="77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78">
        <f t="shared" si="15"/>
        <v>973</v>
      </c>
      <c r="C983" s="82"/>
      <c r="D983" s="83"/>
      <c r="E983" s="122"/>
      <c r="F983" s="83"/>
      <c r="G983" s="106"/>
      <c r="H983" s="83"/>
      <c r="I983" s="84"/>
      <c r="J983" s="84"/>
      <c r="K983" s="144">
        <f>'B. Consumer Budget'!$I983-'B. Consumer Budget'!$J983</f>
        <v>0</v>
      </c>
      <c r="L983" s="143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43">
        <f>IF('B. Consumer Budget'!$K983&lt;0,0,IF('B. Consumer Budget'!$L983&gt;'B. Consumer Budget'!$K983,'B. Consumer Budget'!$K983,'B. Consumer Budget'!$L983))</f>
        <v>0</v>
      </c>
      <c r="N983" s="143" t="str">
        <f>IF('B. Consumer Budget'!$L983="","",'B. Consumer Budget'!$M983-'B. Consumer Budget'!$L983)</f>
        <v/>
      </c>
      <c r="O983" s="77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78">
        <f t="shared" si="15"/>
        <v>974</v>
      </c>
      <c r="C984" s="79"/>
      <c r="D984" s="80"/>
      <c r="E984" s="123"/>
      <c r="F984" s="80"/>
      <c r="G984" s="105"/>
      <c r="H984" s="80"/>
      <c r="I984" s="81"/>
      <c r="J984" s="81"/>
      <c r="K984" s="144">
        <f>'B. Consumer Budget'!$I984-'B. Consumer Budget'!$J984</f>
        <v>0</v>
      </c>
      <c r="L984" s="143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43">
        <f>IF('B. Consumer Budget'!$K984&lt;0,0,IF('B. Consumer Budget'!$L984&gt;'B. Consumer Budget'!$K984,'B. Consumer Budget'!$K984,'B. Consumer Budget'!$L984))</f>
        <v>0</v>
      </c>
      <c r="N984" s="143" t="str">
        <f>IF('B. Consumer Budget'!$L984="","",'B. Consumer Budget'!$M984-'B. Consumer Budget'!$L984)</f>
        <v/>
      </c>
      <c r="O984" s="77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78">
        <f t="shared" si="15"/>
        <v>975</v>
      </c>
      <c r="C985" s="82"/>
      <c r="D985" s="83"/>
      <c r="E985" s="122"/>
      <c r="F985" s="83"/>
      <c r="G985" s="106"/>
      <c r="H985" s="83"/>
      <c r="I985" s="84"/>
      <c r="J985" s="84"/>
      <c r="K985" s="144">
        <f>'B. Consumer Budget'!$I985-'B. Consumer Budget'!$J985</f>
        <v>0</v>
      </c>
      <c r="L985" s="143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43">
        <f>IF('B. Consumer Budget'!$K985&lt;0,0,IF('B. Consumer Budget'!$L985&gt;'B. Consumer Budget'!$K985,'B. Consumer Budget'!$K985,'B. Consumer Budget'!$L985))</f>
        <v>0</v>
      </c>
      <c r="N985" s="143" t="str">
        <f>IF('B. Consumer Budget'!$L985="","",'B. Consumer Budget'!$M985-'B. Consumer Budget'!$L985)</f>
        <v/>
      </c>
      <c r="O985" s="77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78">
        <f t="shared" si="15"/>
        <v>976</v>
      </c>
      <c r="C986" s="79"/>
      <c r="D986" s="80"/>
      <c r="E986" s="123"/>
      <c r="F986" s="80"/>
      <c r="G986" s="105"/>
      <c r="H986" s="80"/>
      <c r="I986" s="81"/>
      <c r="J986" s="81"/>
      <c r="K986" s="144">
        <f>'B. Consumer Budget'!$I986-'B. Consumer Budget'!$J986</f>
        <v>0</v>
      </c>
      <c r="L986" s="143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43">
        <f>IF('B. Consumer Budget'!$K986&lt;0,0,IF('B. Consumer Budget'!$L986&gt;'B. Consumer Budget'!$K986,'B. Consumer Budget'!$K986,'B. Consumer Budget'!$L986))</f>
        <v>0</v>
      </c>
      <c r="N986" s="143" t="str">
        <f>IF('B. Consumer Budget'!$L986="","",'B. Consumer Budget'!$M986-'B. Consumer Budget'!$L986)</f>
        <v/>
      </c>
      <c r="O986" s="77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78">
        <f t="shared" si="15"/>
        <v>977</v>
      </c>
      <c r="C987" s="82"/>
      <c r="D987" s="83"/>
      <c r="E987" s="122"/>
      <c r="F987" s="83"/>
      <c r="G987" s="106"/>
      <c r="H987" s="83"/>
      <c r="I987" s="84"/>
      <c r="J987" s="84"/>
      <c r="K987" s="144">
        <f>'B. Consumer Budget'!$I987-'B. Consumer Budget'!$J987</f>
        <v>0</v>
      </c>
      <c r="L987" s="143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43">
        <f>IF('B. Consumer Budget'!$K987&lt;0,0,IF('B. Consumer Budget'!$L987&gt;'B. Consumer Budget'!$K987,'B. Consumer Budget'!$K987,'B. Consumer Budget'!$L987))</f>
        <v>0</v>
      </c>
      <c r="N987" s="143" t="str">
        <f>IF('B. Consumer Budget'!$L987="","",'B. Consumer Budget'!$M987-'B. Consumer Budget'!$L987)</f>
        <v/>
      </c>
      <c r="O987" s="77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78">
        <f t="shared" si="15"/>
        <v>978</v>
      </c>
      <c r="C988" s="79"/>
      <c r="D988" s="80"/>
      <c r="E988" s="123"/>
      <c r="F988" s="80"/>
      <c r="G988" s="105"/>
      <c r="H988" s="80"/>
      <c r="I988" s="81"/>
      <c r="J988" s="81"/>
      <c r="K988" s="144">
        <f>'B. Consumer Budget'!$I988-'B. Consumer Budget'!$J988</f>
        <v>0</v>
      </c>
      <c r="L988" s="143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43">
        <f>IF('B. Consumer Budget'!$K988&lt;0,0,IF('B. Consumer Budget'!$L988&gt;'B. Consumer Budget'!$K988,'B. Consumer Budget'!$K988,'B. Consumer Budget'!$L988))</f>
        <v>0</v>
      </c>
      <c r="N988" s="143" t="str">
        <f>IF('B. Consumer Budget'!$L988="","",'B. Consumer Budget'!$M988-'B. Consumer Budget'!$L988)</f>
        <v/>
      </c>
      <c r="O988" s="77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78">
        <f t="shared" si="15"/>
        <v>979</v>
      </c>
      <c r="C989" s="82"/>
      <c r="D989" s="83"/>
      <c r="E989" s="122"/>
      <c r="F989" s="83"/>
      <c r="G989" s="106"/>
      <c r="H989" s="83"/>
      <c r="I989" s="84"/>
      <c r="J989" s="84"/>
      <c r="K989" s="144">
        <f>'B. Consumer Budget'!$I989-'B. Consumer Budget'!$J989</f>
        <v>0</v>
      </c>
      <c r="L989" s="143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43">
        <f>IF('B. Consumer Budget'!$K989&lt;0,0,IF('B. Consumer Budget'!$L989&gt;'B. Consumer Budget'!$K989,'B. Consumer Budget'!$K989,'B. Consumer Budget'!$L989))</f>
        <v>0</v>
      </c>
      <c r="N989" s="143" t="str">
        <f>IF('B. Consumer Budget'!$L989="","",'B. Consumer Budget'!$M989-'B. Consumer Budget'!$L989)</f>
        <v/>
      </c>
      <c r="O989" s="77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78">
        <f t="shared" si="15"/>
        <v>980</v>
      </c>
      <c r="C990" s="79"/>
      <c r="D990" s="80"/>
      <c r="E990" s="123"/>
      <c r="F990" s="80"/>
      <c r="G990" s="105"/>
      <c r="H990" s="80"/>
      <c r="I990" s="81"/>
      <c r="J990" s="81"/>
      <c r="K990" s="144">
        <f>'B. Consumer Budget'!$I990-'B. Consumer Budget'!$J990</f>
        <v>0</v>
      </c>
      <c r="L990" s="143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43">
        <f>IF('B. Consumer Budget'!$K990&lt;0,0,IF('B. Consumer Budget'!$L990&gt;'B. Consumer Budget'!$K990,'B. Consumer Budget'!$K990,'B. Consumer Budget'!$L990))</f>
        <v>0</v>
      </c>
      <c r="N990" s="143" t="str">
        <f>IF('B. Consumer Budget'!$L990="","",'B. Consumer Budget'!$M990-'B. Consumer Budget'!$L990)</f>
        <v/>
      </c>
      <c r="O990" s="77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78">
        <f t="shared" si="15"/>
        <v>981</v>
      </c>
      <c r="C991" s="82"/>
      <c r="D991" s="83"/>
      <c r="E991" s="122"/>
      <c r="F991" s="83"/>
      <c r="G991" s="106"/>
      <c r="H991" s="83"/>
      <c r="I991" s="84"/>
      <c r="J991" s="84"/>
      <c r="K991" s="144">
        <f>'B. Consumer Budget'!$I991-'B. Consumer Budget'!$J991</f>
        <v>0</v>
      </c>
      <c r="L991" s="143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43">
        <f>IF('B. Consumer Budget'!$K991&lt;0,0,IF('B. Consumer Budget'!$L991&gt;'B. Consumer Budget'!$K991,'B. Consumer Budget'!$K991,'B. Consumer Budget'!$L991))</f>
        <v>0</v>
      </c>
      <c r="N991" s="143" t="str">
        <f>IF('B. Consumer Budget'!$L991="","",'B. Consumer Budget'!$M991-'B. Consumer Budget'!$L991)</f>
        <v/>
      </c>
      <c r="O991" s="77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78">
        <f t="shared" si="15"/>
        <v>982</v>
      </c>
      <c r="C992" s="79"/>
      <c r="D992" s="80"/>
      <c r="E992" s="123"/>
      <c r="F992" s="80"/>
      <c r="G992" s="105"/>
      <c r="H992" s="80"/>
      <c r="I992" s="81"/>
      <c r="J992" s="81"/>
      <c r="K992" s="144">
        <f>'B. Consumer Budget'!$I992-'B. Consumer Budget'!$J992</f>
        <v>0</v>
      </c>
      <c r="L992" s="143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43">
        <f>IF('B. Consumer Budget'!$K992&lt;0,0,IF('B. Consumer Budget'!$L992&gt;'B. Consumer Budget'!$K992,'B. Consumer Budget'!$K992,'B. Consumer Budget'!$L992))</f>
        <v>0</v>
      </c>
      <c r="N992" s="143" t="str">
        <f>IF('B. Consumer Budget'!$L992="","",'B. Consumer Budget'!$M992-'B. Consumer Budget'!$L992)</f>
        <v/>
      </c>
      <c r="O992" s="77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78">
        <f t="shared" si="15"/>
        <v>983</v>
      </c>
      <c r="C993" s="82"/>
      <c r="D993" s="83"/>
      <c r="E993" s="122"/>
      <c r="F993" s="83"/>
      <c r="G993" s="106"/>
      <c r="H993" s="83"/>
      <c r="I993" s="84"/>
      <c r="J993" s="84"/>
      <c r="K993" s="144">
        <f>'B. Consumer Budget'!$I993-'B. Consumer Budget'!$J993</f>
        <v>0</v>
      </c>
      <c r="L993" s="143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43">
        <f>IF('B. Consumer Budget'!$K993&lt;0,0,IF('B. Consumer Budget'!$L993&gt;'B. Consumer Budget'!$K993,'B. Consumer Budget'!$K993,'B. Consumer Budget'!$L993))</f>
        <v>0</v>
      </c>
      <c r="N993" s="143" t="str">
        <f>IF('B. Consumer Budget'!$L993="","",'B. Consumer Budget'!$M993-'B. Consumer Budget'!$L993)</f>
        <v/>
      </c>
      <c r="O993" s="77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78">
        <f t="shared" si="15"/>
        <v>984</v>
      </c>
      <c r="C994" s="79"/>
      <c r="D994" s="80"/>
      <c r="E994" s="123"/>
      <c r="F994" s="80"/>
      <c r="G994" s="105"/>
      <c r="H994" s="80"/>
      <c r="I994" s="81"/>
      <c r="J994" s="81"/>
      <c r="K994" s="144">
        <f>'B. Consumer Budget'!$I994-'B. Consumer Budget'!$J994</f>
        <v>0</v>
      </c>
      <c r="L994" s="143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43">
        <f>IF('B. Consumer Budget'!$K994&lt;0,0,IF('B. Consumer Budget'!$L994&gt;'B. Consumer Budget'!$K994,'B. Consumer Budget'!$K994,'B. Consumer Budget'!$L994))</f>
        <v>0</v>
      </c>
      <c r="N994" s="143" t="str">
        <f>IF('B. Consumer Budget'!$L994="","",'B. Consumer Budget'!$M994-'B. Consumer Budget'!$L994)</f>
        <v/>
      </c>
      <c r="O994" s="77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78">
        <f t="shared" si="15"/>
        <v>985</v>
      </c>
      <c r="C995" s="82"/>
      <c r="D995" s="83"/>
      <c r="E995" s="122"/>
      <c r="F995" s="83"/>
      <c r="G995" s="106"/>
      <c r="H995" s="83"/>
      <c r="I995" s="84"/>
      <c r="J995" s="84"/>
      <c r="K995" s="144">
        <f>'B. Consumer Budget'!$I995-'B. Consumer Budget'!$J995</f>
        <v>0</v>
      </c>
      <c r="L995" s="143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43">
        <f>IF('B. Consumer Budget'!$K995&lt;0,0,IF('B. Consumer Budget'!$L995&gt;'B. Consumer Budget'!$K995,'B. Consumer Budget'!$K995,'B. Consumer Budget'!$L995))</f>
        <v>0</v>
      </c>
      <c r="N995" s="143" t="str">
        <f>IF('B. Consumer Budget'!$L995="","",'B. Consumer Budget'!$M995-'B. Consumer Budget'!$L995)</f>
        <v/>
      </c>
      <c r="O995" s="77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78">
        <f t="shared" si="15"/>
        <v>986</v>
      </c>
      <c r="C996" s="79"/>
      <c r="D996" s="80"/>
      <c r="E996" s="123"/>
      <c r="F996" s="80"/>
      <c r="G996" s="105"/>
      <c r="H996" s="80"/>
      <c r="I996" s="81"/>
      <c r="J996" s="81"/>
      <c r="K996" s="144">
        <f>'B. Consumer Budget'!$I996-'B. Consumer Budget'!$J996</f>
        <v>0</v>
      </c>
      <c r="L996" s="143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43">
        <f>IF('B. Consumer Budget'!$K996&lt;0,0,IF('B. Consumer Budget'!$L996&gt;'B. Consumer Budget'!$K996,'B. Consumer Budget'!$K996,'B. Consumer Budget'!$L996))</f>
        <v>0</v>
      </c>
      <c r="N996" s="143" t="str">
        <f>IF('B. Consumer Budget'!$L996="","",'B. Consumer Budget'!$M996-'B. Consumer Budget'!$L996)</f>
        <v/>
      </c>
      <c r="O996" s="77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78">
        <f t="shared" si="15"/>
        <v>987</v>
      </c>
      <c r="C997" s="82"/>
      <c r="D997" s="83"/>
      <c r="E997" s="122"/>
      <c r="F997" s="83"/>
      <c r="G997" s="106"/>
      <c r="H997" s="83"/>
      <c r="I997" s="84"/>
      <c r="J997" s="84"/>
      <c r="K997" s="144">
        <f>'B. Consumer Budget'!$I997-'B. Consumer Budget'!$J997</f>
        <v>0</v>
      </c>
      <c r="L997" s="143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43">
        <f>IF('B. Consumer Budget'!$K997&lt;0,0,IF('B. Consumer Budget'!$L997&gt;'B. Consumer Budget'!$K997,'B. Consumer Budget'!$K997,'B. Consumer Budget'!$L997))</f>
        <v>0</v>
      </c>
      <c r="N997" s="143" t="str">
        <f>IF('B. Consumer Budget'!$L997="","",'B. Consumer Budget'!$M997-'B. Consumer Budget'!$L997)</f>
        <v/>
      </c>
      <c r="O997" s="77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78">
        <f t="shared" si="15"/>
        <v>988</v>
      </c>
      <c r="C998" s="79"/>
      <c r="D998" s="80"/>
      <c r="E998" s="123"/>
      <c r="F998" s="80"/>
      <c r="G998" s="105"/>
      <c r="H998" s="80"/>
      <c r="I998" s="81"/>
      <c r="J998" s="81"/>
      <c r="K998" s="144">
        <f>'B. Consumer Budget'!$I998-'B. Consumer Budget'!$J998</f>
        <v>0</v>
      </c>
      <c r="L998" s="143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43">
        <f>IF('B. Consumer Budget'!$K998&lt;0,0,IF('B. Consumer Budget'!$L998&gt;'B. Consumer Budget'!$K998,'B. Consumer Budget'!$K998,'B. Consumer Budget'!$L998))</f>
        <v>0</v>
      </c>
      <c r="N998" s="143" t="str">
        <f>IF('B. Consumer Budget'!$L998="","",'B. Consumer Budget'!$M998-'B. Consumer Budget'!$L998)</f>
        <v/>
      </c>
      <c r="O998" s="77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78">
        <f t="shared" si="15"/>
        <v>989</v>
      </c>
      <c r="C999" s="82"/>
      <c r="D999" s="83"/>
      <c r="E999" s="122"/>
      <c r="F999" s="83"/>
      <c r="G999" s="106"/>
      <c r="H999" s="83"/>
      <c r="I999" s="84"/>
      <c r="J999" s="84"/>
      <c r="K999" s="144">
        <f>'B. Consumer Budget'!$I999-'B. Consumer Budget'!$J999</f>
        <v>0</v>
      </c>
      <c r="L999" s="143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43">
        <f>IF('B. Consumer Budget'!$K999&lt;0,0,IF('B. Consumer Budget'!$L999&gt;'B. Consumer Budget'!$K999,'B. Consumer Budget'!$K999,'B. Consumer Budget'!$L999))</f>
        <v>0</v>
      </c>
      <c r="N999" s="143" t="str">
        <f>IF('B. Consumer Budget'!$L999="","",'B. Consumer Budget'!$M999-'B. Consumer Budget'!$L999)</f>
        <v/>
      </c>
      <c r="O999" s="77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78">
        <f t="shared" si="15"/>
        <v>990</v>
      </c>
      <c r="C1000" s="79"/>
      <c r="D1000" s="80"/>
      <c r="E1000" s="123"/>
      <c r="F1000" s="80"/>
      <c r="G1000" s="105"/>
      <c r="H1000" s="80"/>
      <c r="I1000" s="81"/>
      <c r="J1000" s="81"/>
      <c r="K1000" s="144">
        <f>'B. Consumer Budget'!$I1000-'B. Consumer Budget'!$J1000</f>
        <v>0</v>
      </c>
      <c r="L1000" s="143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43">
        <f>IF('B. Consumer Budget'!$K1000&lt;0,0,IF('B. Consumer Budget'!$L1000&gt;'B. Consumer Budget'!$K1000,'B. Consumer Budget'!$K1000,'B. Consumer Budget'!$L1000))</f>
        <v>0</v>
      </c>
      <c r="N1000" s="143" t="str">
        <f>IF('B. Consumer Budget'!$L1000="","",'B. Consumer Budget'!$M1000-'B. Consumer Budget'!$L1000)</f>
        <v/>
      </c>
      <c r="O1000" s="77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78">
        <f t="shared" si="15"/>
        <v>991</v>
      </c>
      <c r="C1001" s="82"/>
      <c r="D1001" s="83"/>
      <c r="E1001" s="122"/>
      <c r="F1001" s="83"/>
      <c r="G1001" s="106"/>
      <c r="H1001" s="83"/>
      <c r="I1001" s="84"/>
      <c r="J1001" s="84"/>
      <c r="K1001" s="144">
        <f>'B. Consumer Budget'!$I1001-'B. Consumer Budget'!$J1001</f>
        <v>0</v>
      </c>
      <c r="L1001" s="143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43">
        <f>IF('B. Consumer Budget'!$K1001&lt;0,0,IF('B. Consumer Budget'!$L1001&gt;'B. Consumer Budget'!$K1001,'B. Consumer Budget'!$K1001,'B. Consumer Budget'!$L1001))</f>
        <v>0</v>
      </c>
      <c r="N1001" s="143" t="str">
        <f>IF('B. Consumer Budget'!$L1001="","",'B. Consumer Budget'!$M1001-'B. Consumer Budget'!$L1001)</f>
        <v/>
      </c>
      <c r="O1001" s="77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78">
        <f t="shared" si="15"/>
        <v>992</v>
      </c>
      <c r="C1002" s="79"/>
      <c r="D1002" s="80"/>
      <c r="E1002" s="123"/>
      <c r="F1002" s="80"/>
      <c r="G1002" s="105"/>
      <c r="H1002" s="80"/>
      <c r="I1002" s="81"/>
      <c r="J1002" s="81"/>
      <c r="K1002" s="144">
        <f>'B. Consumer Budget'!$I1002-'B. Consumer Budget'!$J1002</f>
        <v>0</v>
      </c>
      <c r="L1002" s="143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43">
        <f>IF('B. Consumer Budget'!$K1002&lt;0,0,IF('B. Consumer Budget'!$L1002&gt;'B. Consumer Budget'!$K1002,'B. Consumer Budget'!$K1002,'B. Consumer Budget'!$L1002))</f>
        <v>0</v>
      </c>
      <c r="N1002" s="143" t="str">
        <f>IF('B. Consumer Budget'!$L1002="","",'B. Consumer Budget'!$M1002-'B. Consumer Budget'!$L1002)</f>
        <v/>
      </c>
      <c r="O1002" s="77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78">
        <f t="shared" si="15"/>
        <v>993</v>
      </c>
      <c r="C1003" s="82"/>
      <c r="D1003" s="83"/>
      <c r="E1003" s="122"/>
      <c r="F1003" s="83"/>
      <c r="G1003" s="106"/>
      <c r="H1003" s="83"/>
      <c r="I1003" s="84"/>
      <c r="J1003" s="84"/>
      <c r="K1003" s="144">
        <f>'B. Consumer Budget'!$I1003-'B. Consumer Budget'!$J1003</f>
        <v>0</v>
      </c>
      <c r="L1003" s="143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43">
        <f>IF('B. Consumer Budget'!$K1003&lt;0,0,IF('B. Consumer Budget'!$L1003&gt;'B. Consumer Budget'!$K1003,'B. Consumer Budget'!$K1003,'B. Consumer Budget'!$L1003))</f>
        <v>0</v>
      </c>
      <c r="N1003" s="143" t="str">
        <f>IF('B. Consumer Budget'!$L1003="","",'B. Consumer Budget'!$M1003-'B. Consumer Budget'!$L1003)</f>
        <v/>
      </c>
      <c r="O1003" s="77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78">
        <f t="shared" si="15"/>
        <v>994</v>
      </c>
      <c r="C1004" s="79"/>
      <c r="D1004" s="80"/>
      <c r="E1004" s="123"/>
      <c r="F1004" s="80"/>
      <c r="G1004" s="105"/>
      <c r="H1004" s="80"/>
      <c r="I1004" s="81"/>
      <c r="J1004" s="81"/>
      <c r="K1004" s="144">
        <f>'B. Consumer Budget'!$I1004-'B. Consumer Budget'!$J1004</f>
        <v>0</v>
      </c>
      <c r="L1004" s="143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43">
        <f>IF('B. Consumer Budget'!$K1004&lt;0,0,IF('B. Consumer Budget'!$L1004&gt;'B. Consumer Budget'!$K1004,'B. Consumer Budget'!$K1004,'B. Consumer Budget'!$L1004))</f>
        <v>0</v>
      </c>
      <c r="N1004" s="143" t="str">
        <f>IF('B. Consumer Budget'!$L1004="","",'B. Consumer Budget'!$M1004-'B. Consumer Budget'!$L1004)</f>
        <v/>
      </c>
      <c r="O1004" s="77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78">
        <f t="shared" si="15"/>
        <v>995</v>
      </c>
      <c r="C1005" s="82"/>
      <c r="D1005" s="83"/>
      <c r="E1005" s="122"/>
      <c r="F1005" s="83"/>
      <c r="G1005" s="106"/>
      <c r="H1005" s="83"/>
      <c r="I1005" s="84"/>
      <c r="J1005" s="84"/>
      <c r="K1005" s="144">
        <f>'B. Consumer Budget'!$I1005-'B. Consumer Budget'!$J1005</f>
        <v>0</v>
      </c>
      <c r="L1005" s="143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43">
        <f>IF('B. Consumer Budget'!$K1005&lt;0,0,IF('B. Consumer Budget'!$L1005&gt;'B. Consumer Budget'!$K1005,'B. Consumer Budget'!$K1005,'B. Consumer Budget'!$L1005))</f>
        <v>0</v>
      </c>
      <c r="N1005" s="143" t="str">
        <f>IF('B. Consumer Budget'!$L1005="","",'B. Consumer Budget'!$M1005-'B. Consumer Budget'!$L1005)</f>
        <v/>
      </c>
      <c r="O1005" s="77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78">
        <f t="shared" si="15"/>
        <v>996</v>
      </c>
      <c r="C1006" s="79"/>
      <c r="D1006" s="80"/>
      <c r="E1006" s="123"/>
      <c r="F1006" s="80"/>
      <c r="G1006" s="105"/>
      <c r="H1006" s="80"/>
      <c r="I1006" s="81"/>
      <c r="J1006" s="81"/>
      <c r="K1006" s="144">
        <f>'B. Consumer Budget'!$I1006-'B. Consumer Budget'!$J1006</f>
        <v>0</v>
      </c>
      <c r="L1006" s="143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43">
        <f>IF('B. Consumer Budget'!$K1006&lt;0,0,IF('B. Consumer Budget'!$L1006&gt;'B. Consumer Budget'!$K1006,'B. Consumer Budget'!$K1006,'B. Consumer Budget'!$L1006))</f>
        <v>0</v>
      </c>
      <c r="N1006" s="143" t="str">
        <f>IF('B. Consumer Budget'!$L1006="","",'B. Consumer Budget'!$M1006-'B. Consumer Budget'!$L1006)</f>
        <v/>
      </c>
      <c r="O1006" s="77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78">
        <f t="shared" si="15"/>
        <v>997</v>
      </c>
      <c r="C1007" s="82"/>
      <c r="D1007" s="83"/>
      <c r="E1007" s="122"/>
      <c r="F1007" s="83"/>
      <c r="G1007" s="106"/>
      <c r="H1007" s="83"/>
      <c r="I1007" s="84"/>
      <c r="J1007" s="84"/>
      <c r="K1007" s="144">
        <f>'B. Consumer Budget'!$I1007-'B. Consumer Budget'!$J1007</f>
        <v>0</v>
      </c>
      <c r="L1007" s="143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43">
        <f>IF('B. Consumer Budget'!$K1007&lt;0,0,IF('B. Consumer Budget'!$L1007&gt;'B. Consumer Budget'!$K1007,'B. Consumer Budget'!$K1007,'B. Consumer Budget'!$L1007))</f>
        <v>0</v>
      </c>
      <c r="N1007" s="143" t="str">
        <f>IF('B. Consumer Budget'!$L1007="","",'B. Consumer Budget'!$M1007-'B. Consumer Budget'!$L1007)</f>
        <v/>
      </c>
      <c r="O1007" s="77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78">
        <f t="shared" si="15"/>
        <v>998</v>
      </c>
      <c r="C1008" s="79"/>
      <c r="D1008" s="80"/>
      <c r="E1008" s="123"/>
      <c r="F1008" s="80"/>
      <c r="G1008" s="105"/>
      <c r="H1008" s="80"/>
      <c r="I1008" s="81"/>
      <c r="J1008" s="81"/>
      <c r="K1008" s="144">
        <f>'B. Consumer Budget'!$I1008-'B. Consumer Budget'!$J1008</f>
        <v>0</v>
      </c>
      <c r="L1008" s="143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43">
        <f>IF('B. Consumer Budget'!$K1008&lt;0,0,IF('B. Consumer Budget'!$L1008&gt;'B. Consumer Budget'!$K1008,'B. Consumer Budget'!$K1008,'B. Consumer Budget'!$L1008))</f>
        <v>0</v>
      </c>
      <c r="N1008" s="143" t="str">
        <f>IF('B. Consumer Budget'!$L1008="","",'B. Consumer Budget'!$M1008-'B. Consumer Budget'!$L1008)</f>
        <v/>
      </c>
      <c r="O1008" s="77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78">
        <f t="shared" si="15"/>
        <v>999</v>
      </c>
      <c r="C1009" s="82"/>
      <c r="D1009" s="83"/>
      <c r="E1009" s="122"/>
      <c r="F1009" s="83"/>
      <c r="G1009" s="106"/>
      <c r="H1009" s="83"/>
      <c r="I1009" s="84"/>
      <c r="J1009" s="84"/>
      <c r="K1009" s="144">
        <f>'B. Consumer Budget'!$I1009-'B. Consumer Budget'!$J1009</f>
        <v>0</v>
      </c>
      <c r="L1009" s="143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43">
        <f>IF('B. Consumer Budget'!$K1009&lt;0,0,IF('B. Consumer Budget'!$L1009&gt;'B. Consumer Budget'!$K1009,'B. Consumer Budget'!$K1009,'B. Consumer Budget'!$L1009))</f>
        <v>0</v>
      </c>
      <c r="N1009" s="143" t="str">
        <f>IF('B. Consumer Budget'!$L1009="","",'B. Consumer Budget'!$M1009-'B. Consumer Budget'!$L1009)</f>
        <v/>
      </c>
      <c r="O1009" s="77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78">
        <f t="shared" si="15"/>
        <v>1000</v>
      </c>
      <c r="C1010" s="79"/>
      <c r="D1010" s="80"/>
      <c r="E1010" s="123"/>
      <c r="F1010" s="80"/>
      <c r="G1010" s="105"/>
      <c r="H1010" s="80"/>
      <c r="I1010" s="81"/>
      <c r="J1010" s="81"/>
      <c r="K1010" s="144">
        <f>'B. Consumer Budget'!$I1010-'B. Consumer Budget'!$J1010</f>
        <v>0</v>
      </c>
      <c r="L1010" s="143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43">
        <f>IF('B. Consumer Budget'!$K1010&lt;0,0,IF('B. Consumer Budget'!$L1010&gt;'B. Consumer Budget'!$K1010,'B. Consumer Budget'!$K1010,'B. Consumer Budget'!$L1010))</f>
        <v>0</v>
      </c>
      <c r="N1010" s="143" t="str">
        <f>IF('B. Consumer Budget'!$L1010="","",'B. Consumer Budget'!$M1010-'B. Consumer Budget'!$L1010)</f>
        <v/>
      </c>
      <c r="O1010" s="77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78">
        <f t="shared" ref="B1011:B1074" si="16">B1010+1</f>
        <v>1001</v>
      </c>
      <c r="C1011" s="82"/>
      <c r="D1011" s="83"/>
      <c r="E1011" s="122"/>
      <c r="F1011" s="83"/>
      <c r="G1011" s="106"/>
      <c r="H1011" s="83"/>
      <c r="I1011" s="84"/>
      <c r="J1011" s="84"/>
      <c r="K1011" s="144">
        <f>'B. Consumer Budget'!$I1011-'B. Consumer Budget'!$J1011</f>
        <v>0</v>
      </c>
      <c r="L1011" s="143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43">
        <f>IF('B. Consumer Budget'!$K1011&lt;0,0,IF('B. Consumer Budget'!$L1011&gt;'B. Consumer Budget'!$K1011,'B. Consumer Budget'!$K1011,'B. Consumer Budget'!$L1011))</f>
        <v>0</v>
      </c>
      <c r="N1011" s="143" t="str">
        <f>IF('B. Consumer Budget'!$L1011="","",'B. Consumer Budget'!$M1011-'B. Consumer Budget'!$L1011)</f>
        <v/>
      </c>
      <c r="O1011" s="77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78">
        <f t="shared" si="16"/>
        <v>1002</v>
      </c>
      <c r="C1012" s="79"/>
      <c r="D1012" s="80"/>
      <c r="E1012" s="123"/>
      <c r="F1012" s="80"/>
      <c r="G1012" s="105"/>
      <c r="H1012" s="80"/>
      <c r="I1012" s="81"/>
      <c r="J1012" s="81"/>
      <c r="K1012" s="144">
        <f>'B. Consumer Budget'!$I1012-'B. Consumer Budget'!$J1012</f>
        <v>0</v>
      </c>
      <c r="L1012" s="143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43">
        <f>IF('B. Consumer Budget'!$K1012&lt;0,0,IF('B. Consumer Budget'!$L1012&gt;'B. Consumer Budget'!$K1012,'B. Consumer Budget'!$K1012,'B. Consumer Budget'!$L1012))</f>
        <v>0</v>
      </c>
      <c r="N1012" s="143" t="str">
        <f>IF('B. Consumer Budget'!$L1012="","",'B. Consumer Budget'!$M1012-'B. Consumer Budget'!$L1012)</f>
        <v/>
      </c>
      <c r="O1012" s="77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78">
        <f t="shared" si="16"/>
        <v>1003</v>
      </c>
      <c r="C1013" s="82"/>
      <c r="D1013" s="83"/>
      <c r="E1013" s="122"/>
      <c r="F1013" s="83"/>
      <c r="G1013" s="106"/>
      <c r="H1013" s="83"/>
      <c r="I1013" s="84"/>
      <c r="J1013" s="84"/>
      <c r="K1013" s="144">
        <f>'B. Consumer Budget'!$I1013-'B. Consumer Budget'!$J1013</f>
        <v>0</v>
      </c>
      <c r="L1013" s="143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43">
        <f>IF('B. Consumer Budget'!$K1013&lt;0,0,IF('B. Consumer Budget'!$L1013&gt;'B. Consumer Budget'!$K1013,'B. Consumer Budget'!$K1013,'B. Consumer Budget'!$L1013))</f>
        <v>0</v>
      </c>
      <c r="N1013" s="143" t="str">
        <f>IF('B. Consumer Budget'!$L1013="","",'B. Consumer Budget'!$M1013-'B. Consumer Budget'!$L1013)</f>
        <v/>
      </c>
      <c r="O1013" s="77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78">
        <f t="shared" si="16"/>
        <v>1004</v>
      </c>
      <c r="C1014" s="79"/>
      <c r="D1014" s="80"/>
      <c r="E1014" s="123"/>
      <c r="F1014" s="80"/>
      <c r="G1014" s="105"/>
      <c r="H1014" s="80"/>
      <c r="I1014" s="81"/>
      <c r="J1014" s="81"/>
      <c r="K1014" s="144">
        <f>'B. Consumer Budget'!$I1014-'B. Consumer Budget'!$J1014</f>
        <v>0</v>
      </c>
      <c r="L1014" s="143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43">
        <f>IF('B. Consumer Budget'!$K1014&lt;0,0,IF('B. Consumer Budget'!$L1014&gt;'B. Consumer Budget'!$K1014,'B. Consumer Budget'!$K1014,'B. Consumer Budget'!$L1014))</f>
        <v>0</v>
      </c>
      <c r="N1014" s="143" t="str">
        <f>IF('B. Consumer Budget'!$L1014="","",'B. Consumer Budget'!$M1014-'B. Consumer Budget'!$L1014)</f>
        <v/>
      </c>
      <c r="O1014" s="77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78">
        <f t="shared" si="16"/>
        <v>1005</v>
      </c>
      <c r="C1015" s="82"/>
      <c r="D1015" s="83"/>
      <c r="E1015" s="122"/>
      <c r="F1015" s="83"/>
      <c r="G1015" s="106"/>
      <c r="H1015" s="83"/>
      <c r="I1015" s="84"/>
      <c r="J1015" s="84"/>
      <c r="K1015" s="144">
        <f>'B. Consumer Budget'!$I1015-'B. Consumer Budget'!$J1015</f>
        <v>0</v>
      </c>
      <c r="L1015" s="143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43">
        <f>IF('B. Consumer Budget'!$K1015&lt;0,0,IF('B. Consumer Budget'!$L1015&gt;'B. Consumer Budget'!$K1015,'B. Consumer Budget'!$K1015,'B. Consumer Budget'!$L1015))</f>
        <v>0</v>
      </c>
      <c r="N1015" s="143" t="str">
        <f>IF('B. Consumer Budget'!$L1015="","",'B. Consumer Budget'!$M1015-'B. Consumer Budget'!$L1015)</f>
        <v/>
      </c>
      <c r="O1015" s="77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78">
        <f t="shared" si="16"/>
        <v>1006</v>
      </c>
      <c r="C1016" s="79"/>
      <c r="D1016" s="80"/>
      <c r="E1016" s="123"/>
      <c r="F1016" s="80"/>
      <c r="G1016" s="105"/>
      <c r="H1016" s="80"/>
      <c r="I1016" s="81"/>
      <c r="J1016" s="81"/>
      <c r="K1016" s="144">
        <f>'B. Consumer Budget'!$I1016-'B. Consumer Budget'!$J1016</f>
        <v>0</v>
      </c>
      <c r="L1016" s="143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43">
        <f>IF('B. Consumer Budget'!$K1016&lt;0,0,IF('B. Consumer Budget'!$L1016&gt;'B. Consumer Budget'!$K1016,'B. Consumer Budget'!$K1016,'B. Consumer Budget'!$L1016))</f>
        <v>0</v>
      </c>
      <c r="N1016" s="143" t="str">
        <f>IF('B. Consumer Budget'!$L1016="","",'B. Consumer Budget'!$M1016-'B. Consumer Budget'!$L1016)</f>
        <v/>
      </c>
      <c r="O1016" s="77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78">
        <f t="shared" si="16"/>
        <v>1007</v>
      </c>
      <c r="C1017" s="82"/>
      <c r="D1017" s="83"/>
      <c r="E1017" s="122"/>
      <c r="F1017" s="83"/>
      <c r="G1017" s="106"/>
      <c r="H1017" s="83"/>
      <c r="I1017" s="84"/>
      <c r="J1017" s="84"/>
      <c r="K1017" s="144">
        <f>'B. Consumer Budget'!$I1017-'B. Consumer Budget'!$J1017</f>
        <v>0</v>
      </c>
      <c r="L1017" s="143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43">
        <f>IF('B. Consumer Budget'!$K1017&lt;0,0,IF('B. Consumer Budget'!$L1017&gt;'B. Consumer Budget'!$K1017,'B. Consumer Budget'!$K1017,'B. Consumer Budget'!$L1017))</f>
        <v>0</v>
      </c>
      <c r="N1017" s="143" t="str">
        <f>IF('B. Consumer Budget'!$L1017="","",'B. Consumer Budget'!$M1017-'B. Consumer Budget'!$L1017)</f>
        <v/>
      </c>
      <c r="O1017" s="77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78">
        <f t="shared" si="16"/>
        <v>1008</v>
      </c>
      <c r="C1018" s="79"/>
      <c r="D1018" s="80"/>
      <c r="E1018" s="123"/>
      <c r="F1018" s="80"/>
      <c r="G1018" s="105"/>
      <c r="H1018" s="80"/>
      <c r="I1018" s="81"/>
      <c r="J1018" s="81"/>
      <c r="K1018" s="144">
        <f>'B. Consumer Budget'!$I1018-'B. Consumer Budget'!$J1018</f>
        <v>0</v>
      </c>
      <c r="L1018" s="143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43">
        <f>IF('B. Consumer Budget'!$K1018&lt;0,0,IF('B. Consumer Budget'!$L1018&gt;'B. Consumer Budget'!$K1018,'B. Consumer Budget'!$K1018,'B. Consumer Budget'!$L1018))</f>
        <v>0</v>
      </c>
      <c r="N1018" s="143" t="str">
        <f>IF('B. Consumer Budget'!$L1018="","",'B. Consumer Budget'!$M1018-'B. Consumer Budget'!$L1018)</f>
        <v/>
      </c>
      <c r="O1018" s="77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78">
        <f t="shared" si="16"/>
        <v>1009</v>
      </c>
      <c r="C1019" s="82"/>
      <c r="D1019" s="83"/>
      <c r="E1019" s="122"/>
      <c r="F1019" s="83"/>
      <c r="G1019" s="106"/>
      <c r="H1019" s="83"/>
      <c r="I1019" s="84"/>
      <c r="J1019" s="84"/>
      <c r="K1019" s="144">
        <f>'B. Consumer Budget'!$I1019-'B. Consumer Budget'!$J1019</f>
        <v>0</v>
      </c>
      <c r="L1019" s="143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43">
        <f>IF('B. Consumer Budget'!$K1019&lt;0,0,IF('B. Consumer Budget'!$L1019&gt;'B. Consumer Budget'!$K1019,'B. Consumer Budget'!$K1019,'B. Consumer Budget'!$L1019))</f>
        <v>0</v>
      </c>
      <c r="N1019" s="143" t="str">
        <f>IF('B. Consumer Budget'!$L1019="","",'B. Consumer Budget'!$M1019-'B. Consumer Budget'!$L1019)</f>
        <v/>
      </c>
      <c r="O1019" s="77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78">
        <f t="shared" si="16"/>
        <v>1010</v>
      </c>
      <c r="C1020" s="79"/>
      <c r="D1020" s="80"/>
      <c r="E1020" s="123"/>
      <c r="F1020" s="80"/>
      <c r="G1020" s="105"/>
      <c r="H1020" s="80"/>
      <c r="I1020" s="81"/>
      <c r="J1020" s="81"/>
      <c r="K1020" s="144">
        <f>'B. Consumer Budget'!$I1020-'B. Consumer Budget'!$J1020</f>
        <v>0</v>
      </c>
      <c r="L1020" s="143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43">
        <f>IF('B. Consumer Budget'!$K1020&lt;0,0,IF('B. Consumer Budget'!$L1020&gt;'B. Consumer Budget'!$K1020,'B. Consumer Budget'!$K1020,'B. Consumer Budget'!$L1020))</f>
        <v>0</v>
      </c>
      <c r="N1020" s="143" t="str">
        <f>IF('B. Consumer Budget'!$L1020="","",'B. Consumer Budget'!$M1020-'B. Consumer Budget'!$L1020)</f>
        <v/>
      </c>
      <c r="O1020" s="77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78">
        <f t="shared" si="16"/>
        <v>1011</v>
      </c>
      <c r="C1021" s="82"/>
      <c r="D1021" s="83"/>
      <c r="E1021" s="122"/>
      <c r="F1021" s="83"/>
      <c r="G1021" s="106"/>
      <c r="H1021" s="83"/>
      <c r="I1021" s="84"/>
      <c r="J1021" s="84"/>
      <c r="K1021" s="144">
        <f>'B. Consumer Budget'!$I1021-'B. Consumer Budget'!$J1021</f>
        <v>0</v>
      </c>
      <c r="L1021" s="143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43">
        <f>IF('B. Consumer Budget'!$K1021&lt;0,0,IF('B. Consumer Budget'!$L1021&gt;'B. Consumer Budget'!$K1021,'B. Consumer Budget'!$K1021,'B. Consumer Budget'!$L1021))</f>
        <v>0</v>
      </c>
      <c r="N1021" s="143" t="str">
        <f>IF('B. Consumer Budget'!$L1021="","",'B. Consumer Budget'!$M1021-'B. Consumer Budget'!$L1021)</f>
        <v/>
      </c>
      <c r="O1021" s="77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78">
        <f t="shared" si="16"/>
        <v>1012</v>
      </c>
      <c r="C1022" s="79"/>
      <c r="D1022" s="80"/>
      <c r="E1022" s="123"/>
      <c r="F1022" s="80"/>
      <c r="G1022" s="105"/>
      <c r="H1022" s="80"/>
      <c r="I1022" s="81"/>
      <c r="J1022" s="81"/>
      <c r="K1022" s="144">
        <f>'B. Consumer Budget'!$I1022-'B. Consumer Budget'!$J1022</f>
        <v>0</v>
      </c>
      <c r="L1022" s="143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43">
        <f>IF('B. Consumer Budget'!$K1022&lt;0,0,IF('B. Consumer Budget'!$L1022&gt;'B. Consumer Budget'!$K1022,'B. Consumer Budget'!$K1022,'B. Consumer Budget'!$L1022))</f>
        <v>0</v>
      </c>
      <c r="N1022" s="143" t="str">
        <f>IF('B. Consumer Budget'!$L1022="","",'B. Consumer Budget'!$M1022-'B. Consumer Budget'!$L1022)</f>
        <v/>
      </c>
      <c r="O1022" s="77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78">
        <f t="shared" si="16"/>
        <v>1013</v>
      </c>
      <c r="C1023" s="82"/>
      <c r="D1023" s="83"/>
      <c r="E1023" s="122"/>
      <c r="F1023" s="83"/>
      <c r="G1023" s="106"/>
      <c r="H1023" s="83"/>
      <c r="I1023" s="84"/>
      <c r="J1023" s="84"/>
      <c r="K1023" s="144">
        <f>'B. Consumer Budget'!$I1023-'B. Consumer Budget'!$J1023</f>
        <v>0</v>
      </c>
      <c r="L1023" s="143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43">
        <f>IF('B. Consumer Budget'!$K1023&lt;0,0,IF('B. Consumer Budget'!$L1023&gt;'B. Consumer Budget'!$K1023,'B. Consumer Budget'!$K1023,'B. Consumer Budget'!$L1023))</f>
        <v>0</v>
      </c>
      <c r="N1023" s="143" t="str">
        <f>IF('B. Consumer Budget'!$L1023="","",'B. Consumer Budget'!$M1023-'B. Consumer Budget'!$L1023)</f>
        <v/>
      </c>
      <c r="O1023" s="77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78">
        <f t="shared" si="16"/>
        <v>1014</v>
      </c>
      <c r="C1024" s="79"/>
      <c r="D1024" s="80"/>
      <c r="E1024" s="123"/>
      <c r="F1024" s="80"/>
      <c r="G1024" s="105"/>
      <c r="H1024" s="80"/>
      <c r="I1024" s="81"/>
      <c r="J1024" s="81"/>
      <c r="K1024" s="144">
        <f>'B. Consumer Budget'!$I1024-'B. Consumer Budget'!$J1024</f>
        <v>0</v>
      </c>
      <c r="L1024" s="143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43">
        <f>IF('B. Consumer Budget'!$K1024&lt;0,0,IF('B. Consumer Budget'!$L1024&gt;'B. Consumer Budget'!$K1024,'B. Consumer Budget'!$K1024,'B. Consumer Budget'!$L1024))</f>
        <v>0</v>
      </c>
      <c r="N1024" s="143" t="str">
        <f>IF('B. Consumer Budget'!$L1024="","",'B. Consumer Budget'!$M1024-'B. Consumer Budget'!$L1024)</f>
        <v/>
      </c>
      <c r="O1024" s="77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78">
        <f t="shared" si="16"/>
        <v>1015</v>
      </c>
      <c r="C1025" s="82"/>
      <c r="D1025" s="83"/>
      <c r="E1025" s="122"/>
      <c r="F1025" s="83"/>
      <c r="G1025" s="106"/>
      <c r="H1025" s="83"/>
      <c r="I1025" s="84"/>
      <c r="J1025" s="84"/>
      <c r="K1025" s="144">
        <f>'B. Consumer Budget'!$I1025-'B. Consumer Budget'!$J1025</f>
        <v>0</v>
      </c>
      <c r="L1025" s="143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43">
        <f>IF('B. Consumer Budget'!$K1025&lt;0,0,IF('B. Consumer Budget'!$L1025&gt;'B. Consumer Budget'!$K1025,'B. Consumer Budget'!$K1025,'B. Consumer Budget'!$L1025))</f>
        <v>0</v>
      </c>
      <c r="N1025" s="143" t="str">
        <f>IF('B. Consumer Budget'!$L1025="","",'B. Consumer Budget'!$M1025-'B. Consumer Budget'!$L1025)</f>
        <v/>
      </c>
      <c r="O1025" s="77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78">
        <f t="shared" si="16"/>
        <v>1016</v>
      </c>
      <c r="C1026" s="79"/>
      <c r="D1026" s="80"/>
      <c r="E1026" s="123"/>
      <c r="F1026" s="80"/>
      <c r="G1026" s="105"/>
      <c r="H1026" s="80"/>
      <c r="I1026" s="81"/>
      <c r="J1026" s="81"/>
      <c r="K1026" s="144">
        <f>'B. Consumer Budget'!$I1026-'B. Consumer Budget'!$J1026</f>
        <v>0</v>
      </c>
      <c r="L1026" s="143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43">
        <f>IF('B. Consumer Budget'!$K1026&lt;0,0,IF('B. Consumer Budget'!$L1026&gt;'B. Consumer Budget'!$K1026,'B. Consumer Budget'!$K1026,'B. Consumer Budget'!$L1026))</f>
        <v>0</v>
      </c>
      <c r="N1026" s="143" t="str">
        <f>IF('B. Consumer Budget'!$L1026="","",'B. Consumer Budget'!$M1026-'B. Consumer Budget'!$L1026)</f>
        <v/>
      </c>
      <c r="O1026" s="77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78">
        <f t="shared" si="16"/>
        <v>1017</v>
      </c>
      <c r="C1027" s="82"/>
      <c r="D1027" s="83"/>
      <c r="E1027" s="122"/>
      <c r="F1027" s="83"/>
      <c r="G1027" s="106"/>
      <c r="H1027" s="83"/>
      <c r="I1027" s="84"/>
      <c r="J1027" s="84"/>
      <c r="K1027" s="144">
        <f>'B. Consumer Budget'!$I1027-'B. Consumer Budget'!$J1027</f>
        <v>0</v>
      </c>
      <c r="L1027" s="143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43">
        <f>IF('B. Consumer Budget'!$K1027&lt;0,0,IF('B. Consumer Budget'!$L1027&gt;'B. Consumer Budget'!$K1027,'B. Consumer Budget'!$K1027,'B. Consumer Budget'!$L1027))</f>
        <v>0</v>
      </c>
      <c r="N1027" s="143" t="str">
        <f>IF('B. Consumer Budget'!$L1027="","",'B. Consumer Budget'!$M1027-'B. Consumer Budget'!$L1027)</f>
        <v/>
      </c>
      <c r="O1027" s="77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78">
        <f t="shared" si="16"/>
        <v>1018</v>
      </c>
      <c r="C1028" s="79"/>
      <c r="D1028" s="80"/>
      <c r="E1028" s="123"/>
      <c r="F1028" s="80"/>
      <c r="G1028" s="105"/>
      <c r="H1028" s="80"/>
      <c r="I1028" s="81"/>
      <c r="J1028" s="81"/>
      <c r="K1028" s="144">
        <f>'B. Consumer Budget'!$I1028-'B. Consumer Budget'!$J1028</f>
        <v>0</v>
      </c>
      <c r="L1028" s="143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43">
        <f>IF('B. Consumer Budget'!$K1028&lt;0,0,IF('B. Consumer Budget'!$L1028&gt;'B. Consumer Budget'!$K1028,'B. Consumer Budget'!$K1028,'B. Consumer Budget'!$L1028))</f>
        <v>0</v>
      </c>
      <c r="N1028" s="143" t="str">
        <f>IF('B. Consumer Budget'!$L1028="","",'B. Consumer Budget'!$M1028-'B. Consumer Budget'!$L1028)</f>
        <v/>
      </c>
      <c r="O1028" s="77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78">
        <f t="shared" si="16"/>
        <v>1019</v>
      </c>
      <c r="C1029" s="82"/>
      <c r="D1029" s="83"/>
      <c r="E1029" s="122"/>
      <c r="F1029" s="83"/>
      <c r="G1029" s="106"/>
      <c r="H1029" s="83"/>
      <c r="I1029" s="84"/>
      <c r="J1029" s="84"/>
      <c r="K1029" s="144">
        <f>'B. Consumer Budget'!$I1029-'B. Consumer Budget'!$J1029</f>
        <v>0</v>
      </c>
      <c r="L1029" s="143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43">
        <f>IF('B. Consumer Budget'!$K1029&lt;0,0,IF('B. Consumer Budget'!$L1029&gt;'B. Consumer Budget'!$K1029,'B. Consumer Budget'!$K1029,'B. Consumer Budget'!$L1029))</f>
        <v>0</v>
      </c>
      <c r="N1029" s="143" t="str">
        <f>IF('B. Consumer Budget'!$L1029="","",'B. Consumer Budget'!$M1029-'B. Consumer Budget'!$L1029)</f>
        <v/>
      </c>
      <c r="O1029" s="77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78">
        <f t="shared" si="16"/>
        <v>1020</v>
      </c>
      <c r="C1030" s="79"/>
      <c r="D1030" s="80"/>
      <c r="E1030" s="123"/>
      <c r="F1030" s="80"/>
      <c r="G1030" s="105"/>
      <c r="H1030" s="80"/>
      <c r="I1030" s="81"/>
      <c r="J1030" s="81"/>
      <c r="K1030" s="144">
        <f>'B. Consumer Budget'!$I1030-'B. Consumer Budget'!$J1030</f>
        <v>0</v>
      </c>
      <c r="L1030" s="143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43">
        <f>IF('B. Consumer Budget'!$K1030&lt;0,0,IF('B. Consumer Budget'!$L1030&gt;'B. Consumer Budget'!$K1030,'B. Consumer Budget'!$K1030,'B. Consumer Budget'!$L1030))</f>
        <v>0</v>
      </c>
      <c r="N1030" s="143" t="str">
        <f>IF('B. Consumer Budget'!$L1030="","",'B. Consumer Budget'!$M1030-'B. Consumer Budget'!$L1030)</f>
        <v/>
      </c>
      <c r="O1030" s="77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78">
        <f t="shared" si="16"/>
        <v>1021</v>
      </c>
      <c r="C1031" s="82"/>
      <c r="D1031" s="83"/>
      <c r="E1031" s="122"/>
      <c r="F1031" s="83"/>
      <c r="G1031" s="106"/>
      <c r="H1031" s="83"/>
      <c r="I1031" s="84"/>
      <c r="J1031" s="84"/>
      <c r="K1031" s="144">
        <f>'B. Consumer Budget'!$I1031-'B. Consumer Budget'!$J1031</f>
        <v>0</v>
      </c>
      <c r="L1031" s="143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43">
        <f>IF('B. Consumer Budget'!$K1031&lt;0,0,IF('B. Consumer Budget'!$L1031&gt;'B. Consumer Budget'!$K1031,'B. Consumer Budget'!$K1031,'B. Consumer Budget'!$L1031))</f>
        <v>0</v>
      </c>
      <c r="N1031" s="143" t="str">
        <f>IF('B. Consumer Budget'!$L1031="","",'B. Consumer Budget'!$M1031-'B. Consumer Budget'!$L1031)</f>
        <v/>
      </c>
      <c r="O1031" s="77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78">
        <f t="shared" si="16"/>
        <v>1022</v>
      </c>
      <c r="C1032" s="79"/>
      <c r="D1032" s="80"/>
      <c r="E1032" s="123"/>
      <c r="F1032" s="80"/>
      <c r="G1032" s="105"/>
      <c r="H1032" s="80"/>
      <c r="I1032" s="81"/>
      <c r="J1032" s="81"/>
      <c r="K1032" s="144">
        <f>'B. Consumer Budget'!$I1032-'B. Consumer Budget'!$J1032</f>
        <v>0</v>
      </c>
      <c r="L1032" s="143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43">
        <f>IF('B. Consumer Budget'!$K1032&lt;0,0,IF('B. Consumer Budget'!$L1032&gt;'B. Consumer Budget'!$K1032,'B. Consumer Budget'!$K1032,'B. Consumer Budget'!$L1032))</f>
        <v>0</v>
      </c>
      <c r="N1032" s="143" t="str">
        <f>IF('B. Consumer Budget'!$L1032="","",'B. Consumer Budget'!$M1032-'B. Consumer Budget'!$L1032)</f>
        <v/>
      </c>
      <c r="O1032" s="77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78">
        <f t="shared" si="16"/>
        <v>1023</v>
      </c>
      <c r="C1033" s="82"/>
      <c r="D1033" s="83"/>
      <c r="E1033" s="122"/>
      <c r="F1033" s="83"/>
      <c r="G1033" s="106"/>
      <c r="H1033" s="83"/>
      <c r="I1033" s="84"/>
      <c r="J1033" s="84"/>
      <c r="K1033" s="144">
        <f>'B. Consumer Budget'!$I1033-'B. Consumer Budget'!$J1033</f>
        <v>0</v>
      </c>
      <c r="L1033" s="143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43">
        <f>IF('B. Consumer Budget'!$K1033&lt;0,0,IF('B. Consumer Budget'!$L1033&gt;'B. Consumer Budget'!$K1033,'B. Consumer Budget'!$K1033,'B. Consumer Budget'!$L1033))</f>
        <v>0</v>
      </c>
      <c r="N1033" s="143" t="str">
        <f>IF('B. Consumer Budget'!$L1033="","",'B. Consumer Budget'!$M1033-'B. Consumer Budget'!$L1033)</f>
        <v/>
      </c>
      <c r="O1033" s="77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78">
        <f t="shared" si="16"/>
        <v>1024</v>
      </c>
      <c r="C1034" s="79"/>
      <c r="D1034" s="80"/>
      <c r="E1034" s="123"/>
      <c r="F1034" s="80"/>
      <c r="G1034" s="105"/>
      <c r="H1034" s="80"/>
      <c r="I1034" s="81"/>
      <c r="J1034" s="81"/>
      <c r="K1034" s="144">
        <f>'B. Consumer Budget'!$I1034-'B. Consumer Budget'!$J1034</f>
        <v>0</v>
      </c>
      <c r="L1034" s="143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43">
        <f>IF('B. Consumer Budget'!$K1034&lt;0,0,IF('B. Consumer Budget'!$L1034&gt;'B. Consumer Budget'!$K1034,'B. Consumer Budget'!$K1034,'B. Consumer Budget'!$L1034))</f>
        <v>0</v>
      </c>
      <c r="N1034" s="143" t="str">
        <f>IF('B. Consumer Budget'!$L1034="","",'B. Consumer Budget'!$M1034-'B. Consumer Budget'!$L1034)</f>
        <v/>
      </c>
      <c r="O1034" s="77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78">
        <f t="shared" si="16"/>
        <v>1025</v>
      </c>
      <c r="C1035" s="82"/>
      <c r="D1035" s="83"/>
      <c r="E1035" s="122"/>
      <c r="F1035" s="83"/>
      <c r="G1035" s="106"/>
      <c r="H1035" s="83"/>
      <c r="I1035" s="84"/>
      <c r="J1035" s="84"/>
      <c r="K1035" s="144">
        <f>'B. Consumer Budget'!$I1035-'B. Consumer Budget'!$J1035</f>
        <v>0</v>
      </c>
      <c r="L1035" s="143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43">
        <f>IF('B. Consumer Budget'!$K1035&lt;0,0,IF('B. Consumer Budget'!$L1035&gt;'B. Consumer Budget'!$K1035,'B. Consumer Budget'!$K1035,'B. Consumer Budget'!$L1035))</f>
        <v>0</v>
      </c>
      <c r="N1035" s="143" t="str">
        <f>IF('B. Consumer Budget'!$L1035="","",'B. Consumer Budget'!$M1035-'B. Consumer Budget'!$L1035)</f>
        <v/>
      </c>
      <c r="O1035" s="77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78">
        <f t="shared" si="16"/>
        <v>1026</v>
      </c>
      <c r="C1036" s="79"/>
      <c r="D1036" s="80"/>
      <c r="E1036" s="123"/>
      <c r="F1036" s="80"/>
      <c r="G1036" s="105"/>
      <c r="H1036" s="80"/>
      <c r="I1036" s="81"/>
      <c r="J1036" s="81"/>
      <c r="K1036" s="144">
        <f>'B. Consumer Budget'!$I1036-'B. Consumer Budget'!$J1036</f>
        <v>0</v>
      </c>
      <c r="L1036" s="143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43">
        <f>IF('B. Consumer Budget'!$K1036&lt;0,0,IF('B. Consumer Budget'!$L1036&gt;'B. Consumer Budget'!$K1036,'B. Consumer Budget'!$K1036,'B. Consumer Budget'!$L1036))</f>
        <v>0</v>
      </c>
      <c r="N1036" s="143" t="str">
        <f>IF('B. Consumer Budget'!$L1036="","",'B. Consumer Budget'!$M1036-'B. Consumer Budget'!$L1036)</f>
        <v/>
      </c>
      <c r="O1036" s="77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78">
        <f t="shared" si="16"/>
        <v>1027</v>
      </c>
      <c r="C1037" s="82"/>
      <c r="D1037" s="83"/>
      <c r="E1037" s="122"/>
      <c r="F1037" s="83"/>
      <c r="G1037" s="106"/>
      <c r="H1037" s="83"/>
      <c r="I1037" s="84"/>
      <c r="J1037" s="84"/>
      <c r="K1037" s="144">
        <f>'B. Consumer Budget'!$I1037-'B. Consumer Budget'!$J1037</f>
        <v>0</v>
      </c>
      <c r="L1037" s="143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43">
        <f>IF('B. Consumer Budget'!$K1037&lt;0,0,IF('B. Consumer Budget'!$L1037&gt;'B. Consumer Budget'!$K1037,'B. Consumer Budget'!$K1037,'B. Consumer Budget'!$L1037))</f>
        <v>0</v>
      </c>
      <c r="N1037" s="143" t="str">
        <f>IF('B. Consumer Budget'!$L1037="","",'B. Consumer Budget'!$M1037-'B. Consumer Budget'!$L1037)</f>
        <v/>
      </c>
      <c r="O1037" s="77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78">
        <f t="shared" si="16"/>
        <v>1028</v>
      </c>
      <c r="C1038" s="79"/>
      <c r="D1038" s="80"/>
      <c r="E1038" s="123"/>
      <c r="F1038" s="80"/>
      <c r="G1038" s="105"/>
      <c r="H1038" s="80"/>
      <c r="I1038" s="81"/>
      <c r="J1038" s="81"/>
      <c r="K1038" s="144">
        <f>'B. Consumer Budget'!$I1038-'B. Consumer Budget'!$J1038</f>
        <v>0</v>
      </c>
      <c r="L1038" s="143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43">
        <f>IF('B. Consumer Budget'!$K1038&lt;0,0,IF('B. Consumer Budget'!$L1038&gt;'B. Consumer Budget'!$K1038,'B. Consumer Budget'!$K1038,'B. Consumer Budget'!$L1038))</f>
        <v>0</v>
      </c>
      <c r="N1038" s="143" t="str">
        <f>IF('B. Consumer Budget'!$L1038="","",'B. Consumer Budget'!$M1038-'B. Consumer Budget'!$L1038)</f>
        <v/>
      </c>
      <c r="O1038" s="77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78">
        <f t="shared" si="16"/>
        <v>1029</v>
      </c>
      <c r="C1039" s="82"/>
      <c r="D1039" s="83"/>
      <c r="E1039" s="122"/>
      <c r="F1039" s="83"/>
      <c r="G1039" s="106"/>
      <c r="H1039" s="83"/>
      <c r="I1039" s="84"/>
      <c r="J1039" s="84"/>
      <c r="K1039" s="144">
        <f>'B. Consumer Budget'!$I1039-'B. Consumer Budget'!$J1039</f>
        <v>0</v>
      </c>
      <c r="L1039" s="143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43">
        <f>IF('B. Consumer Budget'!$K1039&lt;0,0,IF('B. Consumer Budget'!$L1039&gt;'B. Consumer Budget'!$K1039,'B. Consumer Budget'!$K1039,'B. Consumer Budget'!$L1039))</f>
        <v>0</v>
      </c>
      <c r="N1039" s="143" t="str">
        <f>IF('B. Consumer Budget'!$L1039="","",'B. Consumer Budget'!$M1039-'B. Consumer Budget'!$L1039)</f>
        <v/>
      </c>
      <c r="O1039" s="77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78">
        <f t="shared" si="16"/>
        <v>1030</v>
      </c>
      <c r="C1040" s="79"/>
      <c r="D1040" s="80"/>
      <c r="E1040" s="123"/>
      <c r="F1040" s="80"/>
      <c r="G1040" s="105"/>
      <c r="H1040" s="80"/>
      <c r="I1040" s="81"/>
      <c r="J1040" s="81"/>
      <c r="K1040" s="144">
        <f>'B. Consumer Budget'!$I1040-'B. Consumer Budget'!$J1040</f>
        <v>0</v>
      </c>
      <c r="L1040" s="143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43">
        <f>IF('B. Consumer Budget'!$K1040&lt;0,0,IF('B. Consumer Budget'!$L1040&gt;'B. Consumer Budget'!$K1040,'B. Consumer Budget'!$K1040,'B. Consumer Budget'!$L1040))</f>
        <v>0</v>
      </c>
      <c r="N1040" s="143" t="str">
        <f>IF('B. Consumer Budget'!$L1040="","",'B. Consumer Budget'!$M1040-'B. Consumer Budget'!$L1040)</f>
        <v/>
      </c>
      <c r="O1040" s="77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78">
        <f t="shared" si="16"/>
        <v>1031</v>
      </c>
      <c r="C1041" s="82"/>
      <c r="D1041" s="83"/>
      <c r="E1041" s="122"/>
      <c r="F1041" s="83"/>
      <c r="G1041" s="106"/>
      <c r="H1041" s="83"/>
      <c r="I1041" s="84"/>
      <c r="J1041" s="84"/>
      <c r="K1041" s="144">
        <f>'B. Consumer Budget'!$I1041-'B. Consumer Budget'!$J1041</f>
        <v>0</v>
      </c>
      <c r="L1041" s="143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43">
        <f>IF('B. Consumer Budget'!$K1041&lt;0,0,IF('B. Consumer Budget'!$L1041&gt;'B. Consumer Budget'!$K1041,'B. Consumer Budget'!$K1041,'B. Consumer Budget'!$L1041))</f>
        <v>0</v>
      </c>
      <c r="N1041" s="143" t="str">
        <f>IF('B. Consumer Budget'!$L1041="","",'B. Consumer Budget'!$M1041-'B. Consumer Budget'!$L1041)</f>
        <v/>
      </c>
      <c r="O1041" s="77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78">
        <f t="shared" si="16"/>
        <v>1032</v>
      </c>
      <c r="C1042" s="79"/>
      <c r="D1042" s="80"/>
      <c r="E1042" s="123"/>
      <c r="F1042" s="80"/>
      <c r="G1042" s="105"/>
      <c r="H1042" s="80"/>
      <c r="I1042" s="81"/>
      <c r="J1042" s="81"/>
      <c r="K1042" s="144">
        <f>'B. Consumer Budget'!$I1042-'B. Consumer Budget'!$J1042</f>
        <v>0</v>
      </c>
      <c r="L1042" s="143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43">
        <f>IF('B. Consumer Budget'!$K1042&lt;0,0,IF('B. Consumer Budget'!$L1042&gt;'B. Consumer Budget'!$K1042,'B. Consumer Budget'!$K1042,'B. Consumer Budget'!$L1042))</f>
        <v>0</v>
      </c>
      <c r="N1042" s="143" t="str">
        <f>IF('B. Consumer Budget'!$L1042="","",'B. Consumer Budget'!$M1042-'B. Consumer Budget'!$L1042)</f>
        <v/>
      </c>
      <c r="O1042" s="77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78">
        <f t="shared" si="16"/>
        <v>1033</v>
      </c>
      <c r="C1043" s="82"/>
      <c r="D1043" s="83"/>
      <c r="E1043" s="122"/>
      <c r="F1043" s="83"/>
      <c r="G1043" s="106"/>
      <c r="H1043" s="83"/>
      <c r="I1043" s="84"/>
      <c r="J1043" s="84"/>
      <c r="K1043" s="144">
        <f>'B. Consumer Budget'!$I1043-'B. Consumer Budget'!$J1043</f>
        <v>0</v>
      </c>
      <c r="L1043" s="143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43">
        <f>IF('B. Consumer Budget'!$K1043&lt;0,0,IF('B. Consumer Budget'!$L1043&gt;'B. Consumer Budget'!$K1043,'B. Consumer Budget'!$K1043,'B. Consumer Budget'!$L1043))</f>
        <v>0</v>
      </c>
      <c r="N1043" s="143" t="str">
        <f>IF('B. Consumer Budget'!$L1043="","",'B. Consumer Budget'!$M1043-'B. Consumer Budget'!$L1043)</f>
        <v/>
      </c>
      <c r="O1043" s="77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78">
        <f t="shared" si="16"/>
        <v>1034</v>
      </c>
      <c r="C1044" s="79"/>
      <c r="D1044" s="80"/>
      <c r="E1044" s="123"/>
      <c r="F1044" s="80"/>
      <c r="G1044" s="105"/>
      <c r="H1044" s="80"/>
      <c r="I1044" s="81"/>
      <c r="J1044" s="81"/>
      <c r="K1044" s="144">
        <f>'B. Consumer Budget'!$I1044-'B. Consumer Budget'!$J1044</f>
        <v>0</v>
      </c>
      <c r="L1044" s="143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43">
        <f>IF('B. Consumer Budget'!$K1044&lt;0,0,IF('B. Consumer Budget'!$L1044&gt;'B. Consumer Budget'!$K1044,'B. Consumer Budget'!$K1044,'B. Consumer Budget'!$L1044))</f>
        <v>0</v>
      </c>
      <c r="N1044" s="143" t="str">
        <f>IF('B. Consumer Budget'!$L1044="","",'B. Consumer Budget'!$M1044-'B. Consumer Budget'!$L1044)</f>
        <v/>
      </c>
      <c r="O1044" s="77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78">
        <f t="shared" si="16"/>
        <v>1035</v>
      </c>
      <c r="C1045" s="82"/>
      <c r="D1045" s="83"/>
      <c r="E1045" s="122"/>
      <c r="F1045" s="83"/>
      <c r="G1045" s="106"/>
      <c r="H1045" s="83"/>
      <c r="I1045" s="84"/>
      <c r="J1045" s="84"/>
      <c r="K1045" s="144">
        <f>'B. Consumer Budget'!$I1045-'B. Consumer Budget'!$J1045</f>
        <v>0</v>
      </c>
      <c r="L1045" s="143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43">
        <f>IF('B. Consumer Budget'!$K1045&lt;0,0,IF('B. Consumer Budget'!$L1045&gt;'B. Consumer Budget'!$K1045,'B. Consumer Budget'!$K1045,'B. Consumer Budget'!$L1045))</f>
        <v>0</v>
      </c>
      <c r="N1045" s="143" t="str">
        <f>IF('B. Consumer Budget'!$L1045="","",'B. Consumer Budget'!$M1045-'B. Consumer Budget'!$L1045)</f>
        <v/>
      </c>
      <c r="O1045" s="77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78">
        <f t="shared" si="16"/>
        <v>1036</v>
      </c>
      <c r="C1046" s="79"/>
      <c r="D1046" s="80"/>
      <c r="E1046" s="123"/>
      <c r="F1046" s="80"/>
      <c r="G1046" s="105"/>
      <c r="H1046" s="80"/>
      <c r="I1046" s="81"/>
      <c r="J1046" s="81"/>
      <c r="K1046" s="144">
        <f>'B. Consumer Budget'!$I1046-'B. Consumer Budget'!$J1046</f>
        <v>0</v>
      </c>
      <c r="L1046" s="143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43">
        <f>IF('B. Consumer Budget'!$K1046&lt;0,0,IF('B. Consumer Budget'!$L1046&gt;'B. Consumer Budget'!$K1046,'B. Consumer Budget'!$K1046,'B. Consumer Budget'!$L1046))</f>
        <v>0</v>
      </c>
      <c r="N1046" s="143" t="str">
        <f>IF('B. Consumer Budget'!$L1046="","",'B. Consumer Budget'!$M1046-'B. Consumer Budget'!$L1046)</f>
        <v/>
      </c>
      <c r="O1046" s="77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78">
        <f t="shared" si="16"/>
        <v>1037</v>
      </c>
      <c r="C1047" s="82"/>
      <c r="D1047" s="83"/>
      <c r="E1047" s="122"/>
      <c r="F1047" s="83"/>
      <c r="G1047" s="106"/>
      <c r="H1047" s="83"/>
      <c r="I1047" s="84"/>
      <c r="J1047" s="84"/>
      <c r="K1047" s="144">
        <f>'B. Consumer Budget'!$I1047-'B. Consumer Budget'!$J1047</f>
        <v>0</v>
      </c>
      <c r="L1047" s="143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43">
        <f>IF('B. Consumer Budget'!$K1047&lt;0,0,IF('B. Consumer Budget'!$L1047&gt;'B. Consumer Budget'!$K1047,'B. Consumer Budget'!$K1047,'B. Consumer Budget'!$L1047))</f>
        <v>0</v>
      </c>
      <c r="N1047" s="143" t="str">
        <f>IF('B. Consumer Budget'!$L1047="","",'B. Consumer Budget'!$M1047-'B. Consumer Budget'!$L1047)</f>
        <v/>
      </c>
      <c r="O1047" s="77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78">
        <f t="shared" si="16"/>
        <v>1038</v>
      </c>
      <c r="C1048" s="79"/>
      <c r="D1048" s="80"/>
      <c r="E1048" s="123"/>
      <c r="F1048" s="80"/>
      <c r="G1048" s="105"/>
      <c r="H1048" s="80"/>
      <c r="I1048" s="81"/>
      <c r="J1048" s="81"/>
      <c r="K1048" s="144">
        <f>'B. Consumer Budget'!$I1048-'B. Consumer Budget'!$J1048</f>
        <v>0</v>
      </c>
      <c r="L1048" s="143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43">
        <f>IF('B. Consumer Budget'!$K1048&lt;0,0,IF('B. Consumer Budget'!$L1048&gt;'B. Consumer Budget'!$K1048,'B. Consumer Budget'!$K1048,'B. Consumer Budget'!$L1048))</f>
        <v>0</v>
      </c>
      <c r="N1048" s="143" t="str">
        <f>IF('B. Consumer Budget'!$L1048="","",'B. Consumer Budget'!$M1048-'B. Consumer Budget'!$L1048)</f>
        <v/>
      </c>
      <c r="O1048" s="77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78">
        <f t="shared" si="16"/>
        <v>1039</v>
      </c>
      <c r="C1049" s="82"/>
      <c r="D1049" s="83"/>
      <c r="E1049" s="122"/>
      <c r="F1049" s="83"/>
      <c r="G1049" s="106"/>
      <c r="H1049" s="83"/>
      <c r="I1049" s="84"/>
      <c r="J1049" s="84"/>
      <c r="K1049" s="144">
        <f>'B. Consumer Budget'!$I1049-'B. Consumer Budget'!$J1049</f>
        <v>0</v>
      </c>
      <c r="L1049" s="143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43">
        <f>IF('B. Consumer Budget'!$K1049&lt;0,0,IF('B. Consumer Budget'!$L1049&gt;'B. Consumer Budget'!$K1049,'B. Consumer Budget'!$K1049,'B. Consumer Budget'!$L1049))</f>
        <v>0</v>
      </c>
      <c r="N1049" s="143" t="str">
        <f>IF('B. Consumer Budget'!$L1049="","",'B. Consumer Budget'!$M1049-'B. Consumer Budget'!$L1049)</f>
        <v/>
      </c>
      <c r="O1049" s="77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78">
        <f t="shared" si="16"/>
        <v>1040</v>
      </c>
      <c r="C1050" s="79"/>
      <c r="D1050" s="80"/>
      <c r="E1050" s="123"/>
      <c r="F1050" s="80"/>
      <c r="G1050" s="105"/>
      <c r="H1050" s="80"/>
      <c r="I1050" s="81"/>
      <c r="J1050" s="81"/>
      <c r="K1050" s="144">
        <f>'B. Consumer Budget'!$I1050-'B. Consumer Budget'!$J1050</f>
        <v>0</v>
      </c>
      <c r="L1050" s="143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43">
        <f>IF('B. Consumer Budget'!$K1050&lt;0,0,IF('B. Consumer Budget'!$L1050&gt;'B. Consumer Budget'!$K1050,'B. Consumer Budget'!$K1050,'B. Consumer Budget'!$L1050))</f>
        <v>0</v>
      </c>
      <c r="N1050" s="143" t="str">
        <f>IF('B. Consumer Budget'!$L1050="","",'B. Consumer Budget'!$M1050-'B. Consumer Budget'!$L1050)</f>
        <v/>
      </c>
      <c r="O1050" s="77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78">
        <f t="shared" si="16"/>
        <v>1041</v>
      </c>
      <c r="C1051" s="82"/>
      <c r="D1051" s="83"/>
      <c r="E1051" s="122"/>
      <c r="F1051" s="83"/>
      <c r="G1051" s="106"/>
      <c r="H1051" s="83"/>
      <c r="I1051" s="84"/>
      <c r="J1051" s="84"/>
      <c r="K1051" s="144">
        <f>'B. Consumer Budget'!$I1051-'B. Consumer Budget'!$J1051</f>
        <v>0</v>
      </c>
      <c r="L1051" s="143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43">
        <f>IF('B. Consumer Budget'!$K1051&lt;0,0,IF('B. Consumer Budget'!$L1051&gt;'B. Consumer Budget'!$K1051,'B. Consumer Budget'!$K1051,'B. Consumer Budget'!$L1051))</f>
        <v>0</v>
      </c>
      <c r="N1051" s="143" t="str">
        <f>IF('B. Consumer Budget'!$L1051="","",'B. Consumer Budget'!$M1051-'B. Consumer Budget'!$L1051)</f>
        <v/>
      </c>
      <c r="O1051" s="77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78">
        <f t="shared" si="16"/>
        <v>1042</v>
      </c>
      <c r="C1052" s="79"/>
      <c r="D1052" s="80"/>
      <c r="E1052" s="123"/>
      <c r="F1052" s="80"/>
      <c r="G1052" s="105"/>
      <c r="H1052" s="80"/>
      <c r="I1052" s="81"/>
      <c r="J1052" s="81"/>
      <c r="K1052" s="144">
        <f>'B. Consumer Budget'!$I1052-'B. Consumer Budget'!$J1052</f>
        <v>0</v>
      </c>
      <c r="L1052" s="143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43">
        <f>IF('B. Consumer Budget'!$K1052&lt;0,0,IF('B. Consumer Budget'!$L1052&gt;'B. Consumer Budget'!$K1052,'B. Consumer Budget'!$K1052,'B. Consumer Budget'!$L1052))</f>
        <v>0</v>
      </c>
      <c r="N1052" s="143" t="str">
        <f>IF('B. Consumer Budget'!$L1052="","",'B. Consumer Budget'!$M1052-'B. Consumer Budget'!$L1052)</f>
        <v/>
      </c>
      <c r="O1052" s="77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78">
        <f t="shared" si="16"/>
        <v>1043</v>
      </c>
      <c r="C1053" s="82"/>
      <c r="D1053" s="83"/>
      <c r="E1053" s="122"/>
      <c r="F1053" s="83"/>
      <c r="G1053" s="106"/>
      <c r="H1053" s="83"/>
      <c r="I1053" s="84"/>
      <c r="J1053" s="84"/>
      <c r="K1053" s="144">
        <f>'B. Consumer Budget'!$I1053-'B. Consumer Budget'!$J1053</f>
        <v>0</v>
      </c>
      <c r="L1053" s="143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43">
        <f>IF('B. Consumer Budget'!$K1053&lt;0,0,IF('B. Consumer Budget'!$L1053&gt;'B. Consumer Budget'!$K1053,'B. Consumer Budget'!$K1053,'B. Consumer Budget'!$L1053))</f>
        <v>0</v>
      </c>
      <c r="N1053" s="143" t="str">
        <f>IF('B. Consumer Budget'!$L1053="","",'B. Consumer Budget'!$M1053-'B. Consumer Budget'!$L1053)</f>
        <v/>
      </c>
      <c r="O1053" s="77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78">
        <f t="shared" si="16"/>
        <v>1044</v>
      </c>
      <c r="C1054" s="79"/>
      <c r="D1054" s="80"/>
      <c r="E1054" s="123"/>
      <c r="F1054" s="80"/>
      <c r="G1054" s="105"/>
      <c r="H1054" s="80"/>
      <c r="I1054" s="81"/>
      <c r="J1054" s="81"/>
      <c r="K1054" s="144">
        <f>'B. Consumer Budget'!$I1054-'B. Consumer Budget'!$J1054</f>
        <v>0</v>
      </c>
      <c r="L1054" s="143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43">
        <f>IF('B. Consumer Budget'!$K1054&lt;0,0,IF('B. Consumer Budget'!$L1054&gt;'B. Consumer Budget'!$K1054,'B. Consumer Budget'!$K1054,'B. Consumer Budget'!$L1054))</f>
        <v>0</v>
      </c>
      <c r="N1054" s="143" t="str">
        <f>IF('B. Consumer Budget'!$L1054="","",'B. Consumer Budget'!$M1054-'B. Consumer Budget'!$L1054)</f>
        <v/>
      </c>
      <c r="O1054" s="77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78">
        <f t="shared" si="16"/>
        <v>1045</v>
      </c>
      <c r="C1055" s="82"/>
      <c r="D1055" s="83"/>
      <c r="E1055" s="122"/>
      <c r="F1055" s="83"/>
      <c r="G1055" s="106"/>
      <c r="H1055" s="83"/>
      <c r="I1055" s="84"/>
      <c r="J1055" s="84"/>
      <c r="K1055" s="144">
        <f>'B. Consumer Budget'!$I1055-'B. Consumer Budget'!$J1055</f>
        <v>0</v>
      </c>
      <c r="L1055" s="143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43">
        <f>IF('B. Consumer Budget'!$K1055&lt;0,0,IF('B. Consumer Budget'!$L1055&gt;'B. Consumer Budget'!$K1055,'B. Consumer Budget'!$K1055,'B. Consumer Budget'!$L1055))</f>
        <v>0</v>
      </c>
      <c r="N1055" s="143" t="str">
        <f>IF('B. Consumer Budget'!$L1055="","",'B. Consumer Budget'!$M1055-'B. Consumer Budget'!$L1055)</f>
        <v/>
      </c>
      <c r="O1055" s="77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78">
        <f t="shared" si="16"/>
        <v>1046</v>
      </c>
      <c r="C1056" s="79"/>
      <c r="D1056" s="80"/>
      <c r="E1056" s="123"/>
      <c r="F1056" s="80"/>
      <c r="G1056" s="105"/>
      <c r="H1056" s="80"/>
      <c r="I1056" s="81"/>
      <c r="J1056" s="81"/>
      <c r="K1056" s="144">
        <f>'B. Consumer Budget'!$I1056-'B. Consumer Budget'!$J1056</f>
        <v>0</v>
      </c>
      <c r="L1056" s="143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43">
        <f>IF('B. Consumer Budget'!$K1056&lt;0,0,IF('B. Consumer Budget'!$L1056&gt;'B. Consumer Budget'!$K1056,'B. Consumer Budget'!$K1056,'B. Consumer Budget'!$L1056))</f>
        <v>0</v>
      </c>
      <c r="N1056" s="143" t="str">
        <f>IF('B. Consumer Budget'!$L1056="","",'B. Consumer Budget'!$M1056-'B. Consumer Budget'!$L1056)</f>
        <v/>
      </c>
      <c r="O1056" s="77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78">
        <f t="shared" si="16"/>
        <v>1047</v>
      </c>
      <c r="C1057" s="82"/>
      <c r="D1057" s="83"/>
      <c r="E1057" s="122"/>
      <c r="F1057" s="83"/>
      <c r="G1057" s="106"/>
      <c r="H1057" s="83"/>
      <c r="I1057" s="84"/>
      <c r="J1057" s="84"/>
      <c r="K1057" s="144">
        <f>'B. Consumer Budget'!$I1057-'B. Consumer Budget'!$J1057</f>
        <v>0</v>
      </c>
      <c r="L1057" s="143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43">
        <f>IF('B. Consumer Budget'!$K1057&lt;0,0,IF('B. Consumer Budget'!$L1057&gt;'B. Consumer Budget'!$K1057,'B. Consumer Budget'!$K1057,'B. Consumer Budget'!$L1057))</f>
        <v>0</v>
      </c>
      <c r="N1057" s="143" t="str">
        <f>IF('B. Consumer Budget'!$L1057="","",'B. Consumer Budget'!$M1057-'B. Consumer Budget'!$L1057)</f>
        <v/>
      </c>
      <c r="O1057" s="77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78">
        <f t="shared" si="16"/>
        <v>1048</v>
      </c>
      <c r="C1058" s="79"/>
      <c r="D1058" s="80"/>
      <c r="E1058" s="123"/>
      <c r="F1058" s="80"/>
      <c r="G1058" s="105"/>
      <c r="H1058" s="80"/>
      <c r="I1058" s="81"/>
      <c r="J1058" s="81"/>
      <c r="K1058" s="144">
        <f>'B. Consumer Budget'!$I1058-'B. Consumer Budget'!$J1058</f>
        <v>0</v>
      </c>
      <c r="L1058" s="143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43">
        <f>IF('B. Consumer Budget'!$K1058&lt;0,0,IF('B. Consumer Budget'!$L1058&gt;'B. Consumer Budget'!$K1058,'B. Consumer Budget'!$K1058,'B. Consumer Budget'!$L1058))</f>
        <v>0</v>
      </c>
      <c r="N1058" s="143" t="str">
        <f>IF('B. Consumer Budget'!$L1058="","",'B. Consumer Budget'!$M1058-'B. Consumer Budget'!$L1058)</f>
        <v/>
      </c>
      <c r="O1058" s="77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78">
        <f t="shared" si="16"/>
        <v>1049</v>
      </c>
      <c r="C1059" s="82"/>
      <c r="D1059" s="83"/>
      <c r="E1059" s="122"/>
      <c r="F1059" s="83"/>
      <c r="G1059" s="106"/>
      <c r="H1059" s="83"/>
      <c r="I1059" s="84"/>
      <c r="J1059" s="84"/>
      <c r="K1059" s="144">
        <f>'B. Consumer Budget'!$I1059-'B. Consumer Budget'!$J1059</f>
        <v>0</v>
      </c>
      <c r="L1059" s="143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43">
        <f>IF('B. Consumer Budget'!$K1059&lt;0,0,IF('B. Consumer Budget'!$L1059&gt;'B. Consumer Budget'!$K1059,'B. Consumer Budget'!$K1059,'B. Consumer Budget'!$L1059))</f>
        <v>0</v>
      </c>
      <c r="N1059" s="143" t="str">
        <f>IF('B. Consumer Budget'!$L1059="","",'B. Consumer Budget'!$M1059-'B. Consumer Budget'!$L1059)</f>
        <v/>
      </c>
      <c r="O1059" s="77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78">
        <f t="shared" si="16"/>
        <v>1050</v>
      </c>
      <c r="C1060" s="79"/>
      <c r="D1060" s="80"/>
      <c r="E1060" s="123"/>
      <c r="F1060" s="80"/>
      <c r="G1060" s="105"/>
      <c r="H1060" s="80"/>
      <c r="I1060" s="81"/>
      <c r="J1060" s="81"/>
      <c r="K1060" s="144">
        <f>'B. Consumer Budget'!$I1060-'B. Consumer Budget'!$J1060</f>
        <v>0</v>
      </c>
      <c r="L1060" s="143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43">
        <f>IF('B. Consumer Budget'!$K1060&lt;0,0,IF('B. Consumer Budget'!$L1060&gt;'B. Consumer Budget'!$K1060,'B. Consumer Budget'!$K1060,'B. Consumer Budget'!$L1060))</f>
        <v>0</v>
      </c>
      <c r="N1060" s="143" t="str">
        <f>IF('B. Consumer Budget'!$L1060="","",'B. Consumer Budget'!$M1060-'B. Consumer Budget'!$L1060)</f>
        <v/>
      </c>
      <c r="O1060" s="77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78">
        <f t="shared" si="16"/>
        <v>1051</v>
      </c>
      <c r="C1061" s="82"/>
      <c r="D1061" s="83"/>
      <c r="E1061" s="122"/>
      <c r="F1061" s="83"/>
      <c r="G1061" s="106"/>
      <c r="H1061" s="83"/>
      <c r="I1061" s="84"/>
      <c r="J1061" s="84"/>
      <c r="K1061" s="144">
        <f>'B. Consumer Budget'!$I1061-'B. Consumer Budget'!$J1061</f>
        <v>0</v>
      </c>
      <c r="L1061" s="143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43">
        <f>IF('B. Consumer Budget'!$K1061&lt;0,0,IF('B. Consumer Budget'!$L1061&gt;'B. Consumer Budget'!$K1061,'B. Consumer Budget'!$K1061,'B. Consumer Budget'!$L1061))</f>
        <v>0</v>
      </c>
      <c r="N1061" s="143" t="str">
        <f>IF('B. Consumer Budget'!$L1061="","",'B. Consumer Budget'!$M1061-'B. Consumer Budget'!$L1061)</f>
        <v/>
      </c>
      <c r="O1061" s="77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78">
        <f t="shared" si="16"/>
        <v>1052</v>
      </c>
      <c r="C1062" s="79"/>
      <c r="D1062" s="80"/>
      <c r="E1062" s="123"/>
      <c r="F1062" s="80"/>
      <c r="G1062" s="105"/>
      <c r="H1062" s="80"/>
      <c r="I1062" s="81"/>
      <c r="J1062" s="81"/>
      <c r="K1062" s="144">
        <f>'B. Consumer Budget'!$I1062-'B. Consumer Budget'!$J1062</f>
        <v>0</v>
      </c>
      <c r="L1062" s="143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43">
        <f>IF('B. Consumer Budget'!$K1062&lt;0,0,IF('B. Consumer Budget'!$L1062&gt;'B. Consumer Budget'!$K1062,'B. Consumer Budget'!$K1062,'B. Consumer Budget'!$L1062))</f>
        <v>0</v>
      </c>
      <c r="N1062" s="143" t="str">
        <f>IF('B. Consumer Budget'!$L1062="","",'B. Consumer Budget'!$M1062-'B. Consumer Budget'!$L1062)</f>
        <v/>
      </c>
      <c r="O1062" s="77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78">
        <f t="shared" si="16"/>
        <v>1053</v>
      </c>
      <c r="C1063" s="82"/>
      <c r="D1063" s="83"/>
      <c r="E1063" s="122"/>
      <c r="F1063" s="83"/>
      <c r="G1063" s="106"/>
      <c r="H1063" s="83"/>
      <c r="I1063" s="84"/>
      <c r="J1063" s="84"/>
      <c r="K1063" s="144">
        <f>'B. Consumer Budget'!$I1063-'B. Consumer Budget'!$J1063</f>
        <v>0</v>
      </c>
      <c r="L1063" s="143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43">
        <f>IF('B. Consumer Budget'!$K1063&lt;0,0,IF('B. Consumer Budget'!$L1063&gt;'B. Consumer Budget'!$K1063,'B. Consumer Budget'!$K1063,'B. Consumer Budget'!$L1063))</f>
        <v>0</v>
      </c>
      <c r="N1063" s="143" t="str">
        <f>IF('B. Consumer Budget'!$L1063="","",'B. Consumer Budget'!$M1063-'B. Consumer Budget'!$L1063)</f>
        <v/>
      </c>
      <c r="O1063" s="77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78">
        <f t="shared" si="16"/>
        <v>1054</v>
      </c>
      <c r="C1064" s="79"/>
      <c r="D1064" s="80"/>
      <c r="E1064" s="123"/>
      <c r="F1064" s="80"/>
      <c r="G1064" s="105"/>
      <c r="H1064" s="80"/>
      <c r="I1064" s="81"/>
      <c r="J1064" s="81"/>
      <c r="K1064" s="144">
        <f>'B. Consumer Budget'!$I1064-'B. Consumer Budget'!$J1064</f>
        <v>0</v>
      </c>
      <c r="L1064" s="143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43">
        <f>IF('B. Consumer Budget'!$K1064&lt;0,0,IF('B. Consumer Budget'!$L1064&gt;'B. Consumer Budget'!$K1064,'B. Consumer Budget'!$K1064,'B. Consumer Budget'!$L1064))</f>
        <v>0</v>
      </c>
      <c r="N1064" s="143" t="str">
        <f>IF('B. Consumer Budget'!$L1064="","",'B. Consumer Budget'!$M1064-'B. Consumer Budget'!$L1064)</f>
        <v/>
      </c>
      <c r="O1064" s="77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78">
        <f t="shared" si="16"/>
        <v>1055</v>
      </c>
      <c r="C1065" s="82"/>
      <c r="D1065" s="83"/>
      <c r="E1065" s="122"/>
      <c r="F1065" s="83"/>
      <c r="G1065" s="106"/>
      <c r="H1065" s="83"/>
      <c r="I1065" s="84"/>
      <c r="J1065" s="84"/>
      <c r="K1065" s="144">
        <f>'B. Consumer Budget'!$I1065-'B. Consumer Budget'!$J1065</f>
        <v>0</v>
      </c>
      <c r="L1065" s="143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43">
        <f>IF('B. Consumer Budget'!$K1065&lt;0,0,IF('B. Consumer Budget'!$L1065&gt;'B. Consumer Budget'!$K1065,'B. Consumer Budget'!$K1065,'B. Consumer Budget'!$L1065))</f>
        <v>0</v>
      </c>
      <c r="N1065" s="143" t="str">
        <f>IF('B. Consumer Budget'!$L1065="","",'B. Consumer Budget'!$M1065-'B. Consumer Budget'!$L1065)</f>
        <v/>
      </c>
      <c r="O1065" s="77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78">
        <f t="shared" si="16"/>
        <v>1056</v>
      </c>
      <c r="C1066" s="79"/>
      <c r="D1066" s="80"/>
      <c r="E1066" s="123"/>
      <c r="F1066" s="80"/>
      <c r="G1066" s="105"/>
      <c r="H1066" s="80"/>
      <c r="I1066" s="81"/>
      <c r="J1066" s="81"/>
      <c r="K1066" s="144">
        <f>'B. Consumer Budget'!$I1066-'B. Consumer Budget'!$J1066</f>
        <v>0</v>
      </c>
      <c r="L1066" s="143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43">
        <f>IF('B. Consumer Budget'!$K1066&lt;0,0,IF('B. Consumer Budget'!$L1066&gt;'B. Consumer Budget'!$K1066,'B. Consumer Budget'!$K1066,'B. Consumer Budget'!$L1066))</f>
        <v>0</v>
      </c>
      <c r="N1066" s="143" t="str">
        <f>IF('B. Consumer Budget'!$L1066="","",'B. Consumer Budget'!$M1066-'B. Consumer Budget'!$L1066)</f>
        <v/>
      </c>
      <c r="O1066" s="77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78">
        <f t="shared" si="16"/>
        <v>1057</v>
      </c>
      <c r="C1067" s="82"/>
      <c r="D1067" s="83"/>
      <c r="E1067" s="122"/>
      <c r="F1067" s="83"/>
      <c r="G1067" s="106"/>
      <c r="H1067" s="83"/>
      <c r="I1067" s="84"/>
      <c r="J1067" s="84"/>
      <c r="K1067" s="144">
        <f>'B. Consumer Budget'!$I1067-'B. Consumer Budget'!$J1067</f>
        <v>0</v>
      </c>
      <c r="L1067" s="143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43">
        <f>IF('B. Consumer Budget'!$K1067&lt;0,0,IF('B. Consumer Budget'!$L1067&gt;'B. Consumer Budget'!$K1067,'B. Consumer Budget'!$K1067,'B. Consumer Budget'!$L1067))</f>
        <v>0</v>
      </c>
      <c r="N1067" s="143" t="str">
        <f>IF('B. Consumer Budget'!$L1067="","",'B. Consumer Budget'!$M1067-'B. Consumer Budget'!$L1067)</f>
        <v/>
      </c>
      <c r="O1067" s="77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78">
        <f t="shared" si="16"/>
        <v>1058</v>
      </c>
      <c r="C1068" s="79"/>
      <c r="D1068" s="80"/>
      <c r="E1068" s="123"/>
      <c r="F1068" s="80"/>
      <c r="G1068" s="105"/>
      <c r="H1068" s="80"/>
      <c r="I1068" s="81"/>
      <c r="J1068" s="81"/>
      <c r="K1068" s="144">
        <f>'B. Consumer Budget'!$I1068-'B. Consumer Budget'!$J1068</f>
        <v>0</v>
      </c>
      <c r="L1068" s="143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43">
        <f>IF('B. Consumer Budget'!$K1068&lt;0,0,IF('B. Consumer Budget'!$L1068&gt;'B. Consumer Budget'!$K1068,'B. Consumer Budget'!$K1068,'B. Consumer Budget'!$L1068))</f>
        <v>0</v>
      </c>
      <c r="N1068" s="143" t="str">
        <f>IF('B. Consumer Budget'!$L1068="","",'B. Consumer Budget'!$M1068-'B. Consumer Budget'!$L1068)</f>
        <v/>
      </c>
      <c r="O1068" s="77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78">
        <f t="shared" si="16"/>
        <v>1059</v>
      </c>
      <c r="C1069" s="82"/>
      <c r="D1069" s="83"/>
      <c r="E1069" s="122"/>
      <c r="F1069" s="83"/>
      <c r="G1069" s="106"/>
      <c r="H1069" s="83"/>
      <c r="I1069" s="84"/>
      <c r="J1069" s="84"/>
      <c r="K1069" s="144">
        <f>'B. Consumer Budget'!$I1069-'B. Consumer Budget'!$J1069</f>
        <v>0</v>
      </c>
      <c r="L1069" s="143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43">
        <f>IF('B. Consumer Budget'!$K1069&lt;0,0,IF('B. Consumer Budget'!$L1069&gt;'B. Consumer Budget'!$K1069,'B. Consumer Budget'!$K1069,'B. Consumer Budget'!$L1069))</f>
        <v>0</v>
      </c>
      <c r="N1069" s="143" t="str">
        <f>IF('B. Consumer Budget'!$L1069="","",'B. Consumer Budget'!$M1069-'B. Consumer Budget'!$L1069)</f>
        <v/>
      </c>
      <c r="O1069" s="77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78">
        <f t="shared" si="16"/>
        <v>1060</v>
      </c>
      <c r="C1070" s="79"/>
      <c r="D1070" s="80"/>
      <c r="E1070" s="123"/>
      <c r="F1070" s="80"/>
      <c r="G1070" s="105"/>
      <c r="H1070" s="80"/>
      <c r="I1070" s="81"/>
      <c r="J1070" s="81"/>
      <c r="K1070" s="144">
        <f>'B. Consumer Budget'!$I1070-'B. Consumer Budget'!$J1070</f>
        <v>0</v>
      </c>
      <c r="L1070" s="143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43">
        <f>IF('B. Consumer Budget'!$K1070&lt;0,0,IF('B. Consumer Budget'!$L1070&gt;'B. Consumer Budget'!$K1070,'B. Consumer Budget'!$K1070,'B. Consumer Budget'!$L1070))</f>
        <v>0</v>
      </c>
      <c r="N1070" s="143" t="str">
        <f>IF('B. Consumer Budget'!$L1070="","",'B. Consumer Budget'!$M1070-'B. Consumer Budget'!$L1070)</f>
        <v/>
      </c>
      <c r="O1070" s="77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78">
        <f t="shared" si="16"/>
        <v>1061</v>
      </c>
      <c r="C1071" s="82"/>
      <c r="D1071" s="83"/>
      <c r="E1071" s="122"/>
      <c r="F1071" s="83"/>
      <c r="G1071" s="106"/>
      <c r="H1071" s="83"/>
      <c r="I1071" s="84"/>
      <c r="J1071" s="84"/>
      <c r="K1071" s="144">
        <f>'B. Consumer Budget'!$I1071-'B. Consumer Budget'!$J1071</f>
        <v>0</v>
      </c>
      <c r="L1071" s="143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43">
        <f>IF('B. Consumer Budget'!$K1071&lt;0,0,IF('B. Consumer Budget'!$L1071&gt;'B. Consumer Budget'!$K1071,'B. Consumer Budget'!$K1071,'B. Consumer Budget'!$L1071))</f>
        <v>0</v>
      </c>
      <c r="N1071" s="143" t="str">
        <f>IF('B. Consumer Budget'!$L1071="","",'B. Consumer Budget'!$M1071-'B. Consumer Budget'!$L1071)</f>
        <v/>
      </c>
      <c r="O1071" s="77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78">
        <f t="shared" si="16"/>
        <v>1062</v>
      </c>
      <c r="C1072" s="79"/>
      <c r="D1072" s="80"/>
      <c r="E1072" s="123"/>
      <c r="F1072" s="80"/>
      <c r="G1072" s="105"/>
      <c r="H1072" s="80"/>
      <c r="I1072" s="81"/>
      <c r="J1072" s="81"/>
      <c r="K1072" s="144">
        <f>'B. Consumer Budget'!$I1072-'B. Consumer Budget'!$J1072</f>
        <v>0</v>
      </c>
      <c r="L1072" s="143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43">
        <f>IF('B. Consumer Budget'!$K1072&lt;0,0,IF('B. Consumer Budget'!$L1072&gt;'B. Consumer Budget'!$K1072,'B. Consumer Budget'!$K1072,'B. Consumer Budget'!$L1072))</f>
        <v>0</v>
      </c>
      <c r="N1072" s="143" t="str">
        <f>IF('B. Consumer Budget'!$L1072="","",'B. Consumer Budget'!$M1072-'B. Consumer Budget'!$L1072)</f>
        <v/>
      </c>
      <c r="O1072" s="77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78">
        <f t="shared" si="16"/>
        <v>1063</v>
      </c>
      <c r="C1073" s="82"/>
      <c r="D1073" s="83"/>
      <c r="E1073" s="122"/>
      <c r="F1073" s="83"/>
      <c r="G1073" s="106"/>
      <c r="H1073" s="83"/>
      <c r="I1073" s="84"/>
      <c r="J1073" s="84"/>
      <c r="K1073" s="144">
        <f>'B. Consumer Budget'!$I1073-'B. Consumer Budget'!$J1073</f>
        <v>0</v>
      </c>
      <c r="L1073" s="143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43">
        <f>IF('B. Consumer Budget'!$K1073&lt;0,0,IF('B. Consumer Budget'!$L1073&gt;'B. Consumer Budget'!$K1073,'B. Consumer Budget'!$K1073,'B. Consumer Budget'!$L1073))</f>
        <v>0</v>
      </c>
      <c r="N1073" s="143" t="str">
        <f>IF('B. Consumer Budget'!$L1073="","",'B. Consumer Budget'!$M1073-'B. Consumer Budget'!$L1073)</f>
        <v/>
      </c>
      <c r="O1073" s="77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78">
        <f t="shared" si="16"/>
        <v>1064</v>
      </c>
      <c r="C1074" s="79"/>
      <c r="D1074" s="80"/>
      <c r="E1074" s="123"/>
      <c r="F1074" s="80"/>
      <c r="G1074" s="105"/>
      <c r="H1074" s="80"/>
      <c r="I1074" s="81"/>
      <c r="J1074" s="81"/>
      <c r="K1074" s="144">
        <f>'B. Consumer Budget'!$I1074-'B. Consumer Budget'!$J1074</f>
        <v>0</v>
      </c>
      <c r="L1074" s="143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43">
        <f>IF('B. Consumer Budget'!$K1074&lt;0,0,IF('B. Consumer Budget'!$L1074&gt;'B. Consumer Budget'!$K1074,'B. Consumer Budget'!$K1074,'B. Consumer Budget'!$L1074))</f>
        <v>0</v>
      </c>
      <c r="N1074" s="143" t="str">
        <f>IF('B. Consumer Budget'!$L1074="","",'B. Consumer Budget'!$M1074-'B. Consumer Budget'!$L1074)</f>
        <v/>
      </c>
      <c r="O1074" s="77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78">
        <f t="shared" ref="B1075:B1138" si="17">B1074+1</f>
        <v>1065</v>
      </c>
      <c r="C1075" s="82"/>
      <c r="D1075" s="83"/>
      <c r="E1075" s="122"/>
      <c r="F1075" s="83"/>
      <c r="G1075" s="106"/>
      <c r="H1075" s="83"/>
      <c r="I1075" s="84"/>
      <c r="J1075" s="84"/>
      <c r="K1075" s="144">
        <f>'B. Consumer Budget'!$I1075-'B. Consumer Budget'!$J1075</f>
        <v>0</v>
      </c>
      <c r="L1075" s="143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43">
        <f>IF('B. Consumer Budget'!$K1075&lt;0,0,IF('B. Consumer Budget'!$L1075&gt;'B. Consumer Budget'!$K1075,'B. Consumer Budget'!$K1075,'B. Consumer Budget'!$L1075))</f>
        <v>0</v>
      </c>
      <c r="N1075" s="143" t="str">
        <f>IF('B. Consumer Budget'!$L1075="","",'B. Consumer Budget'!$M1075-'B. Consumer Budget'!$L1075)</f>
        <v/>
      </c>
      <c r="O1075" s="77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78">
        <f t="shared" si="17"/>
        <v>1066</v>
      </c>
      <c r="C1076" s="79"/>
      <c r="D1076" s="80"/>
      <c r="E1076" s="123"/>
      <c r="F1076" s="80"/>
      <c r="G1076" s="105"/>
      <c r="H1076" s="80"/>
      <c r="I1076" s="81"/>
      <c r="J1076" s="81"/>
      <c r="K1076" s="144">
        <f>'B. Consumer Budget'!$I1076-'B. Consumer Budget'!$J1076</f>
        <v>0</v>
      </c>
      <c r="L1076" s="143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43">
        <f>IF('B. Consumer Budget'!$K1076&lt;0,0,IF('B. Consumer Budget'!$L1076&gt;'B. Consumer Budget'!$K1076,'B. Consumer Budget'!$K1076,'B. Consumer Budget'!$L1076))</f>
        <v>0</v>
      </c>
      <c r="N1076" s="143" t="str">
        <f>IF('B. Consumer Budget'!$L1076="","",'B. Consumer Budget'!$M1076-'B. Consumer Budget'!$L1076)</f>
        <v/>
      </c>
      <c r="O1076" s="77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78">
        <f t="shared" si="17"/>
        <v>1067</v>
      </c>
      <c r="C1077" s="82"/>
      <c r="D1077" s="83"/>
      <c r="E1077" s="122"/>
      <c r="F1077" s="83"/>
      <c r="G1077" s="106"/>
      <c r="H1077" s="83"/>
      <c r="I1077" s="84"/>
      <c r="J1077" s="84"/>
      <c r="K1077" s="144">
        <f>'B. Consumer Budget'!$I1077-'B. Consumer Budget'!$J1077</f>
        <v>0</v>
      </c>
      <c r="L1077" s="143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43">
        <f>IF('B. Consumer Budget'!$K1077&lt;0,0,IF('B. Consumer Budget'!$L1077&gt;'B. Consumer Budget'!$K1077,'B. Consumer Budget'!$K1077,'B. Consumer Budget'!$L1077))</f>
        <v>0</v>
      </c>
      <c r="N1077" s="143" t="str">
        <f>IF('B. Consumer Budget'!$L1077="","",'B. Consumer Budget'!$M1077-'B. Consumer Budget'!$L1077)</f>
        <v/>
      </c>
      <c r="O1077" s="77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78">
        <f t="shared" si="17"/>
        <v>1068</v>
      </c>
      <c r="C1078" s="79"/>
      <c r="D1078" s="80"/>
      <c r="E1078" s="123"/>
      <c r="F1078" s="80"/>
      <c r="G1078" s="105"/>
      <c r="H1078" s="80"/>
      <c r="I1078" s="81"/>
      <c r="J1078" s="81"/>
      <c r="K1078" s="144">
        <f>'B. Consumer Budget'!$I1078-'B. Consumer Budget'!$J1078</f>
        <v>0</v>
      </c>
      <c r="L1078" s="143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43">
        <f>IF('B. Consumer Budget'!$K1078&lt;0,0,IF('B. Consumer Budget'!$L1078&gt;'B. Consumer Budget'!$K1078,'B. Consumer Budget'!$K1078,'B. Consumer Budget'!$L1078))</f>
        <v>0</v>
      </c>
      <c r="N1078" s="143" t="str">
        <f>IF('B. Consumer Budget'!$L1078="","",'B. Consumer Budget'!$M1078-'B. Consumer Budget'!$L1078)</f>
        <v/>
      </c>
      <c r="O1078" s="77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78">
        <f t="shared" si="17"/>
        <v>1069</v>
      </c>
      <c r="C1079" s="82"/>
      <c r="D1079" s="83"/>
      <c r="E1079" s="122"/>
      <c r="F1079" s="83"/>
      <c r="G1079" s="106"/>
      <c r="H1079" s="83"/>
      <c r="I1079" s="84"/>
      <c r="J1079" s="84"/>
      <c r="K1079" s="144">
        <f>'B. Consumer Budget'!$I1079-'B. Consumer Budget'!$J1079</f>
        <v>0</v>
      </c>
      <c r="L1079" s="143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43">
        <f>IF('B. Consumer Budget'!$K1079&lt;0,0,IF('B. Consumer Budget'!$L1079&gt;'B. Consumer Budget'!$K1079,'B. Consumer Budget'!$K1079,'B. Consumer Budget'!$L1079))</f>
        <v>0</v>
      </c>
      <c r="N1079" s="143" t="str">
        <f>IF('B. Consumer Budget'!$L1079="","",'B. Consumer Budget'!$M1079-'B. Consumer Budget'!$L1079)</f>
        <v/>
      </c>
      <c r="O1079" s="77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78">
        <f t="shared" si="17"/>
        <v>1070</v>
      </c>
      <c r="C1080" s="79"/>
      <c r="D1080" s="80"/>
      <c r="E1080" s="123"/>
      <c r="F1080" s="80"/>
      <c r="G1080" s="105"/>
      <c r="H1080" s="80"/>
      <c r="I1080" s="81"/>
      <c r="J1080" s="81"/>
      <c r="K1080" s="144">
        <f>'B. Consumer Budget'!$I1080-'B. Consumer Budget'!$J1080</f>
        <v>0</v>
      </c>
      <c r="L1080" s="143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43">
        <f>IF('B. Consumer Budget'!$K1080&lt;0,0,IF('B. Consumer Budget'!$L1080&gt;'B. Consumer Budget'!$K1080,'B. Consumer Budget'!$K1080,'B. Consumer Budget'!$L1080))</f>
        <v>0</v>
      </c>
      <c r="N1080" s="143" t="str">
        <f>IF('B. Consumer Budget'!$L1080="","",'B. Consumer Budget'!$M1080-'B. Consumer Budget'!$L1080)</f>
        <v/>
      </c>
      <c r="O1080" s="77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78">
        <f t="shared" si="17"/>
        <v>1071</v>
      </c>
      <c r="C1081" s="82"/>
      <c r="D1081" s="83"/>
      <c r="E1081" s="122"/>
      <c r="F1081" s="83"/>
      <c r="G1081" s="106"/>
      <c r="H1081" s="83"/>
      <c r="I1081" s="84"/>
      <c r="J1081" s="84"/>
      <c r="K1081" s="144">
        <f>'B. Consumer Budget'!$I1081-'B. Consumer Budget'!$J1081</f>
        <v>0</v>
      </c>
      <c r="L1081" s="143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43">
        <f>IF('B. Consumer Budget'!$K1081&lt;0,0,IF('B. Consumer Budget'!$L1081&gt;'B. Consumer Budget'!$K1081,'B. Consumer Budget'!$K1081,'B. Consumer Budget'!$L1081))</f>
        <v>0</v>
      </c>
      <c r="N1081" s="143" t="str">
        <f>IF('B. Consumer Budget'!$L1081="","",'B. Consumer Budget'!$M1081-'B. Consumer Budget'!$L1081)</f>
        <v/>
      </c>
      <c r="O1081" s="77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78">
        <f t="shared" si="17"/>
        <v>1072</v>
      </c>
      <c r="C1082" s="79"/>
      <c r="D1082" s="80"/>
      <c r="E1082" s="123"/>
      <c r="F1082" s="80"/>
      <c r="G1082" s="105"/>
      <c r="H1082" s="80"/>
      <c r="I1082" s="81"/>
      <c r="J1082" s="81"/>
      <c r="K1082" s="144">
        <f>'B. Consumer Budget'!$I1082-'B. Consumer Budget'!$J1082</f>
        <v>0</v>
      </c>
      <c r="L1082" s="143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43">
        <f>IF('B. Consumer Budget'!$K1082&lt;0,0,IF('B. Consumer Budget'!$L1082&gt;'B. Consumer Budget'!$K1082,'B. Consumer Budget'!$K1082,'B. Consumer Budget'!$L1082))</f>
        <v>0</v>
      </c>
      <c r="N1082" s="143" t="str">
        <f>IF('B. Consumer Budget'!$L1082="","",'B. Consumer Budget'!$M1082-'B. Consumer Budget'!$L1082)</f>
        <v/>
      </c>
      <c r="O1082" s="77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78">
        <f t="shared" si="17"/>
        <v>1073</v>
      </c>
      <c r="C1083" s="82"/>
      <c r="D1083" s="83"/>
      <c r="E1083" s="122"/>
      <c r="F1083" s="83"/>
      <c r="G1083" s="106"/>
      <c r="H1083" s="83"/>
      <c r="I1083" s="84"/>
      <c r="J1083" s="84"/>
      <c r="K1083" s="144">
        <f>'B. Consumer Budget'!$I1083-'B. Consumer Budget'!$J1083</f>
        <v>0</v>
      </c>
      <c r="L1083" s="143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43">
        <f>IF('B. Consumer Budget'!$K1083&lt;0,0,IF('B. Consumer Budget'!$L1083&gt;'B. Consumer Budget'!$K1083,'B. Consumer Budget'!$K1083,'B. Consumer Budget'!$L1083))</f>
        <v>0</v>
      </c>
      <c r="N1083" s="143" t="str">
        <f>IF('B. Consumer Budget'!$L1083="","",'B. Consumer Budget'!$M1083-'B. Consumer Budget'!$L1083)</f>
        <v/>
      </c>
      <c r="O1083" s="77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78">
        <f t="shared" si="17"/>
        <v>1074</v>
      </c>
      <c r="C1084" s="79"/>
      <c r="D1084" s="80"/>
      <c r="E1084" s="123"/>
      <c r="F1084" s="80"/>
      <c r="G1084" s="105"/>
      <c r="H1084" s="80"/>
      <c r="I1084" s="81"/>
      <c r="J1084" s="81"/>
      <c r="K1084" s="144">
        <f>'B. Consumer Budget'!$I1084-'B. Consumer Budget'!$J1084</f>
        <v>0</v>
      </c>
      <c r="L1084" s="143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43">
        <f>IF('B. Consumer Budget'!$K1084&lt;0,0,IF('B. Consumer Budget'!$L1084&gt;'B. Consumer Budget'!$K1084,'B. Consumer Budget'!$K1084,'B. Consumer Budget'!$L1084))</f>
        <v>0</v>
      </c>
      <c r="N1084" s="143" t="str">
        <f>IF('B. Consumer Budget'!$L1084="","",'B. Consumer Budget'!$M1084-'B. Consumer Budget'!$L1084)</f>
        <v/>
      </c>
      <c r="O1084" s="77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78">
        <f t="shared" si="17"/>
        <v>1075</v>
      </c>
      <c r="C1085" s="82"/>
      <c r="D1085" s="83"/>
      <c r="E1085" s="122"/>
      <c r="F1085" s="83"/>
      <c r="G1085" s="106"/>
      <c r="H1085" s="83"/>
      <c r="I1085" s="84"/>
      <c r="J1085" s="84"/>
      <c r="K1085" s="144">
        <f>'B. Consumer Budget'!$I1085-'B. Consumer Budget'!$J1085</f>
        <v>0</v>
      </c>
      <c r="L1085" s="143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43">
        <f>IF('B. Consumer Budget'!$K1085&lt;0,0,IF('B. Consumer Budget'!$L1085&gt;'B. Consumer Budget'!$K1085,'B. Consumer Budget'!$K1085,'B. Consumer Budget'!$L1085))</f>
        <v>0</v>
      </c>
      <c r="N1085" s="143" t="str">
        <f>IF('B. Consumer Budget'!$L1085="","",'B. Consumer Budget'!$M1085-'B. Consumer Budget'!$L1085)</f>
        <v/>
      </c>
      <c r="O1085" s="77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78">
        <f t="shared" si="17"/>
        <v>1076</v>
      </c>
      <c r="C1086" s="79"/>
      <c r="D1086" s="80"/>
      <c r="E1086" s="123"/>
      <c r="F1086" s="80"/>
      <c r="G1086" s="105"/>
      <c r="H1086" s="80"/>
      <c r="I1086" s="81"/>
      <c r="J1086" s="81"/>
      <c r="K1086" s="144">
        <f>'B. Consumer Budget'!$I1086-'B. Consumer Budget'!$J1086</f>
        <v>0</v>
      </c>
      <c r="L1086" s="143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43">
        <f>IF('B. Consumer Budget'!$K1086&lt;0,0,IF('B. Consumer Budget'!$L1086&gt;'B. Consumer Budget'!$K1086,'B. Consumer Budget'!$K1086,'B. Consumer Budget'!$L1086))</f>
        <v>0</v>
      </c>
      <c r="N1086" s="143" t="str">
        <f>IF('B. Consumer Budget'!$L1086="","",'B. Consumer Budget'!$M1086-'B. Consumer Budget'!$L1086)</f>
        <v/>
      </c>
      <c r="O1086" s="77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78">
        <f t="shared" si="17"/>
        <v>1077</v>
      </c>
      <c r="C1087" s="82"/>
      <c r="D1087" s="83"/>
      <c r="E1087" s="122"/>
      <c r="F1087" s="83"/>
      <c r="G1087" s="106"/>
      <c r="H1087" s="83"/>
      <c r="I1087" s="84"/>
      <c r="J1087" s="84"/>
      <c r="K1087" s="144">
        <f>'B. Consumer Budget'!$I1087-'B. Consumer Budget'!$J1087</f>
        <v>0</v>
      </c>
      <c r="L1087" s="143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43">
        <f>IF('B. Consumer Budget'!$K1087&lt;0,0,IF('B. Consumer Budget'!$L1087&gt;'B. Consumer Budget'!$K1087,'B. Consumer Budget'!$K1087,'B. Consumer Budget'!$L1087))</f>
        <v>0</v>
      </c>
      <c r="N1087" s="143" t="str">
        <f>IF('B. Consumer Budget'!$L1087="","",'B. Consumer Budget'!$M1087-'B. Consumer Budget'!$L1087)</f>
        <v/>
      </c>
      <c r="O1087" s="77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78">
        <f t="shared" si="17"/>
        <v>1078</v>
      </c>
      <c r="C1088" s="79"/>
      <c r="D1088" s="80"/>
      <c r="E1088" s="123"/>
      <c r="F1088" s="80"/>
      <c r="G1088" s="105"/>
      <c r="H1088" s="80"/>
      <c r="I1088" s="81"/>
      <c r="J1088" s="81"/>
      <c r="K1088" s="144">
        <f>'B. Consumer Budget'!$I1088-'B. Consumer Budget'!$J1088</f>
        <v>0</v>
      </c>
      <c r="L1088" s="143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43">
        <f>IF('B. Consumer Budget'!$K1088&lt;0,0,IF('B. Consumer Budget'!$L1088&gt;'B. Consumer Budget'!$K1088,'B. Consumer Budget'!$K1088,'B. Consumer Budget'!$L1088))</f>
        <v>0</v>
      </c>
      <c r="N1088" s="143" t="str">
        <f>IF('B. Consumer Budget'!$L1088="","",'B. Consumer Budget'!$M1088-'B. Consumer Budget'!$L1088)</f>
        <v/>
      </c>
      <c r="O1088" s="77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78">
        <f t="shared" si="17"/>
        <v>1079</v>
      </c>
      <c r="C1089" s="82"/>
      <c r="D1089" s="83"/>
      <c r="E1089" s="122"/>
      <c r="F1089" s="83"/>
      <c r="G1089" s="106"/>
      <c r="H1089" s="83"/>
      <c r="I1089" s="84"/>
      <c r="J1089" s="84"/>
      <c r="K1089" s="144">
        <f>'B. Consumer Budget'!$I1089-'B. Consumer Budget'!$J1089</f>
        <v>0</v>
      </c>
      <c r="L1089" s="143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43">
        <f>IF('B. Consumer Budget'!$K1089&lt;0,0,IF('B. Consumer Budget'!$L1089&gt;'B. Consumer Budget'!$K1089,'B. Consumer Budget'!$K1089,'B. Consumer Budget'!$L1089))</f>
        <v>0</v>
      </c>
      <c r="N1089" s="143" t="str">
        <f>IF('B. Consumer Budget'!$L1089="","",'B. Consumer Budget'!$M1089-'B. Consumer Budget'!$L1089)</f>
        <v/>
      </c>
      <c r="O1089" s="77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78">
        <f t="shared" si="17"/>
        <v>1080</v>
      </c>
      <c r="C1090" s="79"/>
      <c r="D1090" s="80"/>
      <c r="E1090" s="123"/>
      <c r="F1090" s="80"/>
      <c r="G1090" s="105"/>
      <c r="H1090" s="80"/>
      <c r="I1090" s="81"/>
      <c r="J1090" s="81"/>
      <c r="K1090" s="144">
        <f>'B. Consumer Budget'!$I1090-'B. Consumer Budget'!$J1090</f>
        <v>0</v>
      </c>
      <c r="L1090" s="143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43">
        <f>IF('B. Consumer Budget'!$K1090&lt;0,0,IF('B. Consumer Budget'!$L1090&gt;'B. Consumer Budget'!$K1090,'B. Consumer Budget'!$K1090,'B. Consumer Budget'!$L1090))</f>
        <v>0</v>
      </c>
      <c r="N1090" s="143" t="str">
        <f>IF('B. Consumer Budget'!$L1090="","",'B. Consumer Budget'!$M1090-'B. Consumer Budget'!$L1090)</f>
        <v/>
      </c>
      <c r="O1090" s="77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78">
        <f t="shared" si="17"/>
        <v>1081</v>
      </c>
      <c r="C1091" s="82"/>
      <c r="D1091" s="83"/>
      <c r="E1091" s="122"/>
      <c r="F1091" s="83"/>
      <c r="G1091" s="106"/>
      <c r="H1091" s="83"/>
      <c r="I1091" s="84"/>
      <c r="J1091" s="84"/>
      <c r="K1091" s="144">
        <f>'B. Consumer Budget'!$I1091-'B. Consumer Budget'!$J1091</f>
        <v>0</v>
      </c>
      <c r="L1091" s="143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43">
        <f>IF('B. Consumer Budget'!$K1091&lt;0,0,IF('B. Consumer Budget'!$L1091&gt;'B. Consumer Budget'!$K1091,'B. Consumer Budget'!$K1091,'B. Consumer Budget'!$L1091))</f>
        <v>0</v>
      </c>
      <c r="N1091" s="143" t="str">
        <f>IF('B. Consumer Budget'!$L1091="","",'B. Consumer Budget'!$M1091-'B. Consumer Budget'!$L1091)</f>
        <v/>
      </c>
      <c r="O1091" s="77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78">
        <f t="shared" si="17"/>
        <v>1082</v>
      </c>
      <c r="C1092" s="79"/>
      <c r="D1092" s="80"/>
      <c r="E1092" s="123"/>
      <c r="F1092" s="80"/>
      <c r="G1092" s="105"/>
      <c r="H1092" s="80"/>
      <c r="I1092" s="81"/>
      <c r="J1092" s="81"/>
      <c r="K1092" s="144">
        <f>'B. Consumer Budget'!$I1092-'B. Consumer Budget'!$J1092</f>
        <v>0</v>
      </c>
      <c r="L1092" s="143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43">
        <f>IF('B. Consumer Budget'!$K1092&lt;0,0,IF('B. Consumer Budget'!$L1092&gt;'B. Consumer Budget'!$K1092,'B. Consumer Budget'!$K1092,'B. Consumer Budget'!$L1092))</f>
        <v>0</v>
      </c>
      <c r="N1092" s="143" t="str">
        <f>IF('B. Consumer Budget'!$L1092="","",'B. Consumer Budget'!$M1092-'B. Consumer Budget'!$L1092)</f>
        <v/>
      </c>
      <c r="O1092" s="77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78">
        <f t="shared" si="17"/>
        <v>1083</v>
      </c>
      <c r="C1093" s="82"/>
      <c r="D1093" s="83"/>
      <c r="E1093" s="122"/>
      <c r="F1093" s="83"/>
      <c r="G1093" s="106"/>
      <c r="H1093" s="83"/>
      <c r="I1093" s="84"/>
      <c r="J1093" s="84"/>
      <c r="K1093" s="144">
        <f>'B. Consumer Budget'!$I1093-'B. Consumer Budget'!$J1093</f>
        <v>0</v>
      </c>
      <c r="L1093" s="143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43">
        <f>IF('B. Consumer Budget'!$K1093&lt;0,0,IF('B. Consumer Budget'!$L1093&gt;'B. Consumer Budget'!$K1093,'B. Consumer Budget'!$K1093,'B. Consumer Budget'!$L1093))</f>
        <v>0</v>
      </c>
      <c r="N1093" s="143" t="str">
        <f>IF('B. Consumer Budget'!$L1093="","",'B. Consumer Budget'!$M1093-'B. Consumer Budget'!$L1093)</f>
        <v/>
      </c>
      <c r="O1093" s="77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78">
        <f t="shared" si="17"/>
        <v>1084</v>
      </c>
      <c r="C1094" s="79"/>
      <c r="D1094" s="80"/>
      <c r="E1094" s="123"/>
      <c r="F1094" s="80"/>
      <c r="G1094" s="105"/>
      <c r="H1094" s="80"/>
      <c r="I1094" s="81"/>
      <c r="J1094" s="81"/>
      <c r="K1094" s="144">
        <f>'B. Consumer Budget'!$I1094-'B. Consumer Budget'!$J1094</f>
        <v>0</v>
      </c>
      <c r="L1094" s="143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43">
        <f>IF('B. Consumer Budget'!$K1094&lt;0,0,IF('B. Consumer Budget'!$L1094&gt;'B. Consumer Budget'!$K1094,'B. Consumer Budget'!$K1094,'B. Consumer Budget'!$L1094))</f>
        <v>0</v>
      </c>
      <c r="N1094" s="143" t="str">
        <f>IF('B. Consumer Budget'!$L1094="","",'B. Consumer Budget'!$M1094-'B. Consumer Budget'!$L1094)</f>
        <v/>
      </c>
      <c r="O1094" s="77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78">
        <f t="shared" si="17"/>
        <v>1085</v>
      </c>
      <c r="C1095" s="82"/>
      <c r="D1095" s="83"/>
      <c r="E1095" s="122"/>
      <c r="F1095" s="83"/>
      <c r="G1095" s="106"/>
      <c r="H1095" s="83"/>
      <c r="I1095" s="84"/>
      <c r="J1095" s="84"/>
      <c r="K1095" s="144">
        <f>'B. Consumer Budget'!$I1095-'B. Consumer Budget'!$J1095</f>
        <v>0</v>
      </c>
      <c r="L1095" s="143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43">
        <f>IF('B. Consumer Budget'!$K1095&lt;0,0,IF('B. Consumer Budget'!$L1095&gt;'B. Consumer Budget'!$K1095,'B. Consumer Budget'!$K1095,'B. Consumer Budget'!$L1095))</f>
        <v>0</v>
      </c>
      <c r="N1095" s="143" t="str">
        <f>IF('B. Consumer Budget'!$L1095="","",'B. Consumer Budget'!$M1095-'B. Consumer Budget'!$L1095)</f>
        <v/>
      </c>
      <c r="O1095" s="77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78">
        <f t="shared" si="17"/>
        <v>1086</v>
      </c>
      <c r="C1096" s="79"/>
      <c r="D1096" s="80"/>
      <c r="E1096" s="123"/>
      <c r="F1096" s="80"/>
      <c r="G1096" s="105"/>
      <c r="H1096" s="80"/>
      <c r="I1096" s="81"/>
      <c r="J1096" s="81"/>
      <c r="K1096" s="144">
        <f>'B. Consumer Budget'!$I1096-'B. Consumer Budget'!$J1096</f>
        <v>0</v>
      </c>
      <c r="L1096" s="143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43">
        <f>IF('B. Consumer Budget'!$K1096&lt;0,0,IF('B. Consumer Budget'!$L1096&gt;'B. Consumer Budget'!$K1096,'B. Consumer Budget'!$K1096,'B. Consumer Budget'!$L1096))</f>
        <v>0</v>
      </c>
      <c r="N1096" s="143" t="str">
        <f>IF('B. Consumer Budget'!$L1096="","",'B. Consumer Budget'!$M1096-'B. Consumer Budget'!$L1096)</f>
        <v/>
      </c>
      <c r="O1096" s="77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78">
        <f t="shared" si="17"/>
        <v>1087</v>
      </c>
      <c r="C1097" s="82"/>
      <c r="D1097" s="83"/>
      <c r="E1097" s="122"/>
      <c r="F1097" s="83"/>
      <c r="G1097" s="106"/>
      <c r="H1097" s="83"/>
      <c r="I1097" s="84"/>
      <c r="J1097" s="84"/>
      <c r="K1097" s="144">
        <f>'B. Consumer Budget'!$I1097-'B. Consumer Budget'!$J1097</f>
        <v>0</v>
      </c>
      <c r="L1097" s="143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43">
        <f>IF('B. Consumer Budget'!$K1097&lt;0,0,IF('B. Consumer Budget'!$L1097&gt;'B. Consumer Budget'!$K1097,'B. Consumer Budget'!$K1097,'B. Consumer Budget'!$L1097))</f>
        <v>0</v>
      </c>
      <c r="N1097" s="143" t="str">
        <f>IF('B. Consumer Budget'!$L1097="","",'B. Consumer Budget'!$M1097-'B. Consumer Budget'!$L1097)</f>
        <v/>
      </c>
      <c r="O1097" s="77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78">
        <f t="shared" si="17"/>
        <v>1088</v>
      </c>
      <c r="C1098" s="79"/>
      <c r="D1098" s="80"/>
      <c r="E1098" s="123"/>
      <c r="F1098" s="80"/>
      <c r="G1098" s="105"/>
      <c r="H1098" s="80"/>
      <c r="I1098" s="81"/>
      <c r="J1098" s="81"/>
      <c r="K1098" s="144">
        <f>'B. Consumer Budget'!$I1098-'B. Consumer Budget'!$J1098</f>
        <v>0</v>
      </c>
      <c r="L1098" s="143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43">
        <f>IF('B. Consumer Budget'!$K1098&lt;0,0,IF('B. Consumer Budget'!$L1098&gt;'B. Consumer Budget'!$K1098,'B. Consumer Budget'!$K1098,'B. Consumer Budget'!$L1098))</f>
        <v>0</v>
      </c>
      <c r="N1098" s="143" t="str">
        <f>IF('B. Consumer Budget'!$L1098="","",'B. Consumer Budget'!$M1098-'B. Consumer Budget'!$L1098)</f>
        <v/>
      </c>
      <c r="O1098" s="77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78">
        <f t="shared" si="17"/>
        <v>1089</v>
      </c>
      <c r="C1099" s="82"/>
      <c r="D1099" s="83"/>
      <c r="E1099" s="122"/>
      <c r="F1099" s="83"/>
      <c r="G1099" s="106"/>
      <c r="H1099" s="83"/>
      <c r="I1099" s="84"/>
      <c r="J1099" s="84"/>
      <c r="K1099" s="144">
        <f>'B. Consumer Budget'!$I1099-'B. Consumer Budget'!$J1099</f>
        <v>0</v>
      </c>
      <c r="L1099" s="143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43">
        <f>IF('B. Consumer Budget'!$K1099&lt;0,0,IF('B. Consumer Budget'!$L1099&gt;'B. Consumer Budget'!$K1099,'B. Consumer Budget'!$K1099,'B. Consumer Budget'!$L1099))</f>
        <v>0</v>
      </c>
      <c r="N1099" s="143" t="str">
        <f>IF('B. Consumer Budget'!$L1099="","",'B. Consumer Budget'!$M1099-'B. Consumer Budget'!$L1099)</f>
        <v/>
      </c>
      <c r="O1099" s="77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78">
        <f t="shared" si="17"/>
        <v>1090</v>
      </c>
      <c r="C1100" s="79"/>
      <c r="D1100" s="80"/>
      <c r="E1100" s="123"/>
      <c r="F1100" s="80"/>
      <c r="G1100" s="105"/>
      <c r="H1100" s="80"/>
      <c r="I1100" s="81"/>
      <c r="J1100" s="81"/>
      <c r="K1100" s="144">
        <f>'B. Consumer Budget'!$I1100-'B. Consumer Budget'!$J1100</f>
        <v>0</v>
      </c>
      <c r="L1100" s="143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43">
        <f>IF('B. Consumer Budget'!$K1100&lt;0,0,IF('B. Consumer Budget'!$L1100&gt;'B. Consumer Budget'!$K1100,'B. Consumer Budget'!$K1100,'B. Consumer Budget'!$L1100))</f>
        <v>0</v>
      </c>
      <c r="N1100" s="143" t="str">
        <f>IF('B. Consumer Budget'!$L1100="","",'B. Consumer Budget'!$M1100-'B. Consumer Budget'!$L1100)</f>
        <v/>
      </c>
      <c r="O1100" s="77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78">
        <f t="shared" si="17"/>
        <v>1091</v>
      </c>
      <c r="C1101" s="82"/>
      <c r="D1101" s="83"/>
      <c r="E1101" s="122"/>
      <c r="F1101" s="83"/>
      <c r="G1101" s="106"/>
      <c r="H1101" s="83"/>
      <c r="I1101" s="84"/>
      <c r="J1101" s="84"/>
      <c r="K1101" s="144">
        <f>'B. Consumer Budget'!$I1101-'B. Consumer Budget'!$J1101</f>
        <v>0</v>
      </c>
      <c r="L1101" s="143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43">
        <f>IF('B. Consumer Budget'!$K1101&lt;0,0,IF('B. Consumer Budget'!$L1101&gt;'B. Consumer Budget'!$K1101,'B. Consumer Budget'!$K1101,'B. Consumer Budget'!$L1101))</f>
        <v>0</v>
      </c>
      <c r="N1101" s="143" t="str">
        <f>IF('B. Consumer Budget'!$L1101="","",'B. Consumer Budget'!$M1101-'B. Consumer Budget'!$L1101)</f>
        <v/>
      </c>
      <c r="O1101" s="77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78">
        <f t="shared" si="17"/>
        <v>1092</v>
      </c>
      <c r="C1102" s="79"/>
      <c r="D1102" s="80"/>
      <c r="E1102" s="123"/>
      <c r="F1102" s="80"/>
      <c r="G1102" s="105"/>
      <c r="H1102" s="80"/>
      <c r="I1102" s="81"/>
      <c r="J1102" s="81"/>
      <c r="K1102" s="144">
        <f>'B. Consumer Budget'!$I1102-'B. Consumer Budget'!$J1102</f>
        <v>0</v>
      </c>
      <c r="L1102" s="143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43">
        <f>IF('B. Consumer Budget'!$K1102&lt;0,0,IF('B. Consumer Budget'!$L1102&gt;'B. Consumer Budget'!$K1102,'B. Consumer Budget'!$K1102,'B. Consumer Budget'!$L1102))</f>
        <v>0</v>
      </c>
      <c r="N1102" s="143" t="str">
        <f>IF('B. Consumer Budget'!$L1102="","",'B. Consumer Budget'!$M1102-'B. Consumer Budget'!$L1102)</f>
        <v/>
      </c>
      <c r="O1102" s="77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78">
        <f t="shared" si="17"/>
        <v>1093</v>
      </c>
      <c r="C1103" s="82"/>
      <c r="D1103" s="83"/>
      <c r="E1103" s="122"/>
      <c r="F1103" s="83"/>
      <c r="G1103" s="106"/>
      <c r="H1103" s="83"/>
      <c r="I1103" s="84"/>
      <c r="J1103" s="84"/>
      <c r="K1103" s="144">
        <f>'B. Consumer Budget'!$I1103-'B. Consumer Budget'!$J1103</f>
        <v>0</v>
      </c>
      <c r="L1103" s="143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43">
        <f>IF('B. Consumer Budget'!$K1103&lt;0,0,IF('B. Consumer Budget'!$L1103&gt;'B. Consumer Budget'!$K1103,'B. Consumer Budget'!$K1103,'B. Consumer Budget'!$L1103))</f>
        <v>0</v>
      </c>
      <c r="N1103" s="143" t="str">
        <f>IF('B. Consumer Budget'!$L1103="","",'B. Consumer Budget'!$M1103-'B. Consumer Budget'!$L1103)</f>
        <v/>
      </c>
      <c r="O1103" s="77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78">
        <f t="shared" si="17"/>
        <v>1094</v>
      </c>
      <c r="C1104" s="79"/>
      <c r="D1104" s="80"/>
      <c r="E1104" s="123"/>
      <c r="F1104" s="80"/>
      <c r="G1104" s="105"/>
      <c r="H1104" s="80"/>
      <c r="I1104" s="81"/>
      <c r="J1104" s="81"/>
      <c r="K1104" s="144">
        <f>'B. Consumer Budget'!$I1104-'B. Consumer Budget'!$J1104</f>
        <v>0</v>
      </c>
      <c r="L1104" s="143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43">
        <f>IF('B. Consumer Budget'!$K1104&lt;0,0,IF('B. Consumer Budget'!$L1104&gt;'B. Consumer Budget'!$K1104,'B. Consumer Budget'!$K1104,'B. Consumer Budget'!$L1104))</f>
        <v>0</v>
      </c>
      <c r="N1104" s="143" t="str">
        <f>IF('B. Consumer Budget'!$L1104="","",'B. Consumer Budget'!$M1104-'B. Consumer Budget'!$L1104)</f>
        <v/>
      </c>
      <c r="O1104" s="77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78">
        <f t="shared" si="17"/>
        <v>1095</v>
      </c>
      <c r="C1105" s="82"/>
      <c r="D1105" s="83"/>
      <c r="E1105" s="122"/>
      <c r="F1105" s="83"/>
      <c r="G1105" s="106"/>
      <c r="H1105" s="83"/>
      <c r="I1105" s="84"/>
      <c r="J1105" s="84"/>
      <c r="K1105" s="144">
        <f>'B. Consumer Budget'!$I1105-'B. Consumer Budget'!$J1105</f>
        <v>0</v>
      </c>
      <c r="L1105" s="143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43">
        <f>IF('B. Consumer Budget'!$K1105&lt;0,0,IF('B. Consumer Budget'!$L1105&gt;'B. Consumer Budget'!$K1105,'B. Consumer Budget'!$K1105,'B. Consumer Budget'!$L1105))</f>
        <v>0</v>
      </c>
      <c r="N1105" s="143" t="str">
        <f>IF('B. Consumer Budget'!$L1105="","",'B. Consumer Budget'!$M1105-'B. Consumer Budget'!$L1105)</f>
        <v/>
      </c>
      <c r="O1105" s="77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78">
        <f t="shared" si="17"/>
        <v>1096</v>
      </c>
      <c r="C1106" s="79"/>
      <c r="D1106" s="80"/>
      <c r="E1106" s="123"/>
      <c r="F1106" s="80"/>
      <c r="G1106" s="105"/>
      <c r="H1106" s="80"/>
      <c r="I1106" s="81"/>
      <c r="J1106" s="81"/>
      <c r="K1106" s="144">
        <f>'B. Consumer Budget'!$I1106-'B. Consumer Budget'!$J1106</f>
        <v>0</v>
      </c>
      <c r="L1106" s="143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43">
        <f>IF('B. Consumer Budget'!$K1106&lt;0,0,IF('B. Consumer Budget'!$L1106&gt;'B. Consumer Budget'!$K1106,'B. Consumer Budget'!$K1106,'B. Consumer Budget'!$L1106))</f>
        <v>0</v>
      </c>
      <c r="N1106" s="143" t="str">
        <f>IF('B. Consumer Budget'!$L1106="","",'B. Consumer Budget'!$M1106-'B. Consumer Budget'!$L1106)</f>
        <v/>
      </c>
      <c r="O1106" s="77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78">
        <f t="shared" si="17"/>
        <v>1097</v>
      </c>
      <c r="C1107" s="82"/>
      <c r="D1107" s="83"/>
      <c r="E1107" s="122"/>
      <c r="F1107" s="83"/>
      <c r="G1107" s="106"/>
      <c r="H1107" s="83"/>
      <c r="I1107" s="84"/>
      <c r="J1107" s="84"/>
      <c r="K1107" s="144">
        <f>'B. Consumer Budget'!$I1107-'B. Consumer Budget'!$J1107</f>
        <v>0</v>
      </c>
      <c r="L1107" s="143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43">
        <f>IF('B. Consumer Budget'!$K1107&lt;0,0,IF('B. Consumer Budget'!$L1107&gt;'B. Consumer Budget'!$K1107,'B. Consumer Budget'!$K1107,'B. Consumer Budget'!$L1107))</f>
        <v>0</v>
      </c>
      <c r="N1107" s="143" t="str">
        <f>IF('B. Consumer Budget'!$L1107="","",'B. Consumer Budget'!$M1107-'B. Consumer Budget'!$L1107)</f>
        <v/>
      </c>
      <c r="O1107" s="77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78">
        <f t="shared" si="17"/>
        <v>1098</v>
      </c>
      <c r="C1108" s="79"/>
      <c r="D1108" s="80"/>
      <c r="E1108" s="123"/>
      <c r="F1108" s="80"/>
      <c r="G1108" s="105"/>
      <c r="H1108" s="80"/>
      <c r="I1108" s="81"/>
      <c r="J1108" s="81"/>
      <c r="K1108" s="144">
        <f>'B. Consumer Budget'!$I1108-'B. Consumer Budget'!$J1108</f>
        <v>0</v>
      </c>
      <c r="L1108" s="143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43">
        <f>IF('B. Consumer Budget'!$K1108&lt;0,0,IF('B. Consumer Budget'!$L1108&gt;'B. Consumer Budget'!$K1108,'B. Consumer Budget'!$K1108,'B. Consumer Budget'!$L1108))</f>
        <v>0</v>
      </c>
      <c r="N1108" s="143" t="str">
        <f>IF('B. Consumer Budget'!$L1108="","",'B. Consumer Budget'!$M1108-'B. Consumer Budget'!$L1108)</f>
        <v/>
      </c>
      <c r="O1108" s="77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78">
        <f t="shared" si="17"/>
        <v>1099</v>
      </c>
      <c r="C1109" s="82"/>
      <c r="D1109" s="83"/>
      <c r="E1109" s="122"/>
      <c r="F1109" s="83"/>
      <c r="G1109" s="106"/>
      <c r="H1109" s="83"/>
      <c r="I1109" s="84"/>
      <c r="J1109" s="84"/>
      <c r="K1109" s="144">
        <f>'B. Consumer Budget'!$I1109-'B. Consumer Budget'!$J1109</f>
        <v>0</v>
      </c>
      <c r="L1109" s="143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43">
        <f>IF('B. Consumer Budget'!$K1109&lt;0,0,IF('B. Consumer Budget'!$L1109&gt;'B. Consumer Budget'!$K1109,'B. Consumer Budget'!$K1109,'B. Consumer Budget'!$L1109))</f>
        <v>0</v>
      </c>
      <c r="N1109" s="143" t="str">
        <f>IF('B. Consumer Budget'!$L1109="","",'B. Consumer Budget'!$M1109-'B. Consumer Budget'!$L1109)</f>
        <v/>
      </c>
      <c r="O1109" s="77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78">
        <f t="shared" si="17"/>
        <v>1100</v>
      </c>
      <c r="C1110" s="79"/>
      <c r="D1110" s="80"/>
      <c r="E1110" s="123"/>
      <c r="F1110" s="80"/>
      <c r="G1110" s="105"/>
      <c r="H1110" s="80"/>
      <c r="I1110" s="81"/>
      <c r="J1110" s="81"/>
      <c r="K1110" s="144">
        <f>'B. Consumer Budget'!$I1110-'B. Consumer Budget'!$J1110</f>
        <v>0</v>
      </c>
      <c r="L1110" s="143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43">
        <f>IF('B. Consumer Budget'!$K1110&lt;0,0,IF('B. Consumer Budget'!$L1110&gt;'B. Consumer Budget'!$K1110,'B. Consumer Budget'!$K1110,'B. Consumer Budget'!$L1110))</f>
        <v>0</v>
      </c>
      <c r="N1110" s="143" t="str">
        <f>IF('B. Consumer Budget'!$L1110="","",'B. Consumer Budget'!$M1110-'B. Consumer Budget'!$L1110)</f>
        <v/>
      </c>
      <c r="O1110" s="77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78">
        <f t="shared" si="17"/>
        <v>1101</v>
      </c>
      <c r="C1111" s="82"/>
      <c r="D1111" s="83"/>
      <c r="E1111" s="122"/>
      <c r="F1111" s="83"/>
      <c r="G1111" s="106"/>
      <c r="H1111" s="83"/>
      <c r="I1111" s="84"/>
      <c r="J1111" s="84"/>
      <c r="K1111" s="144">
        <f>'B. Consumer Budget'!$I1111-'B. Consumer Budget'!$J1111</f>
        <v>0</v>
      </c>
      <c r="L1111" s="143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43">
        <f>IF('B. Consumer Budget'!$K1111&lt;0,0,IF('B. Consumer Budget'!$L1111&gt;'B. Consumer Budget'!$K1111,'B. Consumer Budget'!$K1111,'B. Consumer Budget'!$L1111))</f>
        <v>0</v>
      </c>
      <c r="N1111" s="143" t="str">
        <f>IF('B. Consumer Budget'!$L1111="","",'B. Consumer Budget'!$M1111-'B. Consumer Budget'!$L1111)</f>
        <v/>
      </c>
      <c r="O1111" s="77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78">
        <f t="shared" si="17"/>
        <v>1102</v>
      </c>
      <c r="C1112" s="79"/>
      <c r="D1112" s="80"/>
      <c r="E1112" s="123"/>
      <c r="F1112" s="80"/>
      <c r="G1112" s="105"/>
      <c r="H1112" s="80"/>
      <c r="I1112" s="81"/>
      <c r="J1112" s="81"/>
      <c r="K1112" s="144">
        <f>'B. Consumer Budget'!$I1112-'B. Consumer Budget'!$J1112</f>
        <v>0</v>
      </c>
      <c r="L1112" s="143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43">
        <f>IF('B. Consumer Budget'!$K1112&lt;0,0,IF('B. Consumer Budget'!$L1112&gt;'B. Consumer Budget'!$K1112,'B. Consumer Budget'!$K1112,'B. Consumer Budget'!$L1112))</f>
        <v>0</v>
      </c>
      <c r="N1112" s="143" t="str">
        <f>IF('B. Consumer Budget'!$L1112="","",'B. Consumer Budget'!$M1112-'B. Consumer Budget'!$L1112)</f>
        <v/>
      </c>
      <c r="O1112" s="77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78">
        <f t="shared" si="17"/>
        <v>1103</v>
      </c>
      <c r="C1113" s="82"/>
      <c r="D1113" s="83"/>
      <c r="E1113" s="122"/>
      <c r="F1113" s="83"/>
      <c r="G1113" s="106"/>
      <c r="H1113" s="83"/>
      <c r="I1113" s="84"/>
      <c r="J1113" s="84"/>
      <c r="K1113" s="144">
        <f>'B. Consumer Budget'!$I1113-'B. Consumer Budget'!$J1113</f>
        <v>0</v>
      </c>
      <c r="L1113" s="143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43">
        <f>IF('B. Consumer Budget'!$K1113&lt;0,0,IF('B. Consumer Budget'!$L1113&gt;'B. Consumer Budget'!$K1113,'B. Consumer Budget'!$K1113,'B. Consumer Budget'!$L1113))</f>
        <v>0</v>
      </c>
      <c r="N1113" s="143" t="str">
        <f>IF('B. Consumer Budget'!$L1113="","",'B. Consumer Budget'!$M1113-'B. Consumer Budget'!$L1113)</f>
        <v/>
      </c>
      <c r="O1113" s="77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78">
        <f t="shared" si="17"/>
        <v>1104</v>
      </c>
      <c r="C1114" s="79"/>
      <c r="D1114" s="80"/>
      <c r="E1114" s="123"/>
      <c r="F1114" s="80"/>
      <c r="G1114" s="105"/>
      <c r="H1114" s="80"/>
      <c r="I1114" s="81"/>
      <c r="J1114" s="81"/>
      <c r="K1114" s="144">
        <f>'B. Consumer Budget'!$I1114-'B. Consumer Budget'!$J1114</f>
        <v>0</v>
      </c>
      <c r="L1114" s="143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43">
        <f>IF('B. Consumer Budget'!$K1114&lt;0,0,IF('B. Consumer Budget'!$L1114&gt;'B. Consumer Budget'!$K1114,'B. Consumer Budget'!$K1114,'B. Consumer Budget'!$L1114))</f>
        <v>0</v>
      </c>
      <c r="N1114" s="143" t="str">
        <f>IF('B. Consumer Budget'!$L1114="","",'B. Consumer Budget'!$M1114-'B. Consumer Budget'!$L1114)</f>
        <v/>
      </c>
      <c r="O1114" s="77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78">
        <f t="shared" si="17"/>
        <v>1105</v>
      </c>
      <c r="C1115" s="82"/>
      <c r="D1115" s="83"/>
      <c r="E1115" s="122"/>
      <c r="F1115" s="83"/>
      <c r="G1115" s="106"/>
      <c r="H1115" s="83"/>
      <c r="I1115" s="84"/>
      <c r="J1115" s="84"/>
      <c r="K1115" s="144">
        <f>'B. Consumer Budget'!$I1115-'B. Consumer Budget'!$J1115</f>
        <v>0</v>
      </c>
      <c r="L1115" s="143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43">
        <f>IF('B. Consumer Budget'!$K1115&lt;0,0,IF('B. Consumer Budget'!$L1115&gt;'B. Consumer Budget'!$K1115,'B. Consumer Budget'!$K1115,'B. Consumer Budget'!$L1115))</f>
        <v>0</v>
      </c>
      <c r="N1115" s="143" t="str">
        <f>IF('B. Consumer Budget'!$L1115="","",'B. Consumer Budget'!$M1115-'B. Consumer Budget'!$L1115)</f>
        <v/>
      </c>
      <c r="O1115" s="77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78">
        <f t="shared" si="17"/>
        <v>1106</v>
      </c>
      <c r="C1116" s="79"/>
      <c r="D1116" s="80"/>
      <c r="E1116" s="123"/>
      <c r="F1116" s="80"/>
      <c r="G1116" s="105"/>
      <c r="H1116" s="80"/>
      <c r="I1116" s="81"/>
      <c r="J1116" s="81"/>
      <c r="K1116" s="144">
        <f>'B. Consumer Budget'!$I1116-'B. Consumer Budget'!$J1116</f>
        <v>0</v>
      </c>
      <c r="L1116" s="143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43">
        <f>IF('B. Consumer Budget'!$K1116&lt;0,0,IF('B. Consumer Budget'!$L1116&gt;'B. Consumer Budget'!$K1116,'B. Consumer Budget'!$K1116,'B. Consumer Budget'!$L1116))</f>
        <v>0</v>
      </c>
      <c r="N1116" s="143" t="str">
        <f>IF('B. Consumer Budget'!$L1116="","",'B. Consumer Budget'!$M1116-'B. Consumer Budget'!$L1116)</f>
        <v/>
      </c>
      <c r="O1116" s="77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78">
        <f t="shared" si="17"/>
        <v>1107</v>
      </c>
      <c r="C1117" s="82"/>
      <c r="D1117" s="83"/>
      <c r="E1117" s="122"/>
      <c r="F1117" s="83"/>
      <c r="G1117" s="106"/>
      <c r="H1117" s="83"/>
      <c r="I1117" s="84"/>
      <c r="J1117" s="84"/>
      <c r="K1117" s="144">
        <f>'B. Consumer Budget'!$I1117-'B. Consumer Budget'!$J1117</f>
        <v>0</v>
      </c>
      <c r="L1117" s="143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43">
        <f>IF('B. Consumer Budget'!$K1117&lt;0,0,IF('B. Consumer Budget'!$L1117&gt;'B. Consumer Budget'!$K1117,'B. Consumer Budget'!$K1117,'B. Consumer Budget'!$L1117))</f>
        <v>0</v>
      </c>
      <c r="N1117" s="143" t="str">
        <f>IF('B. Consumer Budget'!$L1117="","",'B. Consumer Budget'!$M1117-'B. Consumer Budget'!$L1117)</f>
        <v/>
      </c>
      <c r="O1117" s="77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78">
        <f t="shared" si="17"/>
        <v>1108</v>
      </c>
      <c r="C1118" s="79"/>
      <c r="D1118" s="80"/>
      <c r="E1118" s="123"/>
      <c r="F1118" s="80"/>
      <c r="G1118" s="105"/>
      <c r="H1118" s="80"/>
      <c r="I1118" s="81"/>
      <c r="J1118" s="81"/>
      <c r="K1118" s="144">
        <f>'B. Consumer Budget'!$I1118-'B. Consumer Budget'!$J1118</f>
        <v>0</v>
      </c>
      <c r="L1118" s="143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43">
        <f>IF('B. Consumer Budget'!$K1118&lt;0,0,IF('B. Consumer Budget'!$L1118&gt;'B. Consumer Budget'!$K1118,'B. Consumer Budget'!$K1118,'B. Consumer Budget'!$L1118))</f>
        <v>0</v>
      </c>
      <c r="N1118" s="143" t="str">
        <f>IF('B. Consumer Budget'!$L1118="","",'B. Consumer Budget'!$M1118-'B. Consumer Budget'!$L1118)</f>
        <v/>
      </c>
      <c r="O1118" s="77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78">
        <f t="shared" si="17"/>
        <v>1109</v>
      </c>
      <c r="C1119" s="82"/>
      <c r="D1119" s="83"/>
      <c r="E1119" s="122"/>
      <c r="F1119" s="83"/>
      <c r="G1119" s="106"/>
      <c r="H1119" s="83"/>
      <c r="I1119" s="84"/>
      <c r="J1119" s="84"/>
      <c r="K1119" s="144">
        <f>'B. Consumer Budget'!$I1119-'B. Consumer Budget'!$J1119</f>
        <v>0</v>
      </c>
      <c r="L1119" s="143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43">
        <f>IF('B. Consumer Budget'!$K1119&lt;0,0,IF('B. Consumer Budget'!$L1119&gt;'B. Consumer Budget'!$K1119,'B. Consumer Budget'!$K1119,'B. Consumer Budget'!$L1119))</f>
        <v>0</v>
      </c>
      <c r="N1119" s="143" t="str">
        <f>IF('B. Consumer Budget'!$L1119="","",'B. Consumer Budget'!$M1119-'B. Consumer Budget'!$L1119)</f>
        <v/>
      </c>
      <c r="O1119" s="77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78">
        <f t="shared" si="17"/>
        <v>1110</v>
      </c>
      <c r="C1120" s="79"/>
      <c r="D1120" s="80"/>
      <c r="E1120" s="123"/>
      <c r="F1120" s="80"/>
      <c r="G1120" s="105"/>
      <c r="H1120" s="80"/>
      <c r="I1120" s="81"/>
      <c r="J1120" s="81"/>
      <c r="K1120" s="144">
        <f>'B. Consumer Budget'!$I1120-'B. Consumer Budget'!$J1120</f>
        <v>0</v>
      </c>
      <c r="L1120" s="143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43">
        <f>IF('B. Consumer Budget'!$K1120&lt;0,0,IF('B. Consumer Budget'!$L1120&gt;'B. Consumer Budget'!$K1120,'B. Consumer Budget'!$K1120,'B. Consumer Budget'!$L1120))</f>
        <v>0</v>
      </c>
      <c r="N1120" s="143" t="str">
        <f>IF('B. Consumer Budget'!$L1120="","",'B. Consumer Budget'!$M1120-'B. Consumer Budget'!$L1120)</f>
        <v/>
      </c>
      <c r="O1120" s="77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78">
        <f t="shared" si="17"/>
        <v>1111</v>
      </c>
      <c r="C1121" s="82"/>
      <c r="D1121" s="83"/>
      <c r="E1121" s="122"/>
      <c r="F1121" s="83"/>
      <c r="G1121" s="106"/>
      <c r="H1121" s="83"/>
      <c r="I1121" s="84"/>
      <c r="J1121" s="84"/>
      <c r="K1121" s="144">
        <f>'B. Consumer Budget'!$I1121-'B. Consumer Budget'!$J1121</f>
        <v>0</v>
      </c>
      <c r="L1121" s="143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43">
        <f>IF('B. Consumer Budget'!$K1121&lt;0,0,IF('B. Consumer Budget'!$L1121&gt;'B. Consumer Budget'!$K1121,'B. Consumer Budget'!$K1121,'B. Consumer Budget'!$L1121))</f>
        <v>0</v>
      </c>
      <c r="N1121" s="143" t="str">
        <f>IF('B. Consumer Budget'!$L1121="","",'B. Consumer Budget'!$M1121-'B. Consumer Budget'!$L1121)</f>
        <v/>
      </c>
      <c r="O1121" s="77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78">
        <f t="shared" si="17"/>
        <v>1112</v>
      </c>
      <c r="C1122" s="79"/>
      <c r="D1122" s="80"/>
      <c r="E1122" s="123"/>
      <c r="F1122" s="80"/>
      <c r="G1122" s="105"/>
      <c r="H1122" s="80"/>
      <c r="I1122" s="81"/>
      <c r="J1122" s="81"/>
      <c r="K1122" s="144">
        <f>'B. Consumer Budget'!$I1122-'B. Consumer Budget'!$J1122</f>
        <v>0</v>
      </c>
      <c r="L1122" s="143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43">
        <f>IF('B. Consumer Budget'!$K1122&lt;0,0,IF('B. Consumer Budget'!$L1122&gt;'B. Consumer Budget'!$K1122,'B. Consumer Budget'!$K1122,'B. Consumer Budget'!$L1122))</f>
        <v>0</v>
      </c>
      <c r="N1122" s="143" t="str">
        <f>IF('B. Consumer Budget'!$L1122="","",'B. Consumer Budget'!$M1122-'B. Consumer Budget'!$L1122)</f>
        <v/>
      </c>
      <c r="O1122" s="77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78">
        <f t="shared" si="17"/>
        <v>1113</v>
      </c>
      <c r="C1123" s="82"/>
      <c r="D1123" s="83"/>
      <c r="E1123" s="122"/>
      <c r="F1123" s="83"/>
      <c r="G1123" s="106"/>
      <c r="H1123" s="83"/>
      <c r="I1123" s="84"/>
      <c r="J1123" s="84"/>
      <c r="K1123" s="144">
        <f>'B. Consumer Budget'!$I1123-'B. Consumer Budget'!$J1123</f>
        <v>0</v>
      </c>
      <c r="L1123" s="143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43">
        <f>IF('B. Consumer Budget'!$K1123&lt;0,0,IF('B. Consumer Budget'!$L1123&gt;'B. Consumer Budget'!$K1123,'B. Consumer Budget'!$K1123,'B. Consumer Budget'!$L1123))</f>
        <v>0</v>
      </c>
      <c r="N1123" s="143" t="str">
        <f>IF('B. Consumer Budget'!$L1123="","",'B. Consumer Budget'!$M1123-'B. Consumer Budget'!$L1123)</f>
        <v/>
      </c>
      <c r="O1123" s="77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78">
        <f t="shared" si="17"/>
        <v>1114</v>
      </c>
      <c r="C1124" s="79"/>
      <c r="D1124" s="80"/>
      <c r="E1124" s="123"/>
      <c r="F1124" s="80"/>
      <c r="G1124" s="105"/>
      <c r="H1124" s="80"/>
      <c r="I1124" s="81"/>
      <c r="J1124" s="81"/>
      <c r="K1124" s="144">
        <f>'B. Consumer Budget'!$I1124-'B. Consumer Budget'!$J1124</f>
        <v>0</v>
      </c>
      <c r="L1124" s="143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43">
        <f>IF('B. Consumer Budget'!$K1124&lt;0,0,IF('B. Consumer Budget'!$L1124&gt;'B. Consumer Budget'!$K1124,'B. Consumer Budget'!$K1124,'B. Consumer Budget'!$L1124))</f>
        <v>0</v>
      </c>
      <c r="N1124" s="143" t="str">
        <f>IF('B. Consumer Budget'!$L1124="","",'B. Consumer Budget'!$M1124-'B. Consumer Budget'!$L1124)</f>
        <v/>
      </c>
      <c r="O1124" s="77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78">
        <f t="shared" si="17"/>
        <v>1115</v>
      </c>
      <c r="C1125" s="82"/>
      <c r="D1125" s="83"/>
      <c r="E1125" s="122"/>
      <c r="F1125" s="83"/>
      <c r="G1125" s="106"/>
      <c r="H1125" s="83"/>
      <c r="I1125" s="84"/>
      <c r="J1125" s="84"/>
      <c r="K1125" s="144">
        <f>'B. Consumer Budget'!$I1125-'B. Consumer Budget'!$J1125</f>
        <v>0</v>
      </c>
      <c r="L1125" s="143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43">
        <f>IF('B. Consumer Budget'!$K1125&lt;0,0,IF('B. Consumer Budget'!$L1125&gt;'B. Consumer Budget'!$K1125,'B. Consumer Budget'!$K1125,'B. Consumer Budget'!$L1125))</f>
        <v>0</v>
      </c>
      <c r="N1125" s="143" t="str">
        <f>IF('B. Consumer Budget'!$L1125="","",'B. Consumer Budget'!$M1125-'B. Consumer Budget'!$L1125)</f>
        <v/>
      </c>
      <c r="O1125" s="77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78">
        <f t="shared" si="17"/>
        <v>1116</v>
      </c>
      <c r="C1126" s="79"/>
      <c r="D1126" s="80"/>
      <c r="E1126" s="123"/>
      <c r="F1126" s="80"/>
      <c r="G1126" s="105"/>
      <c r="H1126" s="80"/>
      <c r="I1126" s="81"/>
      <c r="J1126" s="81"/>
      <c r="K1126" s="144">
        <f>'B. Consumer Budget'!$I1126-'B. Consumer Budget'!$J1126</f>
        <v>0</v>
      </c>
      <c r="L1126" s="143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43">
        <f>IF('B. Consumer Budget'!$K1126&lt;0,0,IF('B. Consumer Budget'!$L1126&gt;'B. Consumer Budget'!$K1126,'B. Consumer Budget'!$K1126,'B. Consumer Budget'!$L1126))</f>
        <v>0</v>
      </c>
      <c r="N1126" s="143" t="str">
        <f>IF('B. Consumer Budget'!$L1126="","",'B. Consumer Budget'!$M1126-'B. Consumer Budget'!$L1126)</f>
        <v/>
      </c>
      <c r="O1126" s="77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78">
        <f t="shared" si="17"/>
        <v>1117</v>
      </c>
      <c r="C1127" s="82"/>
      <c r="D1127" s="83"/>
      <c r="E1127" s="122"/>
      <c r="F1127" s="83"/>
      <c r="G1127" s="106"/>
      <c r="H1127" s="83"/>
      <c r="I1127" s="84"/>
      <c r="J1127" s="84"/>
      <c r="K1127" s="144">
        <f>'B. Consumer Budget'!$I1127-'B. Consumer Budget'!$J1127</f>
        <v>0</v>
      </c>
      <c r="L1127" s="143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43">
        <f>IF('B. Consumer Budget'!$K1127&lt;0,0,IF('B. Consumer Budget'!$L1127&gt;'B. Consumer Budget'!$K1127,'B. Consumer Budget'!$K1127,'B. Consumer Budget'!$L1127))</f>
        <v>0</v>
      </c>
      <c r="N1127" s="143" t="str">
        <f>IF('B. Consumer Budget'!$L1127="","",'B. Consumer Budget'!$M1127-'B. Consumer Budget'!$L1127)</f>
        <v/>
      </c>
      <c r="O1127" s="77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78">
        <f t="shared" si="17"/>
        <v>1118</v>
      </c>
      <c r="C1128" s="79"/>
      <c r="D1128" s="80"/>
      <c r="E1128" s="123"/>
      <c r="F1128" s="80"/>
      <c r="G1128" s="105"/>
      <c r="H1128" s="80"/>
      <c r="I1128" s="81"/>
      <c r="J1128" s="81"/>
      <c r="K1128" s="144">
        <f>'B. Consumer Budget'!$I1128-'B. Consumer Budget'!$J1128</f>
        <v>0</v>
      </c>
      <c r="L1128" s="143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43">
        <f>IF('B. Consumer Budget'!$K1128&lt;0,0,IF('B. Consumer Budget'!$L1128&gt;'B. Consumer Budget'!$K1128,'B. Consumer Budget'!$K1128,'B. Consumer Budget'!$L1128))</f>
        <v>0</v>
      </c>
      <c r="N1128" s="143" t="str">
        <f>IF('B. Consumer Budget'!$L1128="","",'B. Consumer Budget'!$M1128-'B. Consumer Budget'!$L1128)</f>
        <v/>
      </c>
      <c r="O1128" s="77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78">
        <f t="shared" si="17"/>
        <v>1119</v>
      </c>
      <c r="C1129" s="82"/>
      <c r="D1129" s="83"/>
      <c r="E1129" s="122"/>
      <c r="F1129" s="83"/>
      <c r="G1129" s="106"/>
      <c r="H1129" s="83"/>
      <c r="I1129" s="84"/>
      <c r="J1129" s="84"/>
      <c r="K1129" s="144">
        <f>'B. Consumer Budget'!$I1129-'B. Consumer Budget'!$J1129</f>
        <v>0</v>
      </c>
      <c r="L1129" s="143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43">
        <f>IF('B. Consumer Budget'!$K1129&lt;0,0,IF('B. Consumer Budget'!$L1129&gt;'B. Consumer Budget'!$K1129,'B. Consumer Budget'!$K1129,'B. Consumer Budget'!$L1129))</f>
        <v>0</v>
      </c>
      <c r="N1129" s="143" t="str">
        <f>IF('B. Consumer Budget'!$L1129="","",'B. Consumer Budget'!$M1129-'B. Consumer Budget'!$L1129)</f>
        <v/>
      </c>
      <c r="O1129" s="77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78">
        <f t="shared" si="17"/>
        <v>1120</v>
      </c>
      <c r="C1130" s="79"/>
      <c r="D1130" s="80"/>
      <c r="E1130" s="123"/>
      <c r="F1130" s="80"/>
      <c r="G1130" s="105"/>
      <c r="H1130" s="80"/>
      <c r="I1130" s="81"/>
      <c r="J1130" s="81"/>
      <c r="K1130" s="144">
        <f>'B. Consumer Budget'!$I1130-'B. Consumer Budget'!$J1130</f>
        <v>0</v>
      </c>
      <c r="L1130" s="143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43">
        <f>IF('B. Consumer Budget'!$K1130&lt;0,0,IF('B. Consumer Budget'!$L1130&gt;'B. Consumer Budget'!$K1130,'B. Consumer Budget'!$K1130,'B. Consumer Budget'!$L1130))</f>
        <v>0</v>
      </c>
      <c r="N1130" s="143" t="str">
        <f>IF('B. Consumer Budget'!$L1130="","",'B. Consumer Budget'!$M1130-'B. Consumer Budget'!$L1130)</f>
        <v/>
      </c>
      <c r="O1130" s="77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78">
        <f t="shared" si="17"/>
        <v>1121</v>
      </c>
      <c r="C1131" s="82"/>
      <c r="D1131" s="83"/>
      <c r="E1131" s="122"/>
      <c r="F1131" s="83"/>
      <c r="G1131" s="106"/>
      <c r="H1131" s="83"/>
      <c r="I1131" s="84"/>
      <c r="J1131" s="84"/>
      <c r="K1131" s="144">
        <f>'B. Consumer Budget'!$I1131-'B. Consumer Budget'!$J1131</f>
        <v>0</v>
      </c>
      <c r="L1131" s="143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43">
        <f>IF('B. Consumer Budget'!$K1131&lt;0,0,IF('B. Consumer Budget'!$L1131&gt;'B. Consumer Budget'!$K1131,'B. Consumer Budget'!$K1131,'B. Consumer Budget'!$L1131))</f>
        <v>0</v>
      </c>
      <c r="N1131" s="143" t="str">
        <f>IF('B. Consumer Budget'!$L1131="","",'B. Consumer Budget'!$M1131-'B. Consumer Budget'!$L1131)</f>
        <v/>
      </c>
      <c r="O1131" s="77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78">
        <f t="shared" si="17"/>
        <v>1122</v>
      </c>
      <c r="C1132" s="79"/>
      <c r="D1132" s="80"/>
      <c r="E1132" s="123"/>
      <c r="F1132" s="80"/>
      <c r="G1132" s="105"/>
      <c r="H1132" s="80"/>
      <c r="I1132" s="81"/>
      <c r="J1132" s="81"/>
      <c r="K1132" s="144">
        <f>'B. Consumer Budget'!$I1132-'B. Consumer Budget'!$J1132</f>
        <v>0</v>
      </c>
      <c r="L1132" s="143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43">
        <f>IF('B. Consumer Budget'!$K1132&lt;0,0,IF('B. Consumer Budget'!$L1132&gt;'B. Consumer Budget'!$K1132,'B. Consumer Budget'!$K1132,'B. Consumer Budget'!$L1132))</f>
        <v>0</v>
      </c>
      <c r="N1132" s="143" t="str">
        <f>IF('B. Consumer Budget'!$L1132="","",'B. Consumer Budget'!$M1132-'B. Consumer Budget'!$L1132)</f>
        <v/>
      </c>
      <c r="O1132" s="77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78">
        <f t="shared" si="17"/>
        <v>1123</v>
      </c>
      <c r="C1133" s="82"/>
      <c r="D1133" s="83"/>
      <c r="E1133" s="122"/>
      <c r="F1133" s="83"/>
      <c r="G1133" s="106"/>
      <c r="H1133" s="83"/>
      <c r="I1133" s="84"/>
      <c r="J1133" s="84"/>
      <c r="K1133" s="144">
        <f>'B. Consumer Budget'!$I1133-'B. Consumer Budget'!$J1133</f>
        <v>0</v>
      </c>
      <c r="L1133" s="143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43">
        <f>IF('B. Consumer Budget'!$K1133&lt;0,0,IF('B. Consumer Budget'!$L1133&gt;'B. Consumer Budget'!$K1133,'B. Consumer Budget'!$K1133,'B. Consumer Budget'!$L1133))</f>
        <v>0</v>
      </c>
      <c r="N1133" s="143" t="str">
        <f>IF('B. Consumer Budget'!$L1133="","",'B. Consumer Budget'!$M1133-'B. Consumer Budget'!$L1133)</f>
        <v/>
      </c>
      <c r="O1133" s="77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78">
        <f t="shared" si="17"/>
        <v>1124</v>
      </c>
      <c r="C1134" s="79"/>
      <c r="D1134" s="80"/>
      <c r="E1134" s="123"/>
      <c r="F1134" s="80"/>
      <c r="G1134" s="105"/>
      <c r="H1134" s="80"/>
      <c r="I1134" s="81"/>
      <c r="J1134" s="81"/>
      <c r="K1134" s="144">
        <f>'B. Consumer Budget'!$I1134-'B. Consumer Budget'!$J1134</f>
        <v>0</v>
      </c>
      <c r="L1134" s="143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43">
        <f>IF('B. Consumer Budget'!$K1134&lt;0,0,IF('B. Consumer Budget'!$L1134&gt;'B. Consumer Budget'!$K1134,'B. Consumer Budget'!$K1134,'B. Consumer Budget'!$L1134))</f>
        <v>0</v>
      </c>
      <c r="N1134" s="143" t="str">
        <f>IF('B. Consumer Budget'!$L1134="","",'B. Consumer Budget'!$M1134-'B. Consumer Budget'!$L1134)</f>
        <v/>
      </c>
      <c r="O1134" s="77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78">
        <f t="shared" si="17"/>
        <v>1125</v>
      </c>
      <c r="C1135" s="82"/>
      <c r="D1135" s="83"/>
      <c r="E1135" s="122"/>
      <c r="F1135" s="83"/>
      <c r="G1135" s="106"/>
      <c r="H1135" s="83"/>
      <c r="I1135" s="84"/>
      <c r="J1135" s="84"/>
      <c r="K1135" s="144">
        <f>'B. Consumer Budget'!$I1135-'B. Consumer Budget'!$J1135</f>
        <v>0</v>
      </c>
      <c r="L1135" s="143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43">
        <f>IF('B. Consumer Budget'!$K1135&lt;0,0,IF('B. Consumer Budget'!$L1135&gt;'B. Consumer Budget'!$K1135,'B. Consumer Budget'!$K1135,'B. Consumer Budget'!$L1135))</f>
        <v>0</v>
      </c>
      <c r="N1135" s="143" t="str">
        <f>IF('B. Consumer Budget'!$L1135="","",'B. Consumer Budget'!$M1135-'B. Consumer Budget'!$L1135)</f>
        <v/>
      </c>
      <c r="O1135" s="77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78">
        <f t="shared" si="17"/>
        <v>1126</v>
      </c>
      <c r="C1136" s="79"/>
      <c r="D1136" s="80"/>
      <c r="E1136" s="123"/>
      <c r="F1136" s="80"/>
      <c r="G1136" s="105"/>
      <c r="H1136" s="80"/>
      <c r="I1136" s="81"/>
      <c r="J1136" s="81"/>
      <c r="K1136" s="144">
        <f>'B. Consumer Budget'!$I1136-'B. Consumer Budget'!$J1136</f>
        <v>0</v>
      </c>
      <c r="L1136" s="143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43">
        <f>IF('B. Consumer Budget'!$K1136&lt;0,0,IF('B. Consumer Budget'!$L1136&gt;'B. Consumer Budget'!$K1136,'B. Consumer Budget'!$K1136,'B. Consumer Budget'!$L1136))</f>
        <v>0</v>
      </c>
      <c r="N1136" s="143" t="str">
        <f>IF('B. Consumer Budget'!$L1136="","",'B. Consumer Budget'!$M1136-'B. Consumer Budget'!$L1136)</f>
        <v/>
      </c>
      <c r="O1136" s="77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78">
        <f t="shared" si="17"/>
        <v>1127</v>
      </c>
      <c r="C1137" s="82"/>
      <c r="D1137" s="83"/>
      <c r="E1137" s="122"/>
      <c r="F1137" s="83"/>
      <c r="G1137" s="106"/>
      <c r="H1137" s="83"/>
      <c r="I1137" s="84"/>
      <c r="J1137" s="84"/>
      <c r="K1137" s="144">
        <f>'B. Consumer Budget'!$I1137-'B. Consumer Budget'!$J1137</f>
        <v>0</v>
      </c>
      <c r="L1137" s="143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43">
        <f>IF('B. Consumer Budget'!$K1137&lt;0,0,IF('B. Consumer Budget'!$L1137&gt;'B. Consumer Budget'!$K1137,'B. Consumer Budget'!$K1137,'B. Consumer Budget'!$L1137))</f>
        <v>0</v>
      </c>
      <c r="N1137" s="143" t="str">
        <f>IF('B. Consumer Budget'!$L1137="","",'B. Consumer Budget'!$M1137-'B. Consumer Budget'!$L1137)</f>
        <v/>
      </c>
      <c r="O1137" s="77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78">
        <f t="shared" si="17"/>
        <v>1128</v>
      </c>
      <c r="C1138" s="79"/>
      <c r="D1138" s="80"/>
      <c r="E1138" s="123"/>
      <c r="F1138" s="80"/>
      <c r="G1138" s="105"/>
      <c r="H1138" s="80"/>
      <c r="I1138" s="81"/>
      <c r="J1138" s="81"/>
      <c r="K1138" s="144">
        <f>'B. Consumer Budget'!$I1138-'B. Consumer Budget'!$J1138</f>
        <v>0</v>
      </c>
      <c r="L1138" s="143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43">
        <f>IF('B. Consumer Budget'!$K1138&lt;0,0,IF('B. Consumer Budget'!$L1138&gt;'B. Consumer Budget'!$K1138,'B. Consumer Budget'!$K1138,'B. Consumer Budget'!$L1138))</f>
        <v>0</v>
      </c>
      <c r="N1138" s="143" t="str">
        <f>IF('B. Consumer Budget'!$L1138="","",'B. Consumer Budget'!$M1138-'B. Consumer Budget'!$L1138)</f>
        <v/>
      </c>
      <c r="O1138" s="77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78">
        <f t="shared" ref="B1139:B1202" si="18">B1138+1</f>
        <v>1129</v>
      </c>
      <c r="C1139" s="82"/>
      <c r="D1139" s="83"/>
      <c r="E1139" s="122"/>
      <c r="F1139" s="83"/>
      <c r="G1139" s="106"/>
      <c r="H1139" s="83"/>
      <c r="I1139" s="84"/>
      <c r="J1139" s="84"/>
      <c r="K1139" s="144">
        <f>'B. Consumer Budget'!$I1139-'B. Consumer Budget'!$J1139</f>
        <v>0</v>
      </c>
      <c r="L1139" s="143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43">
        <f>IF('B. Consumer Budget'!$K1139&lt;0,0,IF('B. Consumer Budget'!$L1139&gt;'B. Consumer Budget'!$K1139,'B. Consumer Budget'!$K1139,'B. Consumer Budget'!$L1139))</f>
        <v>0</v>
      </c>
      <c r="N1139" s="143" t="str">
        <f>IF('B. Consumer Budget'!$L1139="","",'B. Consumer Budget'!$M1139-'B. Consumer Budget'!$L1139)</f>
        <v/>
      </c>
      <c r="O1139" s="77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78">
        <f t="shared" si="18"/>
        <v>1130</v>
      </c>
      <c r="C1140" s="79"/>
      <c r="D1140" s="80"/>
      <c r="E1140" s="123"/>
      <c r="F1140" s="80"/>
      <c r="G1140" s="105"/>
      <c r="H1140" s="80"/>
      <c r="I1140" s="81"/>
      <c r="J1140" s="81"/>
      <c r="K1140" s="144">
        <f>'B. Consumer Budget'!$I1140-'B. Consumer Budget'!$J1140</f>
        <v>0</v>
      </c>
      <c r="L1140" s="143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43">
        <f>IF('B. Consumer Budget'!$K1140&lt;0,0,IF('B. Consumer Budget'!$L1140&gt;'B. Consumer Budget'!$K1140,'B. Consumer Budget'!$K1140,'B. Consumer Budget'!$L1140))</f>
        <v>0</v>
      </c>
      <c r="N1140" s="143" t="str">
        <f>IF('B. Consumer Budget'!$L1140="","",'B. Consumer Budget'!$M1140-'B. Consumer Budget'!$L1140)</f>
        <v/>
      </c>
      <c r="O1140" s="77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78">
        <f t="shared" si="18"/>
        <v>1131</v>
      </c>
      <c r="C1141" s="82"/>
      <c r="D1141" s="83"/>
      <c r="E1141" s="122"/>
      <c r="F1141" s="83"/>
      <c r="G1141" s="106"/>
      <c r="H1141" s="83"/>
      <c r="I1141" s="84"/>
      <c r="J1141" s="84"/>
      <c r="K1141" s="144">
        <f>'B. Consumer Budget'!$I1141-'B. Consumer Budget'!$J1141</f>
        <v>0</v>
      </c>
      <c r="L1141" s="143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43">
        <f>IF('B. Consumer Budget'!$K1141&lt;0,0,IF('B. Consumer Budget'!$L1141&gt;'B. Consumer Budget'!$K1141,'B. Consumer Budget'!$K1141,'B. Consumer Budget'!$L1141))</f>
        <v>0</v>
      </c>
      <c r="N1141" s="143" t="str">
        <f>IF('B. Consumer Budget'!$L1141="","",'B. Consumer Budget'!$M1141-'B. Consumer Budget'!$L1141)</f>
        <v/>
      </c>
      <c r="O1141" s="77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78">
        <f t="shared" si="18"/>
        <v>1132</v>
      </c>
      <c r="C1142" s="79"/>
      <c r="D1142" s="80"/>
      <c r="E1142" s="123"/>
      <c r="F1142" s="80"/>
      <c r="G1142" s="105"/>
      <c r="H1142" s="80"/>
      <c r="I1142" s="81"/>
      <c r="J1142" s="81"/>
      <c r="K1142" s="144">
        <f>'B. Consumer Budget'!$I1142-'B. Consumer Budget'!$J1142</f>
        <v>0</v>
      </c>
      <c r="L1142" s="143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43">
        <f>IF('B. Consumer Budget'!$K1142&lt;0,0,IF('B. Consumer Budget'!$L1142&gt;'B. Consumer Budget'!$K1142,'B. Consumer Budget'!$K1142,'B. Consumer Budget'!$L1142))</f>
        <v>0</v>
      </c>
      <c r="N1142" s="143" t="str">
        <f>IF('B. Consumer Budget'!$L1142="","",'B. Consumer Budget'!$M1142-'B. Consumer Budget'!$L1142)</f>
        <v/>
      </c>
      <c r="O1142" s="77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78">
        <f t="shared" si="18"/>
        <v>1133</v>
      </c>
      <c r="C1143" s="82"/>
      <c r="D1143" s="83"/>
      <c r="E1143" s="122"/>
      <c r="F1143" s="83"/>
      <c r="G1143" s="106"/>
      <c r="H1143" s="83"/>
      <c r="I1143" s="84"/>
      <c r="J1143" s="84"/>
      <c r="K1143" s="144">
        <f>'B. Consumer Budget'!$I1143-'B. Consumer Budget'!$J1143</f>
        <v>0</v>
      </c>
      <c r="L1143" s="143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43">
        <f>IF('B. Consumer Budget'!$K1143&lt;0,0,IF('B. Consumer Budget'!$L1143&gt;'B. Consumer Budget'!$K1143,'B. Consumer Budget'!$K1143,'B. Consumer Budget'!$L1143))</f>
        <v>0</v>
      </c>
      <c r="N1143" s="143" t="str">
        <f>IF('B. Consumer Budget'!$L1143="","",'B. Consumer Budget'!$M1143-'B. Consumer Budget'!$L1143)</f>
        <v/>
      </c>
      <c r="O1143" s="77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78">
        <f t="shared" si="18"/>
        <v>1134</v>
      </c>
      <c r="C1144" s="79"/>
      <c r="D1144" s="80"/>
      <c r="E1144" s="123"/>
      <c r="F1144" s="80"/>
      <c r="G1144" s="105"/>
      <c r="H1144" s="80"/>
      <c r="I1144" s="81"/>
      <c r="J1144" s="81"/>
      <c r="K1144" s="144">
        <f>'B. Consumer Budget'!$I1144-'B. Consumer Budget'!$J1144</f>
        <v>0</v>
      </c>
      <c r="L1144" s="143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43">
        <f>IF('B. Consumer Budget'!$K1144&lt;0,0,IF('B. Consumer Budget'!$L1144&gt;'B. Consumer Budget'!$K1144,'B. Consumer Budget'!$K1144,'B. Consumer Budget'!$L1144))</f>
        <v>0</v>
      </c>
      <c r="N1144" s="143" t="str">
        <f>IF('B. Consumer Budget'!$L1144="","",'B. Consumer Budget'!$M1144-'B. Consumer Budget'!$L1144)</f>
        <v/>
      </c>
      <c r="O1144" s="77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78">
        <f t="shared" si="18"/>
        <v>1135</v>
      </c>
      <c r="C1145" s="82"/>
      <c r="D1145" s="83"/>
      <c r="E1145" s="122"/>
      <c r="F1145" s="83"/>
      <c r="G1145" s="106"/>
      <c r="H1145" s="83"/>
      <c r="I1145" s="84"/>
      <c r="J1145" s="84"/>
      <c r="K1145" s="144">
        <f>'B. Consumer Budget'!$I1145-'B. Consumer Budget'!$J1145</f>
        <v>0</v>
      </c>
      <c r="L1145" s="143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43">
        <f>IF('B. Consumer Budget'!$K1145&lt;0,0,IF('B. Consumer Budget'!$L1145&gt;'B. Consumer Budget'!$K1145,'B. Consumer Budget'!$K1145,'B. Consumer Budget'!$L1145))</f>
        <v>0</v>
      </c>
      <c r="N1145" s="143" t="str">
        <f>IF('B. Consumer Budget'!$L1145="","",'B. Consumer Budget'!$M1145-'B. Consumer Budget'!$L1145)</f>
        <v/>
      </c>
      <c r="O1145" s="77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78">
        <f t="shared" si="18"/>
        <v>1136</v>
      </c>
      <c r="C1146" s="79"/>
      <c r="D1146" s="80"/>
      <c r="E1146" s="123"/>
      <c r="F1146" s="80"/>
      <c r="G1146" s="105"/>
      <c r="H1146" s="80"/>
      <c r="I1146" s="81"/>
      <c r="J1146" s="81"/>
      <c r="K1146" s="144">
        <f>'B. Consumer Budget'!$I1146-'B. Consumer Budget'!$J1146</f>
        <v>0</v>
      </c>
      <c r="L1146" s="143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43">
        <f>IF('B. Consumer Budget'!$K1146&lt;0,0,IF('B. Consumer Budget'!$L1146&gt;'B. Consumer Budget'!$K1146,'B. Consumer Budget'!$K1146,'B. Consumer Budget'!$L1146))</f>
        <v>0</v>
      </c>
      <c r="N1146" s="143" t="str">
        <f>IF('B. Consumer Budget'!$L1146="","",'B. Consumer Budget'!$M1146-'B. Consumer Budget'!$L1146)</f>
        <v/>
      </c>
      <c r="O1146" s="77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78">
        <f t="shared" si="18"/>
        <v>1137</v>
      </c>
      <c r="C1147" s="82"/>
      <c r="D1147" s="83"/>
      <c r="E1147" s="122"/>
      <c r="F1147" s="83"/>
      <c r="G1147" s="106"/>
      <c r="H1147" s="83"/>
      <c r="I1147" s="84"/>
      <c r="J1147" s="84"/>
      <c r="K1147" s="144">
        <f>'B. Consumer Budget'!$I1147-'B. Consumer Budget'!$J1147</f>
        <v>0</v>
      </c>
      <c r="L1147" s="143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43">
        <f>IF('B. Consumer Budget'!$K1147&lt;0,0,IF('B. Consumer Budget'!$L1147&gt;'B. Consumer Budget'!$K1147,'B. Consumer Budget'!$K1147,'B. Consumer Budget'!$L1147))</f>
        <v>0</v>
      </c>
      <c r="N1147" s="143" t="str">
        <f>IF('B. Consumer Budget'!$L1147="","",'B. Consumer Budget'!$M1147-'B. Consumer Budget'!$L1147)</f>
        <v/>
      </c>
      <c r="O1147" s="77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78">
        <f t="shared" si="18"/>
        <v>1138</v>
      </c>
      <c r="C1148" s="79"/>
      <c r="D1148" s="80"/>
      <c r="E1148" s="123"/>
      <c r="F1148" s="80"/>
      <c r="G1148" s="105"/>
      <c r="H1148" s="80"/>
      <c r="I1148" s="81"/>
      <c r="J1148" s="81"/>
      <c r="K1148" s="144">
        <f>'B. Consumer Budget'!$I1148-'B. Consumer Budget'!$J1148</f>
        <v>0</v>
      </c>
      <c r="L1148" s="143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43">
        <f>IF('B. Consumer Budget'!$K1148&lt;0,0,IF('B. Consumer Budget'!$L1148&gt;'B. Consumer Budget'!$K1148,'B. Consumer Budget'!$K1148,'B. Consumer Budget'!$L1148))</f>
        <v>0</v>
      </c>
      <c r="N1148" s="143" t="str">
        <f>IF('B. Consumer Budget'!$L1148="","",'B. Consumer Budget'!$M1148-'B. Consumer Budget'!$L1148)</f>
        <v/>
      </c>
      <c r="O1148" s="77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78">
        <f t="shared" si="18"/>
        <v>1139</v>
      </c>
      <c r="C1149" s="82"/>
      <c r="D1149" s="83"/>
      <c r="E1149" s="122"/>
      <c r="F1149" s="83"/>
      <c r="G1149" s="106"/>
      <c r="H1149" s="83"/>
      <c r="I1149" s="84"/>
      <c r="J1149" s="84"/>
      <c r="K1149" s="144">
        <f>'B. Consumer Budget'!$I1149-'B. Consumer Budget'!$J1149</f>
        <v>0</v>
      </c>
      <c r="L1149" s="143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43">
        <f>IF('B. Consumer Budget'!$K1149&lt;0,0,IF('B. Consumer Budget'!$L1149&gt;'B. Consumer Budget'!$K1149,'B. Consumer Budget'!$K1149,'B. Consumer Budget'!$L1149))</f>
        <v>0</v>
      </c>
      <c r="N1149" s="143" t="str">
        <f>IF('B. Consumer Budget'!$L1149="","",'B. Consumer Budget'!$M1149-'B. Consumer Budget'!$L1149)</f>
        <v/>
      </c>
      <c r="O1149" s="77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78">
        <f t="shared" si="18"/>
        <v>1140</v>
      </c>
      <c r="C1150" s="79"/>
      <c r="D1150" s="80"/>
      <c r="E1150" s="123"/>
      <c r="F1150" s="80"/>
      <c r="G1150" s="105"/>
      <c r="H1150" s="80"/>
      <c r="I1150" s="81"/>
      <c r="J1150" s="81"/>
      <c r="K1150" s="144">
        <f>'B. Consumer Budget'!$I1150-'B. Consumer Budget'!$J1150</f>
        <v>0</v>
      </c>
      <c r="L1150" s="143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43">
        <f>IF('B. Consumer Budget'!$K1150&lt;0,0,IF('B. Consumer Budget'!$L1150&gt;'B. Consumer Budget'!$K1150,'B. Consumer Budget'!$K1150,'B. Consumer Budget'!$L1150))</f>
        <v>0</v>
      </c>
      <c r="N1150" s="143" t="str">
        <f>IF('B. Consumer Budget'!$L1150="","",'B. Consumer Budget'!$M1150-'B. Consumer Budget'!$L1150)</f>
        <v/>
      </c>
      <c r="O1150" s="77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78">
        <f t="shared" si="18"/>
        <v>1141</v>
      </c>
      <c r="C1151" s="82"/>
      <c r="D1151" s="83"/>
      <c r="E1151" s="122"/>
      <c r="F1151" s="83"/>
      <c r="G1151" s="106"/>
      <c r="H1151" s="83"/>
      <c r="I1151" s="84"/>
      <c r="J1151" s="84"/>
      <c r="K1151" s="144">
        <f>'B. Consumer Budget'!$I1151-'B. Consumer Budget'!$J1151</f>
        <v>0</v>
      </c>
      <c r="L1151" s="143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43">
        <f>IF('B. Consumer Budget'!$K1151&lt;0,0,IF('B. Consumer Budget'!$L1151&gt;'B. Consumer Budget'!$K1151,'B. Consumer Budget'!$K1151,'B. Consumer Budget'!$L1151))</f>
        <v>0</v>
      </c>
      <c r="N1151" s="143" t="str">
        <f>IF('B. Consumer Budget'!$L1151="","",'B. Consumer Budget'!$M1151-'B. Consumer Budget'!$L1151)</f>
        <v/>
      </c>
      <c r="O1151" s="77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78">
        <f t="shared" si="18"/>
        <v>1142</v>
      </c>
      <c r="C1152" s="79"/>
      <c r="D1152" s="80"/>
      <c r="E1152" s="123"/>
      <c r="F1152" s="80"/>
      <c r="G1152" s="105"/>
      <c r="H1152" s="80"/>
      <c r="I1152" s="81"/>
      <c r="J1152" s="81"/>
      <c r="K1152" s="144">
        <f>'B. Consumer Budget'!$I1152-'B. Consumer Budget'!$J1152</f>
        <v>0</v>
      </c>
      <c r="L1152" s="143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43">
        <f>IF('B. Consumer Budget'!$K1152&lt;0,0,IF('B. Consumer Budget'!$L1152&gt;'B. Consumer Budget'!$K1152,'B. Consumer Budget'!$K1152,'B. Consumer Budget'!$L1152))</f>
        <v>0</v>
      </c>
      <c r="N1152" s="143" t="str">
        <f>IF('B. Consumer Budget'!$L1152="","",'B. Consumer Budget'!$M1152-'B. Consumer Budget'!$L1152)</f>
        <v/>
      </c>
      <c r="O1152" s="77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78">
        <f t="shared" si="18"/>
        <v>1143</v>
      </c>
      <c r="C1153" s="82"/>
      <c r="D1153" s="83"/>
      <c r="E1153" s="122"/>
      <c r="F1153" s="83"/>
      <c r="G1153" s="106"/>
      <c r="H1153" s="83"/>
      <c r="I1153" s="84"/>
      <c r="J1153" s="84"/>
      <c r="K1153" s="144">
        <f>'B. Consumer Budget'!$I1153-'B. Consumer Budget'!$J1153</f>
        <v>0</v>
      </c>
      <c r="L1153" s="143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43">
        <f>IF('B. Consumer Budget'!$K1153&lt;0,0,IF('B. Consumer Budget'!$L1153&gt;'B. Consumer Budget'!$K1153,'B. Consumer Budget'!$K1153,'B. Consumer Budget'!$L1153))</f>
        <v>0</v>
      </c>
      <c r="N1153" s="143" t="str">
        <f>IF('B. Consumer Budget'!$L1153="","",'B. Consumer Budget'!$M1153-'B. Consumer Budget'!$L1153)</f>
        <v/>
      </c>
      <c r="O1153" s="77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78">
        <f t="shared" si="18"/>
        <v>1144</v>
      </c>
      <c r="C1154" s="79"/>
      <c r="D1154" s="80"/>
      <c r="E1154" s="123"/>
      <c r="F1154" s="80"/>
      <c r="G1154" s="105"/>
      <c r="H1154" s="80"/>
      <c r="I1154" s="81"/>
      <c r="J1154" s="81"/>
      <c r="K1154" s="144">
        <f>'B. Consumer Budget'!$I1154-'B. Consumer Budget'!$J1154</f>
        <v>0</v>
      </c>
      <c r="L1154" s="143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43">
        <f>IF('B. Consumer Budget'!$K1154&lt;0,0,IF('B. Consumer Budget'!$L1154&gt;'B. Consumer Budget'!$K1154,'B. Consumer Budget'!$K1154,'B. Consumer Budget'!$L1154))</f>
        <v>0</v>
      </c>
      <c r="N1154" s="143" t="str">
        <f>IF('B. Consumer Budget'!$L1154="","",'B. Consumer Budget'!$M1154-'B. Consumer Budget'!$L1154)</f>
        <v/>
      </c>
      <c r="O1154" s="77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78">
        <f t="shared" si="18"/>
        <v>1145</v>
      </c>
      <c r="C1155" s="82"/>
      <c r="D1155" s="83"/>
      <c r="E1155" s="122"/>
      <c r="F1155" s="83"/>
      <c r="G1155" s="106"/>
      <c r="H1155" s="83"/>
      <c r="I1155" s="84"/>
      <c r="J1155" s="84"/>
      <c r="K1155" s="144">
        <f>'B. Consumer Budget'!$I1155-'B. Consumer Budget'!$J1155</f>
        <v>0</v>
      </c>
      <c r="L1155" s="143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43">
        <f>IF('B. Consumer Budget'!$K1155&lt;0,0,IF('B. Consumer Budget'!$L1155&gt;'B. Consumer Budget'!$K1155,'B. Consumer Budget'!$K1155,'B. Consumer Budget'!$L1155))</f>
        <v>0</v>
      </c>
      <c r="N1155" s="143" t="str">
        <f>IF('B. Consumer Budget'!$L1155="","",'B. Consumer Budget'!$M1155-'B. Consumer Budget'!$L1155)</f>
        <v/>
      </c>
      <c r="O1155" s="77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78">
        <f t="shared" si="18"/>
        <v>1146</v>
      </c>
      <c r="C1156" s="79"/>
      <c r="D1156" s="80"/>
      <c r="E1156" s="123"/>
      <c r="F1156" s="80"/>
      <c r="G1156" s="105"/>
      <c r="H1156" s="80"/>
      <c r="I1156" s="81"/>
      <c r="J1156" s="81"/>
      <c r="K1156" s="144">
        <f>'B. Consumer Budget'!$I1156-'B. Consumer Budget'!$J1156</f>
        <v>0</v>
      </c>
      <c r="L1156" s="143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43">
        <f>IF('B. Consumer Budget'!$K1156&lt;0,0,IF('B. Consumer Budget'!$L1156&gt;'B. Consumer Budget'!$K1156,'B. Consumer Budget'!$K1156,'B. Consumer Budget'!$L1156))</f>
        <v>0</v>
      </c>
      <c r="N1156" s="143" t="str">
        <f>IF('B. Consumer Budget'!$L1156="","",'B. Consumer Budget'!$M1156-'B. Consumer Budget'!$L1156)</f>
        <v/>
      </c>
      <c r="O1156" s="77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78">
        <f t="shared" si="18"/>
        <v>1147</v>
      </c>
      <c r="C1157" s="82"/>
      <c r="D1157" s="83"/>
      <c r="E1157" s="122"/>
      <c r="F1157" s="83"/>
      <c r="G1157" s="106"/>
      <c r="H1157" s="83"/>
      <c r="I1157" s="84"/>
      <c r="J1157" s="84"/>
      <c r="K1157" s="144">
        <f>'B. Consumer Budget'!$I1157-'B. Consumer Budget'!$J1157</f>
        <v>0</v>
      </c>
      <c r="L1157" s="143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43">
        <f>IF('B. Consumer Budget'!$K1157&lt;0,0,IF('B. Consumer Budget'!$L1157&gt;'B. Consumer Budget'!$K1157,'B. Consumer Budget'!$K1157,'B. Consumer Budget'!$L1157))</f>
        <v>0</v>
      </c>
      <c r="N1157" s="143" t="str">
        <f>IF('B. Consumer Budget'!$L1157="","",'B. Consumer Budget'!$M1157-'B. Consumer Budget'!$L1157)</f>
        <v/>
      </c>
      <c r="O1157" s="77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78">
        <f t="shared" si="18"/>
        <v>1148</v>
      </c>
      <c r="C1158" s="79"/>
      <c r="D1158" s="80"/>
      <c r="E1158" s="123"/>
      <c r="F1158" s="80"/>
      <c r="G1158" s="105"/>
      <c r="H1158" s="80"/>
      <c r="I1158" s="81"/>
      <c r="J1158" s="81"/>
      <c r="K1158" s="144">
        <f>'B. Consumer Budget'!$I1158-'B. Consumer Budget'!$J1158</f>
        <v>0</v>
      </c>
      <c r="L1158" s="143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43">
        <f>IF('B. Consumer Budget'!$K1158&lt;0,0,IF('B. Consumer Budget'!$L1158&gt;'B. Consumer Budget'!$K1158,'B. Consumer Budget'!$K1158,'B. Consumer Budget'!$L1158))</f>
        <v>0</v>
      </c>
      <c r="N1158" s="143" t="str">
        <f>IF('B. Consumer Budget'!$L1158="","",'B. Consumer Budget'!$M1158-'B. Consumer Budget'!$L1158)</f>
        <v/>
      </c>
      <c r="O1158" s="77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78">
        <f t="shared" si="18"/>
        <v>1149</v>
      </c>
      <c r="C1159" s="82"/>
      <c r="D1159" s="83"/>
      <c r="E1159" s="122"/>
      <c r="F1159" s="83"/>
      <c r="G1159" s="106"/>
      <c r="H1159" s="83"/>
      <c r="I1159" s="84"/>
      <c r="J1159" s="84"/>
      <c r="K1159" s="144">
        <f>'B. Consumer Budget'!$I1159-'B. Consumer Budget'!$J1159</f>
        <v>0</v>
      </c>
      <c r="L1159" s="143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43">
        <f>IF('B. Consumer Budget'!$K1159&lt;0,0,IF('B. Consumer Budget'!$L1159&gt;'B. Consumer Budget'!$K1159,'B. Consumer Budget'!$K1159,'B. Consumer Budget'!$L1159))</f>
        <v>0</v>
      </c>
      <c r="N1159" s="143" t="str">
        <f>IF('B. Consumer Budget'!$L1159="","",'B. Consumer Budget'!$M1159-'B. Consumer Budget'!$L1159)</f>
        <v/>
      </c>
      <c r="O1159" s="77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78">
        <f t="shared" si="18"/>
        <v>1150</v>
      </c>
      <c r="C1160" s="79"/>
      <c r="D1160" s="80"/>
      <c r="E1160" s="123"/>
      <c r="F1160" s="80"/>
      <c r="G1160" s="105"/>
      <c r="H1160" s="80"/>
      <c r="I1160" s="81"/>
      <c r="J1160" s="81"/>
      <c r="K1160" s="144">
        <f>'B. Consumer Budget'!$I1160-'B. Consumer Budget'!$J1160</f>
        <v>0</v>
      </c>
      <c r="L1160" s="143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43">
        <f>IF('B. Consumer Budget'!$K1160&lt;0,0,IF('B. Consumer Budget'!$L1160&gt;'B. Consumer Budget'!$K1160,'B. Consumer Budget'!$K1160,'B. Consumer Budget'!$L1160))</f>
        <v>0</v>
      </c>
      <c r="N1160" s="143" t="str">
        <f>IF('B. Consumer Budget'!$L1160="","",'B. Consumer Budget'!$M1160-'B. Consumer Budget'!$L1160)</f>
        <v/>
      </c>
      <c r="O1160" s="77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78">
        <f t="shared" si="18"/>
        <v>1151</v>
      </c>
      <c r="C1161" s="82"/>
      <c r="D1161" s="83"/>
      <c r="E1161" s="122"/>
      <c r="F1161" s="83"/>
      <c r="G1161" s="106"/>
      <c r="H1161" s="83"/>
      <c r="I1161" s="84"/>
      <c r="J1161" s="84"/>
      <c r="K1161" s="144">
        <f>'B. Consumer Budget'!$I1161-'B. Consumer Budget'!$J1161</f>
        <v>0</v>
      </c>
      <c r="L1161" s="143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43">
        <f>IF('B. Consumer Budget'!$K1161&lt;0,0,IF('B. Consumer Budget'!$L1161&gt;'B. Consumer Budget'!$K1161,'B. Consumer Budget'!$K1161,'B. Consumer Budget'!$L1161))</f>
        <v>0</v>
      </c>
      <c r="N1161" s="143" t="str">
        <f>IF('B. Consumer Budget'!$L1161="","",'B. Consumer Budget'!$M1161-'B. Consumer Budget'!$L1161)</f>
        <v/>
      </c>
      <c r="O1161" s="77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78">
        <f t="shared" si="18"/>
        <v>1152</v>
      </c>
      <c r="C1162" s="79"/>
      <c r="D1162" s="80"/>
      <c r="E1162" s="123"/>
      <c r="F1162" s="80"/>
      <c r="G1162" s="105"/>
      <c r="H1162" s="80"/>
      <c r="I1162" s="81"/>
      <c r="J1162" s="81"/>
      <c r="K1162" s="144">
        <f>'B. Consumer Budget'!$I1162-'B. Consumer Budget'!$J1162</f>
        <v>0</v>
      </c>
      <c r="L1162" s="143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43">
        <f>IF('B. Consumer Budget'!$K1162&lt;0,0,IF('B. Consumer Budget'!$L1162&gt;'B. Consumer Budget'!$K1162,'B. Consumer Budget'!$K1162,'B. Consumer Budget'!$L1162))</f>
        <v>0</v>
      </c>
      <c r="N1162" s="143" t="str">
        <f>IF('B. Consumer Budget'!$L1162="","",'B. Consumer Budget'!$M1162-'B. Consumer Budget'!$L1162)</f>
        <v/>
      </c>
      <c r="O1162" s="77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78">
        <f t="shared" si="18"/>
        <v>1153</v>
      </c>
      <c r="C1163" s="82"/>
      <c r="D1163" s="83"/>
      <c r="E1163" s="122"/>
      <c r="F1163" s="83"/>
      <c r="G1163" s="106"/>
      <c r="H1163" s="83"/>
      <c r="I1163" s="84"/>
      <c r="J1163" s="84"/>
      <c r="K1163" s="144">
        <f>'B. Consumer Budget'!$I1163-'B. Consumer Budget'!$J1163</f>
        <v>0</v>
      </c>
      <c r="L1163" s="143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43">
        <f>IF('B. Consumer Budget'!$K1163&lt;0,0,IF('B. Consumer Budget'!$L1163&gt;'B. Consumer Budget'!$K1163,'B. Consumer Budget'!$K1163,'B. Consumer Budget'!$L1163))</f>
        <v>0</v>
      </c>
      <c r="N1163" s="143" t="str">
        <f>IF('B. Consumer Budget'!$L1163="","",'B. Consumer Budget'!$M1163-'B. Consumer Budget'!$L1163)</f>
        <v/>
      </c>
      <c r="O1163" s="77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78">
        <f t="shared" si="18"/>
        <v>1154</v>
      </c>
      <c r="C1164" s="79"/>
      <c r="D1164" s="80"/>
      <c r="E1164" s="123"/>
      <c r="F1164" s="80"/>
      <c r="G1164" s="105"/>
      <c r="H1164" s="80"/>
      <c r="I1164" s="81"/>
      <c r="J1164" s="81"/>
      <c r="K1164" s="144">
        <f>'B. Consumer Budget'!$I1164-'B. Consumer Budget'!$J1164</f>
        <v>0</v>
      </c>
      <c r="L1164" s="143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43">
        <f>IF('B. Consumer Budget'!$K1164&lt;0,0,IF('B. Consumer Budget'!$L1164&gt;'B. Consumer Budget'!$K1164,'B. Consumer Budget'!$K1164,'B. Consumer Budget'!$L1164))</f>
        <v>0</v>
      </c>
      <c r="N1164" s="143" t="str">
        <f>IF('B. Consumer Budget'!$L1164="","",'B. Consumer Budget'!$M1164-'B. Consumer Budget'!$L1164)</f>
        <v/>
      </c>
      <c r="O1164" s="77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78">
        <f t="shared" si="18"/>
        <v>1155</v>
      </c>
      <c r="C1165" s="82"/>
      <c r="D1165" s="83"/>
      <c r="E1165" s="122"/>
      <c r="F1165" s="83"/>
      <c r="G1165" s="106"/>
      <c r="H1165" s="83"/>
      <c r="I1165" s="84"/>
      <c r="J1165" s="84"/>
      <c r="K1165" s="144">
        <f>'B. Consumer Budget'!$I1165-'B. Consumer Budget'!$J1165</f>
        <v>0</v>
      </c>
      <c r="L1165" s="143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43">
        <f>IF('B. Consumer Budget'!$K1165&lt;0,0,IF('B. Consumer Budget'!$L1165&gt;'B. Consumer Budget'!$K1165,'B. Consumer Budget'!$K1165,'B. Consumer Budget'!$L1165))</f>
        <v>0</v>
      </c>
      <c r="N1165" s="143" t="str">
        <f>IF('B. Consumer Budget'!$L1165="","",'B. Consumer Budget'!$M1165-'B. Consumer Budget'!$L1165)</f>
        <v/>
      </c>
      <c r="O1165" s="77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78">
        <f t="shared" si="18"/>
        <v>1156</v>
      </c>
      <c r="C1166" s="79"/>
      <c r="D1166" s="80"/>
      <c r="E1166" s="123"/>
      <c r="F1166" s="80"/>
      <c r="G1166" s="105"/>
      <c r="H1166" s="80"/>
      <c r="I1166" s="81"/>
      <c r="J1166" s="81"/>
      <c r="K1166" s="144">
        <f>'B. Consumer Budget'!$I1166-'B. Consumer Budget'!$J1166</f>
        <v>0</v>
      </c>
      <c r="L1166" s="143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43">
        <f>IF('B. Consumer Budget'!$K1166&lt;0,0,IF('B. Consumer Budget'!$L1166&gt;'B. Consumer Budget'!$K1166,'B. Consumer Budget'!$K1166,'B. Consumer Budget'!$L1166))</f>
        <v>0</v>
      </c>
      <c r="N1166" s="143" t="str">
        <f>IF('B. Consumer Budget'!$L1166="","",'B. Consumer Budget'!$M1166-'B. Consumer Budget'!$L1166)</f>
        <v/>
      </c>
      <c r="O1166" s="77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78">
        <f t="shared" si="18"/>
        <v>1157</v>
      </c>
      <c r="C1167" s="82"/>
      <c r="D1167" s="83"/>
      <c r="E1167" s="122"/>
      <c r="F1167" s="83"/>
      <c r="G1167" s="106"/>
      <c r="H1167" s="83"/>
      <c r="I1167" s="84"/>
      <c r="J1167" s="84"/>
      <c r="K1167" s="144">
        <f>'B. Consumer Budget'!$I1167-'B. Consumer Budget'!$J1167</f>
        <v>0</v>
      </c>
      <c r="L1167" s="143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43">
        <f>IF('B. Consumer Budget'!$K1167&lt;0,0,IF('B. Consumer Budget'!$L1167&gt;'B. Consumer Budget'!$K1167,'B. Consumer Budget'!$K1167,'B. Consumer Budget'!$L1167))</f>
        <v>0</v>
      </c>
      <c r="N1167" s="143" t="str">
        <f>IF('B. Consumer Budget'!$L1167="","",'B. Consumer Budget'!$M1167-'B. Consumer Budget'!$L1167)</f>
        <v/>
      </c>
      <c r="O1167" s="77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78">
        <f t="shared" si="18"/>
        <v>1158</v>
      </c>
      <c r="C1168" s="79"/>
      <c r="D1168" s="80"/>
      <c r="E1168" s="123"/>
      <c r="F1168" s="80"/>
      <c r="G1168" s="105"/>
      <c r="H1168" s="80"/>
      <c r="I1168" s="81"/>
      <c r="J1168" s="81"/>
      <c r="K1168" s="144">
        <f>'B. Consumer Budget'!$I1168-'B. Consumer Budget'!$J1168</f>
        <v>0</v>
      </c>
      <c r="L1168" s="143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43">
        <f>IF('B. Consumer Budget'!$K1168&lt;0,0,IF('B. Consumer Budget'!$L1168&gt;'B. Consumer Budget'!$K1168,'B. Consumer Budget'!$K1168,'B. Consumer Budget'!$L1168))</f>
        <v>0</v>
      </c>
      <c r="N1168" s="143" t="str">
        <f>IF('B. Consumer Budget'!$L1168="","",'B. Consumer Budget'!$M1168-'B. Consumer Budget'!$L1168)</f>
        <v/>
      </c>
      <c r="O1168" s="77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78">
        <f t="shared" si="18"/>
        <v>1159</v>
      </c>
      <c r="C1169" s="82"/>
      <c r="D1169" s="83"/>
      <c r="E1169" s="122"/>
      <c r="F1169" s="83"/>
      <c r="G1169" s="106"/>
      <c r="H1169" s="83"/>
      <c r="I1169" s="84"/>
      <c r="J1169" s="84"/>
      <c r="K1169" s="144">
        <f>'B. Consumer Budget'!$I1169-'B. Consumer Budget'!$J1169</f>
        <v>0</v>
      </c>
      <c r="L1169" s="143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43">
        <f>IF('B. Consumer Budget'!$K1169&lt;0,0,IF('B. Consumer Budget'!$L1169&gt;'B. Consumer Budget'!$K1169,'B. Consumer Budget'!$K1169,'B. Consumer Budget'!$L1169))</f>
        <v>0</v>
      </c>
      <c r="N1169" s="143" t="str">
        <f>IF('B. Consumer Budget'!$L1169="","",'B. Consumer Budget'!$M1169-'B. Consumer Budget'!$L1169)</f>
        <v/>
      </c>
      <c r="O1169" s="77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78">
        <f t="shared" si="18"/>
        <v>1160</v>
      </c>
      <c r="C1170" s="79"/>
      <c r="D1170" s="80"/>
      <c r="E1170" s="123"/>
      <c r="F1170" s="80"/>
      <c r="G1170" s="105"/>
      <c r="H1170" s="80"/>
      <c r="I1170" s="81"/>
      <c r="J1170" s="81"/>
      <c r="K1170" s="144">
        <f>'B. Consumer Budget'!$I1170-'B. Consumer Budget'!$J1170</f>
        <v>0</v>
      </c>
      <c r="L1170" s="143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43">
        <f>IF('B. Consumer Budget'!$K1170&lt;0,0,IF('B. Consumer Budget'!$L1170&gt;'B. Consumer Budget'!$K1170,'B. Consumer Budget'!$K1170,'B. Consumer Budget'!$L1170))</f>
        <v>0</v>
      </c>
      <c r="N1170" s="143" t="str">
        <f>IF('B. Consumer Budget'!$L1170="","",'B. Consumer Budget'!$M1170-'B. Consumer Budget'!$L1170)</f>
        <v/>
      </c>
      <c r="O1170" s="77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78">
        <f t="shared" si="18"/>
        <v>1161</v>
      </c>
      <c r="C1171" s="82"/>
      <c r="D1171" s="83"/>
      <c r="E1171" s="122"/>
      <c r="F1171" s="83"/>
      <c r="G1171" s="106"/>
      <c r="H1171" s="83"/>
      <c r="I1171" s="84"/>
      <c r="J1171" s="84"/>
      <c r="K1171" s="144">
        <f>'B. Consumer Budget'!$I1171-'B. Consumer Budget'!$J1171</f>
        <v>0</v>
      </c>
      <c r="L1171" s="143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43">
        <f>IF('B. Consumer Budget'!$K1171&lt;0,0,IF('B. Consumer Budget'!$L1171&gt;'B. Consumer Budget'!$K1171,'B. Consumer Budget'!$K1171,'B. Consumer Budget'!$L1171))</f>
        <v>0</v>
      </c>
      <c r="N1171" s="143" t="str">
        <f>IF('B. Consumer Budget'!$L1171="","",'B. Consumer Budget'!$M1171-'B. Consumer Budget'!$L1171)</f>
        <v/>
      </c>
      <c r="O1171" s="77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78">
        <f t="shared" si="18"/>
        <v>1162</v>
      </c>
      <c r="C1172" s="79"/>
      <c r="D1172" s="80"/>
      <c r="E1172" s="123"/>
      <c r="F1172" s="80"/>
      <c r="G1172" s="105"/>
      <c r="H1172" s="80"/>
      <c r="I1172" s="81"/>
      <c r="J1172" s="81"/>
      <c r="K1172" s="144">
        <f>'B. Consumer Budget'!$I1172-'B. Consumer Budget'!$J1172</f>
        <v>0</v>
      </c>
      <c r="L1172" s="143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43">
        <f>IF('B. Consumer Budget'!$K1172&lt;0,0,IF('B. Consumer Budget'!$L1172&gt;'B. Consumer Budget'!$K1172,'B. Consumer Budget'!$K1172,'B. Consumer Budget'!$L1172))</f>
        <v>0</v>
      </c>
      <c r="N1172" s="143" t="str">
        <f>IF('B. Consumer Budget'!$L1172="","",'B. Consumer Budget'!$M1172-'B. Consumer Budget'!$L1172)</f>
        <v/>
      </c>
      <c r="O1172" s="77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78">
        <f t="shared" si="18"/>
        <v>1163</v>
      </c>
      <c r="C1173" s="82"/>
      <c r="D1173" s="83"/>
      <c r="E1173" s="122"/>
      <c r="F1173" s="83"/>
      <c r="G1173" s="106"/>
      <c r="H1173" s="83"/>
      <c r="I1173" s="84"/>
      <c r="J1173" s="84"/>
      <c r="K1173" s="144">
        <f>'B. Consumer Budget'!$I1173-'B. Consumer Budget'!$J1173</f>
        <v>0</v>
      </c>
      <c r="L1173" s="143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43">
        <f>IF('B. Consumer Budget'!$K1173&lt;0,0,IF('B. Consumer Budget'!$L1173&gt;'B. Consumer Budget'!$K1173,'B. Consumer Budget'!$K1173,'B. Consumer Budget'!$L1173))</f>
        <v>0</v>
      </c>
      <c r="N1173" s="143" t="str">
        <f>IF('B. Consumer Budget'!$L1173="","",'B. Consumer Budget'!$M1173-'B. Consumer Budget'!$L1173)</f>
        <v/>
      </c>
      <c r="O1173" s="77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78">
        <f t="shared" si="18"/>
        <v>1164</v>
      </c>
      <c r="C1174" s="79"/>
      <c r="D1174" s="80"/>
      <c r="E1174" s="123"/>
      <c r="F1174" s="80"/>
      <c r="G1174" s="105"/>
      <c r="H1174" s="80"/>
      <c r="I1174" s="81"/>
      <c r="J1174" s="81"/>
      <c r="K1174" s="144">
        <f>'B. Consumer Budget'!$I1174-'B. Consumer Budget'!$J1174</f>
        <v>0</v>
      </c>
      <c r="L1174" s="143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43">
        <f>IF('B. Consumer Budget'!$K1174&lt;0,0,IF('B. Consumer Budget'!$L1174&gt;'B. Consumer Budget'!$K1174,'B. Consumer Budget'!$K1174,'B. Consumer Budget'!$L1174))</f>
        <v>0</v>
      </c>
      <c r="N1174" s="143" t="str">
        <f>IF('B. Consumer Budget'!$L1174="","",'B. Consumer Budget'!$M1174-'B. Consumer Budget'!$L1174)</f>
        <v/>
      </c>
      <c r="O1174" s="77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78">
        <f t="shared" si="18"/>
        <v>1165</v>
      </c>
      <c r="C1175" s="82"/>
      <c r="D1175" s="83"/>
      <c r="E1175" s="122"/>
      <c r="F1175" s="83"/>
      <c r="G1175" s="106"/>
      <c r="H1175" s="83"/>
      <c r="I1175" s="84"/>
      <c r="J1175" s="84"/>
      <c r="K1175" s="144">
        <f>'B. Consumer Budget'!$I1175-'B. Consumer Budget'!$J1175</f>
        <v>0</v>
      </c>
      <c r="L1175" s="143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43">
        <f>IF('B. Consumer Budget'!$K1175&lt;0,0,IF('B. Consumer Budget'!$L1175&gt;'B. Consumer Budget'!$K1175,'B. Consumer Budget'!$K1175,'B. Consumer Budget'!$L1175))</f>
        <v>0</v>
      </c>
      <c r="N1175" s="143" t="str">
        <f>IF('B. Consumer Budget'!$L1175="","",'B. Consumer Budget'!$M1175-'B. Consumer Budget'!$L1175)</f>
        <v/>
      </c>
      <c r="O1175" s="77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78">
        <f t="shared" si="18"/>
        <v>1166</v>
      </c>
      <c r="C1176" s="79"/>
      <c r="D1176" s="80"/>
      <c r="E1176" s="123"/>
      <c r="F1176" s="80"/>
      <c r="G1176" s="105"/>
      <c r="H1176" s="80"/>
      <c r="I1176" s="81"/>
      <c r="J1176" s="81"/>
      <c r="K1176" s="144">
        <f>'B. Consumer Budget'!$I1176-'B. Consumer Budget'!$J1176</f>
        <v>0</v>
      </c>
      <c r="L1176" s="143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43">
        <f>IF('B. Consumer Budget'!$K1176&lt;0,0,IF('B. Consumer Budget'!$L1176&gt;'B. Consumer Budget'!$K1176,'B. Consumer Budget'!$K1176,'B. Consumer Budget'!$L1176))</f>
        <v>0</v>
      </c>
      <c r="N1176" s="143" t="str">
        <f>IF('B. Consumer Budget'!$L1176="","",'B. Consumer Budget'!$M1176-'B. Consumer Budget'!$L1176)</f>
        <v/>
      </c>
      <c r="O1176" s="77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78">
        <f t="shared" si="18"/>
        <v>1167</v>
      </c>
      <c r="C1177" s="82"/>
      <c r="D1177" s="83"/>
      <c r="E1177" s="122"/>
      <c r="F1177" s="83"/>
      <c r="G1177" s="106"/>
      <c r="H1177" s="83"/>
      <c r="I1177" s="84"/>
      <c r="J1177" s="84"/>
      <c r="K1177" s="144">
        <f>'B. Consumer Budget'!$I1177-'B. Consumer Budget'!$J1177</f>
        <v>0</v>
      </c>
      <c r="L1177" s="143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43">
        <f>IF('B. Consumer Budget'!$K1177&lt;0,0,IF('B. Consumer Budget'!$L1177&gt;'B. Consumer Budget'!$K1177,'B. Consumer Budget'!$K1177,'B. Consumer Budget'!$L1177))</f>
        <v>0</v>
      </c>
      <c r="N1177" s="143" t="str">
        <f>IF('B. Consumer Budget'!$L1177="","",'B. Consumer Budget'!$M1177-'B. Consumer Budget'!$L1177)</f>
        <v/>
      </c>
      <c r="O1177" s="77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78">
        <f t="shared" si="18"/>
        <v>1168</v>
      </c>
      <c r="C1178" s="79"/>
      <c r="D1178" s="80"/>
      <c r="E1178" s="123"/>
      <c r="F1178" s="80"/>
      <c r="G1178" s="105"/>
      <c r="H1178" s="80"/>
      <c r="I1178" s="81"/>
      <c r="J1178" s="81"/>
      <c r="K1178" s="144">
        <f>'B. Consumer Budget'!$I1178-'B. Consumer Budget'!$J1178</f>
        <v>0</v>
      </c>
      <c r="L1178" s="143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43">
        <f>IF('B. Consumer Budget'!$K1178&lt;0,0,IF('B. Consumer Budget'!$L1178&gt;'B. Consumer Budget'!$K1178,'B. Consumer Budget'!$K1178,'B. Consumer Budget'!$L1178))</f>
        <v>0</v>
      </c>
      <c r="N1178" s="143" t="str">
        <f>IF('B. Consumer Budget'!$L1178="","",'B. Consumer Budget'!$M1178-'B. Consumer Budget'!$L1178)</f>
        <v/>
      </c>
      <c r="O1178" s="77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78">
        <f t="shared" si="18"/>
        <v>1169</v>
      </c>
      <c r="C1179" s="82"/>
      <c r="D1179" s="83"/>
      <c r="E1179" s="122"/>
      <c r="F1179" s="83"/>
      <c r="G1179" s="106"/>
      <c r="H1179" s="83"/>
      <c r="I1179" s="84"/>
      <c r="J1179" s="84"/>
      <c r="K1179" s="144">
        <f>'B. Consumer Budget'!$I1179-'B. Consumer Budget'!$J1179</f>
        <v>0</v>
      </c>
      <c r="L1179" s="143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43">
        <f>IF('B. Consumer Budget'!$K1179&lt;0,0,IF('B. Consumer Budget'!$L1179&gt;'B. Consumer Budget'!$K1179,'B. Consumer Budget'!$K1179,'B. Consumer Budget'!$L1179))</f>
        <v>0</v>
      </c>
      <c r="N1179" s="143" t="str">
        <f>IF('B. Consumer Budget'!$L1179="","",'B. Consumer Budget'!$M1179-'B. Consumer Budget'!$L1179)</f>
        <v/>
      </c>
      <c r="O1179" s="77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78">
        <f t="shared" si="18"/>
        <v>1170</v>
      </c>
      <c r="C1180" s="79"/>
      <c r="D1180" s="80"/>
      <c r="E1180" s="123"/>
      <c r="F1180" s="80"/>
      <c r="G1180" s="105"/>
      <c r="H1180" s="80"/>
      <c r="I1180" s="81"/>
      <c r="J1180" s="81"/>
      <c r="K1180" s="144">
        <f>'B. Consumer Budget'!$I1180-'B. Consumer Budget'!$J1180</f>
        <v>0</v>
      </c>
      <c r="L1180" s="143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43">
        <f>IF('B. Consumer Budget'!$K1180&lt;0,0,IF('B. Consumer Budget'!$L1180&gt;'B. Consumer Budget'!$K1180,'B. Consumer Budget'!$K1180,'B. Consumer Budget'!$L1180))</f>
        <v>0</v>
      </c>
      <c r="N1180" s="143" t="str">
        <f>IF('B. Consumer Budget'!$L1180="","",'B. Consumer Budget'!$M1180-'B. Consumer Budget'!$L1180)</f>
        <v/>
      </c>
      <c r="O1180" s="77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78">
        <f t="shared" si="18"/>
        <v>1171</v>
      </c>
      <c r="C1181" s="82"/>
      <c r="D1181" s="83"/>
      <c r="E1181" s="122"/>
      <c r="F1181" s="83"/>
      <c r="G1181" s="106"/>
      <c r="H1181" s="83"/>
      <c r="I1181" s="84"/>
      <c r="J1181" s="84"/>
      <c r="K1181" s="144">
        <f>'B. Consumer Budget'!$I1181-'B. Consumer Budget'!$J1181</f>
        <v>0</v>
      </c>
      <c r="L1181" s="143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43">
        <f>IF('B. Consumer Budget'!$K1181&lt;0,0,IF('B. Consumer Budget'!$L1181&gt;'B. Consumer Budget'!$K1181,'B. Consumer Budget'!$K1181,'B. Consumer Budget'!$L1181))</f>
        <v>0</v>
      </c>
      <c r="N1181" s="143" t="str">
        <f>IF('B. Consumer Budget'!$L1181="","",'B. Consumer Budget'!$M1181-'B. Consumer Budget'!$L1181)</f>
        <v/>
      </c>
      <c r="O1181" s="77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78">
        <f t="shared" si="18"/>
        <v>1172</v>
      </c>
      <c r="C1182" s="79"/>
      <c r="D1182" s="80"/>
      <c r="E1182" s="123"/>
      <c r="F1182" s="80"/>
      <c r="G1182" s="105"/>
      <c r="H1182" s="80"/>
      <c r="I1182" s="81"/>
      <c r="J1182" s="81"/>
      <c r="K1182" s="144">
        <f>'B. Consumer Budget'!$I1182-'B. Consumer Budget'!$J1182</f>
        <v>0</v>
      </c>
      <c r="L1182" s="143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43">
        <f>IF('B. Consumer Budget'!$K1182&lt;0,0,IF('B. Consumer Budget'!$L1182&gt;'B. Consumer Budget'!$K1182,'B. Consumer Budget'!$K1182,'B. Consumer Budget'!$L1182))</f>
        <v>0</v>
      </c>
      <c r="N1182" s="143" t="str">
        <f>IF('B. Consumer Budget'!$L1182="","",'B. Consumer Budget'!$M1182-'B. Consumer Budget'!$L1182)</f>
        <v/>
      </c>
      <c r="O1182" s="77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78">
        <f t="shared" si="18"/>
        <v>1173</v>
      </c>
      <c r="C1183" s="82"/>
      <c r="D1183" s="83"/>
      <c r="E1183" s="122"/>
      <c r="F1183" s="83"/>
      <c r="G1183" s="106"/>
      <c r="H1183" s="83"/>
      <c r="I1183" s="84"/>
      <c r="J1183" s="84"/>
      <c r="K1183" s="144">
        <f>'B. Consumer Budget'!$I1183-'B. Consumer Budget'!$J1183</f>
        <v>0</v>
      </c>
      <c r="L1183" s="143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43">
        <f>IF('B. Consumer Budget'!$K1183&lt;0,0,IF('B. Consumer Budget'!$L1183&gt;'B. Consumer Budget'!$K1183,'B. Consumer Budget'!$K1183,'B. Consumer Budget'!$L1183))</f>
        <v>0</v>
      </c>
      <c r="N1183" s="143" t="str">
        <f>IF('B. Consumer Budget'!$L1183="","",'B. Consumer Budget'!$M1183-'B. Consumer Budget'!$L1183)</f>
        <v/>
      </c>
      <c r="O1183" s="77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78">
        <f t="shared" si="18"/>
        <v>1174</v>
      </c>
      <c r="C1184" s="79"/>
      <c r="D1184" s="80"/>
      <c r="E1184" s="123"/>
      <c r="F1184" s="80"/>
      <c r="G1184" s="105"/>
      <c r="H1184" s="80"/>
      <c r="I1184" s="81"/>
      <c r="J1184" s="81"/>
      <c r="K1184" s="144">
        <f>'B. Consumer Budget'!$I1184-'B. Consumer Budget'!$J1184</f>
        <v>0</v>
      </c>
      <c r="L1184" s="143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43">
        <f>IF('B. Consumer Budget'!$K1184&lt;0,0,IF('B. Consumer Budget'!$L1184&gt;'B. Consumer Budget'!$K1184,'B. Consumer Budget'!$K1184,'B. Consumer Budget'!$L1184))</f>
        <v>0</v>
      </c>
      <c r="N1184" s="143" t="str">
        <f>IF('B. Consumer Budget'!$L1184="","",'B. Consumer Budget'!$M1184-'B. Consumer Budget'!$L1184)</f>
        <v/>
      </c>
      <c r="O1184" s="77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78">
        <f t="shared" si="18"/>
        <v>1175</v>
      </c>
      <c r="C1185" s="82"/>
      <c r="D1185" s="83"/>
      <c r="E1185" s="122"/>
      <c r="F1185" s="83"/>
      <c r="G1185" s="106"/>
      <c r="H1185" s="83"/>
      <c r="I1185" s="84"/>
      <c r="J1185" s="84"/>
      <c r="K1185" s="144">
        <f>'B. Consumer Budget'!$I1185-'B. Consumer Budget'!$J1185</f>
        <v>0</v>
      </c>
      <c r="L1185" s="143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43">
        <f>IF('B. Consumer Budget'!$K1185&lt;0,0,IF('B. Consumer Budget'!$L1185&gt;'B. Consumer Budget'!$K1185,'B. Consumer Budget'!$K1185,'B. Consumer Budget'!$L1185))</f>
        <v>0</v>
      </c>
      <c r="N1185" s="143" t="str">
        <f>IF('B. Consumer Budget'!$L1185="","",'B. Consumer Budget'!$M1185-'B. Consumer Budget'!$L1185)</f>
        <v/>
      </c>
      <c r="O1185" s="77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78">
        <f t="shared" si="18"/>
        <v>1176</v>
      </c>
      <c r="C1186" s="79"/>
      <c r="D1186" s="80"/>
      <c r="E1186" s="123"/>
      <c r="F1186" s="80"/>
      <c r="G1186" s="105"/>
      <c r="H1186" s="80"/>
      <c r="I1186" s="81"/>
      <c r="J1186" s="81"/>
      <c r="K1186" s="144">
        <f>'B. Consumer Budget'!$I1186-'B. Consumer Budget'!$J1186</f>
        <v>0</v>
      </c>
      <c r="L1186" s="143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43">
        <f>IF('B. Consumer Budget'!$K1186&lt;0,0,IF('B. Consumer Budget'!$L1186&gt;'B. Consumer Budget'!$K1186,'B. Consumer Budget'!$K1186,'B. Consumer Budget'!$L1186))</f>
        <v>0</v>
      </c>
      <c r="N1186" s="143" t="str">
        <f>IF('B. Consumer Budget'!$L1186="","",'B. Consumer Budget'!$M1186-'B. Consumer Budget'!$L1186)</f>
        <v/>
      </c>
      <c r="O1186" s="77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78">
        <f t="shared" si="18"/>
        <v>1177</v>
      </c>
      <c r="C1187" s="82"/>
      <c r="D1187" s="83"/>
      <c r="E1187" s="122"/>
      <c r="F1187" s="83"/>
      <c r="G1187" s="106"/>
      <c r="H1187" s="83"/>
      <c r="I1187" s="84"/>
      <c r="J1187" s="84"/>
      <c r="K1187" s="144">
        <f>'B. Consumer Budget'!$I1187-'B. Consumer Budget'!$J1187</f>
        <v>0</v>
      </c>
      <c r="L1187" s="143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43">
        <f>IF('B. Consumer Budget'!$K1187&lt;0,0,IF('B. Consumer Budget'!$L1187&gt;'B. Consumer Budget'!$K1187,'B. Consumer Budget'!$K1187,'B. Consumer Budget'!$L1187))</f>
        <v>0</v>
      </c>
      <c r="N1187" s="143" t="str">
        <f>IF('B. Consumer Budget'!$L1187="","",'B. Consumer Budget'!$M1187-'B. Consumer Budget'!$L1187)</f>
        <v/>
      </c>
      <c r="O1187" s="77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78">
        <f t="shared" si="18"/>
        <v>1178</v>
      </c>
      <c r="C1188" s="79"/>
      <c r="D1188" s="80"/>
      <c r="E1188" s="123"/>
      <c r="F1188" s="80"/>
      <c r="G1188" s="105"/>
      <c r="H1188" s="80"/>
      <c r="I1188" s="81"/>
      <c r="J1188" s="81"/>
      <c r="K1188" s="144">
        <f>'B. Consumer Budget'!$I1188-'B. Consumer Budget'!$J1188</f>
        <v>0</v>
      </c>
      <c r="L1188" s="143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43">
        <f>IF('B. Consumer Budget'!$K1188&lt;0,0,IF('B. Consumer Budget'!$L1188&gt;'B. Consumer Budget'!$K1188,'B. Consumer Budget'!$K1188,'B. Consumer Budget'!$L1188))</f>
        <v>0</v>
      </c>
      <c r="N1188" s="143" t="str">
        <f>IF('B. Consumer Budget'!$L1188="","",'B. Consumer Budget'!$M1188-'B. Consumer Budget'!$L1188)</f>
        <v/>
      </c>
      <c r="O1188" s="77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78">
        <f t="shared" si="18"/>
        <v>1179</v>
      </c>
      <c r="C1189" s="82"/>
      <c r="D1189" s="83"/>
      <c r="E1189" s="122"/>
      <c r="F1189" s="83"/>
      <c r="G1189" s="106"/>
      <c r="H1189" s="83"/>
      <c r="I1189" s="84"/>
      <c r="J1189" s="84"/>
      <c r="K1189" s="144">
        <f>'B. Consumer Budget'!$I1189-'B. Consumer Budget'!$J1189</f>
        <v>0</v>
      </c>
      <c r="L1189" s="143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43">
        <f>IF('B. Consumer Budget'!$K1189&lt;0,0,IF('B. Consumer Budget'!$L1189&gt;'B. Consumer Budget'!$K1189,'B. Consumer Budget'!$K1189,'B. Consumer Budget'!$L1189))</f>
        <v>0</v>
      </c>
      <c r="N1189" s="143" t="str">
        <f>IF('B. Consumer Budget'!$L1189="","",'B. Consumer Budget'!$M1189-'B. Consumer Budget'!$L1189)</f>
        <v/>
      </c>
      <c r="O1189" s="77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78">
        <f t="shared" si="18"/>
        <v>1180</v>
      </c>
      <c r="C1190" s="79"/>
      <c r="D1190" s="80"/>
      <c r="E1190" s="123"/>
      <c r="F1190" s="80"/>
      <c r="G1190" s="105"/>
      <c r="H1190" s="80"/>
      <c r="I1190" s="81"/>
      <c r="J1190" s="81"/>
      <c r="K1190" s="144">
        <f>'B. Consumer Budget'!$I1190-'B. Consumer Budget'!$J1190</f>
        <v>0</v>
      </c>
      <c r="L1190" s="143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43">
        <f>IF('B. Consumer Budget'!$K1190&lt;0,0,IF('B. Consumer Budget'!$L1190&gt;'B. Consumer Budget'!$K1190,'B. Consumer Budget'!$K1190,'B. Consumer Budget'!$L1190))</f>
        <v>0</v>
      </c>
      <c r="N1190" s="143" t="str">
        <f>IF('B. Consumer Budget'!$L1190="","",'B. Consumer Budget'!$M1190-'B. Consumer Budget'!$L1190)</f>
        <v/>
      </c>
      <c r="O1190" s="77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78">
        <f t="shared" si="18"/>
        <v>1181</v>
      </c>
      <c r="C1191" s="82"/>
      <c r="D1191" s="83"/>
      <c r="E1191" s="122"/>
      <c r="F1191" s="83"/>
      <c r="G1191" s="106"/>
      <c r="H1191" s="83"/>
      <c r="I1191" s="84"/>
      <c r="J1191" s="84"/>
      <c r="K1191" s="144">
        <f>'B. Consumer Budget'!$I1191-'B. Consumer Budget'!$J1191</f>
        <v>0</v>
      </c>
      <c r="L1191" s="143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43">
        <f>IF('B. Consumer Budget'!$K1191&lt;0,0,IF('B. Consumer Budget'!$L1191&gt;'B. Consumer Budget'!$K1191,'B. Consumer Budget'!$K1191,'B. Consumer Budget'!$L1191))</f>
        <v>0</v>
      </c>
      <c r="N1191" s="143" t="str">
        <f>IF('B. Consumer Budget'!$L1191="","",'B. Consumer Budget'!$M1191-'B. Consumer Budget'!$L1191)</f>
        <v/>
      </c>
      <c r="O1191" s="77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78">
        <f t="shared" si="18"/>
        <v>1182</v>
      </c>
      <c r="C1192" s="79"/>
      <c r="D1192" s="80"/>
      <c r="E1192" s="123"/>
      <c r="F1192" s="80"/>
      <c r="G1192" s="105"/>
      <c r="H1192" s="80"/>
      <c r="I1192" s="81"/>
      <c r="J1192" s="81"/>
      <c r="K1192" s="144">
        <f>'B. Consumer Budget'!$I1192-'B. Consumer Budget'!$J1192</f>
        <v>0</v>
      </c>
      <c r="L1192" s="143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43">
        <f>IF('B. Consumer Budget'!$K1192&lt;0,0,IF('B. Consumer Budget'!$L1192&gt;'B. Consumer Budget'!$K1192,'B. Consumer Budget'!$K1192,'B. Consumer Budget'!$L1192))</f>
        <v>0</v>
      </c>
      <c r="N1192" s="143" t="str">
        <f>IF('B. Consumer Budget'!$L1192="","",'B. Consumer Budget'!$M1192-'B. Consumer Budget'!$L1192)</f>
        <v/>
      </c>
      <c r="O1192" s="77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78">
        <f t="shared" si="18"/>
        <v>1183</v>
      </c>
      <c r="C1193" s="82"/>
      <c r="D1193" s="83"/>
      <c r="E1193" s="122"/>
      <c r="F1193" s="83"/>
      <c r="G1193" s="106"/>
      <c r="H1193" s="83"/>
      <c r="I1193" s="84"/>
      <c r="J1193" s="84"/>
      <c r="K1193" s="144">
        <f>'B. Consumer Budget'!$I1193-'B. Consumer Budget'!$J1193</f>
        <v>0</v>
      </c>
      <c r="L1193" s="143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43">
        <f>IF('B. Consumer Budget'!$K1193&lt;0,0,IF('B. Consumer Budget'!$L1193&gt;'B. Consumer Budget'!$K1193,'B. Consumer Budget'!$K1193,'B. Consumer Budget'!$L1193))</f>
        <v>0</v>
      </c>
      <c r="N1193" s="143" t="str">
        <f>IF('B. Consumer Budget'!$L1193="","",'B. Consumer Budget'!$M1193-'B. Consumer Budget'!$L1193)</f>
        <v/>
      </c>
      <c r="O1193" s="77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78">
        <f t="shared" si="18"/>
        <v>1184</v>
      </c>
      <c r="C1194" s="79"/>
      <c r="D1194" s="80"/>
      <c r="E1194" s="123"/>
      <c r="F1194" s="80"/>
      <c r="G1194" s="105"/>
      <c r="H1194" s="80"/>
      <c r="I1194" s="81"/>
      <c r="J1194" s="81"/>
      <c r="K1194" s="144">
        <f>'B. Consumer Budget'!$I1194-'B. Consumer Budget'!$J1194</f>
        <v>0</v>
      </c>
      <c r="L1194" s="143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43">
        <f>IF('B. Consumer Budget'!$K1194&lt;0,0,IF('B. Consumer Budget'!$L1194&gt;'B. Consumer Budget'!$K1194,'B. Consumer Budget'!$K1194,'B. Consumer Budget'!$L1194))</f>
        <v>0</v>
      </c>
      <c r="N1194" s="143" t="str">
        <f>IF('B. Consumer Budget'!$L1194="","",'B. Consumer Budget'!$M1194-'B. Consumer Budget'!$L1194)</f>
        <v/>
      </c>
      <c r="O1194" s="77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78">
        <f t="shared" si="18"/>
        <v>1185</v>
      </c>
      <c r="C1195" s="82"/>
      <c r="D1195" s="83"/>
      <c r="E1195" s="122"/>
      <c r="F1195" s="83"/>
      <c r="G1195" s="106"/>
      <c r="H1195" s="83"/>
      <c r="I1195" s="84"/>
      <c r="J1195" s="84"/>
      <c r="K1195" s="144">
        <f>'B. Consumer Budget'!$I1195-'B. Consumer Budget'!$J1195</f>
        <v>0</v>
      </c>
      <c r="L1195" s="143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43">
        <f>IF('B. Consumer Budget'!$K1195&lt;0,0,IF('B. Consumer Budget'!$L1195&gt;'B. Consumer Budget'!$K1195,'B. Consumer Budget'!$K1195,'B. Consumer Budget'!$L1195))</f>
        <v>0</v>
      </c>
      <c r="N1195" s="143" t="str">
        <f>IF('B. Consumer Budget'!$L1195="","",'B. Consumer Budget'!$M1195-'B. Consumer Budget'!$L1195)</f>
        <v/>
      </c>
      <c r="O1195" s="77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78">
        <f t="shared" si="18"/>
        <v>1186</v>
      </c>
      <c r="C1196" s="79"/>
      <c r="D1196" s="80"/>
      <c r="E1196" s="123"/>
      <c r="F1196" s="80"/>
      <c r="G1196" s="105"/>
      <c r="H1196" s="80"/>
      <c r="I1196" s="81"/>
      <c r="J1196" s="81"/>
      <c r="K1196" s="144">
        <f>'B. Consumer Budget'!$I1196-'B. Consumer Budget'!$J1196</f>
        <v>0</v>
      </c>
      <c r="L1196" s="143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43">
        <f>IF('B. Consumer Budget'!$K1196&lt;0,0,IF('B. Consumer Budget'!$L1196&gt;'B. Consumer Budget'!$K1196,'B. Consumer Budget'!$K1196,'B. Consumer Budget'!$L1196))</f>
        <v>0</v>
      </c>
      <c r="N1196" s="143" t="str">
        <f>IF('B. Consumer Budget'!$L1196="","",'B. Consumer Budget'!$M1196-'B. Consumer Budget'!$L1196)</f>
        <v/>
      </c>
      <c r="O1196" s="77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78">
        <f t="shared" si="18"/>
        <v>1187</v>
      </c>
      <c r="C1197" s="82"/>
      <c r="D1197" s="83"/>
      <c r="E1197" s="122"/>
      <c r="F1197" s="83"/>
      <c r="G1197" s="106"/>
      <c r="H1197" s="83"/>
      <c r="I1197" s="84"/>
      <c r="J1197" s="84"/>
      <c r="K1197" s="144">
        <f>'B. Consumer Budget'!$I1197-'B. Consumer Budget'!$J1197</f>
        <v>0</v>
      </c>
      <c r="L1197" s="143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43">
        <f>IF('B. Consumer Budget'!$K1197&lt;0,0,IF('B. Consumer Budget'!$L1197&gt;'B. Consumer Budget'!$K1197,'B. Consumer Budget'!$K1197,'B. Consumer Budget'!$L1197))</f>
        <v>0</v>
      </c>
      <c r="N1197" s="143" t="str">
        <f>IF('B. Consumer Budget'!$L1197="","",'B. Consumer Budget'!$M1197-'B. Consumer Budget'!$L1197)</f>
        <v/>
      </c>
      <c r="O1197" s="77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78">
        <f t="shared" si="18"/>
        <v>1188</v>
      </c>
      <c r="C1198" s="79"/>
      <c r="D1198" s="80"/>
      <c r="E1198" s="123"/>
      <c r="F1198" s="80"/>
      <c r="G1198" s="105"/>
      <c r="H1198" s="80"/>
      <c r="I1198" s="81"/>
      <c r="J1198" s="81"/>
      <c r="K1198" s="144">
        <f>'B. Consumer Budget'!$I1198-'B. Consumer Budget'!$J1198</f>
        <v>0</v>
      </c>
      <c r="L1198" s="143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43">
        <f>IF('B. Consumer Budget'!$K1198&lt;0,0,IF('B. Consumer Budget'!$L1198&gt;'B. Consumer Budget'!$K1198,'B. Consumer Budget'!$K1198,'B. Consumer Budget'!$L1198))</f>
        <v>0</v>
      </c>
      <c r="N1198" s="143" t="str">
        <f>IF('B. Consumer Budget'!$L1198="","",'B. Consumer Budget'!$M1198-'B. Consumer Budget'!$L1198)</f>
        <v/>
      </c>
      <c r="O1198" s="77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78">
        <f t="shared" si="18"/>
        <v>1189</v>
      </c>
      <c r="C1199" s="82"/>
      <c r="D1199" s="83"/>
      <c r="E1199" s="122"/>
      <c r="F1199" s="83"/>
      <c r="G1199" s="106"/>
      <c r="H1199" s="83"/>
      <c r="I1199" s="84"/>
      <c r="J1199" s="84"/>
      <c r="K1199" s="144">
        <f>'B. Consumer Budget'!$I1199-'B. Consumer Budget'!$J1199</f>
        <v>0</v>
      </c>
      <c r="L1199" s="143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43">
        <f>IF('B. Consumer Budget'!$K1199&lt;0,0,IF('B. Consumer Budget'!$L1199&gt;'B. Consumer Budget'!$K1199,'B. Consumer Budget'!$K1199,'B. Consumer Budget'!$L1199))</f>
        <v>0</v>
      </c>
      <c r="N1199" s="143" t="str">
        <f>IF('B. Consumer Budget'!$L1199="","",'B. Consumer Budget'!$M1199-'B. Consumer Budget'!$L1199)</f>
        <v/>
      </c>
      <c r="O1199" s="77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78">
        <f t="shared" si="18"/>
        <v>1190</v>
      </c>
      <c r="C1200" s="79"/>
      <c r="D1200" s="80"/>
      <c r="E1200" s="123"/>
      <c r="F1200" s="80"/>
      <c r="G1200" s="105"/>
      <c r="H1200" s="80"/>
      <c r="I1200" s="81"/>
      <c r="J1200" s="81"/>
      <c r="K1200" s="144">
        <f>'B. Consumer Budget'!$I1200-'B. Consumer Budget'!$J1200</f>
        <v>0</v>
      </c>
      <c r="L1200" s="143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43">
        <f>IF('B. Consumer Budget'!$K1200&lt;0,0,IF('B. Consumer Budget'!$L1200&gt;'B. Consumer Budget'!$K1200,'B. Consumer Budget'!$K1200,'B. Consumer Budget'!$L1200))</f>
        <v>0</v>
      </c>
      <c r="N1200" s="143" t="str">
        <f>IF('B. Consumer Budget'!$L1200="","",'B. Consumer Budget'!$M1200-'B. Consumer Budget'!$L1200)</f>
        <v/>
      </c>
      <c r="O1200" s="77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78">
        <f t="shared" si="18"/>
        <v>1191</v>
      </c>
      <c r="C1201" s="82"/>
      <c r="D1201" s="83"/>
      <c r="E1201" s="122"/>
      <c r="F1201" s="83"/>
      <c r="G1201" s="106"/>
      <c r="H1201" s="83"/>
      <c r="I1201" s="84"/>
      <c r="J1201" s="84"/>
      <c r="K1201" s="144">
        <f>'B. Consumer Budget'!$I1201-'B. Consumer Budget'!$J1201</f>
        <v>0</v>
      </c>
      <c r="L1201" s="143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43">
        <f>IF('B. Consumer Budget'!$K1201&lt;0,0,IF('B. Consumer Budget'!$L1201&gt;'B. Consumer Budget'!$K1201,'B. Consumer Budget'!$K1201,'B. Consumer Budget'!$L1201))</f>
        <v>0</v>
      </c>
      <c r="N1201" s="143" t="str">
        <f>IF('B. Consumer Budget'!$L1201="","",'B. Consumer Budget'!$M1201-'B. Consumer Budget'!$L1201)</f>
        <v/>
      </c>
      <c r="O1201" s="77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78">
        <f t="shared" si="18"/>
        <v>1192</v>
      </c>
      <c r="C1202" s="79"/>
      <c r="D1202" s="80"/>
      <c r="E1202" s="123"/>
      <c r="F1202" s="80"/>
      <c r="G1202" s="105"/>
      <c r="H1202" s="80"/>
      <c r="I1202" s="81"/>
      <c r="J1202" s="81"/>
      <c r="K1202" s="144">
        <f>'B. Consumer Budget'!$I1202-'B. Consumer Budget'!$J1202</f>
        <v>0</v>
      </c>
      <c r="L1202" s="143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43">
        <f>IF('B. Consumer Budget'!$K1202&lt;0,0,IF('B. Consumer Budget'!$L1202&gt;'B. Consumer Budget'!$K1202,'B. Consumer Budget'!$K1202,'B. Consumer Budget'!$L1202))</f>
        <v>0</v>
      </c>
      <c r="N1202" s="143" t="str">
        <f>IF('B. Consumer Budget'!$L1202="","",'B. Consumer Budget'!$M1202-'B. Consumer Budget'!$L1202)</f>
        <v/>
      </c>
      <c r="O1202" s="77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78">
        <f t="shared" ref="B1203:B1266" si="19">B1202+1</f>
        <v>1193</v>
      </c>
      <c r="C1203" s="82"/>
      <c r="D1203" s="83"/>
      <c r="E1203" s="122"/>
      <c r="F1203" s="83"/>
      <c r="G1203" s="106"/>
      <c r="H1203" s="83"/>
      <c r="I1203" s="84"/>
      <c r="J1203" s="84"/>
      <c r="K1203" s="144">
        <f>'B. Consumer Budget'!$I1203-'B. Consumer Budget'!$J1203</f>
        <v>0</v>
      </c>
      <c r="L1203" s="143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43">
        <f>IF('B. Consumer Budget'!$K1203&lt;0,0,IF('B. Consumer Budget'!$L1203&gt;'B. Consumer Budget'!$K1203,'B. Consumer Budget'!$K1203,'B. Consumer Budget'!$L1203))</f>
        <v>0</v>
      </c>
      <c r="N1203" s="143" t="str">
        <f>IF('B. Consumer Budget'!$L1203="","",'B. Consumer Budget'!$M1203-'B. Consumer Budget'!$L1203)</f>
        <v/>
      </c>
      <c r="O1203" s="77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78">
        <f t="shared" si="19"/>
        <v>1194</v>
      </c>
      <c r="C1204" s="79"/>
      <c r="D1204" s="80"/>
      <c r="E1204" s="123"/>
      <c r="F1204" s="80"/>
      <c r="G1204" s="105"/>
      <c r="H1204" s="80"/>
      <c r="I1204" s="81"/>
      <c r="J1204" s="81"/>
      <c r="K1204" s="144">
        <f>'B. Consumer Budget'!$I1204-'B. Consumer Budget'!$J1204</f>
        <v>0</v>
      </c>
      <c r="L1204" s="143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43">
        <f>IF('B. Consumer Budget'!$K1204&lt;0,0,IF('B. Consumer Budget'!$L1204&gt;'B. Consumer Budget'!$K1204,'B. Consumer Budget'!$K1204,'B. Consumer Budget'!$L1204))</f>
        <v>0</v>
      </c>
      <c r="N1204" s="143" t="str">
        <f>IF('B. Consumer Budget'!$L1204="","",'B. Consumer Budget'!$M1204-'B. Consumer Budget'!$L1204)</f>
        <v/>
      </c>
      <c r="O1204" s="77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78">
        <f t="shared" si="19"/>
        <v>1195</v>
      </c>
      <c r="C1205" s="82"/>
      <c r="D1205" s="83"/>
      <c r="E1205" s="122"/>
      <c r="F1205" s="83"/>
      <c r="G1205" s="106"/>
      <c r="H1205" s="83"/>
      <c r="I1205" s="84"/>
      <c r="J1205" s="84"/>
      <c r="K1205" s="144">
        <f>'B. Consumer Budget'!$I1205-'B. Consumer Budget'!$J1205</f>
        <v>0</v>
      </c>
      <c r="L1205" s="143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43">
        <f>IF('B. Consumer Budget'!$K1205&lt;0,0,IF('B. Consumer Budget'!$L1205&gt;'B. Consumer Budget'!$K1205,'B. Consumer Budget'!$K1205,'B. Consumer Budget'!$L1205))</f>
        <v>0</v>
      </c>
      <c r="N1205" s="143" t="str">
        <f>IF('B. Consumer Budget'!$L1205="","",'B. Consumer Budget'!$M1205-'B. Consumer Budget'!$L1205)</f>
        <v/>
      </c>
      <c r="O1205" s="77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78">
        <f t="shared" si="19"/>
        <v>1196</v>
      </c>
      <c r="C1206" s="79"/>
      <c r="D1206" s="80"/>
      <c r="E1206" s="123"/>
      <c r="F1206" s="80"/>
      <c r="G1206" s="105"/>
      <c r="H1206" s="80"/>
      <c r="I1206" s="81"/>
      <c r="J1206" s="81"/>
      <c r="K1206" s="144">
        <f>'B. Consumer Budget'!$I1206-'B. Consumer Budget'!$J1206</f>
        <v>0</v>
      </c>
      <c r="L1206" s="143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43">
        <f>IF('B. Consumer Budget'!$K1206&lt;0,0,IF('B. Consumer Budget'!$L1206&gt;'B. Consumer Budget'!$K1206,'B. Consumer Budget'!$K1206,'B. Consumer Budget'!$L1206))</f>
        <v>0</v>
      </c>
      <c r="N1206" s="143" t="str">
        <f>IF('B. Consumer Budget'!$L1206="","",'B. Consumer Budget'!$M1206-'B. Consumer Budget'!$L1206)</f>
        <v/>
      </c>
      <c r="O1206" s="77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78">
        <f t="shared" si="19"/>
        <v>1197</v>
      </c>
      <c r="C1207" s="82"/>
      <c r="D1207" s="83"/>
      <c r="E1207" s="122"/>
      <c r="F1207" s="83"/>
      <c r="G1207" s="106"/>
      <c r="H1207" s="83"/>
      <c r="I1207" s="84"/>
      <c r="J1207" s="84"/>
      <c r="K1207" s="144">
        <f>'B. Consumer Budget'!$I1207-'B. Consumer Budget'!$J1207</f>
        <v>0</v>
      </c>
      <c r="L1207" s="143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43">
        <f>IF('B. Consumer Budget'!$K1207&lt;0,0,IF('B. Consumer Budget'!$L1207&gt;'B. Consumer Budget'!$K1207,'B. Consumer Budget'!$K1207,'B. Consumer Budget'!$L1207))</f>
        <v>0</v>
      </c>
      <c r="N1207" s="143" t="str">
        <f>IF('B. Consumer Budget'!$L1207="","",'B. Consumer Budget'!$M1207-'B. Consumer Budget'!$L1207)</f>
        <v/>
      </c>
      <c r="O1207" s="77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78">
        <f t="shared" si="19"/>
        <v>1198</v>
      </c>
      <c r="C1208" s="79"/>
      <c r="D1208" s="80"/>
      <c r="E1208" s="123"/>
      <c r="F1208" s="80"/>
      <c r="G1208" s="105"/>
      <c r="H1208" s="80"/>
      <c r="I1208" s="81"/>
      <c r="J1208" s="81"/>
      <c r="K1208" s="144">
        <f>'B. Consumer Budget'!$I1208-'B. Consumer Budget'!$J1208</f>
        <v>0</v>
      </c>
      <c r="L1208" s="143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43">
        <f>IF('B. Consumer Budget'!$K1208&lt;0,0,IF('B. Consumer Budget'!$L1208&gt;'B. Consumer Budget'!$K1208,'B. Consumer Budget'!$K1208,'B. Consumer Budget'!$L1208))</f>
        <v>0</v>
      </c>
      <c r="N1208" s="143" t="str">
        <f>IF('B. Consumer Budget'!$L1208="","",'B. Consumer Budget'!$M1208-'B. Consumer Budget'!$L1208)</f>
        <v/>
      </c>
      <c r="O1208" s="77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78">
        <f t="shared" si="19"/>
        <v>1199</v>
      </c>
      <c r="C1209" s="82"/>
      <c r="D1209" s="83"/>
      <c r="E1209" s="122"/>
      <c r="F1209" s="83"/>
      <c r="G1209" s="106"/>
      <c r="H1209" s="83"/>
      <c r="I1209" s="84"/>
      <c r="J1209" s="84"/>
      <c r="K1209" s="144">
        <f>'B. Consumer Budget'!$I1209-'B. Consumer Budget'!$J1209</f>
        <v>0</v>
      </c>
      <c r="L1209" s="143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43">
        <f>IF('B. Consumer Budget'!$K1209&lt;0,0,IF('B. Consumer Budget'!$L1209&gt;'B. Consumer Budget'!$K1209,'B. Consumer Budget'!$K1209,'B. Consumer Budget'!$L1209))</f>
        <v>0</v>
      </c>
      <c r="N1209" s="143" t="str">
        <f>IF('B. Consumer Budget'!$L1209="","",'B. Consumer Budget'!$M1209-'B. Consumer Budget'!$L1209)</f>
        <v/>
      </c>
      <c r="O1209" s="77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78">
        <f t="shared" si="19"/>
        <v>1200</v>
      </c>
      <c r="C1210" s="79"/>
      <c r="D1210" s="80"/>
      <c r="E1210" s="123"/>
      <c r="F1210" s="80"/>
      <c r="G1210" s="105"/>
      <c r="H1210" s="80"/>
      <c r="I1210" s="81"/>
      <c r="J1210" s="81"/>
      <c r="K1210" s="144">
        <f>'B. Consumer Budget'!$I1210-'B. Consumer Budget'!$J1210</f>
        <v>0</v>
      </c>
      <c r="L1210" s="143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43">
        <f>IF('B. Consumer Budget'!$K1210&lt;0,0,IF('B. Consumer Budget'!$L1210&gt;'B. Consumer Budget'!$K1210,'B. Consumer Budget'!$K1210,'B. Consumer Budget'!$L1210))</f>
        <v>0</v>
      </c>
      <c r="N1210" s="143" t="str">
        <f>IF('B. Consumer Budget'!$L1210="","",'B. Consumer Budget'!$M1210-'B. Consumer Budget'!$L1210)</f>
        <v/>
      </c>
      <c r="O1210" s="77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78">
        <f t="shared" si="19"/>
        <v>1201</v>
      </c>
      <c r="C1211" s="82"/>
      <c r="D1211" s="83"/>
      <c r="E1211" s="122"/>
      <c r="F1211" s="83"/>
      <c r="G1211" s="106"/>
      <c r="H1211" s="83"/>
      <c r="I1211" s="84"/>
      <c r="J1211" s="84"/>
      <c r="K1211" s="144">
        <f>'B. Consumer Budget'!$I1211-'B. Consumer Budget'!$J1211</f>
        <v>0</v>
      </c>
      <c r="L1211" s="143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43">
        <f>IF('B. Consumer Budget'!$K1211&lt;0,0,IF('B. Consumer Budget'!$L1211&gt;'B. Consumer Budget'!$K1211,'B. Consumer Budget'!$K1211,'B. Consumer Budget'!$L1211))</f>
        <v>0</v>
      </c>
      <c r="N1211" s="143" t="str">
        <f>IF('B. Consumer Budget'!$L1211="","",'B. Consumer Budget'!$M1211-'B. Consumer Budget'!$L1211)</f>
        <v/>
      </c>
      <c r="O1211" s="77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78">
        <f t="shared" si="19"/>
        <v>1202</v>
      </c>
      <c r="C1212" s="79"/>
      <c r="D1212" s="80"/>
      <c r="E1212" s="123"/>
      <c r="F1212" s="80"/>
      <c r="G1212" s="105"/>
      <c r="H1212" s="80"/>
      <c r="I1212" s="81"/>
      <c r="J1212" s="81"/>
      <c r="K1212" s="144">
        <f>'B. Consumer Budget'!$I1212-'B. Consumer Budget'!$J1212</f>
        <v>0</v>
      </c>
      <c r="L1212" s="143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43">
        <f>IF('B. Consumer Budget'!$K1212&lt;0,0,IF('B. Consumer Budget'!$L1212&gt;'B. Consumer Budget'!$K1212,'B. Consumer Budget'!$K1212,'B. Consumer Budget'!$L1212))</f>
        <v>0</v>
      </c>
      <c r="N1212" s="143" t="str">
        <f>IF('B. Consumer Budget'!$L1212="","",'B. Consumer Budget'!$M1212-'B. Consumer Budget'!$L1212)</f>
        <v/>
      </c>
      <c r="O1212" s="77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78">
        <f t="shared" si="19"/>
        <v>1203</v>
      </c>
      <c r="C1213" s="82"/>
      <c r="D1213" s="83"/>
      <c r="E1213" s="122"/>
      <c r="F1213" s="83"/>
      <c r="G1213" s="106"/>
      <c r="H1213" s="83"/>
      <c r="I1213" s="84"/>
      <c r="J1213" s="84"/>
      <c r="K1213" s="144">
        <f>'B. Consumer Budget'!$I1213-'B. Consumer Budget'!$J1213</f>
        <v>0</v>
      </c>
      <c r="L1213" s="143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43">
        <f>IF('B. Consumer Budget'!$K1213&lt;0,0,IF('B. Consumer Budget'!$L1213&gt;'B. Consumer Budget'!$K1213,'B. Consumer Budget'!$K1213,'B. Consumer Budget'!$L1213))</f>
        <v>0</v>
      </c>
      <c r="N1213" s="143" t="str">
        <f>IF('B. Consumer Budget'!$L1213="","",'B. Consumer Budget'!$M1213-'B. Consumer Budget'!$L1213)</f>
        <v/>
      </c>
      <c r="O1213" s="77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78">
        <f t="shared" si="19"/>
        <v>1204</v>
      </c>
      <c r="C1214" s="79"/>
      <c r="D1214" s="80"/>
      <c r="E1214" s="123"/>
      <c r="F1214" s="80"/>
      <c r="G1214" s="105"/>
      <c r="H1214" s="80"/>
      <c r="I1214" s="81"/>
      <c r="J1214" s="81"/>
      <c r="K1214" s="144">
        <f>'B. Consumer Budget'!$I1214-'B. Consumer Budget'!$J1214</f>
        <v>0</v>
      </c>
      <c r="L1214" s="143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43">
        <f>IF('B. Consumer Budget'!$K1214&lt;0,0,IF('B. Consumer Budget'!$L1214&gt;'B. Consumer Budget'!$K1214,'B. Consumer Budget'!$K1214,'B. Consumer Budget'!$L1214))</f>
        <v>0</v>
      </c>
      <c r="N1214" s="143" t="str">
        <f>IF('B. Consumer Budget'!$L1214="","",'B. Consumer Budget'!$M1214-'B. Consumer Budget'!$L1214)</f>
        <v/>
      </c>
      <c r="O1214" s="77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78">
        <f t="shared" si="19"/>
        <v>1205</v>
      </c>
      <c r="C1215" s="82"/>
      <c r="D1215" s="83"/>
      <c r="E1215" s="122"/>
      <c r="F1215" s="83"/>
      <c r="G1215" s="106"/>
      <c r="H1215" s="83"/>
      <c r="I1215" s="84"/>
      <c r="J1215" s="84"/>
      <c r="K1215" s="144">
        <f>'B. Consumer Budget'!$I1215-'B. Consumer Budget'!$J1215</f>
        <v>0</v>
      </c>
      <c r="L1215" s="143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43">
        <f>IF('B. Consumer Budget'!$K1215&lt;0,0,IF('B. Consumer Budget'!$L1215&gt;'B. Consumer Budget'!$K1215,'B. Consumer Budget'!$K1215,'B. Consumer Budget'!$L1215))</f>
        <v>0</v>
      </c>
      <c r="N1215" s="143" t="str">
        <f>IF('B. Consumer Budget'!$L1215="","",'B. Consumer Budget'!$M1215-'B. Consumer Budget'!$L1215)</f>
        <v/>
      </c>
      <c r="O1215" s="77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78">
        <f t="shared" si="19"/>
        <v>1206</v>
      </c>
      <c r="C1216" s="79"/>
      <c r="D1216" s="80"/>
      <c r="E1216" s="123"/>
      <c r="F1216" s="80"/>
      <c r="G1216" s="105"/>
      <c r="H1216" s="80"/>
      <c r="I1216" s="81"/>
      <c r="J1216" s="81"/>
      <c r="K1216" s="144">
        <f>'B. Consumer Budget'!$I1216-'B. Consumer Budget'!$J1216</f>
        <v>0</v>
      </c>
      <c r="L1216" s="143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43">
        <f>IF('B. Consumer Budget'!$K1216&lt;0,0,IF('B. Consumer Budget'!$L1216&gt;'B. Consumer Budget'!$K1216,'B. Consumer Budget'!$K1216,'B. Consumer Budget'!$L1216))</f>
        <v>0</v>
      </c>
      <c r="N1216" s="143" t="str">
        <f>IF('B. Consumer Budget'!$L1216="","",'B. Consumer Budget'!$M1216-'B. Consumer Budget'!$L1216)</f>
        <v/>
      </c>
      <c r="O1216" s="77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78">
        <f t="shared" si="19"/>
        <v>1207</v>
      </c>
      <c r="C1217" s="82"/>
      <c r="D1217" s="83"/>
      <c r="E1217" s="122"/>
      <c r="F1217" s="83"/>
      <c r="G1217" s="106"/>
      <c r="H1217" s="83"/>
      <c r="I1217" s="84"/>
      <c r="J1217" s="84"/>
      <c r="K1217" s="144">
        <f>'B. Consumer Budget'!$I1217-'B. Consumer Budget'!$J1217</f>
        <v>0</v>
      </c>
      <c r="L1217" s="143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43">
        <f>IF('B. Consumer Budget'!$K1217&lt;0,0,IF('B. Consumer Budget'!$L1217&gt;'B. Consumer Budget'!$K1217,'B. Consumer Budget'!$K1217,'B. Consumer Budget'!$L1217))</f>
        <v>0</v>
      </c>
      <c r="N1217" s="143" t="str">
        <f>IF('B. Consumer Budget'!$L1217="","",'B. Consumer Budget'!$M1217-'B. Consumer Budget'!$L1217)</f>
        <v/>
      </c>
      <c r="O1217" s="77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78">
        <f t="shared" si="19"/>
        <v>1208</v>
      </c>
      <c r="C1218" s="79"/>
      <c r="D1218" s="80"/>
      <c r="E1218" s="123"/>
      <c r="F1218" s="80"/>
      <c r="G1218" s="105"/>
      <c r="H1218" s="80"/>
      <c r="I1218" s="81"/>
      <c r="J1218" s="81"/>
      <c r="K1218" s="144">
        <f>'B. Consumer Budget'!$I1218-'B. Consumer Budget'!$J1218</f>
        <v>0</v>
      </c>
      <c r="L1218" s="143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43">
        <f>IF('B. Consumer Budget'!$K1218&lt;0,0,IF('B. Consumer Budget'!$L1218&gt;'B. Consumer Budget'!$K1218,'B. Consumer Budget'!$K1218,'B. Consumer Budget'!$L1218))</f>
        <v>0</v>
      </c>
      <c r="N1218" s="143" t="str">
        <f>IF('B. Consumer Budget'!$L1218="","",'B. Consumer Budget'!$M1218-'B. Consumer Budget'!$L1218)</f>
        <v/>
      </c>
      <c r="O1218" s="77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78">
        <f t="shared" si="19"/>
        <v>1209</v>
      </c>
      <c r="C1219" s="82"/>
      <c r="D1219" s="83"/>
      <c r="E1219" s="122"/>
      <c r="F1219" s="83"/>
      <c r="G1219" s="106"/>
      <c r="H1219" s="83"/>
      <c r="I1219" s="84"/>
      <c r="J1219" s="84"/>
      <c r="K1219" s="144">
        <f>'B. Consumer Budget'!$I1219-'B. Consumer Budget'!$J1219</f>
        <v>0</v>
      </c>
      <c r="L1219" s="143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43">
        <f>IF('B. Consumer Budget'!$K1219&lt;0,0,IF('B. Consumer Budget'!$L1219&gt;'B. Consumer Budget'!$K1219,'B. Consumer Budget'!$K1219,'B. Consumer Budget'!$L1219))</f>
        <v>0</v>
      </c>
      <c r="N1219" s="143" t="str">
        <f>IF('B. Consumer Budget'!$L1219="","",'B. Consumer Budget'!$M1219-'B. Consumer Budget'!$L1219)</f>
        <v/>
      </c>
      <c r="O1219" s="77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78">
        <f t="shared" si="19"/>
        <v>1210</v>
      </c>
      <c r="C1220" s="79"/>
      <c r="D1220" s="80"/>
      <c r="E1220" s="123"/>
      <c r="F1220" s="80"/>
      <c r="G1220" s="105"/>
      <c r="H1220" s="80"/>
      <c r="I1220" s="81"/>
      <c r="J1220" s="81"/>
      <c r="K1220" s="144">
        <f>'B. Consumer Budget'!$I1220-'B. Consumer Budget'!$J1220</f>
        <v>0</v>
      </c>
      <c r="L1220" s="143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43">
        <f>IF('B. Consumer Budget'!$K1220&lt;0,0,IF('B. Consumer Budget'!$L1220&gt;'B. Consumer Budget'!$K1220,'B. Consumer Budget'!$K1220,'B. Consumer Budget'!$L1220))</f>
        <v>0</v>
      </c>
      <c r="N1220" s="143" t="str">
        <f>IF('B. Consumer Budget'!$L1220="","",'B. Consumer Budget'!$M1220-'B. Consumer Budget'!$L1220)</f>
        <v/>
      </c>
      <c r="O1220" s="77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78">
        <f t="shared" si="19"/>
        <v>1211</v>
      </c>
      <c r="C1221" s="82"/>
      <c r="D1221" s="83"/>
      <c r="E1221" s="122"/>
      <c r="F1221" s="83"/>
      <c r="G1221" s="106"/>
      <c r="H1221" s="83"/>
      <c r="I1221" s="84"/>
      <c r="J1221" s="84"/>
      <c r="K1221" s="144">
        <f>'B. Consumer Budget'!$I1221-'B. Consumer Budget'!$J1221</f>
        <v>0</v>
      </c>
      <c r="L1221" s="143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43">
        <f>IF('B. Consumer Budget'!$K1221&lt;0,0,IF('B. Consumer Budget'!$L1221&gt;'B. Consumer Budget'!$K1221,'B. Consumer Budget'!$K1221,'B. Consumer Budget'!$L1221))</f>
        <v>0</v>
      </c>
      <c r="N1221" s="143" t="str">
        <f>IF('B. Consumer Budget'!$L1221="","",'B. Consumer Budget'!$M1221-'B. Consumer Budget'!$L1221)</f>
        <v/>
      </c>
      <c r="O1221" s="77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78">
        <f t="shared" si="19"/>
        <v>1212</v>
      </c>
      <c r="C1222" s="79"/>
      <c r="D1222" s="80"/>
      <c r="E1222" s="123"/>
      <c r="F1222" s="80"/>
      <c r="G1222" s="105"/>
      <c r="H1222" s="80"/>
      <c r="I1222" s="81"/>
      <c r="J1222" s="81"/>
      <c r="K1222" s="144">
        <f>'B. Consumer Budget'!$I1222-'B. Consumer Budget'!$J1222</f>
        <v>0</v>
      </c>
      <c r="L1222" s="143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43">
        <f>IF('B. Consumer Budget'!$K1222&lt;0,0,IF('B. Consumer Budget'!$L1222&gt;'B. Consumer Budget'!$K1222,'B. Consumer Budget'!$K1222,'B. Consumer Budget'!$L1222))</f>
        <v>0</v>
      </c>
      <c r="N1222" s="143" t="str">
        <f>IF('B. Consumer Budget'!$L1222="","",'B. Consumer Budget'!$M1222-'B. Consumer Budget'!$L1222)</f>
        <v/>
      </c>
      <c r="O1222" s="77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78">
        <f t="shared" si="19"/>
        <v>1213</v>
      </c>
      <c r="C1223" s="82"/>
      <c r="D1223" s="83"/>
      <c r="E1223" s="122"/>
      <c r="F1223" s="83"/>
      <c r="G1223" s="106"/>
      <c r="H1223" s="83"/>
      <c r="I1223" s="84"/>
      <c r="J1223" s="84"/>
      <c r="K1223" s="144">
        <f>'B. Consumer Budget'!$I1223-'B. Consumer Budget'!$J1223</f>
        <v>0</v>
      </c>
      <c r="L1223" s="143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43">
        <f>IF('B. Consumer Budget'!$K1223&lt;0,0,IF('B. Consumer Budget'!$L1223&gt;'B. Consumer Budget'!$K1223,'B. Consumer Budget'!$K1223,'B. Consumer Budget'!$L1223))</f>
        <v>0</v>
      </c>
      <c r="N1223" s="143" t="str">
        <f>IF('B. Consumer Budget'!$L1223="","",'B. Consumer Budget'!$M1223-'B. Consumer Budget'!$L1223)</f>
        <v/>
      </c>
      <c r="O1223" s="77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78">
        <f t="shared" si="19"/>
        <v>1214</v>
      </c>
      <c r="C1224" s="79"/>
      <c r="D1224" s="80"/>
      <c r="E1224" s="123"/>
      <c r="F1224" s="80"/>
      <c r="G1224" s="105"/>
      <c r="H1224" s="80"/>
      <c r="I1224" s="81"/>
      <c r="J1224" s="81"/>
      <c r="K1224" s="144">
        <f>'B. Consumer Budget'!$I1224-'B. Consumer Budget'!$J1224</f>
        <v>0</v>
      </c>
      <c r="L1224" s="143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43">
        <f>IF('B. Consumer Budget'!$K1224&lt;0,0,IF('B. Consumer Budget'!$L1224&gt;'B. Consumer Budget'!$K1224,'B. Consumer Budget'!$K1224,'B. Consumer Budget'!$L1224))</f>
        <v>0</v>
      </c>
      <c r="N1224" s="143" t="str">
        <f>IF('B. Consumer Budget'!$L1224="","",'B. Consumer Budget'!$M1224-'B. Consumer Budget'!$L1224)</f>
        <v/>
      </c>
      <c r="O1224" s="77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78">
        <f t="shared" si="19"/>
        <v>1215</v>
      </c>
      <c r="C1225" s="82"/>
      <c r="D1225" s="83"/>
      <c r="E1225" s="122"/>
      <c r="F1225" s="83"/>
      <c r="G1225" s="106"/>
      <c r="H1225" s="83"/>
      <c r="I1225" s="84"/>
      <c r="J1225" s="84"/>
      <c r="K1225" s="144">
        <f>'B. Consumer Budget'!$I1225-'B. Consumer Budget'!$J1225</f>
        <v>0</v>
      </c>
      <c r="L1225" s="143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43">
        <f>IF('B. Consumer Budget'!$K1225&lt;0,0,IF('B. Consumer Budget'!$L1225&gt;'B. Consumer Budget'!$K1225,'B. Consumer Budget'!$K1225,'B. Consumer Budget'!$L1225))</f>
        <v>0</v>
      </c>
      <c r="N1225" s="143" t="str">
        <f>IF('B. Consumer Budget'!$L1225="","",'B. Consumer Budget'!$M1225-'B. Consumer Budget'!$L1225)</f>
        <v/>
      </c>
      <c r="O1225" s="77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78">
        <f t="shared" si="19"/>
        <v>1216</v>
      </c>
      <c r="C1226" s="79"/>
      <c r="D1226" s="80"/>
      <c r="E1226" s="123"/>
      <c r="F1226" s="80"/>
      <c r="G1226" s="105"/>
      <c r="H1226" s="80"/>
      <c r="I1226" s="81"/>
      <c r="J1226" s="81"/>
      <c r="K1226" s="144">
        <f>'B. Consumer Budget'!$I1226-'B. Consumer Budget'!$J1226</f>
        <v>0</v>
      </c>
      <c r="L1226" s="143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43">
        <f>IF('B. Consumer Budget'!$K1226&lt;0,0,IF('B. Consumer Budget'!$L1226&gt;'B. Consumer Budget'!$K1226,'B. Consumer Budget'!$K1226,'B. Consumer Budget'!$L1226))</f>
        <v>0</v>
      </c>
      <c r="N1226" s="143" t="str">
        <f>IF('B. Consumer Budget'!$L1226="","",'B. Consumer Budget'!$M1226-'B. Consumer Budget'!$L1226)</f>
        <v/>
      </c>
      <c r="O1226" s="77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78">
        <f t="shared" si="19"/>
        <v>1217</v>
      </c>
      <c r="C1227" s="82"/>
      <c r="D1227" s="83"/>
      <c r="E1227" s="122"/>
      <c r="F1227" s="83"/>
      <c r="G1227" s="106"/>
      <c r="H1227" s="83"/>
      <c r="I1227" s="84"/>
      <c r="J1227" s="84"/>
      <c r="K1227" s="144">
        <f>'B. Consumer Budget'!$I1227-'B. Consumer Budget'!$J1227</f>
        <v>0</v>
      </c>
      <c r="L1227" s="143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43">
        <f>IF('B. Consumer Budget'!$K1227&lt;0,0,IF('B. Consumer Budget'!$L1227&gt;'B. Consumer Budget'!$K1227,'B. Consumer Budget'!$K1227,'B. Consumer Budget'!$L1227))</f>
        <v>0</v>
      </c>
      <c r="N1227" s="143" t="str">
        <f>IF('B. Consumer Budget'!$L1227="","",'B. Consumer Budget'!$M1227-'B. Consumer Budget'!$L1227)</f>
        <v/>
      </c>
      <c r="O1227" s="77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78">
        <f t="shared" si="19"/>
        <v>1218</v>
      </c>
      <c r="C1228" s="79"/>
      <c r="D1228" s="80"/>
      <c r="E1228" s="123"/>
      <c r="F1228" s="80"/>
      <c r="G1228" s="105"/>
      <c r="H1228" s="80"/>
      <c r="I1228" s="81"/>
      <c r="J1228" s="81"/>
      <c r="K1228" s="144">
        <f>'B. Consumer Budget'!$I1228-'B. Consumer Budget'!$J1228</f>
        <v>0</v>
      </c>
      <c r="L1228" s="143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43">
        <f>IF('B. Consumer Budget'!$K1228&lt;0,0,IF('B. Consumer Budget'!$L1228&gt;'B. Consumer Budget'!$K1228,'B. Consumer Budget'!$K1228,'B. Consumer Budget'!$L1228))</f>
        <v>0</v>
      </c>
      <c r="N1228" s="143" t="str">
        <f>IF('B. Consumer Budget'!$L1228="","",'B. Consumer Budget'!$M1228-'B. Consumer Budget'!$L1228)</f>
        <v/>
      </c>
      <c r="O1228" s="77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78">
        <f t="shared" si="19"/>
        <v>1219</v>
      </c>
      <c r="C1229" s="82"/>
      <c r="D1229" s="83"/>
      <c r="E1229" s="122"/>
      <c r="F1229" s="83"/>
      <c r="G1229" s="106"/>
      <c r="H1229" s="83"/>
      <c r="I1229" s="84"/>
      <c r="J1229" s="84"/>
      <c r="K1229" s="144">
        <f>'B. Consumer Budget'!$I1229-'B. Consumer Budget'!$J1229</f>
        <v>0</v>
      </c>
      <c r="L1229" s="143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43">
        <f>IF('B. Consumer Budget'!$K1229&lt;0,0,IF('B. Consumer Budget'!$L1229&gt;'B. Consumer Budget'!$K1229,'B. Consumer Budget'!$K1229,'B. Consumer Budget'!$L1229))</f>
        <v>0</v>
      </c>
      <c r="N1229" s="143" t="str">
        <f>IF('B. Consumer Budget'!$L1229="","",'B. Consumer Budget'!$M1229-'B. Consumer Budget'!$L1229)</f>
        <v/>
      </c>
      <c r="O1229" s="77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78">
        <f t="shared" si="19"/>
        <v>1220</v>
      </c>
      <c r="C1230" s="79"/>
      <c r="D1230" s="80"/>
      <c r="E1230" s="123"/>
      <c r="F1230" s="80"/>
      <c r="G1230" s="105"/>
      <c r="H1230" s="80"/>
      <c r="I1230" s="81"/>
      <c r="J1230" s="81"/>
      <c r="K1230" s="144">
        <f>'B. Consumer Budget'!$I1230-'B. Consumer Budget'!$J1230</f>
        <v>0</v>
      </c>
      <c r="L1230" s="143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43">
        <f>IF('B. Consumer Budget'!$K1230&lt;0,0,IF('B. Consumer Budget'!$L1230&gt;'B. Consumer Budget'!$K1230,'B. Consumer Budget'!$K1230,'B. Consumer Budget'!$L1230))</f>
        <v>0</v>
      </c>
      <c r="N1230" s="143" t="str">
        <f>IF('B. Consumer Budget'!$L1230="","",'B. Consumer Budget'!$M1230-'B. Consumer Budget'!$L1230)</f>
        <v/>
      </c>
      <c r="O1230" s="77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78">
        <f t="shared" si="19"/>
        <v>1221</v>
      </c>
      <c r="C1231" s="82"/>
      <c r="D1231" s="83"/>
      <c r="E1231" s="122"/>
      <c r="F1231" s="83"/>
      <c r="G1231" s="106"/>
      <c r="H1231" s="83"/>
      <c r="I1231" s="84"/>
      <c r="J1231" s="84"/>
      <c r="K1231" s="144">
        <f>'B. Consumer Budget'!$I1231-'B. Consumer Budget'!$J1231</f>
        <v>0</v>
      </c>
      <c r="L1231" s="143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43">
        <f>IF('B. Consumer Budget'!$K1231&lt;0,0,IF('B. Consumer Budget'!$L1231&gt;'B. Consumer Budget'!$K1231,'B. Consumer Budget'!$K1231,'B. Consumer Budget'!$L1231))</f>
        <v>0</v>
      </c>
      <c r="N1231" s="143" t="str">
        <f>IF('B. Consumer Budget'!$L1231="","",'B. Consumer Budget'!$M1231-'B. Consumer Budget'!$L1231)</f>
        <v/>
      </c>
      <c r="O1231" s="77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78">
        <f t="shared" si="19"/>
        <v>1222</v>
      </c>
      <c r="C1232" s="79"/>
      <c r="D1232" s="80"/>
      <c r="E1232" s="123"/>
      <c r="F1232" s="80"/>
      <c r="G1232" s="105"/>
      <c r="H1232" s="80"/>
      <c r="I1232" s="81"/>
      <c r="J1232" s="81"/>
      <c r="K1232" s="144">
        <f>'B. Consumer Budget'!$I1232-'B. Consumer Budget'!$J1232</f>
        <v>0</v>
      </c>
      <c r="L1232" s="143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43">
        <f>IF('B. Consumer Budget'!$K1232&lt;0,0,IF('B. Consumer Budget'!$L1232&gt;'B. Consumer Budget'!$K1232,'B. Consumer Budget'!$K1232,'B. Consumer Budget'!$L1232))</f>
        <v>0</v>
      </c>
      <c r="N1232" s="143" t="str">
        <f>IF('B. Consumer Budget'!$L1232="","",'B. Consumer Budget'!$M1232-'B. Consumer Budget'!$L1232)</f>
        <v/>
      </c>
      <c r="O1232" s="77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78">
        <f t="shared" si="19"/>
        <v>1223</v>
      </c>
      <c r="C1233" s="82"/>
      <c r="D1233" s="83"/>
      <c r="E1233" s="122"/>
      <c r="F1233" s="83"/>
      <c r="G1233" s="106"/>
      <c r="H1233" s="83"/>
      <c r="I1233" s="84"/>
      <c r="J1233" s="84"/>
      <c r="K1233" s="144">
        <f>'B. Consumer Budget'!$I1233-'B. Consumer Budget'!$J1233</f>
        <v>0</v>
      </c>
      <c r="L1233" s="143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43">
        <f>IF('B. Consumer Budget'!$K1233&lt;0,0,IF('B. Consumer Budget'!$L1233&gt;'B. Consumer Budget'!$K1233,'B. Consumer Budget'!$K1233,'B. Consumer Budget'!$L1233))</f>
        <v>0</v>
      </c>
      <c r="N1233" s="143" t="str">
        <f>IF('B. Consumer Budget'!$L1233="","",'B. Consumer Budget'!$M1233-'B. Consumer Budget'!$L1233)</f>
        <v/>
      </c>
      <c r="O1233" s="77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78">
        <f t="shared" si="19"/>
        <v>1224</v>
      </c>
      <c r="C1234" s="79"/>
      <c r="D1234" s="80"/>
      <c r="E1234" s="123"/>
      <c r="F1234" s="80"/>
      <c r="G1234" s="105"/>
      <c r="H1234" s="80"/>
      <c r="I1234" s="81"/>
      <c r="J1234" s="81"/>
      <c r="K1234" s="144">
        <f>'B. Consumer Budget'!$I1234-'B. Consumer Budget'!$J1234</f>
        <v>0</v>
      </c>
      <c r="L1234" s="143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43">
        <f>IF('B. Consumer Budget'!$K1234&lt;0,0,IF('B. Consumer Budget'!$L1234&gt;'B. Consumer Budget'!$K1234,'B. Consumer Budget'!$K1234,'B. Consumer Budget'!$L1234))</f>
        <v>0</v>
      </c>
      <c r="N1234" s="143" t="str">
        <f>IF('B. Consumer Budget'!$L1234="","",'B. Consumer Budget'!$M1234-'B. Consumer Budget'!$L1234)</f>
        <v/>
      </c>
      <c r="O1234" s="77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78">
        <f t="shared" si="19"/>
        <v>1225</v>
      </c>
      <c r="C1235" s="82"/>
      <c r="D1235" s="83"/>
      <c r="E1235" s="122"/>
      <c r="F1235" s="83"/>
      <c r="G1235" s="106"/>
      <c r="H1235" s="83"/>
      <c r="I1235" s="84"/>
      <c r="J1235" s="84"/>
      <c r="K1235" s="144">
        <f>'B. Consumer Budget'!$I1235-'B. Consumer Budget'!$J1235</f>
        <v>0</v>
      </c>
      <c r="L1235" s="143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43">
        <f>IF('B. Consumer Budget'!$K1235&lt;0,0,IF('B. Consumer Budget'!$L1235&gt;'B. Consumer Budget'!$K1235,'B. Consumer Budget'!$K1235,'B. Consumer Budget'!$L1235))</f>
        <v>0</v>
      </c>
      <c r="N1235" s="143" t="str">
        <f>IF('B. Consumer Budget'!$L1235="","",'B. Consumer Budget'!$M1235-'B. Consumer Budget'!$L1235)</f>
        <v/>
      </c>
      <c r="O1235" s="77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78">
        <f t="shared" si="19"/>
        <v>1226</v>
      </c>
      <c r="C1236" s="79"/>
      <c r="D1236" s="80"/>
      <c r="E1236" s="123"/>
      <c r="F1236" s="80"/>
      <c r="G1236" s="105"/>
      <c r="H1236" s="80"/>
      <c r="I1236" s="81"/>
      <c r="J1236" s="81"/>
      <c r="K1236" s="144">
        <f>'B. Consumer Budget'!$I1236-'B. Consumer Budget'!$J1236</f>
        <v>0</v>
      </c>
      <c r="L1236" s="143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43">
        <f>IF('B. Consumer Budget'!$K1236&lt;0,0,IF('B. Consumer Budget'!$L1236&gt;'B. Consumer Budget'!$K1236,'B. Consumer Budget'!$K1236,'B. Consumer Budget'!$L1236))</f>
        <v>0</v>
      </c>
      <c r="N1236" s="143" t="str">
        <f>IF('B. Consumer Budget'!$L1236="","",'B. Consumer Budget'!$M1236-'B. Consumer Budget'!$L1236)</f>
        <v/>
      </c>
      <c r="O1236" s="77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78">
        <f t="shared" si="19"/>
        <v>1227</v>
      </c>
      <c r="C1237" s="82"/>
      <c r="D1237" s="83"/>
      <c r="E1237" s="122"/>
      <c r="F1237" s="83"/>
      <c r="G1237" s="106"/>
      <c r="H1237" s="83"/>
      <c r="I1237" s="84"/>
      <c r="J1237" s="84"/>
      <c r="K1237" s="144">
        <f>'B. Consumer Budget'!$I1237-'B. Consumer Budget'!$J1237</f>
        <v>0</v>
      </c>
      <c r="L1237" s="143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43">
        <f>IF('B. Consumer Budget'!$K1237&lt;0,0,IF('B. Consumer Budget'!$L1237&gt;'B. Consumer Budget'!$K1237,'B. Consumer Budget'!$K1237,'B. Consumer Budget'!$L1237))</f>
        <v>0</v>
      </c>
      <c r="N1237" s="143" t="str">
        <f>IF('B. Consumer Budget'!$L1237="","",'B. Consumer Budget'!$M1237-'B. Consumer Budget'!$L1237)</f>
        <v/>
      </c>
      <c r="O1237" s="77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78">
        <f t="shared" si="19"/>
        <v>1228</v>
      </c>
      <c r="C1238" s="79"/>
      <c r="D1238" s="80"/>
      <c r="E1238" s="123"/>
      <c r="F1238" s="80"/>
      <c r="G1238" s="105"/>
      <c r="H1238" s="80"/>
      <c r="I1238" s="81"/>
      <c r="J1238" s="81"/>
      <c r="K1238" s="144">
        <f>'B. Consumer Budget'!$I1238-'B. Consumer Budget'!$J1238</f>
        <v>0</v>
      </c>
      <c r="L1238" s="143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43">
        <f>IF('B. Consumer Budget'!$K1238&lt;0,0,IF('B. Consumer Budget'!$L1238&gt;'B. Consumer Budget'!$K1238,'B. Consumer Budget'!$K1238,'B. Consumer Budget'!$L1238))</f>
        <v>0</v>
      </c>
      <c r="N1238" s="143" t="str">
        <f>IF('B. Consumer Budget'!$L1238="","",'B. Consumer Budget'!$M1238-'B. Consumer Budget'!$L1238)</f>
        <v/>
      </c>
      <c r="O1238" s="77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78">
        <f t="shared" si="19"/>
        <v>1229</v>
      </c>
      <c r="C1239" s="82"/>
      <c r="D1239" s="83"/>
      <c r="E1239" s="122"/>
      <c r="F1239" s="83"/>
      <c r="G1239" s="106"/>
      <c r="H1239" s="83"/>
      <c r="I1239" s="84"/>
      <c r="J1239" s="84"/>
      <c r="K1239" s="144">
        <f>'B. Consumer Budget'!$I1239-'B. Consumer Budget'!$J1239</f>
        <v>0</v>
      </c>
      <c r="L1239" s="143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43">
        <f>IF('B. Consumer Budget'!$K1239&lt;0,0,IF('B. Consumer Budget'!$L1239&gt;'B. Consumer Budget'!$K1239,'B. Consumer Budget'!$K1239,'B. Consumer Budget'!$L1239))</f>
        <v>0</v>
      </c>
      <c r="N1239" s="143" t="str">
        <f>IF('B. Consumer Budget'!$L1239="","",'B. Consumer Budget'!$M1239-'B. Consumer Budget'!$L1239)</f>
        <v/>
      </c>
      <c r="O1239" s="77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78">
        <f t="shared" si="19"/>
        <v>1230</v>
      </c>
      <c r="C1240" s="79"/>
      <c r="D1240" s="80"/>
      <c r="E1240" s="123"/>
      <c r="F1240" s="80"/>
      <c r="G1240" s="105"/>
      <c r="H1240" s="80"/>
      <c r="I1240" s="81"/>
      <c r="J1240" s="81"/>
      <c r="K1240" s="144">
        <f>'B. Consumer Budget'!$I1240-'B. Consumer Budget'!$J1240</f>
        <v>0</v>
      </c>
      <c r="L1240" s="143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43">
        <f>IF('B. Consumer Budget'!$K1240&lt;0,0,IF('B. Consumer Budget'!$L1240&gt;'B. Consumer Budget'!$K1240,'B. Consumer Budget'!$K1240,'B. Consumer Budget'!$L1240))</f>
        <v>0</v>
      </c>
      <c r="N1240" s="143" t="str">
        <f>IF('B. Consumer Budget'!$L1240="","",'B. Consumer Budget'!$M1240-'B. Consumer Budget'!$L1240)</f>
        <v/>
      </c>
      <c r="O1240" s="77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78">
        <f t="shared" si="19"/>
        <v>1231</v>
      </c>
      <c r="C1241" s="82"/>
      <c r="D1241" s="83"/>
      <c r="E1241" s="122"/>
      <c r="F1241" s="83"/>
      <c r="G1241" s="106"/>
      <c r="H1241" s="83"/>
      <c r="I1241" s="84"/>
      <c r="J1241" s="84"/>
      <c r="K1241" s="144">
        <f>'B. Consumer Budget'!$I1241-'B. Consumer Budget'!$J1241</f>
        <v>0</v>
      </c>
      <c r="L1241" s="143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43">
        <f>IF('B. Consumer Budget'!$K1241&lt;0,0,IF('B. Consumer Budget'!$L1241&gt;'B. Consumer Budget'!$K1241,'B. Consumer Budget'!$K1241,'B. Consumer Budget'!$L1241))</f>
        <v>0</v>
      </c>
      <c r="N1241" s="143" t="str">
        <f>IF('B. Consumer Budget'!$L1241="","",'B. Consumer Budget'!$M1241-'B. Consumer Budget'!$L1241)</f>
        <v/>
      </c>
      <c r="O1241" s="77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78">
        <f t="shared" si="19"/>
        <v>1232</v>
      </c>
      <c r="C1242" s="79"/>
      <c r="D1242" s="80"/>
      <c r="E1242" s="123"/>
      <c r="F1242" s="80"/>
      <c r="G1242" s="105"/>
      <c r="H1242" s="80"/>
      <c r="I1242" s="81"/>
      <c r="J1242" s="81"/>
      <c r="K1242" s="144">
        <f>'B. Consumer Budget'!$I1242-'B. Consumer Budget'!$J1242</f>
        <v>0</v>
      </c>
      <c r="L1242" s="143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43">
        <f>IF('B. Consumer Budget'!$K1242&lt;0,0,IF('B. Consumer Budget'!$L1242&gt;'B. Consumer Budget'!$K1242,'B. Consumer Budget'!$K1242,'B. Consumer Budget'!$L1242))</f>
        <v>0</v>
      </c>
      <c r="N1242" s="143" t="str">
        <f>IF('B. Consumer Budget'!$L1242="","",'B. Consumer Budget'!$M1242-'B. Consumer Budget'!$L1242)</f>
        <v/>
      </c>
      <c r="O1242" s="77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78">
        <f t="shared" si="19"/>
        <v>1233</v>
      </c>
      <c r="C1243" s="82"/>
      <c r="D1243" s="83"/>
      <c r="E1243" s="122"/>
      <c r="F1243" s="83"/>
      <c r="G1243" s="106"/>
      <c r="H1243" s="83"/>
      <c r="I1243" s="84"/>
      <c r="J1243" s="84"/>
      <c r="K1243" s="144">
        <f>'B. Consumer Budget'!$I1243-'B. Consumer Budget'!$J1243</f>
        <v>0</v>
      </c>
      <c r="L1243" s="143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43">
        <f>IF('B. Consumer Budget'!$K1243&lt;0,0,IF('B. Consumer Budget'!$L1243&gt;'B. Consumer Budget'!$K1243,'B. Consumer Budget'!$K1243,'B. Consumer Budget'!$L1243))</f>
        <v>0</v>
      </c>
      <c r="N1243" s="143" t="str">
        <f>IF('B. Consumer Budget'!$L1243="","",'B. Consumer Budget'!$M1243-'B. Consumer Budget'!$L1243)</f>
        <v/>
      </c>
      <c r="O1243" s="77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78">
        <f t="shared" si="19"/>
        <v>1234</v>
      </c>
      <c r="C1244" s="79"/>
      <c r="D1244" s="80"/>
      <c r="E1244" s="123"/>
      <c r="F1244" s="80"/>
      <c r="G1244" s="105"/>
      <c r="H1244" s="80"/>
      <c r="I1244" s="81"/>
      <c r="J1244" s="81"/>
      <c r="K1244" s="144">
        <f>'B. Consumer Budget'!$I1244-'B. Consumer Budget'!$J1244</f>
        <v>0</v>
      </c>
      <c r="L1244" s="143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43">
        <f>IF('B. Consumer Budget'!$K1244&lt;0,0,IF('B. Consumer Budget'!$L1244&gt;'B. Consumer Budget'!$K1244,'B. Consumer Budget'!$K1244,'B. Consumer Budget'!$L1244))</f>
        <v>0</v>
      </c>
      <c r="N1244" s="143" t="str">
        <f>IF('B. Consumer Budget'!$L1244="","",'B. Consumer Budget'!$M1244-'B. Consumer Budget'!$L1244)</f>
        <v/>
      </c>
      <c r="O1244" s="77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78">
        <f t="shared" si="19"/>
        <v>1235</v>
      </c>
      <c r="C1245" s="82"/>
      <c r="D1245" s="83"/>
      <c r="E1245" s="122"/>
      <c r="F1245" s="83"/>
      <c r="G1245" s="106"/>
      <c r="H1245" s="83"/>
      <c r="I1245" s="84"/>
      <c r="J1245" s="84"/>
      <c r="K1245" s="144">
        <f>'B. Consumer Budget'!$I1245-'B. Consumer Budget'!$J1245</f>
        <v>0</v>
      </c>
      <c r="L1245" s="143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43">
        <f>IF('B. Consumer Budget'!$K1245&lt;0,0,IF('B. Consumer Budget'!$L1245&gt;'B. Consumer Budget'!$K1245,'B. Consumer Budget'!$K1245,'B. Consumer Budget'!$L1245))</f>
        <v>0</v>
      </c>
      <c r="N1245" s="143" t="str">
        <f>IF('B. Consumer Budget'!$L1245="","",'B. Consumer Budget'!$M1245-'B. Consumer Budget'!$L1245)</f>
        <v/>
      </c>
      <c r="O1245" s="77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78">
        <f t="shared" si="19"/>
        <v>1236</v>
      </c>
      <c r="C1246" s="79"/>
      <c r="D1246" s="80"/>
      <c r="E1246" s="123"/>
      <c r="F1246" s="80"/>
      <c r="G1246" s="105"/>
      <c r="H1246" s="80"/>
      <c r="I1246" s="81"/>
      <c r="J1246" s="81"/>
      <c r="K1246" s="144">
        <f>'B. Consumer Budget'!$I1246-'B. Consumer Budget'!$J1246</f>
        <v>0</v>
      </c>
      <c r="L1246" s="143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43">
        <f>IF('B. Consumer Budget'!$K1246&lt;0,0,IF('B. Consumer Budget'!$L1246&gt;'B. Consumer Budget'!$K1246,'B. Consumer Budget'!$K1246,'B. Consumer Budget'!$L1246))</f>
        <v>0</v>
      </c>
      <c r="N1246" s="143" t="str">
        <f>IF('B. Consumer Budget'!$L1246="","",'B. Consumer Budget'!$M1246-'B. Consumer Budget'!$L1246)</f>
        <v/>
      </c>
      <c r="O1246" s="77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78">
        <f t="shared" si="19"/>
        <v>1237</v>
      </c>
      <c r="C1247" s="82"/>
      <c r="D1247" s="83"/>
      <c r="E1247" s="122"/>
      <c r="F1247" s="83"/>
      <c r="G1247" s="106"/>
      <c r="H1247" s="83"/>
      <c r="I1247" s="84"/>
      <c r="J1247" s="84"/>
      <c r="K1247" s="144">
        <f>'B. Consumer Budget'!$I1247-'B. Consumer Budget'!$J1247</f>
        <v>0</v>
      </c>
      <c r="L1247" s="143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43">
        <f>IF('B. Consumer Budget'!$K1247&lt;0,0,IF('B. Consumer Budget'!$L1247&gt;'B. Consumer Budget'!$K1247,'B. Consumer Budget'!$K1247,'B. Consumer Budget'!$L1247))</f>
        <v>0</v>
      </c>
      <c r="N1247" s="143" t="str">
        <f>IF('B. Consumer Budget'!$L1247="","",'B. Consumer Budget'!$M1247-'B. Consumer Budget'!$L1247)</f>
        <v/>
      </c>
      <c r="O1247" s="77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78">
        <f t="shared" si="19"/>
        <v>1238</v>
      </c>
      <c r="C1248" s="79"/>
      <c r="D1248" s="80"/>
      <c r="E1248" s="123"/>
      <c r="F1248" s="80"/>
      <c r="G1248" s="105"/>
      <c r="H1248" s="80"/>
      <c r="I1248" s="81"/>
      <c r="J1248" s="81"/>
      <c r="K1248" s="144">
        <f>'B. Consumer Budget'!$I1248-'B. Consumer Budget'!$J1248</f>
        <v>0</v>
      </c>
      <c r="L1248" s="143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43">
        <f>IF('B. Consumer Budget'!$K1248&lt;0,0,IF('B. Consumer Budget'!$L1248&gt;'B. Consumer Budget'!$K1248,'B. Consumer Budget'!$K1248,'B. Consumer Budget'!$L1248))</f>
        <v>0</v>
      </c>
      <c r="N1248" s="143" t="str">
        <f>IF('B. Consumer Budget'!$L1248="","",'B. Consumer Budget'!$M1248-'B. Consumer Budget'!$L1248)</f>
        <v/>
      </c>
      <c r="O1248" s="77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78">
        <f t="shared" si="19"/>
        <v>1239</v>
      </c>
      <c r="C1249" s="82"/>
      <c r="D1249" s="83"/>
      <c r="E1249" s="122"/>
      <c r="F1249" s="83"/>
      <c r="G1249" s="106"/>
      <c r="H1249" s="83"/>
      <c r="I1249" s="84"/>
      <c r="J1249" s="84"/>
      <c r="K1249" s="144">
        <f>'B. Consumer Budget'!$I1249-'B. Consumer Budget'!$J1249</f>
        <v>0</v>
      </c>
      <c r="L1249" s="143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43">
        <f>IF('B. Consumer Budget'!$K1249&lt;0,0,IF('B. Consumer Budget'!$L1249&gt;'B. Consumer Budget'!$K1249,'B. Consumer Budget'!$K1249,'B. Consumer Budget'!$L1249))</f>
        <v>0</v>
      </c>
      <c r="N1249" s="143" t="str">
        <f>IF('B. Consumer Budget'!$L1249="","",'B. Consumer Budget'!$M1249-'B. Consumer Budget'!$L1249)</f>
        <v/>
      </c>
      <c r="O1249" s="77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78">
        <f t="shared" si="19"/>
        <v>1240</v>
      </c>
      <c r="C1250" s="79"/>
      <c r="D1250" s="80"/>
      <c r="E1250" s="123"/>
      <c r="F1250" s="80"/>
      <c r="G1250" s="105"/>
      <c r="H1250" s="80"/>
      <c r="I1250" s="81"/>
      <c r="J1250" s="81"/>
      <c r="K1250" s="144">
        <f>'B. Consumer Budget'!$I1250-'B. Consumer Budget'!$J1250</f>
        <v>0</v>
      </c>
      <c r="L1250" s="143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43">
        <f>IF('B. Consumer Budget'!$K1250&lt;0,0,IF('B. Consumer Budget'!$L1250&gt;'B. Consumer Budget'!$K1250,'B. Consumer Budget'!$K1250,'B. Consumer Budget'!$L1250))</f>
        <v>0</v>
      </c>
      <c r="N1250" s="143" t="str">
        <f>IF('B. Consumer Budget'!$L1250="","",'B. Consumer Budget'!$M1250-'B. Consumer Budget'!$L1250)</f>
        <v/>
      </c>
      <c r="O1250" s="77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78">
        <f t="shared" si="19"/>
        <v>1241</v>
      </c>
      <c r="C1251" s="82"/>
      <c r="D1251" s="83"/>
      <c r="E1251" s="122"/>
      <c r="F1251" s="83"/>
      <c r="G1251" s="106"/>
      <c r="H1251" s="83"/>
      <c r="I1251" s="84"/>
      <c r="J1251" s="84"/>
      <c r="K1251" s="144">
        <f>'B. Consumer Budget'!$I1251-'B. Consumer Budget'!$J1251</f>
        <v>0</v>
      </c>
      <c r="L1251" s="143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43">
        <f>IF('B. Consumer Budget'!$K1251&lt;0,0,IF('B. Consumer Budget'!$L1251&gt;'B. Consumer Budget'!$K1251,'B. Consumer Budget'!$K1251,'B. Consumer Budget'!$L1251))</f>
        <v>0</v>
      </c>
      <c r="N1251" s="143" t="str">
        <f>IF('B. Consumer Budget'!$L1251="","",'B. Consumer Budget'!$M1251-'B. Consumer Budget'!$L1251)</f>
        <v/>
      </c>
      <c r="O1251" s="77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78">
        <f t="shared" si="19"/>
        <v>1242</v>
      </c>
      <c r="C1252" s="79"/>
      <c r="D1252" s="80"/>
      <c r="E1252" s="123"/>
      <c r="F1252" s="80"/>
      <c r="G1252" s="105"/>
      <c r="H1252" s="80"/>
      <c r="I1252" s="81"/>
      <c r="J1252" s="81"/>
      <c r="K1252" s="144">
        <f>'B. Consumer Budget'!$I1252-'B. Consumer Budget'!$J1252</f>
        <v>0</v>
      </c>
      <c r="L1252" s="143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43">
        <f>IF('B. Consumer Budget'!$K1252&lt;0,0,IF('B. Consumer Budget'!$L1252&gt;'B. Consumer Budget'!$K1252,'B. Consumer Budget'!$K1252,'B. Consumer Budget'!$L1252))</f>
        <v>0</v>
      </c>
      <c r="N1252" s="143" t="str">
        <f>IF('B. Consumer Budget'!$L1252="","",'B. Consumer Budget'!$M1252-'B. Consumer Budget'!$L1252)</f>
        <v/>
      </c>
      <c r="O1252" s="77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78">
        <f t="shared" si="19"/>
        <v>1243</v>
      </c>
      <c r="C1253" s="82"/>
      <c r="D1253" s="83"/>
      <c r="E1253" s="122"/>
      <c r="F1253" s="83"/>
      <c r="G1253" s="106"/>
      <c r="H1253" s="83"/>
      <c r="I1253" s="84"/>
      <c r="J1253" s="84"/>
      <c r="K1253" s="144">
        <f>'B. Consumer Budget'!$I1253-'B. Consumer Budget'!$J1253</f>
        <v>0</v>
      </c>
      <c r="L1253" s="143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43">
        <f>IF('B. Consumer Budget'!$K1253&lt;0,0,IF('B. Consumer Budget'!$L1253&gt;'B. Consumer Budget'!$K1253,'B. Consumer Budget'!$K1253,'B. Consumer Budget'!$L1253))</f>
        <v>0</v>
      </c>
      <c r="N1253" s="143" t="str">
        <f>IF('B. Consumer Budget'!$L1253="","",'B. Consumer Budget'!$M1253-'B. Consumer Budget'!$L1253)</f>
        <v/>
      </c>
      <c r="O1253" s="77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78">
        <f t="shared" si="19"/>
        <v>1244</v>
      </c>
      <c r="C1254" s="79"/>
      <c r="D1254" s="80"/>
      <c r="E1254" s="123"/>
      <c r="F1254" s="80"/>
      <c r="G1254" s="105"/>
      <c r="H1254" s="80"/>
      <c r="I1254" s="81"/>
      <c r="J1254" s="81"/>
      <c r="K1254" s="144">
        <f>'B. Consumer Budget'!$I1254-'B. Consumer Budget'!$J1254</f>
        <v>0</v>
      </c>
      <c r="L1254" s="143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43">
        <f>IF('B. Consumer Budget'!$K1254&lt;0,0,IF('B. Consumer Budget'!$L1254&gt;'B. Consumer Budget'!$K1254,'B. Consumer Budget'!$K1254,'B. Consumer Budget'!$L1254))</f>
        <v>0</v>
      </c>
      <c r="N1254" s="143" t="str">
        <f>IF('B. Consumer Budget'!$L1254="","",'B. Consumer Budget'!$M1254-'B. Consumer Budget'!$L1254)</f>
        <v/>
      </c>
      <c r="O1254" s="77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78">
        <f t="shared" si="19"/>
        <v>1245</v>
      </c>
      <c r="C1255" s="82"/>
      <c r="D1255" s="83"/>
      <c r="E1255" s="122"/>
      <c r="F1255" s="83"/>
      <c r="G1255" s="106"/>
      <c r="H1255" s="83"/>
      <c r="I1255" s="84"/>
      <c r="J1255" s="84"/>
      <c r="K1255" s="144">
        <f>'B. Consumer Budget'!$I1255-'B. Consumer Budget'!$J1255</f>
        <v>0</v>
      </c>
      <c r="L1255" s="143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43">
        <f>IF('B. Consumer Budget'!$K1255&lt;0,0,IF('B. Consumer Budget'!$L1255&gt;'B. Consumer Budget'!$K1255,'B. Consumer Budget'!$K1255,'B. Consumer Budget'!$L1255))</f>
        <v>0</v>
      </c>
      <c r="N1255" s="143" t="str">
        <f>IF('B. Consumer Budget'!$L1255="","",'B. Consumer Budget'!$M1255-'B. Consumer Budget'!$L1255)</f>
        <v/>
      </c>
      <c r="O1255" s="77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78">
        <f t="shared" si="19"/>
        <v>1246</v>
      </c>
      <c r="C1256" s="79"/>
      <c r="D1256" s="80"/>
      <c r="E1256" s="123"/>
      <c r="F1256" s="80"/>
      <c r="G1256" s="105"/>
      <c r="H1256" s="80"/>
      <c r="I1256" s="81"/>
      <c r="J1256" s="81"/>
      <c r="K1256" s="144">
        <f>'B. Consumer Budget'!$I1256-'B. Consumer Budget'!$J1256</f>
        <v>0</v>
      </c>
      <c r="L1256" s="143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43">
        <f>IF('B. Consumer Budget'!$K1256&lt;0,0,IF('B. Consumer Budget'!$L1256&gt;'B. Consumer Budget'!$K1256,'B. Consumer Budget'!$K1256,'B. Consumer Budget'!$L1256))</f>
        <v>0</v>
      </c>
      <c r="N1256" s="143" t="str">
        <f>IF('B. Consumer Budget'!$L1256="","",'B. Consumer Budget'!$M1256-'B. Consumer Budget'!$L1256)</f>
        <v/>
      </c>
      <c r="O1256" s="77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78">
        <f t="shared" si="19"/>
        <v>1247</v>
      </c>
      <c r="C1257" s="82"/>
      <c r="D1257" s="83"/>
      <c r="E1257" s="122"/>
      <c r="F1257" s="83"/>
      <c r="G1257" s="106"/>
      <c r="H1257" s="83"/>
      <c r="I1257" s="84"/>
      <c r="J1257" s="84"/>
      <c r="K1257" s="144">
        <f>'B. Consumer Budget'!$I1257-'B. Consumer Budget'!$J1257</f>
        <v>0</v>
      </c>
      <c r="L1257" s="143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43">
        <f>IF('B. Consumer Budget'!$K1257&lt;0,0,IF('B. Consumer Budget'!$L1257&gt;'B. Consumer Budget'!$K1257,'B. Consumer Budget'!$K1257,'B. Consumer Budget'!$L1257))</f>
        <v>0</v>
      </c>
      <c r="N1257" s="143" t="str">
        <f>IF('B. Consumer Budget'!$L1257="","",'B. Consumer Budget'!$M1257-'B. Consumer Budget'!$L1257)</f>
        <v/>
      </c>
      <c r="O1257" s="77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78">
        <f t="shared" si="19"/>
        <v>1248</v>
      </c>
      <c r="C1258" s="79"/>
      <c r="D1258" s="80"/>
      <c r="E1258" s="123"/>
      <c r="F1258" s="80"/>
      <c r="G1258" s="105"/>
      <c r="H1258" s="80"/>
      <c r="I1258" s="81"/>
      <c r="J1258" s="81"/>
      <c r="K1258" s="144">
        <f>'B. Consumer Budget'!$I1258-'B. Consumer Budget'!$J1258</f>
        <v>0</v>
      </c>
      <c r="L1258" s="143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43">
        <f>IF('B. Consumer Budget'!$K1258&lt;0,0,IF('B. Consumer Budget'!$L1258&gt;'B. Consumer Budget'!$K1258,'B. Consumer Budget'!$K1258,'B. Consumer Budget'!$L1258))</f>
        <v>0</v>
      </c>
      <c r="N1258" s="143" t="str">
        <f>IF('B. Consumer Budget'!$L1258="","",'B. Consumer Budget'!$M1258-'B. Consumer Budget'!$L1258)</f>
        <v/>
      </c>
      <c r="O1258" s="77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78">
        <f t="shared" si="19"/>
        <v>1249</v>
      </c>
      <c r="C1259" s="82"/>
      <c r="D1259" s="83"/>
      <c r="E1259" s="122"/>
      <c r="F1259" s="83"/>
      <c r="G1259" s="106"/>
      <c r="H1259" s="83"/>
      <c r="I1259" s="84"/>
      <c r="J1259" s="84"/>
      <c r="K1259" s="144">
        <f>'B. Consumer Budget'!$I1259-'B. Consumer Budget'!$J1259</f>
        <v>0</v>
      </c>
      <c r="L1259" s="143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43">
        <f>IF('B. Consumer Budget'!$K1259&lt;0,0,IF('B. Consumer Budget'!$L1259&gt;'B. Consumer Budget'!$K1259,'B. Consumer Budget'!$K1259,'B. Consumer Budget'!$L1259))</f>
        <v>0</v>
      </c>
      <c r="N1259" s="143" t="str">
        <f>IF('B. Consumer Budget'!$L1259="","",'B. Consumer Budget'!$M1259-'B. Consumer Budget'!$L1259)</f>
        <v/>
      </c>
      <c r="O1259" s="77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78">
        <f t="shared" si="19"/>
        <v>1250</v>
      </c>
      <c r="C1260" s="79"/>
      <c r="D1260" s="80"/>
      <c r="E1260" s="123"/>
      <c r="F1260" s="80"/>
      <c r="G1260" s="105"/>
      <c r="H1260" s="80"/>
      <c r="I1260" s="81"/>
      <c r="J1260" s="81"/>
      <c r="K1260" s="144">
        <f>'B. Consumer Budget'!$I1260-'B. Consumer Budget'!$J1260</f>
        <v>0</v>
      </c>
      <c r="L1260" s="143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43">
        <f>IF('B. Consumer Budget'!$K1260&lt;0,0,IF('B. Consumer Budget'!$L1260&gt;'B. Consumer Budget'!$K1260,'B. Consumer Budget'!$K1260,'B. Consumer Budget'!$L1260))</f>
        <v>0</v>
      </c>
      <c r="N1260" s="143" t="str">
        <f>IF('B. Consumer Budget'!$L1260="","",'B. Consumer Budget'!$M1260-'B. Consumer Budget'!$L1260)</f>
        <v/>
      </c>
      <c r="O1260" s="77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78">
        <f t="shared" si="19"/>
        <v>1251</v>
      </c>
      <c r="C1261" s="82"/>
      <c r="D1261" s="83"/>
      <c r="E1261" s="122"/>
      <c r="F1261" s="83"/>
      <c r="G1261" s="106"/>
      <c r="H1261" s="83"/>
      <c r="I1261" s="84"/>
      <c r="J1261" s="84"/>
      <c r="K1261" s="144">
        <f>'B. Consumer Budget'!$I1261-'B. Consumer Budget'!$J1261</f>
        <v>0</v>
      </c>
      <c r="L1261" s="143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43">
        <f>IF('B. Consumer Budget'!$K1261&lt;0,0,IF('B. Consumer Budget'!$L1261&gt;'B. Consumer Budget'!$K1261,'B. Consumer Budget'!$K1261,'B. Consumer Budget'!$L1261))</f>
        <v>0</v>
      </c>
      <c r="N1261" s="143" t="str">
        <f>IF('B. Consumer Budget'!$L1261="","",'B. Consumer Budget'!$M1261-'B. Consumer Budget'!$L1261)</f>
        <v/>
      </c>
      <c r="O1261" s="77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78">
        <f t="shared" si="19"/>
        <v>1252</v>
      </c>
      <c r="C1262" s="79"/>
      <c r="D1262" s="80"/>
      <c r="E1262" s="123"/>
      <c r="F1262" s="80"/>
      <c r="G1262" s="105"/>
      <c r="H1262" s="80"/>
      <c r="I1262" s="81"/>
      <c r="J1262" s="81"/>
      <c r="K1262" s="144">
        <f>'B. Consumer Budget'!$I1262-'B. Consumer Budget'!$J1262</f>
        <v>0</v>
      </c>
      <c r="L1262" s="143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43">
        <f>IF('B. Consumer Budget'!$K1262&lt;0,0,IF('B. Consumer Budget'!$L1262&gt;'B. Consumer Budget'!$K1262,'B. Consumer Budget'!$K1262,'B. Consumer Budget'!$L1262))</f>
        <v>0</v>
      </c>
      <c r="N1262" s="143" t="str">
        <f>IF('B. Consumer Budget'!$L1262="","",'B. Consumer Budget'!$M1262-'B. Consumer Budget'!$L1262)</f>
        <v/>
      </c>
      <c r="O1262" s="77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78">
        <f t="shared" si="19"/>
        <v>1253</v>
      </c>
      <c r="C1263" s="82"/>
      <c r="D1263" s="83"/>
      <c r="E1263" s="122"/>
      <c r="F1263" s="83"/>
      <c r="G1263" s="106"/>
      <c r="H1263" s="83"/>
      <c r="I1263" s="84"/>
      <c r="J1263" s="84"/>
      <c r="K1263" s="144">
        <f>'B. Consumer Budget'!$I1263-'B. Consumer Budget'!$J1263</f>
        <v>0</v>
      </c>
      <c r="L1263" s="143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43">
        <f>IF('B. Consumer Budget'!$K1263&lt;0,0,IF('B. Consumer Budget'!$L1263&gt;'B. Consumer Budget'!$K1263,'B. Consumer Budget'!$K1263,'B. Consumer Budget'!$L1263))</f>
        <v>0</v>
      </c>
      <c r="N1263" s="143" t="str">
        <f>IF('B. Consumer Budget'!$L1263="","",'B. Consumer Budget'!$M1263-'B. Consumer Budget'!$L1263)</f>
        <v/>
      </c>
      <c r="O1263" s="77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78">
        <f t="shared" si="19"/>
        <v>1254</v>
      </c>
      <c r="C1264" s="79"/>
      <c r="D1264" s="80"/>
      <c r="E1264" s="123"/>
      <c r="F1264" s="80"/>
      <c r="G1264" s="105"/>
      <c r="H1264" s="80"/>
      <c r="I1264" s="81"/>
      <c r="J1264" s="81"/>
      <c r="K1264" s="144">
        <f>'B. Consumer Budget'!$I1264-'B. Consumer Budget'!$J1264</f>
        <v>0</v>
      </c>
      <c r="L1264" s="143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43">
        <f>IF('B. Consumer Budget'!$K1264&lt;0,0,IF('B. Consumer Budget'!$L1264&gt;'B. Consumer Budget'!$K1264,'B. Consumer Budget'!$K1264,'B. Consumer Budget'!$L1264))</f>
        <v>0</v>
      </c>
      <c r="N1264" s="143" t="str">
        <f>IF('B. Consumer Budget'!$L1264="","",'B. Consumer Budget'!$M1264-'B. Consumer Budget'!$L1264)</f>
        <v/>
      </c>
      <c r="O1264" s="77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78">
        <f t="shared" si="19"/>
        <v>1255</v>
      </c>
      <c r="C1265" s="82"/>
      <c r="D1265" s="83"/>
      <c r="E1265" s="122"/>
      <c r="F1265" s="83"/>
      <c r="G1265" s="106"/>
      <c r="H1265" s="83"/>
      <c r="I1265" s="84"/>
      <c r="J1265" s="84"/>
      <c r="K1265" s="144">
        <f>'B. Consumer Budget'!$I1265-'B. Consumer Budget'!$J1265</f>
        <v>0</v>
      </c>
      <c r="L1265" s="143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43">
        <f>IF('B. Consumer Budget'!$K1265&lt;0,0,IF('B. Consumer Budget'!$L1265&gt;'B. Consumer Budget'!$K1265,'B. Consumer Budget'!$K1265,'B. Consumer Budget'!$L1265))</f>
        <v>0</v>
      </c>
      <c r="N1265" s="143" t="str">
        <f>IF('B. Consumer Budget'!$L1265="","",'B. Consumer Budget'!$M1265-'B. Consumer Budget'!$L1265)</f>
        <v/>
      </c>
      <c r="O1265" s="77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78">
        <f t="shared" si="19"/>
        <v>1256</v>
      </c>
      <c r="C1266" s="79"/>
      <c r="D1266" s="80"/>
      <c r="E1266" s="123"/>
      <c r="F1266" s="80"/>
      <c r="G1266" s="105"/>
      <c r="H1266" s="80"/>
      <c r="I1266" s="81"/>
      <c r="J1266" s="81"/>
      <c r="K1266" s="144">
        <f>'B. Consumer Budget'!$I1266-'B. Consumer Budget'!$J1266</f>
        <v>0</v>
      </c>
      <c r="L1266" s="143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43">
        <f>IF('B. Consumer Budget'!$K1266&lt;0,0,IF('B. Consumer Budget'!$L1266&gt;'B. Consumer Budget'!$K1266,'B. Consumer Budget'!$K1266,'B. Consumer Budget'!$L1266))</f>
        <v>0</v>
      </c>
      <c r="N1266" s="143" t="str">
        <f>IF('B. Consumer Budget'!$L1266="","",'B. Consumer Budget'!$M1266-'B. Consumer Budget'!$L1266)</f>
        <v/>
      </c>
      <c r="O1266" s="77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78">
        <f t="shared" ref="B1267:B1330" si="20">B1266+1</f>
        <v>1257</v>
      </c>
      <c r="C1267" s="82"/>
      <c r="D1267" s="83"/>
      <c r="E1267" s="122"/>
      <c r="F1267" s="83"/>
      <c r="G1267" s="106"/>
      <c r="H1267" s="83"/>
      <c r="I1267" s="84"/>
      <c r="J1267" s="84"/>
      <c r="K1267" s="144">
        <f>'B. Consumer Budget'!$I1267-'B. Consumer Budget'!$J1267</f>
        <v>0</v>
      </c>
      <c r="L1267" s="143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43">
        <f>IF('B. Consumer Budget'!$K1267&lt;0,0,IF('B. Consumer Budget'!$L1267&gt;'B. Consumer Budget'!$K1267,'B. Consumer Budget'!$K1267,'B. Consumer Budget'!$L1267))</f>
        <v>0</v>
      </c>
      <c r="N1267" s="143" t="str">
        <f>IF('B. Consumer Budget'!$L1267="","",'B. Consumer Budget'!$M1267-'B. Consumer Budget'!$L1267)</f>
        <v/>
      </c>
      <c r="O1267" s="77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78">
        <f t="shared" si="20"/>
        <v>1258</v>
      </c>
      <c r="C1268" s="79"/>
      <c r="D1268" s="80"/>
      <c r="E1268" s="123"/>
      <c r="F1268" s="80"/>
      <c r="G1268" s="105"/>
      <c r="H1268" s="80"/>
      <c r="I1268" s="81"/>
      <c r="J1268" s="81"/>
      <c r="K1268" s="144">
        <f>'B. Consumer Budget'!$I1268-'B. Consumer Budget'!$J1268</f>
        <v>0</v>
      </c>
      <c r="L1268" s="143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43">
        <f>IF('B. Consumer Budget'!$K1268&lt;0,0,IF('B. Consumer Budget'!$L1268&gt;'B. Consumer Budget'!$K1268,'B. Consumer Budget'!$K1268,'B. Consumer Budget'!$L1268))</f>
        <v>0</v>
      </c>
      <c r="N1268" s="143" t="str">
        <f>IF('B. Consumer Budget'!$L1268="","",'B. Consumer Budget'!$M1268-'B. Consumer Budget'!$L1268)</f>
        <v/>
      </c>
      <c r="O1268" s="77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78">
        <f t="shared" si="20"/>
        <v>1259</v>
      </c>
      <c r="C1269" s="82"/>
      <c r="D1269" s="83"/>
      <c r="E1269" s="122"/>
      <c r="F1269" s="83"/>
      <c r="G1269" s="106"/>
      <c r="H1269" s="83"/>
      <c r="I1269" s="84"/>
      <c r="J1269" s="84"/>
      <c r="K1269" s="144">
        <f>'B. Consumer Budget'!$I1269-'B. Consumer Budget'!$J1269</f>
        <v>0</v>
      </c>
      <c r="L1269" s="143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43">
        <f>IF('B. Consumer Budget'!$K1269&lt;0,0,IF('B. Consumer Budget'!$L1269&gt;'B. Consumer Budget'!$K1269,'B. Consumer Budget'!$K1269,'B. Consumer Budget'!$L1269))</f>
        <v>0</v>
      </c>
      <c r="N1269" s="143" t="str">
        <f>IF('B. Consumer Budget'!$L1269="","",'B. Consumer Budget'!$M1269-'B. Consumer Budget'!$L1269)</f>
        <v/>
      </c>
      <c r="O1269" s="77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78">
        <f t="shared" si="20"/>
        <v>1260</v>
      </c>
      <c r="C1270" s="79"/>
      <c r="D1270" s="80"/>
      <c r="E1270" s="123"/>
      <c r="F1270" s="80"/>
      <c r="G1270" s="105"/>
      <c r="H1270" s="80"/>
      <c r="I1270" s="81"/>
      <c r="J1270" s="81"/>
      <c r="K1270" s="144">
        <f>'B. Consumer Budget'!$I1270-'B. Consumer Budget'!$J1270</f>
        <v>0</v>
      </c>
      <c r="L1270" s="143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43">
        <f>IF('B. Consumer Budget'!$K1270&lt;0,0,IF('B. Consumer Budget'!$L1270&gt;'B. Consumer Budget'!$K1270,'B. Consumer Budget'!$K1270,'B. Consumer Budget'!$L1270))</f>
        <v>0</v>
      </c>
      <c r="N1270" s="143" t="str">
        <f>IF('B. Consumer Budget'!$L1270="","",'B. Consumer Budget'!$M1270-'B. Consumer Budget'!$L1270)</f>
        <v/>
      </c>
      <c r="O1270" s="77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78">
        <f t="shared" si="20"/>
        <v>1261</v>
      </c>
      <c r="C1271" s="82"/>
      <c r="D1271" s="83"/>
      <c r="E1271" s="122"/>
      <c r="F1271" s="83"/>
      <c r="G1271" s="106"/>
      <c r="H1271" s="83"/>
      <c r="I1271" s="84"/>
      <c r="J1271" s="84"/>
      <c r="K1271" s="144">
        <f>'B. Consumer Budget'!$I1271-'B. Consumer Budget'!$J1271</f>
        <v>0</v>
      </c>
      <c r="L1271" s="143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43">
        <f>IF('B. Consumer Budget'!$K1271&lt;0,0,IF('B. Consumer Budget'!$L1271&gt;'B. Consumer Budget'!$K1271,'B. Consumer Budget'!$K1271,'B. Consumer Budget'!$L1271))</f>
        <v>0</v>
      </c>
      <c r="N1271" s="143" t="str">
        <f>IF('B. Consumer Budget'!$L1271="","",'B. Consumer Budget'!$M1271-'B. Consumer Budget'!$L1271)</f>
        <v/>
      </c>
      <c r="O1271" s="77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78">
        <f t="shared" si="20"/>
        <v>1262</v>
      </c>
      <c r="C1272" s="79"/>
      <c r="D1272" s="80"/>
      <c r="E1272" s="123"/>
      <c r="F1272" s="80"/>
      <c r="G1272" s="105"/>
      <c r="H1272" s="80"/>
      <c r="I1272" s="81"/>
      <c r="J1272" s="81"/>
      <c r="K1272" s="144">
        <f>'B. Consumer Budget'!$I1272-'B. Consumer Budget'!$J1272</f>
        <v>0</v>
      </c>
      <c r="L1272" s="143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43">
        <f>IF('B. Consumer Budget'!$K1272&lt;0,0,IF('B. Consumer Budget'!$L1272&gt;'B. Consumer Budget'!$K1272,'B. Consumer Budget'!$K1272,'B. Consumer Budget'!$L1272))</f>
        <v>0</v>
      </c>
      <c r="N1272" s="143" t="str">
        <f>IF('B. Consumer Budget'!$L1272="","",'B. Consumer Budget'!$M1272-'B. Consumer Budget'!$L1272)</f>
        <v/>
      </c>
      <c r="O1272" s="77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78">
        <f t="shared" si="20"/>
        <v>1263</v>
      </c>
      <c r="C1273" s="82"/>
      <c r="D1273" s="83"/>
      <c r="E1273" s="122"/>
      <c r="F1273" s="83"/>
      <c r="G1273" s="106"/>
      <c r="H1273" s="83"/>
      <c r="I1273" s="84"/>
      <c r="J1273" s="84"/>
      <c r="K1273" s="144">
        <f>'B. Consumer Budget'!$I1273-'B. Consumer Budget'!$J1273</f>
        <v>0</v>
      </c>
      <c r="L1273" s="143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43">
        <f>IF('B. Consumer Budget'!$K1273&lt;0,0,IF('B. Consumer Budget'!$L1273&gt;'B. Consumer Budget'!$K1273,'B. Consumer Budget'!$K1273,'B. Consumer Budget'!$L1273))</f>
        <v>0</v>
      </c>
      <c r="N1273" s="143" t="str">
        <f>IF('B. Consumer Budget'!$L1273="","",'B. Consumer Budget'!$M1273-'B. Consumer Budget'!$L1273)</f>
        <v/>
      </c>
      <c r="O1273" s="77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78">
        <f t="shared" si="20"/>
        <v>1264</v>
      </c>
      <c r="C1274" s="79"/>
      <c r="D1274" s="80"/>
      <c r="E1274" s="123"/>
      <c r="F1274" s="80"/>
      <c r="G1274" s="105"/>
      <c r="H1274" s="80"/>
      <c r="I1274" s="81"/>
      <c r="J1274" s="81"/>
      <c r="K1274" s="144">
        <f>'B. Consumer Budget'!$I1274-'B. Consumer Budget'!$J1274</f>
        <v>0</v>
      </c>
      <c r="L1274" s="143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43">
        <f>IF('B. Consumer Budget'!$K1274&lt;0,0,IF('B. Consumer Budget'!$L1274&gt;'B. Consumer Budget'!$K1274,'B. Consumer Budget'!$K1274,'B. Consumer Budget'!$L1274))</f>
        <v>0</v>
      </c>
      <c r="N1274" s="143" t="str">
        <f>IF('B. Consumer Budget'!$L1274="","",'B. Consumer Budget'!$M1274-'B. Consumer Budget'!$L1274)</f>
        <v/>
      </c>
      <c r="O1274" s="77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78">
        <f t="shared" si="20"/>
        <v>1265</v>
      </c>
      <c r="C1275" s="82"/>
      <c r="D1275" s="83"/>
      <c r="E1275" s="122"/>
      <c r="F1275" s="83"/>
      <c r="G1275" s="106"/>
      <c r="H1275" s="83"/>
      <c r="I1275" s="84"/>
      <c r="J1275" s="84"/>
      <c r="K1275" s="144">
        <f>'B. Consumer Budget'!$I1275-'B. Consumer Budget'!$J1275</f>
        <v>0</v>
      </c>
      <c r="L1275" s="143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43">
        <f>IF('B. Consumer Budget'!$K1275&lt;0,0,IF('B. Consumer Budget'!$L1275&gt;'B. Consumer Budget'!$K1275,'B. Consumer Budget'!$K1275,'B. Consumer Budget'!$L1275))</f>
        <v>0</v>
      </c>
      <c r="N1275" s="143" t="str">
        <f>IF('B. Consumer Budget'!$L1275="","",'B. Consumer Budget'!$M1275-'B. Consumer Budget'!$L1275)</f>
        <v/>
      </c>
      <c r="O1275" s="77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78">
        <f t="shared" si="20"/>
        <v>1266</v>
      </c>
      <c r="C1276" s="79"/>
      <c r="D1276" s="80"/>
      <c r="E1276" s="123"/>
      <c r="F1276" s="80"/>
      <c r="G1276" s="105"/>
      <c r="H1276" s="80"/>
      <c r="I1276" s="81"/>
      <c r="J1276" s="81"/>
      <c r="K1276" s="144">
        <f>'B. Consumer Budget'!$I1276-'B. Consumer Budget'!$J1276</f>
        <v>0</v>
      </c>
      <c r="L1276" s="143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43">
        <f>IF('B. Consumer Budget'!$K1276&lt;0,0,IF('B. Consumer Budget'!$L1276&gt;'B. Consumer Budget'!$K1276,'B. Consumer Budget'!$K1276,'B. Consumer Budget'!$L1276))</f>
        <v>0</v>
      </c>
      <c r="N1276" s="143" t="str">
        <f>IF('B. Consumer Budget'!$L1276="","",'B. Consumer Budget'!$M1276-'B. Consumer Budget'!$L1276)</f>
        <v/>
      </c>
      <c r="O1276" s="77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78">
        <f t="shared" si="20"/>
        <v>1267</v>
      </c>
      <c r="C1277" s="82"/>
      <c r="D1277" s="83"/>
      <c r="E1277" s="122"/>
      <c r="F1277" s="83"/>
      <c r="G1277" s="106"/>
      <c r="H1277" s="83"/>
      <c r="I1277" s="84"/>
      <c r="J1277" s="84"/>
      <c r="K1277" s="144">
        <f>'B. Consumer Budget'!$I1277-'B. Consumer Budget'!$J1277</f>
        <v>0</v>
      </c>
      <c r="L1277" s="143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43">
        <f>IF('B. Consumer Budget'!$K1277&lt;0,0,IF('B. Consumer Budget'!$L1277&gt;'B. Consumer Budget'!$K1277,'B. Consumer Budget'!$K1277,'B. Consumer Budget'!$L1277))</f>
        <v>0</v>
      </c>
      <c r="N1277" s="143" t="str">
        <f>IF('B. Consumer Budget'!$L1277="","",'B. Consumer Budget'!$M1277-'B. Consumer Budget'!$L1277)</f>
        <v/>
      </c>
      <c r="O1277" s="77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78">
        <f t="shared" si="20"/>
        <v>1268</v>
      </c>
      <c r="C1278" s="79"/>
      <c r="D1278" s="80"/>
      <c r="E1278" s="123"/>
      <c r="F1278" s="80"/>
      <c r="G1278" s="105"/>
      <c r="H1278" s="80"/>
      <c r="I1278" s="81"/>
      <c r="J1278" s="81"/>
      <c r="K1278" s="144">
        <f>'B. Consumer Budget'!$I1278-'B. Consumer Budget'!$J1278</f>
        <v>0</v>
      </c>
      <c r="L1278" s="143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43">
        <f>IF('B. Consumer Budget'!$K1278&lt;0,0,IF('B. Consumer Budget'!$L1278&gt;'B. Consumer Budget'!$K1278,'B. Consumer Budget'!$K1278,'B. Consumer Budget'!$L1278))</f>
        <v>0</v>
      </c>
      <c r="N1278" s="143" t="str">
        <f>IF('B. Consumer Budget'!$L1278="","",'B. Consumer Budget'!$M1278-'B. Consumer Budget'!$L1278)</f>
        <v/>
      </c>
      <c r="O1278" s="77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78">
        <f t="shared" si="20"/>
        <v>1269</v>
      </c>
      <c r="C1279" s="82"/>
      <c r="D1279" s="83"/>
      <c r="E1279" s="122"/>
      <c r="F1279" s="83"/>
      <c r="G1279" s="106"/>
      <c r="H1279" s="83"/>
      <c r="I1279" s="84"/>
      <c r="J1279" s="84"/>
      <c r="K1279" s="144">
        <f>'B. Consumer Budget'!$I1279-'B. Consumer Budget'!$J1279</f>
        <v>0</v>
      </c>
      <c r="L1279" s="143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43">
        <f>IF('B. Consumer Budget'!$K1279&lt;0,0,IF('B. Consumer Budget'!$L1279&gt;'B. Consumer Budget'!$K1279,'B. Consumer Budget'!$K1279,'B. Consumer Budget'!$L1279))</f>
        <v>0</v>
      </c>
      <c r="N1279" s="143" t="str">
        <f>IF('B. Consumer Budget'!$L1279="","",'B. Consumer Budget'!$M1279-'B. Consumer Budget'!$L1279)</f>
        <v/>
      </c>
      <c r="O1279" s="77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78">
        <f t="shared" si="20"/>
        <v>1270</v>
      </c>
      <c r="C1280" s="79"/>
      <c r="D1280" s="80"/>
      <c r="E1280" s="123"/>
      <c r="F1280" s="80"/>
      <c r="G1280" s="105"/>
      <c r="H1280" s="80"/>
      <c r="I1280" s="81"/>
      <c r="J1280" s="81"/>
      <c r="K1280" s="144">
        <f>'B. Consumer Budget'!$I1280-'B. Consumer Budget'!$J1280</f>
        <v>0</v>
      </c>
      <c r="L1280" s="143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43">
        <f>IF('B. Consumer Budget'!$K1280&lt;0,0,IF('B. Consumer Budget'!$L1280&gt;'B. Consumer Budget'!$K1280,'B. Consumer Budget'!$K1280,'B. Consumer Budget'!$L1280))</f>
        <v>0</v>
      </c>
      <c r="N1280" s="143" t="str">
        <f>IF('B. Consumer Budget'!$L1280="","",'B. Consumer Budget'!$M1280-'B. Consumer Budget'!$L1280)</f>
        <v/>
      </c>
      <c r="O1280" s="77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78">
        <f t="shared" si="20"/>
        <v>1271</v>
      </c>
      <c r="C1281" s="82"/>
      <c r="D1281" s="83"/>
      <c r="E1281" s="122"/>
      <c r="F1281" s="83"/>
      <c r="G1281" s="106"/>
      <c r="H1281" s="83"/>
      <c r="I1281" s="84"/>
      <c r="J1281" s="84"/>
      <c r="K1281" s="144">
        <f>'B. Consumer Budget'!$I1281-'B. Consumer Budget'!$J1281</f>
        <v>0</v>
      </c>
      <c r="L1281" s="143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43">
        <f>IF('B. Consumer Budget'!$K1281&lt;0,0,IF('B. Consumer Budget'!$L1281&gt;'B. Consumer Budget'!$K1281,'B. Consumer Budget'!$K1281,'B. Consumer Budget'!$L1281))</f>
        <v>0</v>
      </c>
      <c r="N1281" s="143" t="str">
        <f>IF('B. Consumer Budget'!$L1281="","",'B. Consumer Budget'!$M1281-'B. Consumer Budget'!$L1281)</f>
        <v/>
      </c>
      <c r="O1281" s="77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78">
        <f t="shared" si="20"/>
        <v>1272</v>
      </c>
      <c r="C1282" s="79"/>
      <c r="D1282" s="80"/>
      <c r="E1282" s="123"/>
      <c r="F1282" s="80"/>
      <c r="G1282" s="105"/>
      <c r="H1282" s="80"/>
      <c r="I1282" s="81"/>
      <c r="J1282" s="81"/>
      <c r="K1282" s="144">
        <f>'B. Consumer Budget'!$I1282-'B. Consumer Budget'!$J1282</f>
        <v>0</v>
      </c>
      <c r="L1282" s="143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43">
        <f>IF('B. Consumer Budget'!$K1282&lt;0,0,IF('B. Consumer Budget'!$L1282&gt;'B. Consumer Budget'!$K1282,'B. Consumer Budget'!$K1282,'B. Consumer Budget'!$L1282))</f>
        <v>0</v>
      </c>
      <c r="N1282" s="143" t="str">
        <f>IF('B. Consumer Budget'!$L1282="","",'B. Consumer Budget'!$M1282-'B. Consumer Budget'!$L1282)</f>
        <v/>
      </c>
      <c r="O1282" s="77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78">
        <f t="shared" si="20"/>
        <v>1273</v>
      </c>
      <c r="C1283" s="82"/>
      <c r="D1283" s="83"/>
      <c r="E1283" s="122"/>
      <c r="F1283" s="83"/>
      <c r="G1283" s="106"/>
      <c r="H1283" s="83"/>
      <c r="I1283" s="84"/>
      <c r="J1283" s="84"/>
      <c r="K1283" s="144">
        <f>'B. Consumer Budget'!$I1283-'B. Consumer Budget'!$J1283</f>
        <v>0</v>
      </c>
      <c r="L1283" s="143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43">
        <f>IF('B. Consumer Budget'!$K1283&lt;0,0,IF('B. Consumer Budget'!$L1283&gt;'B. Consumer Budget'!$K1283,'B. Consumer Budget'!$K1283,'B. Consumer Budget'!$L1283))</f>
        <v>0</v>
      </c>
      <c r="N1283" s="143" t="str">
        <f>IF('B. Consumer Budget'!$L1283="","",'B. Consumer Budget'!$M1283-'B. Consumer Budget'!$L1283)</f>
        <v/>
      </c>
      <c r="O1283" s="77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78">
        <f t="shared" si="20"/>
        <v>1274</v>
      </c>
      <c r="C1284" s="79"/>
      <c r="D1284" s="80"/>
      <c r="E1284" s="123"/>
      <c r="F1284" s="80"/>
      <c r="G1284" s="105"/>
      <c r="H1284" s="80"/>
      <c r="I1284" s="81"/>
      <c r="J1284" s="81"/>
      <c r="K1284" s="144">
        <f>'B. Consumer Budget'!$I1284-'B. Consumer Budget'!$J1284</f>
        <v>0</v>
      </c>
      <c r="L1284" s="143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43">
        <f>IF('B. Consumer Budget'!$K1284&lt;0,0,IF('B. Consumer Budget'!$L1284&gt;'B. Consumer Budget'!$K1284,'B. Consumer Budget'!$K1284,'B. Consumer Budget'!$L1284))</f>
        <v>0</v>
      </c>
      <c r="N1284" s="143" t="str">
        <f>IF('B. Consumer Budget'!$L1284="","",'B. Consumer Budget'!$M1284-'B. Consumer Budget'!$L1284)</f>
        <v/>
      </c>
      <c r="O1284" s="77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78">
        <f t="shared" si="20"/>
        <v>1275</v>
      </c>
      <c r="C1285" s="82"/>
      <c r="D1285" s="83"/>
      <c r="E1285" s="122"/>
      <c r="F1285" s="83"/>
      <c r="G1285" s="106"/>
      <c r="H1285" s="83"/>
      <c r="I1285" s="84"/>
      <c r="J1285" s="84"/>
      <c r="K1285" s="144">
        <f>'B. Consumer Budget'!$I1285-'B. Consumer Budget'!$J1285</f>
        <v>0</v>
      </c>
      <c r="L1285" s="143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43">
        <f>IF('B. Consumer Budget'!$K1285&lt;0,0,IF('B. Consumer Budget'!$L1285&gt;'B. Consumer Budget'!$K1285,'B. Consumer Budget'!$K1285,'B. Consumer Budget'!$L1285))</f>
        <v>0</v>
      </c>
      <c r="N1285" s="143" t="str">
        <f>IF('B. Consumer Budget'!$L1285="","",'B. Consumer Budget'!$M1285-'B. Consumer Budget'!$L1285)</f>
        <v/>
      </c>
      <c r="O1285" s="77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78">
        <f t="shared" si="20"/>
        <v>1276</v>
      </c>
      <c r="C1286" s="79"/>
      <c r="D1286" s="80"/>
      <c r="E1286" s="123"/>
      <c r="F1286" s="80"/>
      <c r="G1286" s="105"/>
      <c r="H1286" s="80"/>
      <c r="I1286" s="81"/>
      <c r="J1286" s="81"/>
      <c r="K1286" s="144">
        <f>'B. Consumer Budget'!$I1286-'B. Consumer Budget'!$J1286</f>
        <v>0</v>
      </c>
      <c r="L1286" s="143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43">
        <f>IF('B. Consumer Budget'!$K1286&lt;0,0,IF('B. Consumer Budget'!$L1286&gt;'B. Consumer Budget'!$K1286,'B. Consumer Budget'!$K1286,'B. Consumer Budget'!$L1286))</f>
        <v>0</v>
      </c>
      <c r="N1286" s="143" t="str">
        <f>IF('B. Consumer Budget'!$L1286="","",'B. Consumer Budget'!$M1286-'B. Consumer Budget'!$L1286)</f>
        <v/>
      </c>
      <c r="O1286" s="77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78">
        <f t="shared" si="20"/>
        <v>1277</v>
      </c>
      <c r="C1287" s="82"/>
      <c r="D1287" s="83"/>
      <c r="E1287" s="122"/>
      <c r="F1287" s="83"/>
      <c r="G1287" s="106"/>
      <c r="H1287" s="83"/>
      <c r="I1287" s="84"/>
      <c r="J1287" s="84"/>
      <c r="K1287" s="144">
        <f>'B. Consumer Budget'!$I1287-'B. Consumer Budget'!$J1287</f>
        <v>0</v>
      </c>
      <c r="L1287" s="143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43">
        <f>IF('B. Consumer Budget'!$K1287&lt;0,0,IF('B. Consumer Budget'!$L1287&gt;'B. Consumer Budget'!$K1287,'B. Consumer Budget'!$K1287,'B. Consumer Budget'!$L1287))</f>
        <v>0</v>
      </c>
      <c r="N1287" s="143" t="str">
        <f>IF('B. Consumer Budget'!$L1287="","",'B. Consumer Budget'!$M1287-'B. Consumer Budget'!$L1287)</f>
        <v/>
      </c>
      <c r="O1287" s="77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78">
        <f t="shared" si="20"/>
        <v>1278</v>
      </c>
      <c r="C1288" s="79"/>
      <c r="D1288" s="80"/>
      <c r="E1288" s="123"/>
      <c r="F1288" s="80"/>
      <c r="G1288" s="105"/>
      <c r="H1288" s="80"/>
      <c r="I1288" s="81"/>
      <c r="J1288" s="81"/>
      <c r="K1288" s="144">
        <f>'B. Consumer Budget'!$I1288-'B. Consumer Budget'!$J1288</f>
        <v>0</v>
      </c>
      <c r="L1288" s="143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43">
        <f>IF('B. Consumer Budget'!$K1288&lt;0,0,IF('B. Consumer Budget'!$L1288&gt;'B. Consumer Budget'!$K1288,'B. Consumer Budget'!$K1288,'B. Consumer Budget'!$L1288))</f>
        <v>0</v>
      </c>
      <c r="N1288" s="143" t="str">
        <f>IF('B. Consumer Budget'!$L1288="","",'B. Consumer Budget'!$M1288-'B. Consumer Budget'!$L1288)</f>
        <v/>
      </c>
      <c r="O1288" s="77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78">
        <f t="shared" si="20"/>
        <v>1279</v>
      </c>
      <c r="C1289" s="82"/>
      <c r="D1289" s="83"/>
      <c r="E1289" s="122"/>
      <c r="F1289" s="83"/>
      <c r="G1289" s="106"/>
      <c r="H1289" s="83"/>
      <c r="I1289" s="84"/>
      <c r="J1289" s="84"/>
      <c r="K1289" s="144">
        <f>'B. Consumer Budget'!$I1289-'B. Consumer Budget'!$J1289</f>
        <v>0</v>
      </c>
      <c r="L1289" s="143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43">
        <f>IF('B. Consumer Budget'!$K1289&lt;0,0,IF('B. Consumer Budget'!$L1289&gt;'B. Consumer Budget'!$K1289,'B. Consumer Budget'!$K1289,'B. Consumer Budget'!$L1289))</f>
        <v>0</v>
      </c>
      <c r="N1289" s="143" t="str">
        <f>IF('B. Consumer Budget'!$L1289="","",'B. Consumer Budget'!$M1289-'B. Consumer Budget'!$L1289)</f>
        <v/>
      </c>
      <c r="O1289" s="77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78">
        <f t="shared" si="20"/>
        <v>1280</v>
      </c>
      <c r="C1290" s="79"/>
      <c r="D1290" s="80"/>
      <c r="E1290" s="123"/>
      <c r="F1290" s="80"/>
      <c r="G1290" s="105"/>
      <c r="H1290" s="80"/>
      <c r="I1290" s="81"/>
      <c r="J1290" s="81"/>
      <c r="K1290" s="144">
        <f>'B. Consumer Budget'!$I1290-'B. Consumer Budget'!$J1290</f>
        <v>0</v>
      </c>
      <c r="L1290" s="143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43">
        <f>IF('B. Consumer Budget'!$K1290&lt;0,0,IF('B. Consumer Budget'!$L1290&gt;'B. Consumer Budget'!$K1290,'B. Consumer Budget'!$K1290,'B. Consumer Budget'!$L1290))</f>
        <v>0</v>
      </c>
      <c r="N1290" s="143" t="str">
        <f>IF('B. Consumer Budget'!$L1290="","",'B. Consumer Budget'!$M1290-'B. Consumer Budget'!$L1290)</f>
        <v/>
      </c>
      <c r="O1290" s="77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78">
        <f t="shared" si="20"/>
        <v>1281</v>
      </c>
      <c r="C1291" s="82"/>
      <c r="D1291" s="83"/>
      <c r="E1291" s="122"/>
      <c r="F1291" s="83"/>
      <c r="G1291" s="106"/>
      <c r="H1291" s="83"/>
      <c r="I1291" s="84"/>
      <c r="J1291" s="84"/>
      <c r="K1291" s="144">
        <f>'B. Consumer Budget'!$I1291-'B. Consumer Budget'!$J1291</f>
        <v>0</v>
      </c>
      <c r="L1291" s="143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43">
        <f>IF('B. Consumer Budget'!$K1291&lt;0,0,IF('B. Consumer Budget'!$L1291&gt;'B. Consumer Budget'!$K1291,'B. Consumer Budget'!$K1291,'B. Consumer Budget'!$L1291))</f>
        <v>0</v>
      </c>
      <c r="N1291" s="143" t="str">
        <f>IF('B. Consumer Budget'!$L1291="","",'B. Consumer Budget'!$M1291-'B. Consumer Budget'!$L1291)</f>
        <v/>
      </c>
      <c r="O1291" s="77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78">
        <f t="shared" si="20"/>
        <v>1282</v>
      </c>
      <c r="C1292" s="79"/>
      <c r="D1292" s="80"/>
      <c r="E1292" s="123"/>
      <c r="F1292" s="80"/>
      <c r="G1292" s="105"/>
      <c r="H1292" s="80"/>
      <c r="I1292" s="81"/>
      <c r="J1292" s="81"/>
      <c r="K1292" s="144">
        <f>'B. Consumer Budget'!$I1292-'B. Consumer Budget'!$J1292</f>
        <v>0</v>
      </c>
      <c r="L1292" s="143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43">
        <f>IF('B. Consumer Budget'!$K1292&lt;0,0,IF('B. Consumer Budget'!$L1292&gt;'B. Consumer Budget'!$K1292,'B. Consumer Budget'!$K1292,'B. Consumer Budget'!$L1292))</f>
        <v>0</v>
      </c>
      <c r="N1292" s="143" t="str">
        <f>IF('B. Consumer Budget'!$L1292="","",'B. Consumer Budget'!$M1292-'B. Consumer Budget'!$L1292)</f>
        <v/>
      </c>
      <c r="O1292" s="77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78">
        <f t="shared" si="20"/>
        <v>1283</v>
      </c>
      <c r="C1293" s="82"/>
      <c r="D1293" s="83"/>
      <c r="E1293" s="122"/>
      <c r="F1293" s="83"/>
      <c r="G1293" s="106"/>
      <c r="H1293" s="83"/>
      <c r="I1293" s="84"/>
      <c r="J1293" s="84"/>
      <c r="K1293" s="144">
        <f>'B. Consumer Budget'!$I1293-'B. Consumer Budget'!$J1293</f>
        <v>0</v>
      </c>
      <c r="L1293" s="143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43">
        <f>IF('B. Consumer Budget'!$K1293&lt;0,0,IF('B. Consumer Budget'!$L1293&gt;'B. Consumer Budget'!$K1293,'B. Consumer Budget'!$K1293,'B. Consumer Budget'!$L1293))</f>
        <v>0</v>
      </c>
      <c r="N1293" s="143" t="str">
        <f>IF('B. Consumer Budget'!$L1293="","",'B. Consumer Budget'!$M1293-'B. Consumer Budget'!$L1293)</f>
        <v/>
      </c>
      <c r="O1293" s="77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78">
        <f t="shared" si="20"/>
        <v>1284</v>
      </c>
      <c r="C1294" s="79"/>
      <c r="D1294" s="80"/>
      <c r="E1294" s="123"/>
      <c r="F1294" s="80"/>
      <c r="G1294" s="105"/>
      <c r="H1294" s="80"/>
      <c r="I1294" s="81"/>
      <c r="J1294" s="81"/>
      <c r="K1294" s="144">
        <f>'B. Consumer Budget'!$I1294-'B. Consumer Budget'!$J1294</f>
        <v>0</v>
      </c>
      <c r="L1294" s="143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43">
        <f>IF('B. Consumer Budget'!$K1294&lt;0,0,IF('B. Consumer Budget'!$L1294&gt;'B. Consumer Budget'!$K1294,'B. Consumer Budget'!$K1294,'B. Consumer Budget'!$L1294))</f>
        <v>0</v>
      </c>
      <c r="N1294" s="143" t="str">
        <f>IF('B. Consumer Budget'!$L1294="","",'B. Consumer Budget'!$M1294-'B. Consumer Budget'!$L1294)</f>
        <v/>
      </c>
      <c r="O1294" s="77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78">
        <f t="shared" si="20"/>
        <v>1285</v>
      </c>
      <c r="C1295" s="82"/>
      <c r="D1295" s="83"/>
      <c r="E1295" s="122"/>
      <c r="F1295" s="83"/>
      <c r="G1295" s="106"/>
      <c r="H1295" s="83"/>
      <c r="I1295" s="84"/>
      <c r="J1295" s="84"/>
      <c r="K1295" s="144">
        <f>'B. Consumer Budget'!$I1295-'B. Consumer Budget'!$J1295</f>
        <v>0</v>
      </c>
      <c r="L1295" s="143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43">
        <f>IF('B. Consumer Budget'!$K1295&lt;0,0,IF('B. Consumer Budget'!$L1295&gt;'B. Consumer Budget'!$K1295,'B. Consumer Budget'!$K1295,'B. Consumer Budget'!$L1295))</f>
        <v>0</v>
      </c>
      <c r="N1295" s="143" t="str">
        <f>IF('B. Consumer Budget'!$L1295="","",'B. Consumer Budget'!$M1295-'B. Consumer Budget'!$L1295)</f>
        <v/>
      </c>
      <c r="O1295" s="77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78">
        <f t="shared" si="20"/>
        <v>1286</v>
      </c>
      <c r="C1296" s="79"/>
      <c r="D1296" s="80"/>
      <c r="E1296" s="123"/>
      <c r="F1296" s="80"/>
      <c r="G1296" s="105"/>
      <c r="H1296" s="80"/>
      <c r="I1296" s="81"/>
      <c r="J1296" s="81"/>
      <c r="K1296" s="144">
        <f>'B. Consumer Budget'!$I1296-'B. Consumer Budget'!$J1296</f>
        <v>0</v>
      </c>
      <c r="L1296" s="143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43">
        <f>IF('B. Consumer Budget'!$K1296&lt;0,0,IF('B. Consumer Budget'!$L1296&gt;'B. Consumer Budget'!$K1296,'B. Consumer Budget'!$K1296,'B. Consumer Budget'!$L1296))</f>
        <v>0</v>
      </c>
      <c r="N1296" s="143" t="str">
        <f>IF('B. Consumer Budget'!$L1296="","",'B. Consumer Budget'!$M1296-'B. Consumer Budget'!$L1296)</f>
        <v/>
      </c>
      <c r="O1296" s="77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78">
        <f t="shared" si="20"/>
        <v>1287</v>
      </c>
      <c r="C1297" s="82"/>
      <c r="D1297" s="83"/>
      <c r="E1297" s="122"/>
      <c r="F1297" s="83"/>
      <c r="G1297" s="106"/>
      <c r="H1297" s="83"/>
      <c r="I1297" s="84"/>
      <c r="J1297" s="84"/>
      <c r="K1297" s="144">
        <f>'B. Consumer Budget'!$I1297-'B. Consumer Budget'!$J1297</f>
        <v>0</v>
      </c>
      <c r="L1297" s="143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43">
        <f>IF('B. Consumer Budget'!$K1297&lt;0,0,IF('B. Consumer Budget'!$L1297&gt;'B. Consumer Budget'!$K1297,'B. Consumer Budget'!$K1297,'B. Consumer Budget'!$L1297))</f>
        <v>0</v>
      </c>
      <c r="N1297" s="143" t="str">
        <f>IF('B. Consumer Budget'!$L1297="","",'B. Consumer Budget'!$M1297-'B. Consumer Budget'!$L1297)</f>
        <v/>
      </c>
      <c r="O1297" s="77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78">
        <f t="shared" si="20"/>
        <v>1288</v>
      </c>
      <c r="C1298" s="79"/>
      <c r="D1298" s="80"/>
      <c r="E1298" s="123"/>
      <c r="F1298" s="80"/>
      <c r="G1298" s="105"/>
      <c r="H1298" s="80"/>
      <c r="I1298" s="81"/>
      <c r="J1298" s="81"/>
      <c r="K1298" s="144">
        <f>'B. Consumer Budget'!$I1298-'B. Consumer Budget'!$J1298</f>
        <v>0</v>
      </c>
      <c r="L1298" s="143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43">
        <f>IF('B. Consumer Budget'!$K1298&lt;0,0,IF('B. Consumer Budget'!$L1298&gt;'B. Consumer Budget'!$K1298,'B. Consumer Budget'!$K1298,'B. Consumer Budget'!$L1298))</f>
        <v>0</v>
      </c>
      <c r="N1298" s="143" t="str">
        <f>IF('B. Consumer Budget'!$L1298="","",'B. Consumer Budget'!$M1298-'B. Consumer Budget'!$L1298)</f>
        <v/>
      </c>
      <c r="O1298" s="77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78">
        <f t="shared" si="20"/>
        <v>1289</v>
      </c>
      <c r="C1299" s="82"/>
      <c r="D1299" s="83"/>
      <c r="E1299" s="122"/>
      <c r="F1299" s="83"/>
      <c r="G1299" s="106"/>
      <c r="H1299" s="83"/>
      <c r="I1299" s="84"/>
      <c r="J1299" s="84"/>
      <c r="K1299" s="144">
        <f>'B. Consumer Budget'!$I1299-'B. Consumer Budget'!$J1299</f>
        <v>0</v>
      </c>
      <c r="L1299" s="143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43">
        <f>IF('B. Consumer Budget'!$K1299&lt;0,0,IF('B. Consumer Budget'!$L1299&gt;'B. Consumer Budget'!$K1299,'B. Consumer Budget'!$K1299,'B. Consumer Budget'!$L1299))</f>
        <v>0</v>
      </c>
      <c r="N1299" s="143" t="str">
        <f>IF('B. Consumer Budget'!$L1299="","",'B. Consumer Budget'!$M1299-'B. Consumer Budget'!$L1299)</f>
        <v/>
      </c>
      <c r="O1299" s="77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78">
        <f t="shared" si="20"/>
        <v>1290</v>
      </c>
      <c r="C1300" s="79"/>
      <c r="D1300" s="80"/>
      <c r="E1300" s="123"/>
      <c r="F1300" s="80"/>
      <c r="G1300" s="105"/>
      <c r="H1300" s="80"/>
      <c r="I1300" s="81"/>
      <c r="J1300" s="81"/>
      <c r="K1300" s="144">
        <f>'B. Consumer Budget'!$I1300-'B. Consumer Budget'!$J1300</f>
        <v>0</v>
      </c>
      <c r="L1300" s="143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43">
        <f>IF('B. Consumer Budget'!$K1300&lt;0,0,IF('B. Consumer Budget'!$L1300&gt;'B. Consumer Budget'!$K1300,'B. Consumer Budget'!$K1300,'B. Consumer Budget'!$L1300))</f>
        <v>0</v>
      </c>
      <c r="N1300" s="143" t="str">
        <f>IF('B. Consumer Budget'!$L1300="","",'B. Consumer Budget'!$M1300-'B. Consumer Budget'!$L1300)</f>
        <v/>
      </c>
      <c r="O1300" s="77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78">
        <f t="shared" si="20"/>
        <v>1291</v>
      </c>
      <c r="C1301" s="82"/>
      <c r="D1301" s="83"/>
      <c r="E1301" s="122"/>
      <c r="F1301" s="83"/>
      <c r="G1301" s="106"/>
      <c r="H1301" s="83"/>
      <c r="I1301" s="84"/>
      <c r="J1301" s="84"/>
      <c r="K1301" s="144">
        <f>'B. Consumer Budget'!$I1301-'B. Consumer Budget'!$J1301</f>
        <v>0</v>
      </c>
      <c r="L1301" s="143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43">
        <f>IF('B. Consumer Budget'!$K1301&lt;0,0,IF('B. Consumer Budget'!$L1301&gt;'B. Consumer Budget'!$K1301,'B. Consumer Budget'!$K1301,'B. Consumer Budget'!$L1301))</f>
        <v>0</v>
      </c>
      <c r="N1301" s="143" t="str">
        <f>IF('B. Consumer Budget'!$L1301="","",'B. Consumer Budget'!$M1301-'B. Consumer Budget'!$L1301)</f>
        <v/>
      </c>
      <c r="O1301" s="77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78">
        <f t="shared" si="20"/>
        <v>1292</v>
      </c>
      <c r="C1302" s="79"/>
      <c r="D1302" s="80"/>
      <c r="E1302" s="123"/>
      <c r="F1302" s="80"/>
      <c r="G1302" s="105"/>
      <c r="H1302" s="80"/>
      <c r="I1302" s="81"/>
      <c r="J1302" s="81"/>
      <c r="K1302" s="144">
        <f>'B. Consumer Budget'!$I1302-'B. Consumer Budget'!$J1302</f>
        <v>0</v>
      </c>
      <c r="L1302" s="143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43">
        <f>IF('B. Consumer Budget'!$K1302&lt;0,0,IF('B. Consumer Budget'!$L1302&gt;'B. Consumer Budget'!$K1302,'B. Consumer Budget'!$K1302,'B. Consumer Budget'!$L1302))</f>
        <v>0</v>
      </c>
      <c r="N1302" s="143" t="str">
        <f>IF('B. Consumer Budget'!$L1302="","",'B. Consumer Budget'!$M1302-'B. Consumer Budget'!$L1302)</f>
        <v/>
      </c>
      <c r="O1302" s="77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78">
        <f t="shared" si="20"/>
        <v>1293</v>
      </c>
      <c r="C1303" s="82"/>
      <c r="D1303" s="83"/>
      <c r="E1303" s="122"/>
      <c r="F1303" s="83"/>
      <c r="G1303" s="106"/>
      <c r="H1303" s="83"/>
      <c r="I1303" s="84"/>
      <c r="J1303" s="84"/>
      <c r="K1303" s="144">
        <f>'B. Consumer Budget'!$I1303-'B. Consumer Budget'!$J1303</f>
        <v>0</v>
      </c>
      <c r="L1303" s="143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43">
        <f>IF('B. Consumer Budget'!$K1303&lt;0,0,IF('B. Consumer Budget'!$L1303&gt;'B. Consumer Budget'!$K1303,'B. Consumer Budget'!$K1303,'B. Consumer Budget'!$L1303))</f>
        <v>0</v>
      </c>
      <c r="N1303" s="143" t="str">
        <f>IF('B. Consumer Budget'!$L1303="","",'B. Consumer Budget'!$M1303-'B. Consumer Budget'!$L1303)</f>
        <v/>
      </c>
      <c r="O1303" s="77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78">
        <f t="shared" si="20"/>
        <v>1294</v>
      </c>
      <c r="C1304" s="79"/>
      <c r="D1304" s="80"/>
      <c r="E1304" s="123"/>
      <c r="F1304" s="80"/>
      <c r="G1304" s="105"/>
      <c r="H1304" s="80"/>
      <c r="I1304" s="81"/>
      <c r="J1304" s="81"/>
      <c r="K1304" s="144">
        <f>'B. Consumer Budget'!$I1304-'B. Consumer Budget'!$J1304</f>
        <v>0</v>
      </c>
      <c r="L1304" s="143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43">
        <f>IF('B. Consumer Budget'!$K1304&lt;0,0,IF('B. Consumer Budget'!$L1304&gt;'B. Consumer Budget'!$K1304,'B. Consumer Budget'!$K1304,'B. Consumer Budget'!$L1304))</f>
        <v>0</v>
      </c>
      <c r="N1304" s="143" t="str">
        <f>IF('B. Consumer Budget'!$L1304="","",'B. Consumer Budget'!$M1304-'B. Consumer Budget'!$L1304)</f>
        <v/>
      </c>
      <c r="O1304" s="77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78">
        <f t="shared" si="20"/>
        <v>1295</v>
      </c>
      <c r="C1305" s="82"/>
      <c r="D1305" s="83"/>
      <c r="E1305" s="122"/>
      <c r="F1305" s="83"/>
      <c r="G1305" s="106"/>
      <c r="H1305" s="83"/>
      <c r="I1305" s="84"/>
      <c r="J1305" s="84"/>
      <c r="K1305" s="144">
        <f>'B. Consumer Budget'!$I1305-'B. Consumer Budget'!$J1305</f>
        <v>0</v>
      </c>
      <c r="L1305" s="143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43">
        <f>IF('B. Consumer Budget'!$K1305&lt;0,0,IF('B. Consumer Budget'!$L1305&gt;'B. Consumer Budget'!$K1305,'B. Consumer Budget'!$K1305,'B. Consumer Budget'!$L1305))</f>
        <v>0</v>
      </c>
      <c r="N1305" s="143" t="str">
        <f>IF('B. Consumer Budget'!$L1305="","",'B. Consumer Budget'!$M1305-'B. Consumer Budget'!$L1305)</f>
        <v/>
      </c>
      <c r="O1305" s="77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78">
        <f t="shared" si="20"/>
        <v>1296</v>
      </c>
      <c r="C1306" s="79"/>
      <c r="D1306" s="80"/>
      <c r="E1306" s="123"/>
      <c r="F1306" s="80"/>
      <c r="G1306" s="105"/>
      <c r="H1306" s="80"/>
      <c r="I1306" s="81"/>
      <c r="J1306" s="81"/>
      <c r="K1306" s="144">
        <f>'B. Consumer Budget'!$I1306-'B. Consumer Budget'!$J1306</f>
        <v>0</v>
      </c>
      <c r="L1306" s="143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43">
        <f>IF('B. Consumer Budget'!$K1306&lt;0,0,IF('B. Consumer Budget'!$L1306&gt;'B. Consumer Budget'!$K1306,'B. Consumer Budget'!$K1306,'B. Consumer Budget'!$L1306))</f>
        <v>0</v>
      </c>
      <c r="N1306" s="143" t="str">
        <f>IF('B. Consumer Budget'!$L1306="","",'B. Consumer Budget'!$M1306-'B. Consumer Budget'!$L1306)</f>
        <v/>
      </c>
      <c r="O1306" s="77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78">
        <f t="shared" si="20"/>
        <v>1297</v>
      </c>
      <c r="C1307" s="82"/>
      <c r="D1307" s="83"/>
      <c r="E1307" s="122"/>
      <c r="F1307" s="83"/>
      <c r="G1307" s="106"/>
      <c r="H1307" s="83"/>
      <c r="I1307" s="84"/>
      <c r="J1307" s="84"/>
      <c r="K1307" s="144">
        <f>'B. Consumer Budget'!$I1307-'B. Consumer Budget'!$J1307</f>
        <v>0</v>
      </c>
      <c r="L1307" s="143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43">
        <f>IF('B. Consumer Budget'!$K1307&lt;0,0,IF('B. Consumer Budget'!$L1307&gt;'B. Consumer Budget'!$K1307,'B. Consumer Budget'!$K1307,'B. Consumer Budget'!$L1307))</f>
        <v>0</v>
      </c>
      <c r="N1307" s="143" t="str">
        <f>IF('B. Consumer Budget'!$L1307="","",'B. Consumer Budget'!$M1307-'B. Consumer Budget'!$L1307)</f>
        <v/>
      </c>
      <c r="O1307" s="77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78">
        <f t="shared" si="20"/>
        <v>1298</v>
      </c>
      <c r="C1308" s="79"/>
      <c r="D1308" s="80"/>
      <c r="E1308" s="123"/>
      <c r="F1308" s="80"/>
      <c r="G1308" s="105"/>
      <c r="H1308" s="80"/>
      <c r="I1308" s="81"/>
      <c r="J1308" s="81"/>
      <c r="K1308" s="144">
        <f>'B. Consumer Budget'!$I1308-'B. Consumer Budget'!$J1308</f>
        <v>0</v>
      </c>
      <c r="L1308" s="143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43">
        <f>IF('B. Consumer Budget'!$K1308&lt;0,0,IF('B. Consumer Budget'!$L1308&gt;'B. Consumer Budget'!$K1308,'B. Consumer Budget'!$K1308,'B. Consumer Budget'!$L1308))</f>
        <v>0</v>
      </c>
      <c r="N1308" s="143" t="str">
        <f>IF('B. Consumer Budget'!$L1308="","",'B. Consumer Budget'!$M1308-'B. Consumer Budget'!$L1308)</f>
        <v/>
      </c>
      <c r="O1308" s="77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78">
        <f t="shared" si="20"/>
        <v>1299</v>
      </c>
      <c r="C1309" s="82"/>
      <c r="D1309" s="83"/>
      <c r="E1309" s="122"/>
      <c r="F1309" s="83"/>
      <c r="G1309" s="106"/>
      <c r="H1309" s="83"/>
      <c r="I1309" s="84"/>
      <c r="J1309" s="84"/>
      <c r="K1309" s="144">
        <f>'B. Consumer Budget'!$I1309-'B. Consumer Budget'!$J1309</f>
        <v>0</v>
      </c>
      <c r="L1309" s="143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43">
        <f>IF('B. Consumer Budget'!$K1309&lt;0,0,IF('B. Consumer Budget'!$L1309&gt;'B. Consumer Budget'!$K1309,'B. Consumer Budget'!$K1309,'B. Consumer Budget'!$L1309))</f>
        <v>0</v>
      </c>
      <c r="N1309" s="143" t="str">
        <f>IF('B. Consumer Budget'!$L1309="","",'B. Consumer Budget'!$M1309-'B. Consumer Budget'!$L1309)</f>
        <v/>
      </c>
      <c r="O1309" s="77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78">
        <f t="shared" si="20"/>
        <v>1300</v>
      </c>
      <c r="C1310" s="79"/>
      <c r="D1310" s="80"/>
      <c r="E1310" s="123"/>
      <c r="F1310" s="80"/>
      <c r="G1310" s="105"/>
      <c r="H1310" s="80"/>
      <c r="I1310" s="81"/>
      <c r="J1310" s="81"/>
      <c r="K1310" s="144">
        <f>'B. Consumer Budget'!$I1310-'B. Consumer Budget'!$J1310</f>
        <v>0</v>
      </c>
      <c r="L1310" s="143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43">
        <f>IF('B. Consumer Budget'!$K1310&lt;0,0,IF('B. Consumer Budget'!$L1310&gt;'B. Consumer Budget'!$K1310,'B. Consumer Budget'!$K1310,'B. Consumer Budget'!$L1310))</f>
        <v>0</v>
      </c>
      <c r="N1310" s="143" t="str">
        <f>IF('B. Consumer Budget'!$L1310="","",'B. Consumer Budget'!$M1310-'B. Consumer Budget'!$L1310)</f>
        <v/>
      </c>
      <c r="O1310" s="77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78">
        <f t="shared" si="20"/>
        <v>1301</v>
      </c>
      <c r="C1311" s="82"/>
      <c r="D1311" s="83"/>
      <c r="E1311" s="122"/>
      <c r="F1311" s="83"/>
      <c r="G1311" s="106"/>
      <c r="H1311" s="83"/>
      <c r="I1311" s="84"/>
      <c r="J1311" s="84"/>
      <c r="K1311" s="144">
        <f>'B. Consumer Budget'!$I1311-'B. Consumer Budget'!$J1311</f>
        <v>0</v>
      </c>
      <c r="L1311" s="143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43">
        <f>IF('B. Consumer Budget'!$K1311&lt;0,0,IF('B. Consumer Budget'!$L1311&gt;'B. Consumer Budget'!$K1311,'B. Consumer Budget'!$K1311,'B. Consumer Budget'!$L1311))</f>
        <v>0</v>
      </c>
      <c r="N1311" s="143" t="str">
        <f>IF('B. Consumer Budget'!$L1311="","",'B. Consumer Budget'!$M1311-'B. Consumer Budget'!$L1311)</f>
        <v/>
      </c>
      <c r="O1311" s="77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78">
        <f t="shared" si="20"/>
        <v>1302</v>
      </c>
      <c r="C1312" s="79"/>
      <c r="D1312" s="80"/>
      <c r="E1312" s="123"/>
      <c r="F1312" s="80"/>
      <c r="G1312" s="105"/>
      <c r="H1312" s="80"/>
      <c r="I1312" s="81"/>
      <c r="J1312" s="81"/>
      <c r="K1312" s="144">
        <f>'B. Consumer Budget'!$I1312-'B. Consumer Budget'!$J1312</f>
        <v>0</v>
      </c>
      <c r="L1312" s="143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43">
        <f>IF('B. Consumer Budget'!$K1312&lt;0,0,IF('B. Consumer Budget'!$L1312&gt;'B. Consumer Budget'!$K1312,'B. Consumer Budget'!$K1312,'B. Consumer Budget'!$L1312))</f>
        <v>0</v>
      </c>
      <c r="N1312" s="143" t="str">
        <f>IF('B. Consumer Budget'!$L1312="","",'B. Consumer Budget'!$M1312-'B. Consumer Budget'!$L1312)</f>
        <v/>
      </c>
      <c r="O1312" s="77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78">
        <f t="shared" si="20"/>
        <v>1303</v>
      </c>
      <c r="C1313" s="82"/>
      <c r="D1313" s="83"/>
      <c r="E1313" s="122"/>
      <c r="F1313" s="83"/>
      <c r="G1313" s="106"/>
      <c r="H1313" s="83"/>
      <c r="I1313" s="84"/>
      <c r="J1313" s="84"/>
      <c r="K1313" s="144">
        <f>'B. Consumer Budget'!$I1313-'B. Consumer Budget'!$J1313</f>
        <v>0</v>
      </c>
      <c r="L1313" s="143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43">
        <f>IF('B. Consumer Budget'!$K1313&lt;0,0,IF('B. Consumer Budget'!$L1313&gt;'B. Consumer Budget'!$K1313,'B. Consumer Budget'!$K1313,'B. Consumer Budget'!$L1313))</f>
        <v>0</v>
      </c>
      <c r="N1313" s="143" t="str">
        <f>IF('B. Consumer Budget'!$L1313="","",'B. Consumer Budget'!$M1313-'B. Consumer Budget'!$L1313)</f>
        <v/>
      </c>
      <c r="O1313" s="77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78">
        <f t="shared" si="20"/>
        <v>1304</v>
      </c>
      <c r="C1314" s="79"/>
      <c r="D1314" s="80"/>
      <c r="E1314" s="123"/>
      <c r="F1314" s="80"/>
      <c r="G1314" s="105"/>
      <c r="H1314" s="80"/>
      <c r="I1314" s="81"/>
      <c r="J1314" s="81"/>
      <c r="K1314" s="144">
        <f>'B. Consumer Budget'!$I1314-'B. Consumer Budget'!$J1314</f>
        <v>0</v>
      </c>
      <c r="L1314" s="143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43">
        <f>IF('B. Consumer Budget'!$K1314&lt;0,0,IF('B. Consumer Budget'!$L1314&gt;'B. Consumer Budget'!$K1314,'B. Consumer Budget'!$K1314,'B. Consumer Budget'!$L1314))</f>
        <v>0</v>
      </c>
      <c r="N1314" s="143" t="str">
        <f>IF('B. Consumer Budget'!$L1314="","",'B. Consumer Budget'!$M1314-'B. Consumer Budget'!$L1314)</f>
        <v/>
      </c>
      <c r="O1314" s="77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78">
        <f t="shared" si="20"/>
        <v>1305</v>
      </c>
      <c r="C1315" s="82"/>
      <c r="D1315" s="83"/>
      <c r="E1315" s="122"/>
      <c r="F1315" s="83"/>
      <c r="G1315" s="106"/>
      <c r="H1315" s="83"/>
      <c r="I1315" s="84"/>
      <c r="J1315" s="84"/>
      <c r="K1315" s="144">
        <f>'B. Consumer Budget'!$I1315-'B. Consumer Budget'!$J1315</f>
        <v>0</v>
      </c>
      <c r="L1315" s="143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43">
        <f>IF('B. Consumer Budget'!$K1315&lt;0,0,IF('B. Consumer Budget'!$L1315&gt;'B. Consumer Budget'!$K1315,'B. Consumer Budget'!$K1315,'B. Consumer Budget'!$L1315))</f>
        <v>0</v>
      </c>
      <c r="N1315" s="143" t="str">
        <f>IF('B. Consumer Budget'!$L1315="","",'B. Consumer Budget'!$M1315-'B. Consumer Budget'!$L1315)</f>
        <v/>
      </c>
      <c r="O1315" s="77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78">
        <f t="shared" si="20"/>
        <v>1306</v>
      </c>
      <c r="C1316" s="79"/>
      <c r="D1316" s="80"/>
      <c r="E1316" s="123"/>
      <c r="F1316" s="80"/>
      <c r="G1316" s="105"/>
      <c r="H1316" s="80"/>
      <c r="I1316" s="81"/>
      <c r="J1316" s="81"/>
      <c r="K1316" s="144">
        <f>'B. Consumer Budget'!$I1316-'B. Consumer Budget'!$J1316</f>
        <v>0</v>
      </c>
      <c r="L1316" s="143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43">
        <f>IF('B. Consumer Budget'!$K1316&lt;0,0,IF('B. Consumer Budget'!$L1316&gt;'B. Consumer Budget'!$K1316,'B. Consumer Budget'!$K1316,'B. Consumer Budget'!$L1316))</f>
        <v>0</v>
      </c>
      <c r="N1316" s="143" t="str">
        <f>IF('B. Consumer Budget'!$L1316="","",'B. Consumer Budget'!$M1316-'B. Consumer Budget'!$L1316)</f>
        <v/>
      </c>
      <c r="O1316" s="77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78">
        <f t="shared" si="20"/>
        <v>1307</v>
      </c>
      <c r="C1317" s="82"/>
      <c r="D1317" s="83"/>
      <c r="E1317" s="122"/>
      <c r="F1317" s="83"/>
      <c r="G1317" s="106"/>
      <c r="H1317" s="83"/>
      <c r="I1317" s="84"/>
      <c r="J1317" s="84"/>
      <c r="K1317" s="144">
        <f>'B. Consumer Budget'!$I1317-'B. Consumer Budget'!$J1317</f>
        <v>0</v>
      </c>
      <c r="L1317" s="143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43">
        <f>IF('B. Consumer Budget'!$K1317&lt;0,0,IF('B. Consumer Budget'!$L1317&gt;'B. Consumer Budget'!$K1317,'B. Consumer Budget'!$K1317,'B. Consumer Budget'!$L1317))</f>
        <v>0</v>
      </c>
      <c r="N1317" s="143" t="str">
        <f>IF('B. Consumer Budget'!$L1317="","",'B. Consumer Budget'!$M1317-'B. Consumer Budget'!$L1317)</f>
        <v/>
      </c>
      <c r="O1317" s="77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78">
        <f t="shared" si="20"/>
        <v>1308</v>
      </c>
      <c r="C1318" s="79"/>
      <c r="D1318" s="80"/>
      <c r="E1318" s="123"/>
      <c r="F1318" s="80"/>
      <c r="G1318" s="105"/>
      <c r="H1318" s="80"/>
      <c r="I1318" s="81"/>
      <c r="J1318" s="81"/>
      <c r="K1318" s="144">
        <f>'B. Consumer Budget'!$I1318-'B. Consumer Budget'!$J1318</f>
        <v>0</v>
      </c>
      <c r="L1318" s="143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43">
        <f>IF('B. Consumer Budget'!$K1318&lt;0,0,IF('B. Consumer Budget'!$L1318&gt;'B. Consumer Budget'!$K1318,'B. Consumer Budget'!$K1318,'B. Consumer Budget'!$L1318))</f>
        <v>0</v>
      </c>
      <c r="N1318" s="143" t="str">
        <f>IF('B. Consumer Budget'!$L1318="","",'B. Consumer Budget'!$M1318-'B. Consumer Budget'!$L1318)</f>
        <v/>
      </c>
      <c r="O1318" s="77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78">
        <f t="shared" si="20"/>
        <v>1309</v>
      </c>
      <c r="C1319" s="82"/>
      <c r="D1319" s="83"/>
      <c r="E1319" s="122"/>
      <c r="F1319" s="83"/>
      <c r="G1319" s="106"/>
      <c r="H1319" s="83"/>
      <c r="I1319" s="84"/>
      <c r="J1319" s="84"/>
      <c r="K1319" s="144">
        <f>'B. Consumer Budget'!$I1319-'B. Consumer Budget'!$J1319</f>
        <v>0</v>
      </c>
      <c r="L1319" s="143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43">
        <f>IF('B. Consumer Budget'!$K1319&lt;0,0,IF('B. Consumer Budget'!$L1319&gt;'B. Consumer Budget'!$K1319,'B. Consumer Budget'!$K1319,'B. Consumer Budget'!$L1319))</f>
        <v>0</v>
      </c>
      <c r="N1319" s="143" t="str">
        <f>IF('B. Consumer Budget'!$L1319="","",'B. Consumer Budget'!$M1319-'B. Consumer Budget'!$L1319)</f>
        <v/>
      </c>
      <c r="O1319" s="77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78">
        <f t="shared" si="20"/>
        <v>1310</v>
      </c>
      <c r="C1320" s="79"/>
      <c r="D1320" s="80"/>
      <c r="E1320" s="123"/>
      <c r="F1320" s="80"/>
      <c r="G1320" s="105"/>
      <c r="H1320" s="80"/>
      <c r="I1320" s="81"/>
      <c r="J1320" s="81"/>
      <c r="K1320" s="144">
        <f>'B. Consumer Budget'!$I1320-'B. Consumer Budget'!$J1320</f>
        <v>0</v>
      </c>
      <c r="L1320" s="143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43">
        <f>IF('B. Consumer Budget'!$K1320&lt;0,0,IF('B. Consumer Budget'!$L1320&gt;'B. Consumer Budget'!$K1320,'B. Consumer Budget'!$K1320,'B. Consumer Budget'!$L1320))</f>
        <v>0</v>
      </c>
      <c r="N1320" s="143" t="str">
        <f>IF('B. Consumer Budget'!$L1320="","",'B. Consumer Budget'!$M1320-'B. Consumer Budget'!$L1320)</f>
        <v/>
      </c>
      <c r="O1320" s="77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78">
        <f t="shared" si="20"/>
        <v>1311</v>
      </c>
      <c r="C1321" s="82"/>
      <c r="D1321" s="83"/>
      <c r="E1321" s="122"/>
      <c r="F1321" s="83"/>
      <c r="G1321" s="106"/>
      <c r="H1321" s="83"/>
      <c r="I1321" s="84"/>
      <c r="J1321" s="84"/>
      <c r="K1321" s="144">
        <f>'B. Consumer Budget'!$I1321-'B. Consumer Budget'!$J1321</f>
        <v>0</v>
      </c>
      <c r="L1321" s="143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43">
        <f>IF('B. Consumer Budget'!$K1321&lt;0,0,IF('B. Consumer Budget'!$L1321&gt;'B. Consumer Budget'!$K1321,'B. Consumer Budget'!$K1321,'B. Consumer Budget'!$L1321))</f>
        <v>0</v>
      </c>
      <c r="N1321" s="143" t="str">
        <f>IF('B. Consumer Budget'!$L1321="","",'B. Consumer Budget'!$M1321-'B. Consumer Budget'!$L1321)</f>
        <v/>
      </c>
      <c r="O1321" s="77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78">
        <f t="shared" si="20"/>
        <v>1312</v>
      </c>
      <c r="C1322" s="79"/>
      <c r="D1322" s="80"/>
      <c r="E1322" s="123"/>
      <c r="F1322" s="80"/>
      <c r="G1322" s="105"/>
      <c r="H1322" s="80"/>
      <c r="I1322" s="81"/>
      <c r="J1322" s="81"/>
      <c r="K1322" s="144">
        <f>'B. Consumer Budget'!$I1322-'B. Consumer Budget'!$J1322</f>
        <v>0</v>
      </c>
      <c r="L1322" s="143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43">
        <f>IF('B. Consumer Budget'!$K1322&lt;0,0,IF('B. Consumer Budget'!$L1322&gt;'B. Consumer Budget'!$K1322,'B. Consumer Budget'!$K1322,'B. Consumer Budget'!$L1322))</f>
        <v>0</v>
      </c>
      <c r="N1322" s="143" t="str">
        <f>IF('B. Consumer Budget'!$L1322="","",'B. Consumer Budget'!$M1322-'B. Consumer Budget'!$L1322)</f>
        <v/>
      </c>
      <c r="O1322" s="77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78">
        <f t="shared" si="20"/>
        <v>1313</v>
      </c>
      <c r="C1323" s="82"/>
      <c r="D1323" s="83"/>
      <c r="E1323" s="122"/>
      <c r="F1323" s="83"/>
      <c r="G1323" s="106"/>
      <c r="H1323" s="83"/>
      <c r="I1323" s="84"/>
      <c r="J1323" s="84"/>
      <c r="K1323" s="144">
        <f>'B. Consumer Budget'!$I1323-'B. Consumer Budget'!$J1323</f>
        <v>0</v>
      </c>
      <c r="L1323" s="143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43">
        <f>IF('B. Consumer Budget'!$K1323&lt;0,0,IF('B. Consumer Budget'!$L1323&gt;'B. Consumer Budget'!$K1323,'B. Consumer Budget'!$K1323,'B. Consumer Budget'!$L1323))</f>
        <v>0</v>
      </c>
      <c r="N1323" s="143" t="str">
        <f>IF('B. Consumer Budget'!$L1323="","",'B. Consumer Budget'!$M1323-'B. Consumer Budget'!$L1323)</f>
        <v/>
      </c>
      <c r="O1323" s="77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78">
        <f t="shared" si="20"/>
        <v>1314</v>
      </c>
      <c r="C1324" s="79"/>
      <c r="D1324" s="80"/>
      <c r="E1324" s="123"/>
      <c r="F1324" s="80"/>
      <c r="G1324" s="105"/>
      <c r="H1324" s="80"/>
      <c r="I1324" s="81"/>
      <c r="J1324" s="81"/>
      <c r="K1324" s="144">
        <f>'B. Consumer Budget'!$I1324-'B. Consumer Budget'!$J1324</f>
        <v>0</v>
      </c>
      <c r="L1324" s="143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43">
        <f>IF('B. Consumer Budget'!$K1324&lt;0,0,IF('B. Consumer Budget'!$L1324&gt;'B. Consumer Budget'!$K1324,'B. Consumer Budget'!$K1324,'B. Consumer Budget'!$L1324))</f>
        <v>0</v>
      </c>
      <c r="N1324" s="143" t="str">
        <f>IF('B. Consumer Budget'!$L1324="","",'B. Consumer Budget'!$M1324-'B. Consumer Budget'!$L1324)</f>
        <v/>
      </c>
      <c r="O1324" s="77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78">
        <f t="shared" si="20"/>
        <v>1315</v>
      </c>
      <c r="C1325" s="82"/>
      <c r="D1325" s="83"/>
      <c r="E1325" s="122"/>
      <c r="F1325" s="83"/>
      <c r="G1325" s="106"/>
      <c r="H1325" s="83"/>
      <c r="I1325" s="84"/>
      <c r="J1325" s="84"/>
      <c r="K1325" s="144">
        <f>'B. Consumer Budget'!$I1325-'B. Consumer Budget'!$J1325</f>
        <v>0</v>
      </c>
      <c r="L1325" s="143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43">
        <f>IF('B. Consumer Budget'!$K1325&lt;0,0,IF('B. Consumer Budget'!$L1325&gt;'B. Consumer Budget'!$K1325,'B. Consumer Budget'!$K1325,'B. Consumer Budget'!$L1325))</f>
        <v>0</v>
      </c>
      <c r="N1325" s="143" t="str">
        <f>IF('B. Consumer Budget'!$L1325="","",'B. Consumer Budget'!$M1325-'B. Consumer Budget'!$L1325)</f>
        <v/>
      </c>
      <c r="O1325" s="77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78">
        <f t="shared" si="20"/>
        <v>1316</v>
      </c>
      <c r="C1326" s="79"/>
      <c r="D1326" s="80"/>
      <c r="E1326" s="123"/>
      <c r="F1326" s="80"/>
      <c r="G1326" s="105"/>
      <c r="H1326" s="80"/>
      <c r="I1326" s="81"/>
      <c r="J1326" s="81"/>
      <c r="K1326" s="144">
        <f>'B. Consumer Budget'!$I1326-'B. Consumer Budget'!$J1326</f>
        <v>0</v>
      </c>
      <c r="L1326" s="143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43">
        <f>IF('B. Consumer Budget'!$K1326&lt;0,0,IF('B. Consumer Budget'!$L1326&gt;'B. Consumer Budget'!$K1326,'B. Consumer Budget'!$K1326,'B. Consumer Budget'!$L1326))</f>
        <v>0</v>
      </c>
      <c r="N1326" s="143" t="str">
        <f>IF('B. Consumer Budget'!$L1326="","",'B. Consumer Budget'!$M1326-'B. Consumer Budget'!$L1326)</f>
        <v/>
      </c>
      <c r="O1326" s="77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78">
        <f t="shared" si="20"/>
        <v>1317</v>
      </c>
      <c r="C1327" s="82"/>
      <c r="D1327" s="83"/>
      <c r="E1327" s="122"/>
      <c r="F1327" s="83"/>
      <c r="G1327" s="106"/>
      <c r="H1327" s="83"/>
      <c r="I1327" s="84"/>
      <c r="J1327" s="84"/>
      <c r="K1327" s="144">
        <f>'B. Consumer Budget'!$I1327-'B. Consumer Budget'!$J1327</f>
        <v>0</v>
      </c>
      <c r="L1327" s="143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43">
        <f>IF('B. Consumer Budget'!$K1327&lt;0,0,IF('B. Consumer Budget'!$L1327&gt;'B. Consumer Budget'!$K1327,'B. Consumer Budget'!$K1327,'B. Consumer Budget'!$L1327))</f>
        <v>0</v>
      </c>
      <c r="N1327" s="143" t="str">
        <f>IF('B. Consumer Budget'!$L1327="","",'B. Consumer Budget'!$M1327-'B. Consumer Budget'!$L1327)</f>
        <v/>
      </c>
      <c r="O1327" s="77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78">
        <f t="shared" si="20"/>
        <v>1318</v>
      </c>
      <c r="C1328" s="79"/>
      <c r="D1328" s="80"/>
      <c r="E1328" s="123"/>
      <c r="F1328" s="80"/>
      <c r="G1328" s="105"/>
      <c r="H1328" s="80"/>
      <c r="I1328" s="81"/>
      <c r="J1328" s="81"/>
      <c r="K1328" s="144">
        <f>'B. Consumer Budget'!$I1328-'B. Consumer Budget'!$J1328</f>
        <v>0</v>
      </c>
      <c r="L1328" s="143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43">
        <f>IF('B. Consumer Budget'!$K1328&lt;0,0,IF('B. Consumer Budget'!$L1328&gt;'B. Consumer Budget'!$K1328,'B. Consumer Budget'!$K1328,'B. Consumer Budget'!$L1328))</f>
        <v>0</v>
      </c>
      <c r="N1328" s="143" t="str">
        <f>IF('B. Consumer Budget'!$L1328="","",'B. Consumer Budget'!$M1328-'B. Consumer Budget'!$L1328)</f>
        <v/>
      </c>
      <c r="O1328" s="77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78">
        <f t="shared" si="20"/>
        <v>1319</v>
      </c>
      <c r="C1329" s="82"/>
      <c r="D1329" s="83"/>
      <c r="E1329" s="122"/>
      <c r="F1329" s="83"/>
      <c r="G1329" s="106"/>
      <c r="H1329" s="83"/>
      <c r="I1329" s="84"/>
      <c r="J1329" s="84"/>
      <c r="K1329" s="144">
        <f>'B. Consumer Budget'!$I1329-'B. Consumer Budget'!$J1329</f>
        <v>0</v>
      </c>
      <c r="L1329" s="143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43">
        <f>IF('B. Consumer Budget'!$K1329&lt;0,0,IF('B. Consumer Budget'!$L1329&gt;'B. Consumer Budget'!$K1329,'B. Consumer Budget'!$K1329,'B. Consumer Budget'!$L1329))</f>
        <v>0</v>
      </c>
      <c r="N1329" s="143" t="str">
        <f>IF('B. Consumer Budget'!$L1329="","",'B. Consumer Budget'!$M1329-'B. Consumer Budget'!$L1329)</f>
        <v/>
      </c>
      <c r="O1329" s="77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78">
        <f t="shared" si="20"/>
        <v>1320</v>
      </c>
      <c r="C1330" s="79"/>
      <c r="D1330" s="80"/>
      <c r="E1330" s="123"/>
      <c r="F1330" s="80"/>
      <c r="G1330" s="105"/>
      <c r="H1330" s="80"/>
      <c r="I1330" s="81"/>
      <c r="J1330" s="81"/>
      <c r="K1330" s="144">
        <f>'B. Consumer Budget'!$I1330-'B. Consumer Budget'!$J1330</f>
        <v>0</v>
      </c>
      <c r="L1330" s="143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43">
        <f>IF('B. Consumer Budget'!$K1330&lt;0,0,IF('B. Consumer Budget'!$L1330&gt;'B. Consumer Budget'!$K1330,'B. Consumer Budget'!$K1330,'B. Consumer Budget'!$L1330))</f>
        <v>0</v>
      </c>
      <c r="N1330" s="143" t="str">
        <f>IF('B. Consumer Budget'!$L1330="","",'B. Consumer Budget'!$M1330-'B. Consumer Budget'!$L1330)</f>
        <v/>
      </c>
      <c r="O1330" s="77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78">
        <f t="shared" ref="B1331:B1394" si="21">B1330+1</f>
        <v>1321</v>
      </c>
      <c r="C1331" s="82"/>
      <c r="D1331" s="83"/>
      <c r="E1331" s="122"/>
      <c r="F1331" s="83"/>
      <c r="G1331" s="106"/>
      <c r="H1331" s="83"/>
      <c r="I1331" s="84"/>
      <c r="J1331" s="84"/>
      <c r="K1331" s="144">
        <f>'B. Consumer Budget'!$I1331-'B. Consumer Budget'!$J1331</f>
        <v>0</v>
      </c>
      <c r="L1331" s="143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43">
        <f>IF('B. Consumer Budget'!$K1331&lt;0,0,IF('B. Consumer Budget'!$L1331&gt;'B. Consumer Budget'!$K1331,'B. Consumer Budget'!$K1331,'B. Consumer Budget'!$L1331))</f>
        <v>0</v>
      </c>
      <c r="N1331" s="143" t="str">
        <f>IF('B. Consumer Budget'!$L1331="","",'B. Consumer Budget'!$M1331-'B. Consumer Budget'!$L1331)</f>
        <v/>
      </c>
      <c r="O1331" s="77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78">
        <f t="shared" si="21"/>
        <v>1322</v>
      </c>
      <c r="C1332" s="79"/>
      <c r="D1332" s="80"/>
      <c r="E1332" s="123"/>
      <c r="F1332" s="80"/>
      <c r="G1332" s="105"/>
      <c r="H1332" s="80"/>
      <c r="I1332" s="81"/>
      <c r="J1332" s="81"/>
      <c r="K1332" s="144">
        <f>'B. Consumer Budget'!$I1332-'B. Consumer Budget'!$J1332</f>
        <v>0</v>
      </c>
      <c r="L1332" s="143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43">
        <f>IF('B. Consumer Budget'!$K1332&lt;0,0,IF('B. Consumer Budget'!$L1332&gt;'B. Consumer Budget'!$K1332,'B. Consumer Budget'!$K1332,'B. Consumer Budget'!$L1332))</f>
        <v>0</v>
      </c>
      <c r="N1332" s="143" t="str">
        <f>IF('B. Consumer Budget'!$L1332="","",'B. Consumer Budget'!$M1332-'B. Consumer Budget'!$L1332)</f>
        <v/>
      </c>
      <c r="O1332" s="77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78">
        <f t="shared" si="21"/>
        <v>1323</v>
      </c>
      <c r="C1333" s="82"/>
      <c r="D1333" s="83"/>
      <c r="E1333" s="122"/>
      <c r="F1333" s="83"/>
      <c r="G1333" s="106"/>
      <c r="H1333" s="83"/>
      <c r="I1333" s="84"/>
      <c r="J1333" s="84"/>
      <c r="K1333" s="144">
        <f>'B. Consumer Budget'!$I1333-'B. Consumer Budget'!$J1333</f>
        <v>0</v>
      </c>
      <c r="L1333" s="143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43">
        <f>IF('B. Consumer Budget'!$K1333&lt;0,0,IF('B. Consumer Budget'!$L1333&gt;'B. Consumer Budget'!$K1333,'B. Consumer Budget'!$K1333,'B. Consumer Budget'!$L1333))</f>
        <v>0</v>
      </c>
      <c r="N1333" s="143" t="str">
        <f>IF('B. Consumer Budget'!$L1333="","",'B. Consumer Budget'!$M1333-'B. Consumer Budget'!$L1333)</f>
        <v/>
      </c>
      <c r="O1333" s="77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78">
        <f t="shared" si="21"/>
        <v>1324</v>
      </c>
      <c r="C1334" s="79"/>
      <c r="D1334" s="80"/>
      <c r="E1334" s="123"/>
      <c r="F1334" s="80"/>
      <c r="G1334" s="105"/>
      <c r="H1334" s="80"/>
      <c r="I1334" s="81"/>
      <c r="J1334" s="81"/>
      <c r="K1334" s="144">
        <f>'B. Consumer Budget'!$I1334-'B. Consumer Budget'!$J1334</f>
        <v>0</v>
      </c>
      <c r="L1334" s="143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43">
        <f>IF('B. Consumer Budget'!$K1334&lt;0,0,IF('B. Consumer Budget'!$L1334&gt;'B. Consumer Budget'!$K1334,'B. Consumer Budget'!$K1334,'B. Consumer Budget'!$L1334))</f>
        <v>0</v>
      </c>
      <c r="N1334" s="143" t="str">
        <f>IF('B. Consumer Budget'!$L1334="","",'B. Consumer Budget'!$M1334-'B. Consumer Budget'!$L1334)</f>
        <v/>
      </c>
      <c r="O1334" s="77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78">
        <f t="shared" si="21"/>
        <v>1325</v>
      </c>
      <c r="C1335" s="82"/>
      <c r="D1335" s="83"/>
      <c r="E1335" s="122"/>
      <c r="F1335" s="83"/>
      <c r="G1335" s="106"/>
      <c r="H1335" s="83"/>
      <c r="I1335" s="84"/>
      <c r="J1335" s="84"/>
      <c r="K1335" s="144">
        <f>'B. Consumer Budget'!$I1335-'B. Consumer Budget'!$J1335</f>
        <v>0</v>
      </c>
      <c r="L1335" s="143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43">
        <f>IF('B. Consumer Budget'!$K1335&lt;0,0,IF('B. Consumer Budget'!$L1335&gt;'B. Consumer Budget'!$K1335,'B. Consumer Budget'!$K1335,'B. Consumer Budget'!$L1335))</f>
        <v>0</v>
      </c>
      <c r="N1335" s="143" t="str">
        <f>IF('B. Consumer Budget'!$L1335="","",'B. Consumer Budget'!$M1335-'B. Consumer Budget'!$L1335)</f>
        <v/>
      </c>
      <c r="O1335" s="77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78">
        <f t="shared" si="21"/>
        <v>1326</v>
      </c>
      <c r="C1336" s="79"/>
      <c r="D1336" s="80"/>
      <c r="E1336" s="123"/>
      <c r="F1336" s="80"/>
      <c r="G1336" s="105"/>
      <c r="H1336" s="80"/>
      <c r="I1336" s="81"/>
      <c r="J1336" s="81"/>
      <c r="K1336" s="144">
        <f>'B. Consumer Budget'!$I1336-'B. Consumer Budget'!$J1336</f>
        <v>0</v>
      </c>
      <c r="L1336" s="143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43">
        <f>IF('B. Consumer Budget'!$K1336&lt;0,0,IF('B. Consumer Budget'!$L1336&gt;'B. Consumer Budget'!$K1336,'B. Consumer Budget'!$K1336,'B. Consumer Budget'!$L1336))</f>
        <v>0</v>
      </c>
      <c r="N1336" s="143" t="str">
        <f>IF('B. Consumer Budget'!$L1336="","",'B. Consumer Budget'!$M1336-'B. Consumer Budget'!$L1336)</f>
        <v/>
      </c>
      <c r="O1336" s="77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78">
        <f t="shared" si="21"/>
        <v>1327</v>
      </c>
      <c r="C1337" s="82"/>
      <c r="D1337" s="83"/>
      <c r="E1337" s="122"/>
      <c r="F1337" s="83"/>
      <c r="G1337" s="106"/>
      <c r="H1337" s="83"/>
      <c r="I1337" s="84"/>
      <c r="J1337" s="84"/>
      <c r="K1337" s="144">
        <f>'B. Consumer Budget'!$I1337-'B. Consumer Budget'!$J1337</f>
        <v>0</v>
      </c>
      <c r="L1337" s="143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43">
        <f>IF('B. Consumer Budget'!$K1337&lt;0,0,IF('B. Consumer Budget'!$L1337&gt;'B. Consumer Budget'!$K1337,'B. Consumer Budget'!$K1337,'B. Consumer Budget'!$L1337))</f>
        <v>0</v>
      </c>
      <c r="N1337" s="143" t="str">
        <f>IF('B. Consumer Budget'!$L1337="","",'B. Consumer Budget'!$M1337-'B. Consumer Budget'!$L1337)</f>
        <v/>
      </c>
      <c r="O1337" s="77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78">
        <f t="shared" si="21"/>
        <v>1328</v>
      </c>
      <c r="C1338" s="79"/>
      <c r="D1338" s="80"/>
      <c r="E1338" s="123"/>
      <c r="F1338" s="80"/>
      <c r="G1338" s="105"/>
      <c r="H1338" s="80"/>
      <c r="I1338" s="81"/>
      <c r="J1338" s="81"/>
      <c r="K1338" s="144">
        <f>'B. Consumer Budget'!$I1338-'B. Consumer Budget'!$J1338</f>
        <v>0</v>
      </c>
      <c r="L1338" s="143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43">
        <f>IF('B. Consumer Budget'!$K1338&lt;0,0,IF('B. Consumer Budget'!$L1338&gt;'B. Consumer Budget'!$K1338,'B. Consumer Budget'!$K1338,'B. Consumer Budget'!$L1338))</f>
        <v>0</v>
      </c>
      <c r="N1338" s="143" t="str">
        <f>IF('B. Consumer Budget'!$L1338="","",'B. Consumer Budget'!$M1338-'B. Consumer Budget'!$L1338)</f>
        <v/>
      </c>
      <c r="O1338" s="77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78">
        <f t="shared" si="21"/>
        <v>1329</v>
      </c>
      <c r="C1339" s="82"/>
      <c r="D1339" s="83"/>
      <c r="E1339" s="122"/>
      <c r="F1339" s="83"/>
      <c r="G1339" s="106"/>
      <c r="H1339" s="83"/>
      <c r="I1339" s="84"/>
      <c r="J1339" s="84"/>
      <c r="K1339" s="144">
        <f>'B. Consumer Budget'!$I1339-'B. Consumer Budget'!$J1339</f>
        <v>0</v>
      </c>
      <c r="L1339" s="143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43">
        <f>IF('B. Consumer Budget'!$K1339&lt;0,0,IF('B. Consumer Budget'!$L1339&gt;'B. Consumer Budget'!$K1339,'B. Consumer Budget'!$K1339,'B. Consumer Budget'!$L1339))</f>
        <v>0</v>
      </c>
      <c r="N1339" s="143" t="str">
        <f>IF('B. Consumer Budget'!$L1339="","",'B. Consumer Budget'!$M1339-'B. Consumer Budget'!$L1339)</f>
        <v/>
      </c>
      <c r="O1339" s="77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78">
        <f t="shared" si="21"/>
        <v>1330</v>
      </c>
      <c r="C1340" s="79"/>
      <c r="D1340" s="80"/>
      <c r="E1340" s="123"/>
      <c r="F1340" s="80"/>
      <c r="G1340" s="105"/>
      <c r="H1340" s="80"/>
      <c r="I1340" s="81"/>
      <c r="J1340" s="81"/>
      <c r="K1340" s="144">
        <f>'B. Consumer Budget'!$I1340-'B. Consumer Budget'!$J1340</f>
        <v>0</v>
      </c>
      <c r="L1340" s="143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43">
        <f>IF('B. Consumer Budget'!$K1340&lt;0,0,IF('B. Consumer Budget'!$L1340&gt;'B. Consumer Budget'!$K1340,'B. Consumer Budget'!$K1340,'B. Consumer Budget'!$L1340))</f>
        <v>0</v>
      </c>
      <c r="N1340" s="143" t="str">
        <f>IF('B. Consumer Budget'!$L1340="","",'B. Consumer Budget'!$M1340-'B. Consumer Budget'!$L1340)</f>
        <v/>
      </c>
      <c r="O1340" s="77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78">
        <f t="shared" si="21"/>
        <v>1331</v>
      </c>
      <c r="C1341" s="82"/>
      <c r="D1341" s="83"/>
      <c r="E1341" s="122"/>
      <c r="F1341" s="83"/>
      <c r="G1341" s="106"/>
      <c r="H1341" s="83"/>
      <c r="I1341" s="84"/>
      <c r="J1341" s="84"/>
      <c r="K1341" s="144">
        <f>'B. Consumer Budget'!$I1341-'B. Consumer Budget'!$J1341</f>
        <v>0</v>
      </c>
      <c r="L1341" s="143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43">
        <f>IF('B. Consumer Budget'!$K1341&lt;0,0,IF('B. Consumer Budget'!$L1341&gt;'B. Consumer Budget'!$K1341,'B. Consumer Budget'!$K1341,'B. Consumer Budget'!$L1341))</f>
        <v>0</v>
      </c>
      <c r="N1341" s="143" t="str">
        <f>IF('B. Consumer Budget'!$L1341="","",'B. Consumer Budget'!$M1341-'B. Consumer Budget'!$L1341)</f>
        <v/>
      </c>
      <c r="O1341" s="77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78">
        <f t="shared" si="21"/>
        <v>1332</v>
      </c>
      <c r="C1342" s="79"/>
      <c r="D1342" s="80"/>
      <c r="E1342" s="123"/>
      <c r="F1342" s="80"/>
      <c r="G1342" s="105"/>
      <c r="H1342" s="80"/>
      <c r="I1342" s="81"/>
      <c r="J1342" s="81"/>
      <c r="K1342" s="144">
        <f>'B. Consumer Budget'!$I1342-'B. Consumer Budget'!$J1342</f>
        <v>0</v>
      </c>
      <c r="L1342" s="143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43">
        <f>IF('B. Consumer Budget'!$K1342&lt;0,0,IF('B. Consumer Budget'!$L1342&gt;'B. Consumer Budget'!$K1342,'B. Consumer Budget'!$K1342,'B. Consumer Budget'!$L1342))</f>
        <v>0</v>
      </c>
      <c r="N1342" s="143" t="str">
        <f>IF('B. Consumer Budget'!$L1342="","",'B. Consumer Budget'!$M1342-'B. Consumer Budget'!$L1342)</f>
        <v/>
      </c>
      <c r="O1342" s="77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78">
        <f t="shared" si="21"/>
        <v>1333</v>
      </c>
      <c r="C1343" s="82"/>
      <c r="D1343" s="83"/>
      <c r="E1343" s="122"/>
      <c r="F1343" s="83"/>
      <c r="G1343" s="106"/>
      <c r="H1343" s="83"/>
      <c r="I1343" s="84"/>
      <c r="J1343" s="84"/>
      <c r="K1343" s="144">
        <f>'B. Consumer Budget'!$I1343-'B. Consumer Budget'!$J1343</f>
        <v>0</v>
      </c>
      <c r="L1343" s="143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43">
        <f>IF('B. Consumer Budget'!$K1343&lt;0,0,IF('B. Consumer Budget'!$L1343&gt;'B. Consumer Budget'!$K1343,'B. Consumer Budget'!$K1343,'B. Consumer Budget'!$L1343))</f>
        <v>0</v>
      </c>
      <c r="N1343" s="143" t="str">
        <f>IF('B. Consumer Budget'!$L1343="","",'B. Consumer Budget'!$M1343-'B. Consumer Budget'!$L1343)</f>
        <v/>
      </c>
      <c r="O1343" s="77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78">
        <f t="shared" si="21"/>
        <v>1334</v>
      </c>
      <c r="C1344" s="79"/>
      <c r="D1344" s="80"/>
      <c r="E1344" s="123"/>
      <c r="F1344" s="80"/>
      <c r="G1344" s="105"/>
      <c r="H1344" s="80"/>
      <c r="I1344" s="81"/>
      <c r="J1344" s="81"/>
      <c r="K1344" s="144">
        <f>'B. Consumer Budget'!$I1344-'B. Consumer Budget'!$J1344</f>
        <v>0</v>
      </c>
      <c r="L1344" s="143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43">
        <f>IF('B. Consumer Budget'!$K1344&lt;0,0,IF('B. Consumer Budget'!$L1344&gt;'B. Consumer Budget'!$K1344,'B. Consumer Budget'!$K1344,'B. Consumer Budget'!$L1344))</f>
        <v>0</v>
      </c>
      <c r="N1344" s="143" t="str">
        <f>IF('B. Consumer Budget'!$L1344="","",'B. Consumer Budget'!$M1344-'B. Consumer Budget'!$L1344)</f>
        <v/>
      </c>
      <c r="O1344" s="77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78">
        <f t="shared" si="21"/>
        <v>1335</v>
      </c>
      <c r="C1345" s="82"/>
      <c r="D1345" s="83"/>
      <c r="E1345" s="122"/>
      <c r="F1345" s="83"/>
      <c r="G1345" s="106"/>
      <c r="H1345" s="83"/>
      <c r="I1345" s="84"/>
      <c r="J1345" s="84"/>
      <c r="K1345" s="144">
        <f>'B. Consumer Budget'!$I1345-'B. Consumer Budget'!$J1345</f>
        <v>0</v>
      </c>
      <c r="L1345" s="143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43">
        <f>IF('B. Consumer Budget'!$K1345&lt;0,0,IF('B. Consumer Budget'!$L1345&gt;'B. Consumer Budget'!$K1345,'B. Consumer Budget'!$K1345,'B. Consumer Budget'!$L1345))</f>
        <v>0</v>
      </c>
      <c r="N1345" s="143" t="str">
        <f>IF('B. Consumer Budget'!$L1345="","",'B. Consumer Budget'!$M1345-'B. Consumer Budget'!$L1345)</f>
        <v/>
      </c>
      <c r="O1345" s="77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78">
        <f t="shared" si="21"/>
        <v>1336</v>
      </c>
      <c r="C1346" s="79"/>
      <c r="D1346" s="80"/>
      <c r="E1346" s="123"/>
      <c r="F1346" s="80"/>
      <c r="G1346" s="105"/>
      <c r="H1346" s="80"/>
      <c r="I1346" s="81"/>
      <c r="J1346" s="81"/>
      <c r="K1346" s="144">
        <f>'B. Consumer Budget'!$I1346-'B. Consumer Budget'!$J1346</f>
        <v>0</v>
      </c>
      <c r="L1346" s="143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43">
        <f>IF('B. Consumer Budget'!$K1346&lt;0,0,IF('B. Consumer Budget'!$L1346&gt;'B. Consumer Budget'!$K1346,'B. Consumer Budget'!$K1346,'B. Consumer Budget'!$L1346))</f>
        <v>0</v>
      </c>
      <c r="N1346" s="143" t="str">
        <f>IF('B. Consumer Budget'!$L1346="","",'B. Consumer Budget'!$M1346-'B. Consumer Budget'!$L1346)</f>
        <v/>
      </c>
      <c r="O1346" s="77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78">
        <f t="shared" si="21"/>
        <v>1337</v>
      </c>
      <c r="C1347" s="82"/>
      <c r="D1347" s="83"/>
      <c r="E1347" s="122"/>
      <c r="F1347" s="83"/>
      <c r="G1347" s="106"/>
      <c r="H1347" s="83"/>
      <c r="I1347" s="84"/>
      <c r="J1347" s="84"/>
      <c r="K1347" s="144">
        <f>'B. Consumer Budget'!$I1347-'B. Consumer Budget'!$J1347</f>
        <v>0</v>
      </c>
      <c r="L1347" s="143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43">
        <f>IF('B. Consumer Budget'!$K1347&lt;0,0,IF('B. Consumer Budget'!$L1347&gt;'B. Consumer Budget'!$K1347,'B. Consumer Budget'!$K1347,'B. Consumer Budget'!$L1347))</f>
        <v>0</v>
      </c>
      <c r="N1347" s="143" t="str">
        <f>IF('B. Consumer Budget'!$L1347="","",'B. Consumer Budget'!$M1347-'B. Consumer Budget'!$L1347)</f>
        <v/>
      </c>
      <c r="O1347" s="77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78">
        <f t="shared" si="21"/>
        <v>1338</v>
      </c>
      <c r="C1348" s="79"/>
      <c r="D1348" s="80"/>
      <c r="E1348" s="123"/>
      <c r="F1348" s="80"/>
      <c r="G1348" s="105"/>
      <c r="H1348" s="80"/>
      <c r="I1348" s="81"/>
      <c r="J1348" s="81"/>
      <c r="K1348" s="144">
        <f>'B. Consumer Budget'!$I1348-'B. Consumer Budget'!$J1348</f>
        <v>0</v>
      </c>
      <c r="L1348" s="143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43">
        <f>IF('B. Consumer Budget'!$K1348&lt;0,0,IF('B. Consumer Budget'!$L1348&gt;'B. Consumer Budget'!$K1348,'B. Consumer Budget'!$K1348,'B. Consumer Budget'!$L1348))</f>
        <v>0</v>
      </c>
      <c r="N1348" s="143" t="str">
        <f>IF('B. Consumer Budget'!$L1348="","",'B. Consumer Budget'!$M1348-'B. Consumer Budget'!$L1348)</f>
        <v/>
      </c>
      <c r="O1348" s="77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78">
        <f t="shared" si="21"/>
        <v>1339</v>
      </c>
      <c r="C1349" s="82"/>
      <c r="D1349" s="83"/>
      <c r="E1349" s="122"/>
      <c r="F1349" s="83"/>
      <c r="G1349" s="106"/>
      <c r="H1349" s="83"/>
      <c r="I1349" s="84"/>
      <c r="J1349" s="84"/>
      <c r="K1349" s="144">
        <f>'B. Consumer Budget'!$I1349-'B. Consumer Budget'!$J1349</f>
        <v>0</v>
      </c>
      <c r="L1349" s="143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43">
        <f>IF('B. Consumer Budget'!$K1349&lt;0,0,IF('B. Consumer Budget'!$L1349&gt;'B. Consumer Budget'!$K1349,'B. Consumer Budget'!$K1349,'B. Consumer Budget'!$L1349))</f>
        <v>0</v>
      </c>
      <c r="N1349" s="143" t="str">
        <f>IF('B. Consumer Budget'!$L1349="","",'B. Consumer Budget'!$M1349-'B. Consumer Budget'!$L1349)</f>
        <v/>
      </c>
      <c r="O1349" s="77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78">
        <f t="shared" si="21"/>
        <v>1340</v>
      </c>
      <c r="C1350" s="79"/>
      <c r="D1350" s="80"/>
      <c r="E1350" s="123"/>
      <c r="F1350" s="80"/>
      <c r="G1350" s="105"/>
      <c r="H1350" s="80"/>
      <c r="I1350" s="81"/>
      <c r="J1350" s="81"/>
      <c r="K1350" s="144">
        <f>'B. Consumer Budget'!$I1350-'B. Consumer Budget'!$J1350</f>
        <v>0</v>
      </c>
      <c r="L1350" s="143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43">
        <f>IF('B. Consumer Budget'!$K1350&lt;0,0,IF('B. Consumer Budget'!$L1350&gt;'B. Consumer Budget'!$K1350,'B. Consumer Budget'!$K1350,'B. Consumer Budget'!$L1350))</f>
        <v>0</v>
      </c>
      <c r="N1350" s="143" t="str">
        <f>IF('B. Consumer Budget'!$L1350="","",'B. Consumer Budget'!$M1350-'B. Consumer Budget'!$L1350)</f>
        <v/>
      </c>
      <c r="O1350" s="77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78">
        <f t="shared" si="21"/>
        <v>1341</v>
      </c>
      <c r="C1351" s="82"/>
      <c r="D1351" s="83"/>
      <c r="E1351" s="122"/>
      <c r="F1351" s="83"/>
      <c r="G1351" s="106"/>
      <c r="H1351" s="83"/>
      <c r="I1351" s="84"/>
      <c r="J1351" s="84"/>
      <c r="K1351" s="144">
        <f>'B. Consumer Budget'!$I1351-'B. Consumer Budget'!$J1351</f>
        <v>0</v>
      </c>
      <c r="L1351" s="143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43">
        <f>IF('B. Consumer Budget'!$K1351&lt;0,0,IF('B. Consumer Budget'!$L1351&gt;'B. Consumer Budget'!$K1351,'B. Consumer Budget'!$K1351,'B. Consumer Budget'!$L1351))</f>
        <v>0</v>
      </c>
      <c r="N1351" s="143" t="str">
        <f>IF('B. Consumer Budget'!$L1351="","",'B. Consumer Budget'!$M1351-'B. Consumer Budget'!$L1351)</f>
        <v/>
      </c>
      <c r="O1351" s="77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78">
        <f t="shared" si="21"/>
        <v>1342</v>
      </c>
      <c r="C1352" s="79"/>
      <c r="D1352" s="80"/>
      <c r="E1352" s="123"/>
      <c r="F1352" s="80"/>
      <c r="G1352" s="105"/>
      <c r="H1352" s="80"/>
      <c r="I1352" s="81"/>
      <c r="J1352" s="81"/>
      <c r="K1352" s="144">
        <f>'B. Consumer Budget'!$I1352-'B. Consumer Budget'!$J1352</f>
        <v>0</v>
      </c>
      <c r="L1352" s="143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43">
        <f>IF('B. Consumer Budget'!$K1352&lt;0,0,IF('B. Consumer Budget'!$L1352&gt;'B. Consumer Budget'!$K1352,'B. Consumer Budget'!$K1352,'B. Consumer Budget'!$L1352))</f>
        <v>0</v>
      </c>
      <c r="N1352" s="143" t="str">
        <f>IF('B. Consumer Budget'!$L1352="","",'B. Consumer Budget'!$M1352-'B. Consumer Budget'!$L1352)</f>
        <v/>
      </c>
      <c r="O1352" s="77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78">
        <f t="shared" si="21"/>
        <v>1343</v>
      </c>
      <c r="C1353" s="82"/>
      <c r="D1353" s="83"/>
      <c r="E1353" s="122"/>
      <c r="F1353" s="83"/>
      <c r="G1353" s="106"/>
      <c r="H1353" s="83"/>
      <c r="I1353" s="84"/>
      <c r="J1353" s="84"/>
      <c r="K1353" s="144">
        <f>'B. Consumer Budget'!$I1353-'B. Consumer Budget'!$J1353</f>
        <v>0</v>
      </c>
      <c r="L1353" s="143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43">
        <f>IF('B. Consumer Budget'!$K1353&lt;0,0,IF('B. Consumer Budget'!$L1353&gt;'B. Consumer Budget'!$K1353,'B. Consumer Budget'!$K1353,'B. Consumer Budget'!$L1353))</f>
        <v>0</v>
      </c>
      <c r="N1353" s="143" t="str">
        <f>IF('B. Consumer Budget'!$L1353="","",'B. Consumer Budget'!$M1353-'B. Consumer Budget'!$L1353)</f>
        <v/>
      </c>
      <c r="O1353" s="77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78">
        <f t="shared" si="21"/>
        <v>1344</v>
      </c>
      <c r="C1354" s="79"/>
      <c r="D1354" s="80"/>
      <c r="E1354" s="123"/>
      <c r="F1354" s="80"/>
      <c r="G1354" s="105"/>
      <c r="H1354" s="80"/>
      <c r="I1354" s="81"/>
      <c r="J1354" s="81"/>
      <c r="K1354" s="144">
        <f>'B. Consumer Budget'!$I1354-'B. Consumer Budget'!$J1354</f>
        <v>0</v>
      </c>
      <c r="L1354" s="143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43">
        <f>IF('B. Consumer Budget'!$K1354&lt;0,0,IF('B. Consumer Budget'!$L1354&gt;'B. Consumer Budget'!$K1354,'B. Consumer Budget'!$K1354,'B. Consumer Budget'!$L1354))</f>
        <v>0</v>
      </c>
      <c r="N1354" s="143" t="str">
        <f>IF('B. Consumer Budget'!$L1354="","",'B. Consumer Budget'!$M1354-'B. Consumer Budget'!$L1354)</f>
        <v/>
      </c>
      <c r="O1354" s="77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78">
        <f t="shared" si="21"/>
        <v>1345</v>
      </c>
      <c r="C1355" s="82"/>
      <c r="D1355" s="83"/>
      <c r="E1355" s="122"/>
      <c r="F1355" s="83"/>
      <c r="G1355" s="106"/>
      <c r="H1355" s="83"/>
      <c r="I1355" s="84"/>
      <c r="J1355" s="84"/>
      <c r="K1355" s="144">
        <f>'B. Consumer Budget'!$I1355-'B. Consumer Budget'!$J1355</f>
        <v>0</v>
      </c>
      <c r="L1355" s="143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43">
        <f>IF('B. Consumer Budget'!$K1355&lt;0,0,IF('B. Consumer Budget'!$L1355&gt;'B. Consumer Budget'!$K1355,'B. Consumer Budget'!$K1355,'B. Consumer Budget'!$L1355))</f>
        <v>0</v>
      </c>
      <c r="N1355" s="143" t="str">
        <f>IF('B. Consumer Budget'!$L1355="","",'B. Consumer Budget'!$M1355-'B. Consumer Budget'!$L1355)</f>
        <v/>
      </c>
      <c r="O1355" s="77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78">
        <f t="shared" si="21"/>
        <v>1346</v>
      </c>
      <c r="C1356" s="79"/>
      <c r="D1356" s="80"/>
      <c r="E1356" s="123"/>
      <c r="F1356" s="80"/>
      <c r="G1356" s="105"/>
      <c r="H1356" s="80"/>
      <c r="I1356" s="81"/>
      <c r="J1356" s="81"/>
      <c r="K1356" s="144">
        <f>'B. Consumer Budget'!$I1356-'B. Consumer Budget'!$J1356</f>
        <v>0</v>
      </c>
      <c r="L1356" s="143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43">
        <f>IF('B. Consumer Budget'!$K1356&lt;0,0,IF('B. Consumer Budget'!$L1356&gt;'B. Consumer Budget'!$K1356,'B. Consumer Budget'!$K1356,'B. Consumer Budget'!$L1356))</f>
        <v>0</v>
      </c>
      <c r="N1356" s="143" t="str">
        <f>IF('B. Consumer Budget'!$L1356="","",'B. Consumer Budget'!$M1356-'B. Consumer Budget'!$L1356)</f>
        <v/>
      </c>
      <c r="O1356" s="77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78">
        <f t="shared" si="21"/>
        <v>1347</v>
      </c>
      <c r="C1357" s="82"/>
      <c r="D1357" s="83"/>
      <c r="E1357" s="122"/>
      <c r="F1357" s="83"/>
      <c r="G1357" s="106"/>
      <c r="H1357" s="83"/>
      <c r="I1357" s="84"/>
      <c r="J1357" s="84"/>
      <c r="K1357" s="144">
        <f>'B. Consumer Budget'!$I1357-'B. Consumer Budget'!$J1357</f>
        <v>0</v>
      </c>
      <c r="L1357" s="143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43">
        <f>IF('B. Consumer Budget'!$K1357&lt;0,0,IF('B. Consumer Budget'!$L1357&gt;'B. Consumer Budget'!$K1357,'B. Consumer Budget'!$K1357,'B. Consumer Budget'!$L1357))</f>
        <v>0</v>
      </c>
      <c r="N1357" s="143" t="str">
        <f>IF('B. Consumer Budget'!$L1357="","",'B. Consumer Budget'!$M1357-'B. Consumer Budget'!$L1357)</f>
        <v/>
      </c>
      <c r="O1357" s="77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78">
        <f t="shared" si="21"/>
        <v>1348</v>
      </c>
      <c r="C1358" s="79"/>
      <c r="D1358" s="80"/>
      <c r="E1358" s="123"/>
      <c r="F1358" s="80"/>
      <c r="G1358" s="105"/>
      <c r="H1358" s="80"/>
      <c r="I1358" s="81"/>
      <c r="J1358" s="81"/>
      <c r="K1358" s="144">
        <f>'B. Consumer Budget'!$I1358-'B. Consumer Budget'!$J1358</f>
        <v>0</v>
      </c>
      <c r="L1358" s="143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43">
        <f>IF('B. Consumer Budget'!$K1358&lt;0,0,IF('B. Consumer Budget'!$L1358&gt;'B. Consumer Budget'!$K1358,'B. Consumer Budget'!$K1358,'B. Consumer Budget'!$L1358))</f>
        <v>0</v>
      </c>
      <c r="N1358" s="143" t="str">
        <f>IF('B. Consumer Budget'!$L1358="","",'B. Consumer Budget'!$M1358-'B. Consumer Budget'!$L1358)</f>
        <v/>
      </c>
      <c r="O1358" s="77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78">
        <f t="shared" si="21"/>
        <v>1349</v>
      </c>
      <c r="C1359" s="82"/>
      <c r="D1359" s="83"/>
      <c r="E1359" s="122"/>
      <c r="F1359" s="83"/>
      <c r="G1359" s="106"/>
      <c r="H1359" s="83"/>
      <c r="I1359" s="84"/>
      <c r="J1359" s="84"/>
      <c r="K1359" s="144">
        <f>'B. Consumer Budget'!$I1359-'B. Consumer Budget'!$J1359</f>
        <v>0</v>
      </c>
      <c r="L1359" s="143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43">
        <f>IF('B. Consumer Budget'!$K1359&lt;0,0,IF('B. Consumer Budget'!$L1359&gt;'B. Consumer Budget'!$K1359,'B. Consumer Budget'!$K1359,'B. Consumer Budget'!$L1359))</f>
        <v>0</v>
      </c>
      <c r="N1359" s="143" t="str">
        <f>IF('B. Consumer Budget'!$L1359="","",'B. Consumer Budget'!$M1359-'B. Consumer Budget'!$L1359)</f>
        <v/>
      </c>
      <c r="O1359" s="77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78">
        <f t="shared" si="21"/>
        <v>1350</v>
      </c>
      <c r="C1360" s="79"/>
      <c r="D1360" s="80"/>
      <c r="E1360" s="123"/>
      <c r="F1360" s="80"/>
      <c r="G1360" s="105"/>
      <c r="H1360" s="80"/>
      <c r="I1360" s="81"/>
      <c r="J1360" s="81"/>
      <c r="K1360" s="144">
        <f>'B. Consumer Budget'!$I1360-'B. Consumer Budget'!$J1360</f>
        <v>0</v>
      </c>
      <c r="L1360" s="143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43">
        <f>IF('B. Consumer Budget'!$K1360&lt;0,0,IF('B. Consumer Budget'!$L1360&gt;'B. Consumer Budget'!$K1360,'B. Consumer Budget'!$K1360,'B. Consumer Budget'!$L1360))</f>
        <v>0</v>
      </c>
      <c r="N1360" s="143" t="str">
        <f>IF('B. Consumer Budget'!$L1360="","",'B. Consumer Budget'!$M1360-'B. Consumer Budget'!$L1360)</f>
        <v/>
      </c>
      <c r="O1360" s="77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78">
        <f t="shared" si="21"/>
        <v>1351</v>
      </c>
      <c r="C1361" s="82"/>
      <c r="D1361" s="83"/>
      <c r="E1361" s="122"/>
      <c r="F1361" s="83"/>
      <c r="G1361" s="106"/>
      <c r="H1361" s="83"/>
      <c r="I1361" s="84"/>
      <c r="J1361" s="84"/>
      <c r="K1361" s="144">
        <f>'B. Consumer Budget'!$I1361-'B. Consumer Budget'!$J1361</f>
        <v>0</v>
      </c>
      <c r="L1361" s="143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43">
        <f>IF('B. Consumer Budget'!$K1361&lt;0,0,IF('B. Consumer Budget'!$L1361&gt;'B. Consumer Budget'!$K1361,'B. Consumer Budget'!$K1361,'B. Consumer Budget'!$L1361))</f>
        <v>0</v>
      </c>
      <c r="N1361" s="143" t="str">
        <f>IF('B. Consumer Budget'!$L1361="","",'B. Consumer Budget'!$M1361-'B. Consumer Budget'!$L1361)</f>
        <v/>
      </c>
      <c r="O1361" s="77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78">
        <f t="shared" si="21"/>
        <v>1352</v>
      </c>
      <c r="C1362" s="79"/>
      <c r="D1362" s="80"/>
      <c r="E1362" s="123"/>
      <c r="F1362" s="80"/>
      <c r="G1362" s="105"/>
      <c r="H1362" s="80"/>
      <c r="I1362" s="81"/>
      <c r="J1362" s="81"/>
      <c r="K1362" s="144">
        <f>'B. Consumer Budget'!$I1362-'B. Consumer Budget'!$J1362</f>
        <v>0</v>
      </c>
      <c r="L1362" s="143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43">
        <f>IF('B. Consumer Budget'!$K1362&lt;0,0,IF('B. Consumer Budget'!$L1362&gt;'B. Consumer Budget'!$K1362,'B. Consumer Budget'!$K1362,'B. Consumer Budget'!$L1362))</f>
        <v>0</v>
      </c>
      <c r="N1362" s="143" t="str">
        <f>IF('B. Consumer Budget'!$L1362="","",'B. Consumer Budget'!$M1362-'B. Consumer Budget'!$L1362)</f>
        <v/>
      </c>
      <c r="O1362" s="77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78">
        <f t="shared" si="21"/>
        <v>1353</v>
      </c>
      <c r="C1363" s="82"/>
      <c r="D1363" s="83"/>
      <c r="E1363" s="122"/>
      <c r="F1363" s="83"/>
      <c r="G1363" s="106"/>
      <c r="H1363" s="83"/>
      <c r="I1363" s="84"/>
      <c r="J1363" s="84"/>
      <c r="K1363" s="144">
        <f>'B. Consumer Budget'!$I1363-'B. Consumer Budget'!$J1363</f>
        <v>0</v>
      </c>
      <c r="L1363" s="143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43">
        <f>IF('B. Consumer Budget'!$K1363&lt;0,0,IF('B. Consumer Budget'!$L1363&gt;'B. Consumer Budget'!$K1363,'B. Consumer Budget'!$K1363,'B. Consumer Budget'!$L1363))</f>
        <v>0</v>
      </c>
      <c r="N1363" s="143" t="str">
        <f>IF('B. Consumer Budget'!$L1363="","",'B. Consumer Budget'!$M1363-'B. Consumer Budget'!$L1363)</f>
        <v/>
      </c>
      <c r="O1363" s="77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78">
        <f t="shared" si="21"/>
        <v>1354</v>
      </c>
      <c r="C1364" s="79"/>
      <c r="D1364" s="80"/>
      <c r="E1364" s="123"/>
      <c r="F1364" s="80"/>
      <c r="G1364" s="105"/>
      <c r="H1364" s="80"/>
      <c r="I1364" s="81"/>
      <c r="J1364" s="81"/>
      <c r="K1364" s="144">
        <f>'B. Consumer Budget'!$I1364-'B. Consumer Budget'!$J1364</f>
        <v>0</v>
      </c>
      <c r="L1364" s="143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43">
        <f>IF('B. Consumer Budget'!$K1364&lt;0,0,IF('B. Consumer Budget'!$L1364&gt;'B. Consumer Budget'!$K1364,'B. Consumer Budget'!$K1364,'B. Consumer Budget'!$L1364))</f>
        <v>0</v>
      </c>
      <c r="N1364" s="143" t="str">
        <f>IF('B. Consumer Budget'!$L1364="","",'B. Consumer Budget'!$M1364-'B. Consumer Budget'!$L1364)</f>
        <v/>
      </c>
      <c r="O1364" s="77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78">
        <f t="shared" si="21"/>
        <v>1355</v>
      </c>
      <c r="C1365" s="82"/>
      <c r="D1365" s="83"/>
      <c r="E1365" s="122"/>
      <c r="F1365" s="83"/>
      <c r="G1365" s="106"/>
      <c r="H1365" s="83"/>
      <c r="I1365" s="84"/>
      <c r="J1365" s="84"/>
      <c r="K1365" s="144">
        <f>'B. Consumer Budget'!$I1365-'B. Consumer Budget'!$J1365</f>
        <v>0</v>
      </c>
      <c r="L1365" s="143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43">
        <f>IF('B. Consumer Budget'!$K1365&lt;0,0,IF('B. Consumer Budget'!$L1365&gt;'B. Consumer Budget'!$K1365,'B. Consumer Budget'!$K1365,'B. Consumer Budget'!$L1365))</f>
        <v>0</v>
      </c>
      <c r="N1365" s="143" t="str">
        <f>IF('B. Consumer Budget'!$L1365="","",'B. Consumer Budget'!$M1365-'B. Consumer Budget'!$L1365)</f>
        <v/>
      </c>
      <c r="O1365" s="77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78">
        <f t="shared" si="21"/>
        <v>1356</v>
      </c>
      <c r="C1366" s="79"/>
      <c r="D1366" s="80"/>
      <c r="E1366" s="123"/>
      <c r="F1366" s="80"/>
      <c r="G1366" s="105"/>
      <c r="H1366" s="80"/>
      <c r="I1366" s="81"/>
      <c r="J1366" s="81"/>
      <c r="K1366" s="144">
        <f>'B. Consumer Budget'!$I1366-'B. Consumer Budget'!$J1366</f>
        <v>0</v>
      </c>
      <c r="L1366" s="143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43">
        <f>IF('B. Consumer Budget'!$K1366&lt;0,0,IF('B. Consumer Budget'!$L1366&gt;'B. Consumer Budget'!$K1366,'B. Consumer Budget'!$K1366,'B. Consumer Budget'!$L1366))</f>
        <v>0</v>
      </c>
      <c r="N1366" s="143" t="str">
        <f>IF('B. Consumer Budget'!$L1366="","",'B. Consumer Budget'!$M1366-'B. Consumer Budget'!$L1366)</f>
        <v/>
      </c>
      <c r="O1366" s="77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78">
        <f t="shared" si="21"/>
        <v>1357</v>
      </c>
      <c r="C1367" s="82"/>
      <c r="D1367" s="83"/>
      <c r="E1367" s="122"/>
      <c r="F1367" s="83"/>
      <c r="G1367" s="106"/>
      <c r="H1367" s="83"/>
      <c r="I1367" s="84"/>
      <c r="J1367" s="84"/>
      <c r="K1367" s="144">
        <f>'B. Consumer Budget'!$I1367-'B. Consumer Budget'!$J1367</f>
        <v>0</v>
      </c>
      <c r="L1367" s="143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43">
        <f>IF('B. Consumer Budget'!$K1367&lt;0,0,IF('B. Consumer Budget'!$L1367&gt;'B. Consumer Budget'!$K1367,'B. Consumer Budget'!$K1367,'B. Consumer Budget'!$L1367))</f>
        <v>0</v>
      </c>
      <c r="N1367" s="143" t="str">
        <f>IF('B. Consumer Budget'!$L1367="","",'B. Consumer Budget'!$M1367-'B. Consumer Budget'!$L1367)</f>
        <v/>
      </c>
      <c r="O1367" s="77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78">
        <f t="shared" si="21"/>
        <v>1358</v>
      </c>
      <c r="C1368" s="79"/>
      <c r="D1368" s="80"/>
      <c r="E1368" s="123"/>
      <c r="F1368" s="80"/>
      <c r="G1368" s="105"/>
      <c r="H1368" s="80"/>
      <c r="I1368" s="81"/>
      <c r="J1368" s="81"/>
      <c r="K1368" s="144">
        <f>'B. Consumer Budget'!$I1368-'B. Consumer Budget'!$J1368</f>
        <v>0</v>
      </c>
      <c r="L1368" s="143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43">
        <f>IF('B. Consumer Budget'!$K1368&lt;0,0,IF('B. Consumer Budget'!$L1368&gt;'B. Consumer Budget'!$K1368,'B. Consumer Budget'!$K1368,'B. Consumer Budget'!$L1368))</f>
        <v>0</v>
      </c>
      <c r="N1368" s="143" t="str">
        <f>IF('B. Consumer Budget'!$L1368="","",'B. Consumer Budget'!$M1368-'B. Consumer Budget'!$L1368)</f>
        <v/>
      </c>
      <c r="O1368" s="77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78">
        <f t="shared" si="21"/>
        <v>1359</v>
      </c>
      <c r="C1369" s="82"/>
      <c r="D1369" s="83"/>
      <c r="E1369" s="122"/>
      <c r="F1369" s="83"/>
      <c r="G1369" s="106"/>
      <c r="H1369" s="83"/>
      <c r="I1369" s="84"/>
      <c r="J1369" s="84"/>
      <c r="K1369" s="144">
        <f>'B. Consumer Budget'!$I1369-'B. Consumer Budget'!$J1369</f>
        <v>0</v>
      </c>
      <c r="L1369" s="143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43">
        <f>IF('B. Consumer Budget'!$K1369&lt;0,0,IF('B. Consumer Budget'!$L1369&gt;'B. Consumer Budget'!$K1369,'B. Consumer Budget'!$K1369,'B. Consumer Budget'!$L1369))</f>
        <v>0</v>
      </c>
      <c r="N1369" s="143" t="str">
        <f>IF('B. Consumer Budget'!$L1369="","",'B. Consumer Budget'!$M1369-'B. Consumer Budget'!$L1369)</f>
        <v/>
      </c>
      <c r="O1369" s="77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78">
        <f t="shared" si="21"/>
        <v>1360</v>
      </c>
      <c r="C1370" s="79"/>
      <c r="D1370" s="80"/>
      <c r="E1370" s="123"/>
      <c r="F1370" s="80"/>
      <c r="G1370" s="105"/>
      <c r="H1370" s="80"/>
      <c r="I1370" s="81"/>
      <c r="J1370" s="81"/>
      <c r="K1370" s="144">
        <f>'B. Consumer Budget'!$I1370-'B. Consumer Budget'!$J1370</f>
        <v>0</v>
      </c>
      <c r="L1370" s="143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43">
        <f>IF('B. Consumer Budget'!$K1370&lt;0,0,IF('B. Consumer Budget'!$L1370&gt;'B. Consumer Budget'!$K1370,'B. Consumer Budget'!$K1370,'B. Consumer Budget'!$L1370))</f>
        <v>0</v>
      </c>
      <c r="N1370" s="143" t="str">
        <f>IF('B. Consumer Budget'!$L1370="","",'B. Consumer Budget'!$M1370-'B. Consumer Budget'!$L1370)</f>
        <v/>
      </c>
      <c r="O1370" s="77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78">
        <f t="shared" si="21"/>
        <v>1361</v>
      </c>
      <c r="C1371" s="82"/>
      <c r="D1371" s="83"/>
      <c r="E1371" s="122"/>
      <c r="F1371" s="83"/>
      <c r="G1371" s="106"/>
      <c r="H1371" s="83"/>
      <c r="I1371" s="84"/>
      <c r="J1371" s="84"/>
      <c r="K1371" s="144">
        <f>'B. Consumer Budget'!$I1371-'B. Consumer Budget'!$J1371</f>
        <v>0</v>
      </c>
      <c r="L1371" s="143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43">
        <f>IF('B. Consumer Budget'!$K1371&lt;0,0,IF('B. Consumer Budget'!$L1371&gt;'B. Consumer Budget'!$K1371,'B. Consumer Budget'!$K1371,'B. Consumer Budget'!$L1371))</f>
        <v>0</v>
      </c>
      <c r="N1371" s="143" t="str">
        <f>IF('B. Consumer Budget'!$L1371="","",'B. Consumer Budget'!$M1371-'B. Consumer Budget'!$L1371)</f>
        <v/>
      </c>
      <c r="O1371" s="77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78">
        <f t="shared" si="21"/>
        <v>1362</v>
      </c>
      <c r="C1372" s="79"/>
      <c r="D1372" s="80"/>
      <c r="E1372" s="123"/>
      <c r="F1372" s="80"/>
      <c r="G1372" s="105"/>
      <c r="H1372" s="80"/>
      <c r="I1372" s="81"/>
      <c r="J1372" s="81"/>
      <c r="K1372" s="144">
        <f>'B. Consumer Budget'!$I1372-'B. Consumer Budget'!$J1372</f>
        <v>0</v>
      </c>
      <c r="L1372" s="143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43">
        <f>IF('B. Consumer Budget'!$K1372&lt;0,0,IF('B. Consumer Budget'!$L1372&gt;'B. Consumer Budget'!$K1372,'B. Consumer Budget'!$K1372,'B. Consumer Budget'!$L1372))</f>
        <v>0</v>
      </c>
      <c r="N1372" s="143" t="str">
        <f>IF('B. Consumer Budget'!$L1372="","",'B. Consumer Budget'!$M1372-'B. Consumer Budget'!$L1372)</f>
        <v/>
      </c>
      <c r="O1372" s="77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78">
        <f t="shared" si="21"/>
        <v>1363</v>
      </c>
      <c r="C1373" s="82"/>
      <c r="D1373" s="83"/>
      <c r="E1373" s="122"/>
      <c r="F1373" s="83"/>
      <c r="G1373" s="106"/>
      <c r="H1373" s="83"/>
      <c r="I1373" s="84"/>
      <c r="J1373" s="84"/>
      <c r="K1373" s="144">
        <f>'B. Consumer Budget'!$I1373-'B. Consumer Budget'!$J1373</f>
        <v>0</v>
      </c>
      <c r="L1373" s="143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43">
        <f>IF('B. Consumer Budget'!$K1373&lt;0,0,IF('B. Consumer Budget'!$L1373&gt;'B. Consumer Budget'!$K1373,'B. Consumer Budget'!$K1373,'B. Consumer Budget'!$L1373))</f>
        <v>0</v>
      </c>
      <c r="N1373" s="143" t="str">
        <f>IF('B. Consumer Budget'!$L1373="","",'B. Consumer Budget'!$M1373-'B. Consumer Budget'!$L1373)</f>
        <v/>
      </c>
      <c r="O1373" s="77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78">
        <f t="shared" si="21"/>
        <v>1364</v>
      </c>
      <c r="C1374" s="79"/>
      <c r="D1374" s="80"/>
      <c r="E1374" s="123"/>
      <c r="F1374" s="80"/>
      <c r="G1374" s="105"/>
      <c r="H1374" s="80"/>
      <c r="I1374" s="81"/>
      <c r="J1374" s="81"/>
      <c r="K1374" s="144">
        <f>'B. Consumer Budget'!$I1374-'B. Consumer Budget'!$J1374</f>
        <v>0</v>
      </c>
      <c r="L1374" s="143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43">
        <f>IF('B. Consumer Budget'!$K1374&lt;0,0,IF('B. Consumer Budget'!$L1374&gt;'B. Consumer Budget'!$K1374,'B. Consumer Budget'!$K1374,'B. Consumer Budget'!$L1374))</f>
        <v>0</v>
      </c>
      <c r="N1374" s="143" t="str">
        <f>IF('B. Consumer Budget'!$L1374="","",'B. Consumer Budget'!$M1374-'B. Consumer Budget'!$L1374)</f>
        <v/>
      </c>
      <c r="O1374" s="77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78">
        <f t="shared" si="21"/>
        <v>1365</v>
      </c>
      <c r="C1375" s="82"/>
      <c r="D1375" s="83"/>
      <c r="E1375" s="122"/>
      <c r="F1375" s="83"/>
      <c r="G1375" s="106"/>
      <c r="H1375" s="83"/>
      <c r="I1375" s="84"/>
      <c r="J1375" s="84"/>
      <c r="K1375" s="144">
        <f>'B. Consumer Budget'!$I1375-'B. Consumer Budget'!$J1375</f>
        <v>0</v>
      </c>
      <c r="L1375" s="143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43">
        <f>IF('B. Consumer Budget'!$K1375&lt;0,0,IF('B. Consumer Budget'!$L1375&gt;'B. Consumer Budget'!$K1375,'B. Consumer Budget'!$K1375,'B. Consumer Budget'!$L1375))</f>
        <v>0</v>
      </c>
      <c r="N1375" s="143" t="str">
        <f>IF('B. Consumer Budget'!$L1375="","",'B. Consumer Budget'!$M1375-'B. Consumer Budget'!$L1375)</f>
        <v/>
      </c>
      <c r="O1375" s="77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78">
        <f t="shared" si="21"/>
        <v>1366</v>
      </c>
      <c r="C1376" s="79"/>
      <c r="D1376" s="80"/>
      <c r="E1376" s="123"/>
      <c r="F1376" s="80"/>
      <c r="G1376" s="105"/>
      <c r="H1376" s="80"/>
      <c r="I1376" s="81"/>
      <c r="J1376" s="81"/>
      <c r="K1376" s="144">
        <f>'B. Consumer Budget'!$I1376-'B. Consumer Budget'!$J1376</f>
        <v>0</v>
      </c>
      <c r="L1376" s="143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43">
        <f>IF('B. Consumer Budget'!$K1376&lt;0,0,IF('B. Consumer Budget'!$L1376&gt;'B. Consumer Budget'!$K1376,'B. Consumer Budget'!$K1376,'B. Consumer Budget'!$L1376))</f>
        <v>0</v>
      </c>
      <c r="N1376" s="143" t="str">
        <f>IF('B. Consumer Budget'!$L1376="","",'B. Consumer Budget'!$M1376-'B. Consumer Budget'!$L1376)</f>
        <v/>
      </c>
      <c r="O1376" s="77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78">
        <f t="shared" si="21"/>
        <v>1367</v>
      </c>
      <c r="C1377" s="82"/>
      <c r="D1377" s="83"/>
      <c r="E1377" s="122"/>
      <c r="F1377" s="83"/>
      <c r="G1377" s="106"/>
      <c r="H1377" s="83"/>
      <c r="I1377" s="84"/>
      <c r="J1377" s="84"/>
      <c r="K1377" s="144">
        <f>'B. Consumer Budget'!$I1377-'B. Consumer Budget'!$J1377</f>
        <v>0</v>
      </c>
      <c r="L1377" s="143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43">
        <f>IF('B. Consumer Budget'!$K1377&lt;0,0,IF('B. Consumer Budget'!$L1377&gt;'B. Consumer Budget'!$K1377,'B. Consumer Budget'!$K1377,'B. Consumer Budget'!$L1377))</f>
        <v>0</v>
      </c>
      <c r="N1377" s="143" t="str">
        <f>IF('B. Consumer Budget'!$L1377="","",'B. Consumer Budget'!$M1377-'B. Consumer Budget'!$L1377)</f>
        <v/>
      </c>
      <c r="O1377" s="77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78">
        <f t="shared" si="21"/>
        <v>1368</v>
      </c>
      <c r="C1378" s="79"/>
      <c r="D1378" s="80"/>
      <c r="E1378" s="123"/>
      <c r="F1378" s="80"/>
      <c r="G1378" s="105"/>
      <c r="H1378" s="80"/>
      <c r="I1378" s="81"/>
      <c r="J1378" s="81"/>
      <c r="K1378" s="144">
        <f>'B. Consumer Budget'!$I1378-'B. Consumer Budget'!$J1378</f>
        <v>0</v>
      </c>
      <c r="L1378" s="143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43">
        <f>IF('B. Consumer Budget'!$K1378&lt;0,0,IF('B. Consumer Budget'!$L1378&gt;'B. Consumer Budget'!$K1378,'B. Consumer Budget'!$K1378,'B. Consumer Budget'!$L1378))</f>
        <v>0</v>
      </c>
      <c r="N1378" s="143" t="str">
        <f>IF('B. Consumer Budget'!$L1378="","",'B. Consumer Budget'!$M1378-'B. Consumer Budget'!$L1378)</f>
        <v/>
      </c>
      <c r="O1378" s="77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78">
        <f t="shared" si="21"/>
        <v>1369</v>
      </c>
      <c r="C1379" s="82"/>
      <c r="D1379" s="83"/>
      <c r="E1379" s="122"/>
      <c r="F1379" s="83"/>
      <c r="G1379" s="106"/>
      <c r="H1379" s="83"/>
      <c r="I1379" s="84"/>
      <c r="J1379" s="84"/>
      <c r="K1379" s="144">
        <f>'B. Consumer Budget'!$I1379-'B. Consumer Budget'!$J1379</f>
        <v>0</v>
      </c>
      <c r="L1379" s="143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43">
        <f>IF('B. Consumer Budget'!$K1379&lt;0,0,IF('B. Consumer Budget'!$L1379&gt;'B. Consumer Budget'!$K1379,'B. Consumer Budget'!$K1379,'B. Consumer Budget'!$L1379))</f>
        <v>0</v>
      </c>
      <c r="N1379" s="143" t="str">
        <f>IF('B. Consumer Budget'!$L1379="","",'B. Consumer Budget'!$M1379-'B. Consumer Budget'!$L1379)</f>
        <v/>
      </c>
      <c r="O1379" s="77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78">
        <f t="shared" si="21"/>
        <v>1370</v>
      </c>
      <c r="C1380" s="79"/>
      <c r="D1380" s="80"/>
      <c r="E1380" s="123"/>
      <c r="F1380" s="80"/>
      <c r="G1380" s="105"/>
      <c r="H1380" s="80"/>
      <c r="I1380" s="81"/>
      <c r="J1380" s="81"/>
      <c r="K1380" s="144">
        <f>'B. Consumer Budget'!$I1380-'B. Consumer Budget'!$J1380</f>
        <v>0</v>
      </c>
      <c r="L1380" s="143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43">
        <f>IF('B. Consumer Budget'!$K1380&lt;0,0,IF('B. Consumer Budget'!$L1380&gt;'B. Consumer Budget'!$K1380,'B. Consumer Budget'!$K1380,'B. Consumer Budget'!$L1380))</f>
        <v>0</v>
      </c>
      <c r="N1380" s="143" t="str">
        <f>IF('B. Consumer Budget'!$L1380="","",'B. Consumer Budget'!$M1380-'B. Consumer Budget'!$L1380)</f>
        <v/>
      </c>
      <c r="O1380" s="77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78">
        <f t="shared" si="21"/>
        <v>1371</v>
      </c>
      <c r="C1381" s="82"/>
      <c r="D1381" s="83"/>
      <c r="E1381" s="122"/>
      <c r="F1381" s="83"/>
      <c r="G1381" s="106"/>
      <c r="H1381" s="83"/>
      <c r="I1381" s="84"/>
      <c r="J1381" s="84"/>
      <c r="K1381" s="144">
        <f>'B. Consumer Budget'!$I1381-'B. Consumer Budget'!$J1381</f>
        <v>0</v>
      </c>
      <c r="L1381" s="143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43">
        <f>IF('B. Consumer Budget'!$K1381&lt;0,0,IF('B. Consumer Budget'!$L1381&gt;'B. Consumer Budget'!$K1381,'B. Consumer Budget'!$K1381,'B. Consumer Budget'!$L1381))</f>
        <v>0</v>
      </c>
      <c r="N1381" s="143" t="str">
        <f>IF('B. Consumer Budget'!$L1381="","",'B. Consumer Budget'!$M1381-'B. Consumer Budget'!$L1381)</f>
        <v/>
      </c>
      <c r="O1381" s="77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78">
        <f t="shared" si="21"/>
        <v>1372</v>
      </c>
      <c r="C1382" s="79"/>
      <c r="D1382" s="80"/>
      <c r="E1382" s="123"/>
      <c r="F1382" s="80"/>
      <c r="G1382" s="105"/>
      <c r="H1382" s="80"/>
      <c r="I1382" s="81"/>
      <c r="J1382" s="81"/>
      <c r="K1382" s="144">
        <f>'B. Consumer Budget'!$I1382-'B. Consumer Budget'!$J1382</f>
        <v>0</v>
      </c>
      <c r="L1382" s="143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43">
        <f>IF('B. Consumer Budget'!$K1382&lt;0,0,IF('B. Consumer Budget'!$L1382&gt;'B. Consumer Budget'!$K1382,'B. Consumer Budget'!$K1382,'B. Consumer Budget'!$L1382))</f>
        <v>0</v>
      </c>
      <c r="N1382" s="143" t="str">
        <f>IF('B. Consumer Budget'!$L1382="","",'B. Consumer Budget'!$M1382-'B. Consumer Budget'!$L1382)</f>
        <v/>
      </c>
      <c r="O1382" s="77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78">
        <f t="shared" si="21"/>
        <v>1373</v>
      </c>
      <c r="C1383" s="82"/>
      <c r="D1383" s="83"/>
      <c r="E1383" s="122"/>
      <c r="F1383" s="83"/>
      <c r="G1383" s="106"/>
      <c r="H1383" s="83"/>
      <c r="I1383" s="84"/>
      <c r="J1383" s="84"/>
      <c r="K1383" s="144">
        <f>'B. Consumer Budget'!$I1383-'B. Consumer Budget'!$J1383</f>
        <v>0</v>
      </c>
      <c r="L1383" s="143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43">
        <f>IF('B. Consumer Budget'!$K1383&lt;0,0,IF('B. Consumer Budget'!$L1383&gt;'B. Consumer Budget'!$K1383,'B. Consumer Budget'!$K1383,'B. Consumer Budget'!$L1383))</f>
        <v>0</v>
      </c>
      <c r="N1383" s="143" t="str">
        <f>IF('B. Consumer Budget'!$L1383="","",'B. Consumer Budget'!$M1383-'B. Consumer Budget'!$L1383)</f>
        <v/>
      </c>
      <c r="O1383" s="77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78">
        <f t="shared" si="21"/>
        <v>1374</v>
      </c>
      <c r="C1384" s="79"/>
      <c r="D1384" s="80"/>
      <c r="E1384" s="123"/>
      <c r="F1384" s="80"/>
      <c r="G1384" s="105"/>
      <c r="H1384" s="80"/>
      <c r="I1384" s="81"/>
      <c r="J1384" s="81"/>
      <c r="K1384" s="144">
        <f>'B. Consumer Budget'!$I1384-'B. Consumer Budget'!$J1384</f>
        <v>0</v>
      </c>
      <c r="L1384" s="143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43">
        <f>IF('B. Consumer Budget'!$K1384&lt;0,0,IF('B. Consumer Budget'!$L1384&gt;'B. Consumer Budget'!$K1384,'B. Consumer Budget'!$K1384,'B. Consumer Budget'!$L1384))</f>
        <v>0</v>
      </c>
      <c r="N1384" s="143" t="str">
        <f>IF('B. Consumer Budget'!$L1384="","",'B. Consumer Budget'!$M1384-'B. Consumer Budget'!$L1384)</f>
        <v/>
      </c>
      <c r="O1384" s="77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78">
        <f t="shared" si="21"/>
        <v>1375</v>
      </c>
      <c r="C1385" s="82"/>
      <c r="D1385" s="83"/>
      <c r="E1385" s="122"/>
      <c r="F1385" s="83"/>
      <c r="G1385" s="106"/>
      <c r="H1385" s="83"/>
      <c r="I1385" s="84"/>
      <c r="J1385" s="84"/>
      <c r="K1385" s="144">
        <f>'B. Consumer Budget'!$I1385-'B. Consumer Budget'!$J1385</f>
        <v>0</v>
      </c>
      <c r="L1385" s="143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43">
        <f>IF('B. Consumer Budget'!$K1385&lt;0,0,IF('B. Consumer Budget'!$L1385&gt;'B. Consumer Budget'!$K1385,'B. Consumer Budget'!$K1385,'B. Consumer Budget'!$L1385))</f>
        <v>0</v>
      </c>
      <c r="N1385" s="143" t="str">
        <f>IF('B. Consumer Budget'!$L1385="","",'B. Consumer Budget'!$M1385-'B. Consumer Budget'!$L1385)</f>
        <v/>
      </c>
      <c r="O1385" s="77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78">
        <f t="shared" si="21"/>
        <v>1376</v>
      </c>
      <c r="C1386" s="79"/>
      <c r="D1386" s="80"/>
      <c r="E1386" s="123"/>
      <c r="F1386" s="80"/>
      <c r="G1386" s="105"/>
      <c r="H1386" s="80"/>
      <c r="I1386" s="81"/>
      <c r="J1386" s="81"/>
      <c r="K1386" s="144">
        <f>'B. Consumer Budget'!$I1386-'B. Consumer Budget'!$J1386</f>
        <v>0</v>
      </c>
      <c r="L1386" s="143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43">
        <f>IF('B. Consumer Budget'!$K1386&lt;0,0,IF('B. Consumer Budget'!$L1386&gt;'B. Consumer Budget'!$K1386,'B. Consumer Budget'!$K1386,'B. Consumer Budget'!$L1386))</f>
        <v>0</v>
      </c>
      <c r="N1386" s="143" t="str">
        <f>IF('B. Consumer Budget'!$L1386="","",'B. Consumer Budget'!$M1386-'B. Consumer Budget'!$L1386)</f>
        <v/>
      </c>
      <c r="O1386" s="77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78">
        <f t="shared" si="21"/>
        <v>1377</v>
      </c>
      <c r="C1387" s="82"/>
      <c r="D1387" s="83"/>
      <c r="E1387" s="122"/>
      <c r="F1387" s="83"/>
      <c r="G1387" s="106"/>
      <c r="H1387" s="83"/>
      <c r="I1387" s="84"/>
      <c r="J1387" s="84"/>
      <c r="K1387" s="144">
        <f>'B. Consumer Budget'!$I1387-'B. Consumer Budget'!$J1387</f>
        <v>0</v>
      </c>
      <c r="L1387" s="143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43">
        <f>IF('B. Consumer Budget'!$K1387&lt;0,0,IF('B. Consumer Budget'!$L1387&gt;'B. Consumer Budget'!$K1387,'B. Consumer Budget'!$K1387,'B. Consumer Budget'!$L1387))</f>
        <v>0</v>
      </c>
      <c r="N1387" s="143" t="str">
        <f>IF('B. Consumer Budget'!$L1387="","",'B. Consumer Budget'!$M1387-'B. Consumer Budget'!$L1387)</f>
        <v/>
      </c>
      <c r="O1387" s="77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78">
        <f t="shared" si="21"/>
        <v>1378</v>
      </c>
      <c r="C1388" s="79"/>
      <c r="D1388" s="80"/>
      <c r="E1388" s="123"/>
      <c r="F1388" s="80"/>
      <c r="G1388" s="105"/>
      <c r="H1388" s="80"/>
      <c r="I1388" s="81"/>
      <c r="J1388" s="81"/>
      <c r="K1388" s="144">
        <f>'B. Consumer Budget'!$I1388-'B. Consumer Budget'!$J1388</f>
        <v>0</v>
      </c>
      <c r="L1388" s="143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43">
        <f>IF('B. Consumer Budget'!$K1388&lt;0,0,IF('B. Consumer Budget'!$L1388&gt;'B. Consumer Budget'!$K1388,'B. Consumer Budget'!$K1388,'B. Consumer Budget'!$L1388))</f>
        <v>0</v>
      </c>
      <c r="N1388" s="143" t="str">
        <f>IF('B. Consumer Budget'!$L1388="","",'B. Consumer Budget'!$M1388-'B. Consumer Budget'!$L1388)</f>
        <v/>
      </c>
      <c r="O1388" s="77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78">
        <f t="shared" si="21"/>
        <v>1379</v>
      </c>
      <c r="C1389" s="82"/>
      <c r="D1389" s="83"/>
      <c r="E1389" s="122"/>
      <c r="F1389" s="83"/>
      <c r="G1389" s="106"/>
      <c r="H1389" s="83"/>
      <c r="I1389" s="84"/>
      <c r="J1389" s="84"/>
      <c r="K1389" s="144">
        <f>'B. Consumer Budget'!$I1389-'B. Consumer Budget'!$J1389</f>
        <v>0</v>
      </c>
      <c r="L1389" s="143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43">
        <f>IF('B. Consumer Budget'!$K1389&lt;0,0,IF('B. Consumer Budget'!$L1389&gt;'B. Consumer Budget'!$K1389,'B. Consumer Budget'!$K1389,'B. Consumer Budget'!$L1389))</f>
        <v>0</v>
      </c>
      <c r="N1389" s="143" t="str">
        <f>IF('B. Consumer Budget'!$L1389="","",'B. Consumer Budget'!$M1389-'B. Consumer Budget'!$L1389)</f>
        <v/>
      </c>
      <c r="O1389" s="77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78">
        <f t="shared" si="21"/>
        <v>1380</v>
      </c>
      <c r="C1390" s="79"/>
      <c r="D1390" s="80"/>
      <c r="E1390" s="123"/>
      <c r="F1390" s="80"/>
      <c r="G1390" s="105"/>
      <c r="H1390" s="80"/>
      <c r="I1390" s="81"/>
      <c r="J1390" s="81"/>
      <c r="K1390" s="144">
        <f>'B. Consumer Budget'!$I1390-'B. Consumer Budget'!$J1390</f>
        <v>0</v>
      </c>
      <c r="L1390" s="143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43">
        <f>IF('B. Consumer Budget'!$K1390&lt;0,0,IF('B. Consumer Budget'!$L1390&gt;'B. Consumer Budget'!$K1390,'B. Consumer Budget'!$K1390,'B. Consumer Budget'!$L1390))</f>
        <v>0</v>
      </c>
      <c r="N1390" s="143" t="str">
        <f>IF('B. Consumer Budget'!$L1390="","",'B. Consumer Budget'!$M1390-'B. Consumer Budget'!$L1390)</f>
        <v/>
      </c>
      <c r="O1390" s="77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78">
        <f t="shared" si="21"/>
        <v>1381</v>
      </c>
      <c r="C1391" s="82"/>
      <c r="D1391" s="83"/>
      <c r="E1391" s="122"/>
      <c r="F1391" s="83"/>
      <c r="G1391" s="106"/>
      <c r="H1391" s="83"/>
      <c r="I1391" s="84"/>
      <c r="J1391" s="84"/>
      <c r="K1391" s="144">
        <f>'B. Consumer Budget'!$I1391-'B. Consumer Budget'!$J1391</f>
        <v>0</v>
      </c>
      <c r="L1391" s="143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43">
        <f>IF('B. Consumer Budget'!$K1391&lt;0,0,IF('B. Consumer Budget'!$L1391&gt;'B. Consumer Budget'!$K1391,'B. Consumer Budget'!$K1391,'B. Consumer Budget'!$L1391))</f>
        <v>0</v>
      </c>
      <c r="N1391" s="143" t="str">
        <f>IF('B. Consumer Budget'!$L1391="","",'B. Consumer Budget'!$M1391-'B. Consumer Budget'!$L1391)</f>
        <v/>
      </c>
      <c r="O1391" s="77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78">
        <f t="shared" si="21"/>
        <v>1382</v>
      </c>
      <c r="C1392" s="79"/>
      <c r="D1392" s="80"/>
      <c r="E1392" s="123"/>
      <c r="F1392" s="80"/>
      <c r="G1392" s="105"/>
      <c r="H1392" s="80"/>
      <c r="I1392" s="81"/>
      <c r="J1392" s="81"/>
      <c r="K1392" s="144">
        <f>'B. Consumer Budget'!$I1392-'B. Consumer Budget'!$J1392</f>
        <v>0</v>
      </c>
      <c r="L1392" s="143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43">
        <f>IF('B. Consumer Budget'!$K1392&lt;0,0,IF('B. Consumer Budget'!$L1392&gt;'B. Consumer Budget'!$K1392,'B. Consumer Budget'!$K1392,'B. Consumer Budget'!$L1392))</f>
        <v>0</v>
      </c>
      <c r="N1392" s="143" t="str">
        <f>IF('B. Consumer Budget'!$L1392="","",'B. Consumer Budget'!$M1392-'B. Consumer Budget'!$L1392)</f>
        <v/>
      </c>
      <c r="O1392" s="77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78">
        <f t="shared" si="21"/>
        <v>1383</v>
      </c>
      <c r="C1393" s="82"/>
      <c r="D1393" s="83"/>
      <c r="E1393" s="122"/>
      <c r="F1393" s="83"/>
      <c r="G1393" s="106"/>
      <c r="H1393" s="83"/>
      <c r="I1393" s="84"/>
      <c r="J1393" s="84"/>
      <c r="K1393" s="144">
        <f>'B. Consumer Budget'!$I1393-'B. Consumer Budget'!$J1393</f>
        <v>0</v>
      </c>
      <c r="L1393" s="143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43">
        <f>IF('B. Consumer Budget'!$K1393&lt;0,0,IF('B. Consumer Budget'!$L1393&gt;'B. Consumer Budget'!$K1393,'B. Consumer Budget'!$K1393,'B. Consumer Budget'!$L1393))</f>
        <v>0</v>
      </c>
      <c r="N1393" s="143" t="str">
        <f>IF('B. Consumer Budget'!$L1393="","",'B. Consumer Budget'!$M1393-'B. Consumer Budget'!$L1393)</f>
        <v/>
      </c>
      <c r="O1393" s="77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78">
        <f t="shared" si="21"/>
        <v>1384</v>
      </c>
      <c r="C1394" s="79"/>
      <c r="D1394" s="80"/>
      <c r="E1394" s="123"/>
      <c r="F1394" s="80"/>
      <c r="G1394" s="105"/>
      <c r="H1394" s="80"/>
      <c r="I1394" s="81"/>
      <c r="J1394" s="81"/>
      <c r="K1394" s="144">
        <f>'B. Consumer Budget'!$I1394-'B. Consumer Budget'!$J1394</f>
        <v>0</v>
      </c>
      <c r="L1394" s="143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43">
        <f>IF('B. Consumer Budget'!$K1394&lt;0,0,IF('B. Consumer Budget'!$L1394&gt;'B. Consumer Budget'!$K1394,'B. Consumer Budget'!$K1394,'B. Consumer Budget'!$L1394))</f>
        <v>0</v>
      </c>
      <c r="N1394" s="143" t="str">
        <f>IF('B. Consumer Budget'!$L1394="","",'B. Consumer Budget'!$M1394-'B. Consumer Budget'!$L1394)</f>
        <v/>
      </c>
      <c r="O1394" s="77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78">
        <f t="shared" ref="B1395:B1458" si="22">B1394+1</f>
        <v>1385</v>
      </c>
      <c r="C1395" s="82"/>
      <c r="D1395" s="83"/>
      <c r="E1395" s="122"/>
      <c r="F1395" s="83"/>
      <c r="G1395" s="106"/>
      <c r="H1395" s="83"/>
      <c r="I1395" s="84"/>
      <c r="J1395" s="84"/>
      <c r="K1395" s="144">
        <f>'B. Consumer Budget'!$I1395-'B. Consumer Budget'!$J1395</f>
        <v>0</v>
      </c>
      <c r="L1395" s="143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43">
        <f>IF('B. Consumer Budget'!$K1395&lt;0,0,IF('B. Consumer Budget'!$L1395&gt;'B. Consumer Budget'!$K1395,'B. Consumer Budget'!$K1395,'B. Consumer Budget'!$L1395))</f>
        <v>0</v>
      </c>
      <c r="N1395" s="143" t="str">
        <f>IF('B. Consumer Budget'!$L1395="","",'B. Consumer Budget'!$M1395-'B. Consumer Budget'!$L1395)</f>
        <v/>
      </c>
      <c r="O1395" s="77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78">
        <f t="shared" si="22"/>
        <v>1386</v>
      </c>
      <c r="C1396" s="79"/>
      <c r="D1396" s="80"/>
      <c r="E1396" s="123"/>
      <c r="F1396" s="80"/>
      <c r="G1396" s="105"/>
      <c r="H1396" s="80"/>
      <c r="I1396" s="81"/>
      <c r="J1396" s="81"/>
      <c r="K1396" s="144">
        <f>'B. Consumer Budget'!$I1396-'B. Consumer Budget'!$J1396</f>
        <v>0</v>
      </c>
      <c r="L1396" s="143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43">
        <f>IF('B. Consumer Budget'!$K1396&lt;0,0,IF('B. Consumer Budget'!$L1396&gt;'B. Consumer Budget'!$K1396,'B. Consumer Budget'!$K1396,'B. Consumer Budget'!$L1396))</f>
        <v>0</v>
      </c>
      <c r="N1396" s="143" t="str">
        <f>IF('B. Consumer Budget'!$L1396="","",'B. Consumer Budget'!$M1396-'B. Consumer Budget'!$L1396)</f>
        <v/>
      </c>
      <c r="O1396" s="77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78">
        <f t="shared" si="22"/>
        <v>1387</v>
      </c>
      <c r="C1397" s="82"/>
      <c r="D1397" s="83"/>
      <c r="E1397" s="122"/>
      <c r="F1397" s="83"/>
      <c r="G1397" s="106"/>
      <c r="H1397" s="83"/>
      <c r="I1397" s="84"/>
      <c r="J1397" s="84"/>
      <c r="K1397" s="144">
        <f>'B. Consumer Budget'!$I1397-'B. Consumer Budget'!$J1397</f>
        <v>0</v>
      </c>
      <c r="L1397" s="143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43">
        <f>IF('B. Consumer Budget'!$K1397&lt;0,0,IF('B. Consumer Budget'!$L1397&gt;'B. Consumer Budget'!$K1397,'B. Consumer Budget'!$K1397,'B. Consumer Budget'!$L1397))</f>
        <v>0</v>
      </c>
      <c r="N1397" s="143" t="str">
        <f>IF('B. Consumer Budget'!$L1397="","",'B. Consumer Budget'!$M1397-'B. Consumer Budget'!$L1397)</f>
        <v/>
      </c>
      <c r="O1397" s="77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78">
        <f t="shared" si="22"/>
        <v>1388</v>
      </c>
      <c r="C1398" s="79"/>
      <c r="D1398" s="80"/>
      <c r="E1398" s="123"/>
      <c r="F1398" s="80"/>
      <c r="G1398" s="105"/>
      <c r="H1398" s="80"/>
      <c r="I1398" s="81"/>
      <c r="J1398" s="81"/>
      <c r="K1398" s="144">
        <f>'B. Consumer Budget'!$I1398-'B. Consumer Budget'!$J1398</f>
        <v>0</v>
      </c>
      <c r="L1398" s="143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43">
        <f>IF('B. Consumer Budget'!$K1398&lt;0,0,IF('B. Consumer Budget'!$L1398&gt;'B. Consumer Budget'!$K1398,'B. Consumer Budget'!$K1398,'B. Consumer Budget'!$L1398))</f>
        <v>0</v>
      </c>
      <c r="N1398" s="143" t="str">
        <f>IF('B. Consumer Budget'!$L1398="","",'B. Consumer Budget'!$M1398-'B. Consumer Budget'!$L1398)</f>
        <v/>
      </c>
      <c r="O1398" s="77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78">
        <f t="shared" si="22"/>
        <v>1389</v>
      </c>
      <c r="C1399" s="82"/>
      <c r="D1399" s="83"/>
      <c r="E1399" s="122"/>
      <c r="F1399" s="83"/>
      <c r="G1399" s="106"/>
      <c r="H1399" s="83"/>
      <c r="I1399" s="84"/>
      <c r="J1399" s="84"/>
      <c r="K1399" s="144">
        <f>'B. Consumer Budget'!$I1399-'B. Consumer Budget'!$J1399</f>
        <v>0</v>
      </c>
      <c r="L1399" s="143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43">
        <f>IF('B. Consumer Budget'!$K1399&lt;0,0,IF('B. Consumer Budget'!$L1399&gt;'B. Consumer Budget'!$K1399,'B. Consumer Budget'!$K1399,'B. Consumer Budget'!$L1399))</f>
        <v>0</v>
      </c>
      <c r="N1399" s="143" t="str">
        <f>IF('B. Consumer Budget'!$L1399="","",'B. Consumer Budget'!$M1399-'B. Consumer Budget'!$L1399)</f>
        <v/>
      </c>
      <c r="O1399" s="77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78">
        <f t="shared" si="22"/>
        <v>1390</v>
      </c>
      <c r="C1400" s="79"/>
      <c r="D1400" s="80"/>
      <c r="E1400" s="123"/>
      <c r="F1400" s="80"/>
      <c r="G1400" s="105"/>
      <c r="H1400" s="80"/>
      <c r="I1400" s="81"/>
      <c r="J1400" s="81"/>
      <c r="K1400" s="144">
        <f>'B. Consumer Budget'!$I1400-'B. Consumer Budget'!$J1400</f>
        <v>0</v>
      </c>
      <c r="L1400" s="143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43">
        <f>IF('B. Consumer Budget'!$K1400&lt;0,0,IF('B. Consumer Budget'!$L1400&gt;'B. Consumer Budget'!$K1400,'B. Consumer Budget'!$K1400,'B. Consumer Budget'!$L1400))</f>
        <v>0</v>
      </c>
      <c r="N1400" s="143" t="str">
        <f>IF('B. Consumer Budget'!$L1400="","",'B. Consumer Budget'!$M1400-'B. Consumer Budget'!$L1400)</f>
        <v/>
      </c>
      <c r="O1400" s="77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78">
        <f t="shared" si="22"/>
        <v>1391</v>
      </c>
      <c r="C1401" s="82"/>
      <c r="D1401" s="83"/>
      <c r="E1401" s="122"/>
      <c r="F1401" s="83"/>
      <c r="G1401" s="106"/>
      <c r="H1401" s="83"/>
      <c r="I1401" s="84"/>
      <c r="J1401" s="84"/>
      <c r="K1401" s="144">
        <f>'B. Consumer Budget'!$I1401-'B. Consumer Budget'!$J1401</f>
        <v>0</v>
      </c>
      <c r="L1401" s="143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43">
        <f>IF('B. Consumer Budget'!$K1401&lt;0,0,IF('B. Consumer Budget'!$L1401&gt;'B. Consumer Budget'!$K1401,'B. Consumer Budget'!$K1401,'B. Consumer Budget'!$L1401))</f>
        <v>0</v>
      </c>
      <c r="N1401" s="143" t="str">
        <f>IF('B. Consumer Budget'!$L1401="","",'B. Consumer Budget'!$M1401-'B. Consumer Budget'!$L1401)</f>
        <v/>
      </c>
      <c r="O1401" s="77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78">
        <f t="shared" si="22"/>
        <v>1392</v>
      </c>
      <c r="C1402" s="79"/>
      <c r="D1402" s="80"/>
      <c r="E1402" s="123"/>
      <c r="F1402" s="80"/>
      <c r="G1402" s="105"/>
      <c r="H1402" s="80"/>
      <c r="I1402" s="81"/>
      <c r="J1402" s="81"/>
      <c r="K1402" s="144">
        <f>'B. Consumer Budget'!$I1402-'B. Consumer Budget'!$J1402</f>
        <v>0</v>
      </c>
      <c r="L1402" s="143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43">
        <f>IF('B. Consumer Budget'!$K1402&lt;0,0,IF('B. Consumer Budget'!$L1402&gt;'B. Consumer Budget'!$K1402,'B. Consumer Budget'!$K1402,'B. Consumer Budget'!$L1402))</f>
        <v>0</v>
      </c>
      <c r="N1402" s="143" t="str">
        <f>IF('B. Consumer Budget'!$L1402="","",'B. Consumer Budget'!$M1402-'B. Consumer Budget'!$L1402)</f>
        <v/>
      </c>
      <c r="O1402" s="77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78">
        <f t="shared" si="22"/>
        <v>1393</v>
      </c>
      <c r="C1403" s="82"/>
      <c r="D1403" s="83"/>
      <c r="E1403" s="122"/>
      <c r="F1403" s="83"/>
      <c r="G1403" s="106"/>
      <c r="H1403" s="83"/>
      <c r="I1403" s="84"/>
      <c r="J1403" s="84"/>
      <c r="K1403" s="144">
        <f>'B. Consumer Budget'!$I1403-'B. Consumer Budget'!$J1403</f>
        <v>0</v>
      </c>
      <c r="L1403" s="143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43">
        <f>IF('B. Consumer Budget'!$K1403&lt;0,0,IF('B. Consumer Budget'!$L1403&gt;'B. Consumer Budget'!$K1403,'B. Consumer Budget'!$K1403,'B. Consumer Budget'!$L1403))</f>
        <v>0</v>
      </c>
      <c r="N1403" s="143" t="str">
        <f>IF('B. Consumer Budget'!$L1403="","",'B. Consumer Budget'!$M1403-'B. Consumer Budget'!$L1403)</f>
        <v/>
      </c>
      <c r="O1403" s="77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78">
        <f t="shared" si="22"/>
        <v>1394</v>
      </c>
      <c r="C1404" s="79"/>
      <c r="D1404" s="80"/>
      <c r="E1404" s="123"/>
      <c r="F1404" s="80"/>
      <c r="G1404" s="105"/>
      <c r="H1404" s="80"/>
      <c r="I1404" s="81"/>
      <c r="J1404" s="81"/>
      <c r="K1404" s="144">
        <f>'B. Consumer Budget'!$I1404-'B. Consumer Budget'!$J1404</f>
        <v>0</v>
      </c>
      <c r="L1404" s="143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43">
        <f>IF('B. Consumer Budget'!$K1404&lt;0,0,IF('B. Consumer Budget'!$L1404&gt;'B. Consumer Budget'!$K1404,'B. Consumer Budget'!$K1404,'B. Consumer Budget'!$L1404))</f>
        <v>0</v>
      </c>
      <c r="N1404" s="143" t="str">
        <f>IF('B. Consumer Budget'!$L1404="","",'B. Consumer Budget'!$M1404-'B. Consumer Budget'!$L1404)</f>
        <v/>
      </c>
      <c r="O1404" s="77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78">
        <f t="shared" si="22"/>
        <v>1395</v>
      </c>
      <c r="C1405" s="82"/>
      <c r="D1405" s="83"/>
      <c r="E1405" s="122"/>
      <c r="F1405" s="83"/>
      <c r="G1405" s="106"/>
      <c r="H1405" s="83"/>
      <c r="I1405" s="84"/>
      <c r="J1405" s="84"/>
      <c r="K1405" s="144">
        <f>'B. Consumer Budget'!$I1405-'B. Consumer Budget'!$J1405</f>
        <v>0</v>
      </c>
      <c r="L1405" s="143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43">
        <f>IF('B. Consumer Budget'!$K1405&lt;0,0,IF('B. Consumer Budget'!$L1405&gt;'B. Consumer Budget'!$K1405,'B. Consumer Budget'!$K1405,'B. Consumer Budget'!$L1405))</f>
        <v>0</v>
      </c>
      <c r="N1405" s="143" t="str">
        <f>IF('B. Consumer Budget'!$L1405="","",'B. Consumer Budget'!$M1405-'B. Consumer Budget'!$L1405)</f>
        <v/>
      </c>
      <c r="O1405" s="77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78">
        <f t="shared" si="22"/>
        <v>1396</v>
      </c>
      <c r="C1406" s="79"/>
      <c r="D1406" s="80"/>
      <c r="E1406" s="123"/>
      <c r="F1406" s="80"/>
      <c r="G1406" s="105"/>
      <c r="H1406" s="80"/>
      <c r="I1406" s="81"/>
      <c r="J1406" s="81"/>
      <c r="K1406" s="144">
        <f>'B. Consumer Budget'!$I1406-'B. Consumer Budget'!$J1406</f>
        <v>0</v>
      </c>
      <c r="L1406" s="143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43">
        <f>IF('B. Consumer Budget'!$K1406&lt;0,0,IF('B. Consumer Budget'!$L1406&gt;'B. Consumer Budget'!$K1406,'B. Consumer Budget'!$K1406,'B. Consumer Budget'!$L1406))</f>
        <v>0</v>
      </c>
      <c r="N1406" s="143" t="str">
        <f>IF('B. Consumer Budget'!$L1406="","",'B. Consumer Budget'!$M1406-'B. Consumer Budget'!$L1406)</f>
        <v/>
      </c>
      <c r="O1406" s="77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78">
        <f t="shared" si="22"/>
        <v>1397</v>
      </c>
      <c r="C1407" s="82"/>
      <c r="D1407" s="83"/>
      <c r="E1407" s="122"/>
      <c r="F1407" s="83"/>
      <c r="G1407" s="106"/>
      <c r="H1407" s="83"/>
      <c r="I1407" s="84"/>
      <c r="J1407" s="84"/>
      <c r="K1407" s="144">
        <f>'B. Consumer Budget'!$I1407-'B. Consumer Budget'!$J1407</f>
        <v>0</v>
      </c>
      <c r="L1407" s="143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43">
        <f>IF('B. Consumer Budget'!$K1407&lt;0,0,IF('B. Consumer Budget'!$L1407&gt;'B. Consumer Budget'!$K1407,'B. Consumer Budget'!$K1407,'B. Consumer Budget'!$L1407))</f>
        <v>0</v>
      </c>
      <c r="N1407" s="143" t="str">
        <f>IF('B. Consumer Budget'!$L1407="","",'B. Consumer Budget'!$M1407-'B. Consumer Budget'!$L1407)</f>
        <v/>
      </c>
      <c r="O1407" s="77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78">
        <f t="shared" si="22"/>
        <v>1398</v>
      </c>
      <c r="C1408" s="79"/>
      <c r="D1408" s="80"/>
      <c r="E1408" s="123"/>
      <c r="F1408" s="80"/>
      <c r="G1408" s="105"/>
      <c r="H1408" s="80"/>
      <c r="I1408" s="81"/>
      <c r="J1408" s="81"/>
      <c r="K1408" s="144">
        <f>'B. Consumer Budget'!$I1408-'B. Consumer Budget'!$J1408</f>
        <v>0</v>
      </c>
      <c r="L1408" s="143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43">
        <f>IF('B. Consumer Budget'!$K1408&lt;0,0,IF('B. Consumer Budget'!$L1408&gt;'B. Consumer Budget'!$K1408,'B. Consumer Budget'!$K1408,'B. Consumer Budget'!$L1408))</f>
        <v>0</v>
      </c>
      <c r="N1408" s="143" t="str">
        <f>IF('B. Consumer Budget'!$L1408="","",'B. Consumer Budget'!$M1408-'B. Consumer Budget'!$L1408)</f>
        <v/>
      </c>
      <c r="O1408" s="77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78">
        <f t="shared" si="22"/>
        <v>1399</v>
      </c>
      <c r="C1409" s="82"/>
      <c r="D1409" s="83"/>
      <c r="E1409" s="122"/>
      <c r="F1409" s="83"/>
      <c r="G1409" s="106"/>
      <c r="H1409" s="83"/>
      <c r="I1409" s="84"/>
      <c r="J1409" s="84"/>
      <c r="K1409" s="144">
        <f>'B. Consumer Budget'!$I1409-'B. Consumer Budget'!$J1409</f>
        <v>0</v>
      </c>
      <c r="L1409" s="143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43">
        <f>IF('B. Consumer Budget'!$K1409&lt;0,0,IF('B. Consumer Budget'!$L1409&gt;'B. Consumer Budget'!$K1409,'B. Consumer Budget'!$K1409,'B. Consumer Budget'!$L1409))</f>
        <v>0</v>
      </c>
      <c r="N1409" s="143" t="str">
        <f>IF('B. Consumer Budget'!$L1409="","",'B. Consumer Budget'!$M1409-'B. Consumer Budget'!$L1409)</f>
        <v/>
      </c>
      <c r="O1409" s="77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78">
        <f t="shared" si="22"/>
        <v>1400</v>
      </c>
      <c r="C1410" s="79"/>
      <c r="D1410" s="80"/>
      <c r="E1410" s="123"/>
      <c r="F1410" s="80"/>
      <c r="G1410" s="105"/>
      <c r="H1410" s="80"/>
      <c r="I1410" s="81"/>
      <c r="J1410" s="81"/>
      <c r="K1410" s="144">
        <f>'B. Consumer Budget'!$I1410-'B. Consumer Budget'!$J1410</f>
        <v>0</v>
      </c>
      <c r="L1410" s="143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43">
        <f>IF('B. Consumer Budget'!$K1410&lt;0,0,IF('B. Consumer Budget'!$L1410&gt;'B. Consumer Budget'!$K1410,'B. Consumer Budget'!$K1410,'B. Consumer Budget'!$L1410))</f>
        <v>0</v>
      </c>
      <c r="N1410" s="143" t="str">
        <f>IF('B. Consumer Budget'!$L1410="","",'B. Consumer Budget'!$M1410-'B. Consumer Budget'!$L1410)</f>
        <v/>
      </c>
      <c r="O1410" s="77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78">
        <f t="shared" si="22"/>
        <v>1401</v>
      </c>
      <c r="C1411" s="82"/>
      <c r="D1411" s="83"/>
      <c r="E1411" s="122"/>
      <c r="F1411" s="83"/>
      <c r="G1411" s="106"/>
      <c r="H1411" s="83"/>
      <c r="I1411" s="84"/>
      <c r="J1411" s="84"/>
      <c r="K1411" s="144">
        <f>'B. Consumer Budget'!$I1411-'B. Consumer Budget'!$J1411</f>
        <v>0</v>
      </c>
      <c r="L1411" s="143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43">
        <f>IF('B. Consumer Budget'!$K1411&lt;0,0,IF('B. Consumer Budget'!$L1411&gt;'B. Consumer Budget'!$K1411,'B. Consumer Budget'!$K1411,'B. Consumer Budget'!$L1411))</f>
        <v>0</v>
      </c>
      <c r="N1411" s="143" t="str">
        <f>IF('B. Consumer Budget'!$L1411="","",'B. Consumer Budget'!$M1411-'B. Consumer Budget'!$L1411)</f>
        <v/>
      </c>
      <c r="O1411" s="77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78">
        <f t="shared" si="22"/>
        <v>1402</v>
      </c>
      <c r="C1412" s="79"/>
      <c r="D1412" s="80"/>
      <c r="E1412" s="123"/>
      <c r="F1412" s="80"/>
      <c r="G1412" s="105"/>
      <c r="H1412" s="80"/>
      <c r="I1412" s="81"/>
      <c r="J1412" s="81"/>
      <c r="K1412" s="144">
        <f>'B. Consumer Budget'!$I1412-'B. Consumer Budget'!$J1412</f>
        <v>0</v>
      </c>
      <c r="L1412" s="143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43">
        <f>IF('B. Consumer Budget'!$K1412&lt;0,0,IF('B. Consumer Budget'!$L1412&gt;'B. Consumer Budget'!$K1412,'B. Consumer Budget'!$K1412,'B. Consumer Budget'!$L1412))</f>
        <v>0</v>
      </c>
      <c r="N1412" s="143" t="str">
        <f>IF('B. Consumer Budget'!$L1412="","",'B. Consumer Budget'!$M1412-'B. Consumer Budget'!$L1412)</f>
        <v/>
      </c>
      <c r="O1412" s="77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78">
        <f t="shared" si="22"/>
        <v>1403</v>
      </c>
      <c r="C1413" s="82"/>
      <c r="D1413" s="83"/>
      <c r="E1413" s="122"/>
      <c r="F1413" s="83"/>
      <c r="G1413" s="106"/>
      <c r="H1413" s="83"/>
      <c r="I1413" s="84"/>
      <c r="J1413" s="84"/>
      <c r="K1413" s="144">
        <f>'B. Consumer Budget'!$I1413-'B. Consumer Budget'!$J1413</f>
        <v>0</v>
      </c>
      <c r="L1413" s="143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43">
        <f>IF('B. Consumer Budget'!$K1413&lt;0,0,IF('B. Consumer Budget'!$L1413&gt;'B. Consumer Budget'!$K1413,'B. Consumer Budget'!$K1413,'B. Consumer Budget'!$L1413))</f>
        <v>0</v>
      </c>
      <c r="N1413" s="143" t="str">
        <f>IF('B. Consumer Budget'!$L1413="","",'B. Consumer Budget'!$M1413-'B. Consumer Budget'!$L1413)</f>
        <v/>
      </c>
      <c r="O1413" s="77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78">
        <f t="shared" si="22"/>
        <v>1404</v>
      </c>
      <c r="C1414" s="79"/>
      <c r="D1414" s="80"/>
      <c r="E1414" s="123"/>
      <c r="F1414" s="80"/>
      <c r="G1414" s="105"/>
      <c r="H1414" s="80"/>
      <c r="I1414" s="81"/>
      <c r="J1414" s="81"/>
      <c r="K1414" s="144">
        <f>'B. Consumer Budget'!$I1414-'B. Consumer Budget'!$J1414</f>
        <v>0</v>
      </c>
      <c r="L1414" s="143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43">
        <f>IF('B. Consumer Budget'!$K1414&lt;0,0,IF('B. Consumer Budget'!$L1414&gt;'B. Consumer Budget'!$K1414,'B. Consumer Budget'!$K1414,'B. Consumer Budget'!$L1414))</f>
        <v>0</v>
      </c>
      <c r="N1414" s="143" t="str">
        <f>IF('B. Consumer Budget'!$L1414="","",'B. Consumer Budget'!$M1414-'B. Consumer Budget'!$L1414)</f>
        <v/>
      </c>
      <c r="O1414" s="77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78">
        <f t="shared" si="22"/>
        <v>1405</v>
      </c>
      <c r="C1415" s="82"/>
      <c r="D1415" s="83"/>
      <c r="E1415" s="122"/>
      <c r="F1415" s="83"/>
      <c r="G1415" s="106"/>
      <c r="H1415" s="83"/>
      <c r="I1415" s="84"/>
      <c r="J1415" s="84"/>
      <c r="K1415" s="144">
        <f>'B. Consumer Budget'!$I1415-'B. Consumer Budget'!$J1415</f>
        <v>0</v>
      </c>
      <c r="L1415" s="143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43">
        <f>IF('B. Consumer Budget'!$K1415&lt;0,0,IF('B. Consumer Budget'!$L1415&gt;'B. Consumer Budget'!$K1415,'B. Consumer Budget'!$K1415,'B. Consumer Budget'!$L1415))</f>
        <v>0</v>
      </c>
      <c r="N1415" s="143" t="str">
        <f>IF('B. Consumer Budget'!$L1415="","",'B. Consumer Budget'!$M1415-'B. Consumer Budget'!$L1415)</f>
        <v/>
      </c>
      <c r="O1415" s="77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78">
        <f t="shared" si="22"/>
        <v>1406</v>
      </c>
      <c r="C1416" s="79"/>
      <c r="D1416" s="80"/>
      <c r="E1416" s="123"/>
      <c r="F1416" s="80"/>
      <c r="G1416" s="105"/>
      <c r="H1416" s="80"/>
      <c r="I1416" s="81"/>
      <c r="J1416" s="81"/>
      <c r="K1416" s="144">
        <f>'B. Consumer Budget'!$I1416-'B. Consumer Budget'!$J1416</f>
        <v>0</v>
      </c>
      <c r="L1416" s="143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43">
        <f>IF('B. Consumer Budget'!$K1416&lt;0,0,IF('B. Consumer Budget'!$L1416&gt;'B. Consumer Budget'!$K1416,'B. Consumer Budget'!$K1416,'B. Consumer Budget'!$L1416))</f>
        <v>0</v>
      </c>
      <c r="N1416" s="143" t="str">
        <f>IF('B. Consumer Budget'!$L1416="","",'B. Consumer Budget'!$M1416-'B. Consumer Budget'!$L1416)</f>
        <v/>
      </c>
      <c r="O1416" s="77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78">
        <f t="shared" si="22"/>
        <v>1407</v>
      </c>
      <c r="C1417" s="82"/>
      <c r="D1417" s="83"/>
      <c r="E1417" s="122"/>
      <c r="F1417" s="83"/>
      <c r="G1417" s="106"/>
      <c r="H1417" s="83"/>
      <c r="I1417" s="84"/>
      <c r="J1417" s="84"/>
      <c r="K1417" s="144">
        <f>'B. Consumer Budget'!$I1417-'B. Consumer Budget'!$J1417</f>
        <v>0</v>
      </c>
      <c r="L1417" s="143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43">
        <f>IF('B. Consumer Budget'!$K1417&lt;0,0,IF('B. Consumer Budget'!$L1417&gt;'B. Consumer Budget'!$K1417,'B. Consumer Budget'!$K1417,'B. Consumer Budget'!$L1417))</f>
        <v>0</v>
      </c>
      <c r="N1417" s="143" t="str">
        <f>IF('B. Consumer Budget'!$L1417="","",'B. Consumer Budget'!$M1417-'B. Consumer Budget'!$L1417)</f>
        <v/>
      </c>
      <c r="O1417" s="77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78">
        <f t="shared" si="22"/>
        <v>1408</v>
      </c>
      <c r="C1418" s="79"/>
      <c r="D1418" s="80"/>
      <c r="E1418" s="123"/>
      <c r="F1418" s="80"/>
      <c r="G1418" s="105"/>
      <c r="H1418" s="80"/>
      <c r="I1418" s="81"/>
      <c r="J1418" s="81"/>
      <c r="K1418" s="144">
        <f>'B. Consumer Budget'!$I1418-'B. Consumer Budget'!$J1418</f>
        <v>0</v>
      </c>
      <c r="L1418" s="143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43">
        <f>IF('B. Consumer Budget'!$K1418&lt;0,0,IF('B. Consumer Budget'!$L1418&gt;'B. Consumer Budget'!$K1418,'B. Consumer Budget'!$K1418,'B. Consumer Budget'!$L1418))</f>
        <v>0</v>
      </c>
      <c r="N1418" s="143" t="str">
        <f>IF('B. Consumer Budget'!$L1418="","",'B. Consumer Budget'!$M1418-'B. Consumer Budget'!$L1418)</f>
        <v/>
      </c>
      <c r="O1418" s="77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78">
        <f t="shared" si="22"/>
        <v>1409</v>
      </c>
      <c r="C1419" s="82"/>
      <c r="D1419" s="83"/>
      <c r="E1419" s="122"/>
      <c r="F1419" s="83"/>
      <c r="G1419" s="106"/>
      <c r="H1419" s="83"/>
      <c r="I1419" s="84"/>
      <c r="J1419" s="84"/>
      <c r="K1419" s="144">
        <f>'B. Consumer Budget'!$I1419-'B. Consumer Budget'!$J1419</f>
        <v>0</v>
      </c>
      <c r="L1419" s="143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43">
        <f>IF('B. Consumer Budget'!$K1419&lt;0,0,IF('B. Consumer Budget'!$L1419&gt;'B. Consumer Budget'!$K1419,'B. Consumer Budget'!$K1419,'B. Consumer Budget'!$L1419))</f>
        <v>0</v>
      </c>
      <c r="N1419" s="143" t="str">
        <f>IF('B. Consumer Budget'!$L1419="","",'B. Consumer Budget'!$M1419-'B. Consumer Budget'!$L1419)</f>
        <v/>
      </c>
      <c r="O1419" s="77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78">
        <f t="shared" si="22"/>
        <v>1410</v>
      </c>
      <c r="C1420" s="79"/>
      <c r="D1420" s="80"/>
      <c r="E1420" s="123"/>
      <c r="F1420" s="80"/>
      <c r="G1420" s="105"/>
      <c r="H1420" s="80"/>
      <c r="I1420" s="81"/>
      <c r="J1420" s="81"/>
      <c r="K1420" s="144">
        <f>'B. Consumer Budget'!$I1420-'B. Consumer Budget'!$J1420</f>
        <v>0</v>
      </c>
      <c r="L1420" s="143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43">
        <f>IF('B. Consumer Budget'!$K1420&lt;0,0,IF('B. Consumer Budget'!$L1420&gt;'B. Consumer Budget'!$K1420,'B. Consumer Budget'!$K1420,'B. Consumer Budget'!$L1420))</f>
        <v>0</v>
      </c>
      <c r="N1420" s="143" t="str">
        <f>IF('B. Consumer Budget'!$L1420="","",'B. Consumer Budget'!$M1420-'B. Consumer Budget'!$L1420)</f>
        <v/>
      </c>
      <c r="O1420" s="77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78">
        <f t="shared" si="22"/>
        <v>1411</v>
      </c>
      <c r="C1421" s="82"/>
      <c r="D1421" s="83"/>
      <c r="E1421" s="122"/>
      <c r="F1421" s="83"/>
      <c r="G1421" s="106"/>
      <c r="H1421" s="83"/>
      <c r="I1421" s="84"/>
      <c r="J1421" s="84"/>
      <c r="K1421" s="144">
        <f>'B. Consumer Budget'!$I1421-'B. Consumer Budget'!$J1421</f>
        <v>0</v>
      </c>
      <c r="L1421" s="143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43">
        <f>IF('B. Consumer Budget'!$K1421&lt;0,0,IF('B. Consumer Budget'!$L1421&gt;'B. Consumer Budget'!$K1421,'B. Consumer Budget'!$K1421,'B. Consumer Budget'!$L1421))</f>
        <v>0</v>
      </c>
      <c r="N1421" s="143" t="str">
        <f>IF('B. Consumer Budget'!$L1421="","",'B. Consumer Budget'!$M1421-'B. Consumer Budget'!$L1421)</f>
        <v/>
      </c>
      <c r="O1421" s="77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78">
        <f t="shared" si="22"/>
        <v>1412</v>
      </c>
      <c r="C1422" s="79"/>
      <c r="D1422" s="80"/>
      <c r="E1422" s="123"/>
      <c r="F1422" s="80"/>
      <c r="G1422" s="105"/>
      <c r="H1422" s="80"/>
      <c r="I1422" s="81"/>
      <c r="J1422" s="81"/>
      <c r="K1422" s="144">
        <f>'B. Consumer Budget'!$I1422-'B. Consumer Budget'!$J1422</f>
        <v>0</v>
      </c>
      <c r="L1422" s="143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43">
        <f>IF('B. Consumer Budget'!$K1422&lt;0,0,IF('B. Consumer Budget'!$L1422&gt;'B. Consumer Budget'!$K1422,'B. Consumer Budget'!$K1422,'B. Consumer Budget'!$L1422))</f>
        <v>0</v>
      </c>
      <c r="N1422" s="143" t="str">
        <f>IF('B. Consumer Budget'!$L1422="","",'B. Consumer Budget'!$M1422-'B. Consumer Budget'!$L1422)</f>
        <v/>
      </c>
      <c r="O1422" s="77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78">
        <f t="shared" si="22"/>
        <v>1413</v>
      </c>
      <c r="C1423" s="82"/>
      <c r="D1423" s="83"/>
      <c r="E1423" s="122"/>
      <c r="F1423" s="83"/>
      <c r="G1423" s="106"/>
      <c r="H1423" s="83"/>
      <c r="I1423" s="84"/>
      <c r="J1423" s="84"/>
      <c r="K1423" s="144">
        <f>'B. Consumer Budget'!$I1423-'B. Consumer Budget'!$J1423</f>
        <v>0</v>
      </c>
      <c r="L1423" s="143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43">
        <f>IF('B. Consumer Budget'!$K1423&lt;0,0,IF('B. Consumer Budget'!$L1423&gt;'B. Consumer Budget'!$K1423,'B. Consumer Budget'!$K1423,'B. Consumer Budget'!$L1423))</f>
        <v>0</v>
      </c>
      <c r="N1423" s="143" t="str">
        <f>IF('B. Consumer Budget'!$L1423="","",'B. Consumer Budget'!$M1423-'B. Consumer Budget'!$L1423)</f>
        <v/>
      </c>
      <c r="O1423" s="77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78">
        <f t="shared" si="22"/>
        <v>1414</v>
      </c>
      <c r="C1424" s="79"/>
      <c r="D1424" s="80"/>
      <c r="E1424" s="123"/>
      <c r="F1424" s="80"/>
      <c r="G1424" s="105"/>
      <c r="H1424" s="80"/>
      <c r="I1424" s="81"/>
      <c r="J1424" s="81"/>
      <c r="K1424" s="144">
        <f>'B. Consumer Budget'!$I1424-'B. Consumer Budget'!$J1424</f>
        <v>0</v>
      </c>
      <c r="L1424" s="143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43">
        <f>IF('B. Consumer Budget'!$K1424&lt;0,0,IF('B. Consumer Budget'!$L1424&gt;'B. Consumer Budget'!$K1424,'B. Consumer Budget'!$K1424,'B. Consumer Budget'!$L1424))</f>
        <v>0</v>
      </c>
      <c r="N1424" s="143" t="str">
        <f>IF('B. Consumer Budget'!$L1424="","",'B. Consumer Budget'!$M1424-'B. Consumer Budget'!$L1424)</f>
        <v/>
      </c>
      <c r="O1424" s="77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78">
        <f t="shared" si="22"/>
        <v>1415</v>
      </c>
      <c r="C1425" s="82"/>
      <c r="D1425" s="83"/>
      <c r="E1425" s="122"/>
      <c r="F1425" s="83"/>
      <c r="G1425" s="106"/>
      <c r="H1425" s="83"/>
      <c r="I1425" s="84"/>
      <c r="J1425" s="84"/>
      <c r="K1425" s="144">
        <f>'B. Consumer Budget'!$I1425-'B. Consumer Budget'!$J1425</f>
        <v>0</v>
      </c>
      <c r="L1425" s="143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43">
        <f>IF('B. Consumer Budget'!$K1425&lt;0,0,IF('B. Consumer Budget'!$L1425&gt;'B. Consumer Budget'!$K1425,'B. Consumer Budget'!$K1425,'B. Consumer Budget'!$L1425))</f>
        <v>0</v>
      </c>
      <c r="N1425" s="143" t="str">
        <f>IF('B. Consumer Budget'!$L1425="","",'B. Consumer Budget'!$M1425-'B. Consumer Budget'!$L1425)</f>
        <v/>
      </c>
      <c r="O1425" s="77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78">
        <f t="shared" si="22"/>
        <v>1416</v>
      </c>
      <c r="C1426" s="79"/>
      <c r="D1426" s="80"/>
      <c r="E1426" s="123"/>
      <c r="F1426" s="80"/>
      <c r="G1426" s="105"/>
      <c r="H1426" s="80"/>
      <c r="I1426" s="81"/>
      <c r="J1426" s="81"/>
      <c r="K1426" s="144">
        <f>'B. Consumer Budget'!$I1426-'B. Consumer Budget'!$J1426</f>
        <v>0</v>
      </c>
      <c r="L1426" s="143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43">
        <f>IF('B. Consumer Budget'!$K1426&lt;0,0,IF('B. Consumer Budget'!$L1426&gt;'B. Consumer Budget'!$K1426,'B. Consumer Budget'!$K1426,'B. Consumer Budget'!$L1426))</f>
        <v>0</v>
      </c>
      <c r="N1426" s="143" t="str">
        <f>IF('B. Consumer Budget'!$L1426="","",'B. Consumer Budget'!$M1426-'B. Consumer Budget'!$L1426)</f>
        <v/>
      </c>
      <c r="O1426" s="77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78">
        <f t="shared" si="22"/>
        <v>1417</v>
      </c>
      <c r="C1427" s="82"/>
      <c r="D1427" s="83"/>
      <c r="E1427" s="122"/>
      <c r="F1427" s="83"/>
      <c r="G1427" s="106"/>
      <c r="H1427" s="83"/>
      <c r="I1427" s="84"/>
      <c r="J1427" s="84"/>
      <c r="K1427" s="144">
        <f>'B. Consumer Budget'!$I1427-'B. Consumer Budget'!$J1427</f>
        <v>0</v>
      </c>
      <c r="L1427" s="143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43">
        <f>IF('B. Consumer Budget'!$K1427&lt;0,0,IF('B. Consumer Budget'!$L1427&gt;'B. Consumer Budget'!$K1427,'B. Consumer Budget'!$K1427,'B. Consumer Budget'!$L1427))</f>
        <v>0</v>
      </c>
      <c r="N1427" s="143" t="str">
        <f>IF('B. Consumer Budget'!$L1427="","",'B. Consumer Budget'!$M1427-'B. Consumer Budget'!$L1427)</f>
        <v/>
      </c>
      <c r="O1427" s="77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78">
        <f t="shared" si="22"/>
        <v>1418</v>
      </c>
      <c r="C1428" s="79"/>
      <c r="D1428" s="80"/>
      <c r="E1428" s="123"/>
      <c r="F1428" s="80"/>
      <c r="G1428" s="105"/>
      <c r="H1428" s="80"/>
      <c r="I1428" s="81"/>
      <c r="J1428" s="81"/>
      <c r="K1428" s="144">
        <f>'B. Consumer Budget'!$I1428-'B. Consumer Budget'!$J1428</f>
        <v>0</v>
      </c>
      <c r="L1428" s="143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43">
        <f>IF('B. Consumer Budget'!$K1428&lt;0,0,IF('B. Consumer Budget'!$L1428&gt;'B. Consumer Budget'!$K1428,'B. Consumer Budget'!$K1428,'B. Consumer Budget'!$L1428))</f>
        <v>0</v>
      </c>
      <c r="N1428" s="143" t="str">
        <f>IF('B. Consumer Budget'!$L1428="","",'B. Consumer Budget'!$M1428-'B. Consumer Budget'!$L1428)</f>
        <v/>
      </c>
      <c r="O1428" s="77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78">
        <f t="shared" si="22"/>
        <v>1419</v>
      </c>
      <c r="C1429" s="82"/>
      <c r="D1429" s="83"/>
      <c r="E1429" s="122"/>
      <c r="F1429" s="83"/>
      <c r="G1429" s="106"/>
      <c r="H1429" s="83"/>
      <c r="I1429" s="84"/>
      <c r="J1429" s="84"/>
      <c r="K1429" s="144">
        <f>'B. Consumer Budget'!$I1429-'B. Consumer Budget'!$J1429</f>
        <v>0</v>
      </c>
      <c r="L1429" s="143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43">
        <f>IF('B. Consumer Budget'!$K1429&lt;0,0,IF('B. Consumer Budget'!$L1429&gt;'B. Consumer Budget'!$K1429,'B. Consumer Budget'!$K1429,'B. Consumer Budget'!$L1429))</f>
        <v>0</v>
      </c>
      <c r="N1429" s="143" t="str">
        <f>IF('B. Consumer Budget'!$L1429="","",'B. Consumer Budget'!$M1429-'B. Consumer Budget'!$L1429)</f>
        <v/>
      </c>
      <c r="O1429" s="77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78">
        <f t="shared" si="22"/>
        <v>1420</v>
      </c>
      <c r="C1430" s="79"/>
      <c r="D1430" s="80"/>
      <c r="E1430" s="123"/>
      <c r="F1430" s="80"/>
      <c r="G1430" s="105"/>
      <c r="H1430" s="80"/>
      <c r="I1430" s="81"/>
      <c r="J1430" s="81"/>
      <c r="K1430" s="144">
        <f>'B. Consumer Budget'!$I1430-'B. Consumer Budget'!$J1430</f>
        <v>0</v>
      </c>
      <c r="L1430" s="143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43">
        <f>IF('B. Consumer Budget'!$K1430&lt;0,0,IF('B. Consumer Budget'!$L1430&gt;'B. Consumer Budget'!$K1430,'B. Consumer Budget'!$K1430,'B. Consumer Budget'!$L1430))</f>
        <v>0</v>
      </c>
      <c r="N1430" s="143" t="str">
        <f>IF('B. Consumer Budget'!$L1430="","",'B. Consumer Budget'!$M1430-'B. Consumer Budget'!$L1430)</f>
        <v/>
      </c>
      <c r="O1430" s="77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78">
        <f t="shared" si="22"/>
        <v>1421</v>
      </c>
      <c r="C1431" s="82"/>
      <c r="D1431" s="83"/>
      <c r="E1431" s="122"/>
      <c r="F1431" s="83"/>
      <c r="G1431" s="106"/>
      <c r="H1431" s="83"/>
      <c r="I1431" s="84"/>
      <c r="J1431" s="84"/>
      <c r="K1431" s="144">
        <f>'B. Consumer Budget'!$I1431-'B. Consumer Budget'!$J1431</f>
        <v>0</v>
      </c>
      <c r="L1431" s="143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43">
        <f>IF('B. Consumer Budget'!$K1431&lt;0,0,IF('B. Consumer Budget'!$L1431&gt;'B. Consumer Budget'!$K1431,'B. Consumer Budget'!$K1431,'B. Consumer Budget'!$L1431))</f>
        <v>0</v>
      </c>
      <c r="N1431" s="143" t="str">
        <f>IF('B. Consumer Budget'!$L1431="","",'B. Consumer Budget'!$M1431-'B. Consumer Budget'!$L1431)</f>
        <v/>
      </c>
      <c r="O1431" s="77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78">
        <f t="shared" si="22"/>
        <v>1422</v>
      </c>
      <c r="C1432" s="79"/>
      <c r="D1432" s="80"/>
      <c r="E1432" s="123"/>
      <c r="F1432" s="80"/>
      <c r="G1432" s="105"/>
      <c r="H1432" s="80"/>
      <c r="I1432" s="81"/>
      <c r="J1432" s="81"/>
      <c r="K1432" s="144">
        <f>'B. Consumer Budget'!$I1432-'B. Consumer Budget'!$J1432</f>
        <v>0</v>
      </c>
      <c r="L1432" s="143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43">
        <f>IF('B. Consumer Budget'!$K1432&lt;0,0,IF('B. Consumer Budget'!$L1432&gt;'B. Consumer Budget'!$K1432,'B. Consumer Budget'!$K1432,'B. Consumer Budget'!$L1432))</f>
        <v>0</v>
      </c>
      <c r="N1432" s="143" t="str">
        <f>IF('B. Consumer Budget'!$L1432="","",'B. Consumer Budget'!$M1432-'B. Consumer Budget'!$L1432)</f>
        <v/>
      </c>
      <c r="O1432" s="77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78">
        <f t="shared" si="22"/>
        <v>1423</v>
      </c>
      <c r="C1433" s="82"/>
      <c r="D1433" s="83"/>
      <c r="E1433" s="122"/>
      <c r="F1433" s="83"/>
      <c r="G1433" s="106"/>
      <c r="H1433" s="83"/>
      <c r="I1433" s="84"/>
      <c r="J1433" s="84"/>
      <c r="K1433" s="144">
        <f>'B. Consumer Budget'!$I1433-'B. Consumer Budget'!$J1433</f>
        <v>0</v>
      </c>
      <c r="L1433" s="143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43">
        <f>IF('B. Consumer Budget'!$K1433&lt;0,0,IF('B. Consumer Budget'!$L1433&gt;'B. Consumer Budget'!$K1433,'B. Consumer Budget'!$K1433,'B. Consumer Budget'!$L1433))</f>
        <v>0</v>
      </c>
      <c r="N1433" s="143" t="str">
        <f>IF('B. Consumer Budget'!$L1433="","",'B. Consumer Budget'!$M1433-'B. Consumer Budget'!$L1433)</f>
        <v/>
      </c>
      <c r="O1433" s="77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78">
        <f t="shared" si="22"/>
        <v>1424</v>
      </c>
      <c r="C1434" s="79"/>
      <c r="D1434" s="80"/>
      <c r="E1434" s="123"/>
      <c r="F1434" s="80"/>
      <c r="G1434" s="105"/>
      <c r="H1434" s="80"/>
      <c r="I1434" s="81"/>
      <c r="J1434" s="81"/>
      <c r="K1434" s="144">
        <f>'B. Consumer Budget'!$I1434-'B. Consumer Budget'!$J1434</f>
        <v>0</v>
      </c>
      <c r="L1434" s="143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43">
        <f>IF('B. Consumer Budget'!$K1434&lt;0,0,IF('B. Consumer Budget'!$L1434&gt;'B. Consumer Budget'!$K1434,'B. Consumer Budget'!$K1434,'B. Consumer Budget'!$L1434))</f>
        <v>0</v>
      </c>
      <c r="N1434" s="143" t="str">
        <f>IF('B. Consumer Budget'!$L1434="","",'B. Consumer Budget'!$M1434-'B. Consumer Budget'!$L1434)</f>
        <v/>
      </c>
      <c r="O1434" s="77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78">
        <f t="shared" si="22"/>
        <v>1425</v>
      </c>
      <c r="C1435" s="82"/>
      <c r="D1435" s="83"/>
      <c r="E1435" s="122"/>
      <c r="F1435" s="83"/>
      <c r="G1435" s="106"/>
      <c r="H1435" s="83"/>
      <c r="I1435" s="84"/>
      <c r="J1435" s="84"/>
      <c r="K1435" s="144">
        <f>'B. Consumer Budget'!$I1435-'B. Consumer Budget'!$J1435</f>
        <v>0</v>
      </c>
      <c r="L1435" s="143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43">
        <f>IF('B. Consumer Budget'!$K1435&lt;0,0,IF('B. Consumer Budget'!$L1435&gt;'B. Consumer Budget'!$K1435,'B. Consumer Budget'!$K1435,'B. Consumer Budget'!$L1435))</f>
        <v>0</v>
      </c>
      <c r="N1435" s="143" t="str">
        <f>IF('B. Consumer Budget'!$L1435="","",'B. Consumer Budget'!$M1435-'B. Consumer Budget'!$L1435)</f>
        <v/>
      </c>
      <c r="O1435" s="77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78">
        <f t="shared" si="22"/>
        <v>1426</v>
      </c>
      <c r="C1436" s="79"/>
      <c r="D1436" s="80"/>
      <c r="E1436" s="123"/>
      <c r="F1436" s="80"/>
      <c r="G1436" s="105"/>
      <c r="H1436" s="80"/>
      <c r="I1436" s="81"/>
      <c r="J1436" s="81"/>
      <c r="K1436" s="144">
        <f>'B. Consumer Budget'!$I1436-'B. Consumer Budget'!$J1436</f>
        <v>0</v>
      </c>
      <c r="L1436" s="143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43">
        <f>IF('B. Consumer Budget'!$K1436&lt;0,0,IF('B. Consumer Budget'!$L1436&gt;'B. Consumer Budget'!$K1436,'B. Consumer Budget'!$K1436,'B. Consumer Budget'!$L1436))</f>
        <v>0</v>
      </c>
      <c r="N1436" s="143" t="str">
        <f>IF('B. Consumer Budget'!$L1436="","",'B. Consumer Budget'!$M1436-'B. Consumer Budget'!$L1436)</f>
        <v/>
      </c>
      <c r="O1436" s="77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78">
        <f t="shared" si="22"/>
        <v>1427</v>
      </c>
      <c r="C1437" s="82"/>
      <c r="D1437" s="83"/>
      <c r="E1437" s="122"/>
      <c r="F1437" s="83"/>
      <c r="G1437" s="106"/>
      <c r="H1437" s="83"/>
      <c r="I1437" s="84"/>
      <c r="J1437" s="84"/>
      <c r="K1437" s="144">
        <f>'B. Consumer Budget'!$I1437-'B. Consumer Budget'!$J1437</f>
        <v>0</v>
      </c>
      <c r="L1437" s="143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43">
        <f>IF('B. Consumer Budget'!$K1437&lt;0,0,IF('B. Consumer Budget'!$L1437&gt;'B. Consumer Budget'!$K1437,'B. Consumer Budget'!$K1437,'B. Consumer Budget'!$L1437))</f>
        <v>0</v>
      </c>
      <c r="N1437" s="143" t="str">
        <f>IF('B. Consumer Budget'!$L1437="","",'B. Consumer Budget'!$M1437-'B. Consumer Budget'!$L1437)</f>
        <v/>
      </c>
      <c r="O1437" s="77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78">
        <f t="shared" si="22"/>
        <v>1428</v>
      </c>
      <c r="C1438" s="79"/>
      <c r="D1438" s="80"/>
      <c r="E1438" s="123"/>
      <c r="F1438" s="80"/>
      <c r="G1438" s="105"/>
      <c r="H1438" s="80"/>
      <c r="I1438" s="81"/>
      <c r="J1438" s="81"/>
      <c r="K1438" s="144">
        <f>'B. Consumer Budget'!$I1438-'B. Consumer Budget'!$J1438</f>
        <v>0</v>
      </c>
      <c r="L1438" s="143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43">
        <f>IF('B. Consumer Budget'!$K1438&lt;0,0,IF('B. Consumer Budget'!$L1438&gt;'B. Consumer Budget'!$K1438,'B. Consumer Budget'!$K1438,'B. Consumer Budget'!$L1438))</f>
        <v>0</v>
      </c>
      <c r="N1438" s="143" t="str">
        <f>IF('B. Consumer Budget'!$L1438="","",'B. Consumer Budget'!$M1438-'B. Consumer Budget'!$L1438)</f>
        <v/>
      </c>
      <c r="O1438" s="77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78">
        <f t="shared" si="22"/>
        <v>1429</v>
      </c>
      <c r="C1439" s="82"/>
      <c r="D1439" s="83"/>
      <c r="E1439" s="122"/>
      <c r="F1439" s="83"/>
      <c r="G1439" s="106"/>
      <c r="H1439" s="83"/>
      <c r="I1439" s="84"/>
      <c r="J1439" s="84"/>
      <c r="K1439" s="144">
        <f>'B. Consumer Budget'!$I1439-'B. Consumer Budget'!$J1439</f>
        <v>0</v>
      </c>
      <c r="L1439" s="143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43">
        <f>IF('B. Consumer Budget'!$K1439&lt;0,0,IF('B. Consumer Budget'!$L1439&gt;'B. Consumer Budget'!$K1439,'B. Consumer Budget'!$K1439,'B. Consumer Budget'!$L1439))</f>
        <v>0</v>
      </c>
      <c r="N1439" s="143" t="str">
        <f>IF('B. Consumer Budget'!$L1439="","",'B. Consumer Budget'!$M1439-'B. Consumer Budget'!$L1439)</f>
        <v/>
      </c>
      <c r="O1439" s="77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78">
        <f t="shared" si="22"/>
        <v>1430</v>
      </c>
      <c r="C1440" s="79"/>
      <c r="D1440" s="80"/>
      <c r="E1440" s="123"/>
      <c r="F1440" s="80"/>
      <c r="G1440" s="105"/>
      <c r="H1440" s="80"/>
      <c r="I1440" s="81"/>
      <c r="J1440" s="81"/>
      <c r="K1440" s="144">
        <f>'B. Consumer Budget'!$I1440-'B. Consumer Budget'!$J1440</f>
        <v>0</v>
      </c>
      <c r="L1440" s="143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43">
        <f>IF('B. Consumer Budget'!$K1440&lt;0,0,IF('B. Consumer Budget'!$L1440&gt;'B. Consumer Budget'!$K1440,'B. Consumer Budget'!$K1440,'B. Consumer Budget'!$L1440))</f>
        <v>0</v>
      </c>
      <c r="N1440" s="143" t="str">
        <f>IF('B. Consumer Budget'!$L1440="","",'B. Consumer Budget'!$M1440-'B. Consumer Budget'!$L1440)</f>
        <v/>
      </c>
      <c r="O1440" s="77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78">
        <f t="shared" si="22"/>
        <v>1431</v>
      </c>
      <c r="C1441" s="82"/>
      <c r="D1441" s="83"/>
      <c r="E1441" s="122"/>
      <c r="F1441" s="83"/>
      <c r="G1441" s="106"/>
      <c r="H1441" s="83"/>
      <c r="I1441" s="84"/>
      <c r="J1441" s="84"/>
      <c r="K1441" s="144">
        <f>'B. Consumer Budget'!$I1441-'B. Consumer Budget'!$J1441</f>
        <v>0</v>
      </c>
      <c r="L1441" s="143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43">
        <f>IF('B. Consumer Budget'!$K1441&lt;0,0,IF('B. Consumer Budget'!$L1441&gt;'B. Consumer Budget'!$K1441,'B. Consumer Budget'!$K1441,'B. Consumer Budget'!$L1441))</f>
        <v>0</v>
      </c>
      <c r="N1441" s="143" t="str">
        <f>IF('B. Consumer Budget'!$L1441="","",'B. Consumer Budget'!$M1441-'B. Consumer Budget'!$L1441)</f>
        <v/>
      </c>
      <c r="O1441" s="77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78">
        <f t="shared" si="22"/>
        <v>1432</v>
      </c>
      <c r="C1442" s="79"/>
      <c r="D1442" s="80"/>
      <c r="E1442" s="123"/>
      <c r="F1442" s="80"/>
      <c r="G1442" s="105"/>
      <c r="H1442" s="80"/>
      <c r="I1442" s="81"/>
      <c r="J1442" s="81"/>
      <c r="K1442" s="144">
        <f>'B. Consumer Budget'!$I1442-'B. Consumer Budget'!$J1442</f>
        <v>0</v>
      </c>
      <c r="L1442" s="143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43">
        <f>IF('B. Consumer Budget'!$K1442&lt;0,0,IF('B. Consumer Budget'!$L1442&gt;'B. Consumer Budget'!$K1442,'B. Consumer Budget'!$K1442,'B. Consumer Budget'!$L1442))</f>
        <v>0</v>
      </c>
      <c r="N1442" s="143" t="str">
        <f>IF('B. Consumer Budget'!$L1442="","",'B. Consumer Budget'!$M1442-'B. Consumer Budget'!$L1442)</f>
        <v/>
      </c>
      <c r="O1442" s="77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78">
        <f t="shared" si="22"/>
        <v>1433</v>
      </c>
      <c r="C1443" s="82"/>
      <c r="D1443" s="83"/>
      <c r="E1443" s="122"/>
      <c r="F1443" s="83"/>
      <c r="G1443" s="106"/>
      <c r="H1443" s="83"/>
      <c r="I1443" s="84"/>
      <c r="J1443" s="84"/>
      <c r="K1443" s="144">
        <f>'B. Consumer Budget'!$I1443-'B. Consumer Budget'!$J1443</f>
        <v>0</v>
      </c>
      <c r="L1443" s="143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43">
        <f>IF('B. Consumer Budget'!$K1443&lt;0,0,IF('B. Consumer Budget'!$L1443&gt;'B. Consumer Budget'!$K1443,'B. Consumer Budget'!$K1443,'B. Consumer Budget'!$L1443))</f>
        <v>0</v>
      </c>
      <c r="N1443" s="143" t="str">
        <f>IF('B. Consumer Budget'!$L1443="","",'B. Consumer Budget'!$M1443-'B. Consumer Budget'!$L1443)</f>
        <v/>
      </c>
      <c r="O1443" s="77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78">
        <f t="shared" si="22"/>
        <v>1434</v>
      </c>
      <c r="C1444" s="79"/>
      <c r="D1444" s="80"/>
      <c r="E1444" s="123"/>
      <c r="F1444" s="80"/>
      <c r="G1444" s="105"/>
      <c r="H1444" s="80"/>
      <c r="I1444" s="81"/>
      <c r="J1444" s="81"/>
      <c r="K1444" s="144">
        <f>'B. Consumer Budget'!$I1444-'B. Consumer Budget'!$J1444</f>
        <v>0</v>
      </c>
      <c r="L1444" s="143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43">
        <f>IF('B. Consumer Budget'!$K1444&lt;0,0,IF('B. Consumer Budget'!$L1444&gt;'B. Consumer Budget'!$K1444,'B. Consumer Budget'!$K1444,'B. Consumer Budget'!$L1444))</f>
        <v>0</v>
      </c>
      <c r="N1444" s="143" t="str">
        <f>IF('B. Consumer Budget'!$L1444="","",'B. Consumer Budget'!$M1444-'B. Consumer Budget'!$L1444)</f>
        <v/>
      </c>
      <c r="O1444" s="77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78">
        <f t="shared" si="22"/>
        <v>1435</v>
      </c>
      <c r="C1445" s="82"/>
      <c r="D1445" s="83"/>
      <c r="E1445" s="122"/>
      <c r="F1445" s="83"/>
      <c r="G1445" s="106"/>
      <c r="H1445" s="83"/>
      <c r="I1445" s="84"/>
      <c r="J1445" s="84"/>
      <c r="K1445" s="144">
        <f>'B. Consumer Budget'!$I1445-'B. Consumer Budget'!$J1445</f>
        <v>0</v>
      </c>
      <c r="L1445" s="143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43">
        <f>IF('B. Consumer Budget'!$K1445&lt;0,0,IF('B. Consumer Budget'!$L1445&gt;'B. Consumer Budget'!$K1445,'B. Consumer Budget'!$K1445,'B. Consumer Budget'!$L1445))</f>
        <v>0</v>
      </c>
      <c r="N1445" s="143" t="str">
        <f>IF('B. Consumer Budget'!$L1445="","",'B. Consumer Budget'!$M1445-'B. Consumer Budget'!$L1445)</f>
        <v/>
      </c>
      <c r="O1445" s="77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78">
        <f t="shared" si="22"/>
        <v>1436</v>
      </c>
      <c r="C1446" s="79"/>
      <c r="D1446" s="80"/>
      <c r="E1446" s="123"/>
      <c r="F1446" s="80"/>
      <c r="G1446" s="105"/>
      <c r="H1446" s="80"/>
      <c r="I1446" s="81"/>
      <c r="J1446" s="81"/>
      <c r="K1446" s="144">
        <f>'B. Consumer Budget'!$I1446-'B. Consumer Budget'!$J1446</f>
        <v>0</v>
      </c>
      <c r="L1446" s="143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43">
        <f>IF('B. Consumer Budget'!$K1446&lt;0,0,IF('B. Consumer Budget'!$L1446&gt;'B. Consumer Budget'!$K1446,'B. Consumer Budget'!$K1446,'B. Consumer Budget'!$L1446))</f>
        <v>0</v>
      </c>
      <c r="N1446" s="143" t="str">
        <f>IF('B. Consumer Budget'!$L1446="","",'B. Consumer Budget'!$M1446-'B. Consumer Budget'!$L1446)</f>
        <v/>
      </c>
      <c r="O1446" s="77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78">
        <f t="shared" si="22"/>
        <v>1437</v>
      </c>
      <c r="C1447" s="82"/>
      <c r="D1447" s="83"/>
      <c r="E1447" s="122"/>
      <c r="F1447" s="83"/>
      <c r="G1447" s="106"/>
      <c r="H1447" s="83"/>
      <c r="I1447" s="84"/>
      <c r="J1447" s="84"/>
      <c r="K1447" s="144">
        <f>'B. Consumer Budget'!$I1447-'B. Consumer Budget'!$J1447</f>
        <v>0</v>
      </c>
      <c r="L1447" s="143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43">
        <f>IF('B. Consumer Budget'!$K1447&lt;0,0,IF('B. Consumer Budget'!$L1447&gt;'B. Consumer Budget'!$K1447,'B. Consumer Budget'!$K1447,'B. Consumer Budget'!$L1447))</f>
        <v>0</v>
      </c>
      <c r="N1447" s="143" t="str">
        <f>IF('B. Consumer Budget'!$L1447="","",'B. Consumer Budget'!$M1447-'B. Consumer Budget'!$L1447)</f>
        <v/>
      </c>
      <c r="O1447" s="77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78">
        <f t="shared" si="22"/>
        <v>1438</v>
      </c>
      <c r="C1448" s="79"/>
      <c r="D1448" s="80"/>
      <c r="E1448" s="123"/>
      <c r="F1448" s="80"/>
      <c r="G1448" s="105"/>
      <c r="H1448" s="80"/>
      <c r="I1448" s="81"/>
      <c r="J1448" s="81"/>
      <c r="K1448" s="144">
        <f>'B. Consumer Budget'!$I1448-'B. Consumer Budget'!$J1448</f>
        <v>0</v>
      </c>
      <c r="L1448" s="143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43">
        <f>IF('B. Consumer Budget'!$K1448&lt;0,0,IF('B. Consumer Budget'!$L1448&gt;'B. Consumer Budget'!$K1448,'B. Consumer Budget'!$K1448,'B. Consumer Budget'!$L1448))</f>
        <v>0</v>
      </c>
      <c r="N1448" s="143" t="str">
        <f>IF('B. Consumer Budget'!$L1448="","",'B. Consumer Budget'!$M1448-'B. Consumer Budget'!$L1448)</f>
        <v/>
      </c>
      <c r="O1448" s="77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78">
        <f t="shared" si="22"/>
        <v>1439</v>
      </c>
      <c r="C1449" s="82"/>
      <c r="D1449" s="83"/>
      <c r="E1449" s="122"/>
      <c r="F1449" s="83"/>
      <c r="G1449" s="106"/>
      <c r="H1449" s="83"/>
      <c r="I1449" s="84"/>
      <c r="J1449" s="84"/>
      <c r="K1449" s="144">
        <f>'B. Consumer Budget'!$I1449-'B. Consumer Budget'!$J1449</f>
        <v>0</v>
      </c>
      <c r="L1449" s="143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43">
        <f>IF('B. Consumer Budget'!$K1449&lt;0,0,IF('B. Consumer Budget'!$L1449&gt;'B. Consumer Budget'!$K1449,'B. Consumer Budget'!$K1449,'B. Consumer Budget'!$L1449))</f>
        <v>0</v>
      </c>
      <c r="N1449" s="143" t="str">
        <f>IF('B. Consumer Budget'!$L1449="","",'B. Consumer Budget'!$M1449-'B. Consumer Budget'!$L1449)</f>
        <v/>
      </c>
      <c r="O1449" s="77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78">
        <f t="shared" si="22"/>
        <v>1440</v>
      </c>
      <c r="C1450" s="79"/>
      <c r="D1450" s="80"/>
      <c r="E1450" s="123"/>
      <c r="F1450" s="80"/>
      <c r="G1450" s="105"/>
      <c r="H1450" s="80"/>
      <c r="I1450" s="81"/>
      <c r="J1450" s="81"/>
      <c r="K1450" s="144">
        <f>'B. Consumer Budget'!$I1450-'B. Consumer Budget'!$J1450</f>
        <v>0</v>
      </c>
      <c r="L1450" s="143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43">
        <f>IF('B. Consumer Budget'!$K1450&lt;0,0,IF('B. Consumer Budget'!$L1450&gt;'B. Consumer Budget'!$K1450,'B. Consumer Budget'!$K1450,'B. Consumer Budget'!$L1450))</f>
        <v>0</v>
      </c>
      <c r="N1450" s="143" t="str">
        <f>IF('B. Consumer Budget'!$L1450="","",'B. Consumer Budget'!$M1450-'B. Consumer Budget'!$L1450)</f>
        <v/>
      </c>
      <c r="O1450" s="77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78">
        <f t="shared" si="22"/>
        <v>1441</v>
      </c>
      <c r="C1451" s="82"/>
      <c r="D1451" s="83"/>
      <c r="E1451" s="122"/>
      <c r="F1451" s="83"/>
      <c r="G1451" s="106"/>
      <c r="H1451" s="83"/>
      <c r="I1451" s="84"/>
      <c r="J1451" s="84"/>
      <c r="K1451" s="144">
        <f>'B. Consumer Budget'!$I1451-'B. Consumer Budget'!$J1451</f>
        <v>0</v>
      </c>
      <c r="L1451" s="143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43">
        <f>IF('B. Consumer Budget'!$K1451&lt;0,0,IF('B. Consumer Budget'!$L1451&gt;'B. Consumer Budget'!$K1451,'B. Consumer Budget'!$K1451,'B. Consumer Budget'!$L1451))</f>
        <v>0</v>
      </c>
      <c r="N1451" s="143" t="str">
        <f>IF('B. Consumer Budget'!$L1451="","",'B. Consumer Budget'!$M1451-'B. Consumer Budget'!$L1451)</f>
        <v/>
      </c>
      <c r="O1451" s="77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78">
        <f t="shared" si="22"/>
        <v>1442</v>
      </c>
      <c r="C1452" s="79"/>
      <c r="D1452" s="80"/>
      <c r="E1452" s="123"/>
      <c r="F1452" s="80"/>
      <c r="G1452" s="105"/>
      <c r="H1452" s="80"/>
      <c r="I1452" s="81"/>
      <c r="J1452" s="81"/>
      <c r="K1452" s="144">
        <f>'B. Consumer Budget'!$I1452-'B. Consumer Budget'!$J1452</f>
        <v>0</v>
      </c>
      <c r="L1452" s="143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43">
        <f>IF('B. Consumer Budget'!$K1452&lt;0,0,IF('B. Consumer Budget'!$L1452&gt;'B. Consumer Budget'!$K1452,'B. Consumer Budget'!$K1452,'B. Consumer Budget'!$L1452))</f>
        <v>0</v>
      </c>
      <c r="N1452" s="143" t="str">
        <f>IF('B. Consumer Budget'!$L1452="","",'B. Consumer Budget'!$M1452-'B. Consumer Budget'!$L1452)</f>
        <v/>
      </c>
      <c r="O1452" s="77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78">
        <f t="shared" si="22"/>
        <v>1443</v>
      </c>
      <c r="C1453" s="82"/>
      <c r="D1453" s="83"/>
      <c r="E1453" s="122"/>
      <c r="F1453" s="83"/>
      <c r="G1453" s="106"/>
      <c r="H1453" s="83"/>
      <c r="I1453" s="84"/>
      <c r="J1453" s="84"/>
      <c r="K1453" s="144">
        <f>'B. Consumer Budget'!$I1453-'B. Consumer Budget'!$J1453</f>
        <v>0</v>
      </c>
      <c r="L1453" s="143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43">
        <f>IF('B. Consumer Budget'!$K1453&lt;0,0,IF('B. Consumer Budget'!$L1453&gt;'B. Consumer Budget'!$K1453,'B. Consumer Budget'!$K1453,'B. Consumer Budget'!$L1453))</f>
        <v>0</v>
      </c>
      <c r="N1453" s="143" t="str">
        <f>IF('B. Consumer Budget'!$L1453="","",'B. Consumer Budget'!$M1453-'B. Consumer Budget'!$L1453)</f>
        <v/>
      </c>
      <c r="O1453" s="77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78">
        <f t="shared" si="22"/>
        <v>1444</v>
      </c>
      <c r="C1454" s="79"/>
      <c r="D1454" s="80"/>
      <c r="E1454" s="123"/>
      <c r="F1454" s="80"/>
      <c r="G1454" s="105"/>
      <c r="H1454" s="80"/>
      <c r="I1454" s="81"/>
      <c r="J1454" s="81"/>
      <c r="K1454" s="144">
        <f>'B. Consumer Budget'!$I1454-'B. Consumer Budget'!$J1454</f>
        <v>0</v>
      </c>
      <c r="L1454" s="143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43">
        <f>IF('B. Consumer Budget'!$K1454&lt;0,0,IF('B. Consumer Budget'!$L1454&gt;'B. Consumer Budget'!$K1454,'B. Consumer Budget'!$K1454,'B. Consumer Budget'!$L1454))</f>
        <v>0</v>
      </c>
      <c r="N1454" s="143" t="str">
        <f>IF('B. Consumer Budget'!$L1454="","",'B. Consumer Budget'!$M1454-'B. Consumer Budget'!$L1454)</f>
        <v/>
      </c>
      <c r="O1454" s="77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78">
        <f t="shared" si="22"/>
        <v>1445</v>
      </c>
      <c r="C1455" s="82"/>
      <c r="D1455" s="83"/>
      <c r="E1455" s="122"/>
      <c r="F1455" s="83"/>
      <c r="G1455" s="106"/>
      <c r="H1455" s="83"/>
      <c r="I1455" s="84"/>
      <c r="J1455" s="84"/>
      <c r="K1455" s="144">
        <f>'B. Consumer Budget'!$I1455-'B. Consumer Budget'!$J1455</f>
        <v>0</v>
      </c>
      <c r="L1455" s="143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43">
        <f>IF('B. Consumer Budget'!$K1455&lt;0,0,IF('B. Consumer Budget'!$L1455&gt;'B. Consumer Budget'!$K1455,'B. Consumer Budget'!$K1455,'B. Consumer Budget'!$L1455))</f>
        <v>0</v>
      </c>
      <c r="N1455" s="143" t="str">
        <f>IF('B. Consumer Budget'!$L1455="","",'B. Consumer Budget'!$M1455-'B. Consumer Budget'!$L1455)</f>
        <v/>
      </c>
      <c r="O1455" s="77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78">
        <f t="shared" si="22"/>
        <v>1446</v>
      </c>
      <c r="C1456" s="79"/>
      <c r="D1456" s="80"/>
      <c r="E1456" s="123"/>
      <c r="F1456" s="80"/>
      <c r="G1456" s="105"/>
      <c r="H1456" s="80"/>
      <c r="I1456" s="81"/>
      <c r="J1456" s="81"/>
      <c r="K1456" s="144">
        <f>'B. Consumer Budget'!$I1456-'B. Consumer Budget'!$J1456</f>
        <v>0</v>
      </c>
      <c r="L1456" s="143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43">
        <f>IF('B. Consumer Budget'!$K1456&lt;0,0,IF('B. Consumer Budget'!$L1456&gt;'B. Consumer Budget'!$K1456,'B. Consumer Budget'!$K1456,'B. Consumer Budget'!$L1456))</f>
        <v>0</v>
      </c>
      <c r="N1456" s="143" t="str">
        <f>IF('B. Consumer Budget'!$L1456="","",'B. Consumer Budget'!$M1456-'B. Consumer Budget'!$L1456)</f>
        <v/>
      </c>
      <c r="O1456" s="77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78">
        <f t="shared" si="22"/>
        <v>1447</v>
      </c>
      <c r="C1457" s="82"/>
      <c r="D1457" s="83"/>
      <c r="E1457" s="122"/>
      <c r="F1457" s="83"/>
      <c r="G1457" s="106"/>
      <c r="H1457" s="83"/>
      <c r="I1457" s="84"/>
      <c r="J1457" s="84"/>
      <c r="K1457" s="144">
        <f>'B. Consumer Budget'!$I1457-'B. Consumer Budget'!$J1457</f>
        <v>0</v>
      </c>
      <c r="L1457" s="143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43">
        <f>IF('B. Consumer Budget'!$K1457&lt;0,0,IF('B. Consumer Budget'!$L1457&gt;'B. Consumer Budget'!$K1457,'B. Consumer Budget'!$K1457,'B. Consumer Budget'!$L1457))</f>
        <v>0</v>
      </c>
      <c r="N1457" s="143" t="str">
        <f>IF('B. Consumer Budget'!$L1457="","",'B. Consumer Budget'!$M1457-'B. Consumer Budget'!$L1457)</f>
        <v/>
      </c>
      <c r="O1457" s="77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78">
        <f t="shared" si="22"/>
        <v>1448</v>
      </c>
      <c r="C1458" s="79"/>
      <c r="D1458" s="80"/>
      <c r="E1458" s="123"/>
      <c r="F1458" s="80"/>
      <c r="G1458" s="105"/>
      <c r="H1458" s="80"/>
      <c r="I1458" s="81"/>
      <c r="J1458" s="81"/>
      <c r="K1458" s="144">
        <f>'B. Consumer Budget'!$I1458-'B. Consumer Budget'!$J1458</f>
        <v>0</v>
      </c>
      <c r="L1458" s="143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43">
        <f>IF('B. Consumer Budget'!$K1458&lt;0,0,IF('B. Consumer Budget'!$L1458&gt;'B. Consumer Budget'!$K1458,'B. Consumer Budget'!$K1458,'B. Consumer Budget'!$L1458))</f>
        <v>0</v>
      </c>
      <c r="N1458" s="143" t="str">
        <f>IF('B. Consumer Budget'!$L1458="","",'B. Consumer Budget'!$M1458-'B. Consumer Budget'!$L1458)</f>
        <v/>
      </c>
      <c r="O1458" s="77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78">
        <f t="shared" ref="B1459:B1522" si="23">B1458+1</f>
        <v>1449</v>
      </c>
      <c r="C1459" s="82"/>
      <c r="D1459" s="83"/>
      <c r="E1459" s="122"/>
      <c r="F1459" s="83"/>
      <c r="G1459" s="106"/>
      <c r="H1459" s="83"/>
      <c r="I1459" s="84"/>
      <c r="J1459" s="84"/>
      <c r="K1459" s="144">
        <f>'B. Consumer Budget'!$I1459-'B. Consumer Budget'!$J1459</f>
        <v>0</v>
      </c>
      <c r="L1459" s="143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43">
        <f>IF('B. Consumer Budget'!$K1459&lt;0,0,IF('B. Consumer Budget'!$L1459&gt;'B. Consumer Budget'!$K1459,'B. Consumer Budget'!$K1459,'B. Consumer Budget'!$L1459))</f>
        <v>0</v>
      </c>
      <c r="N1459" s="143" t="str">
        <f>IF('B. Consumer Budget'!$L1459="","",'B. Consumer Budget'!$M1459-'B. Consumer Budget'!$L1459)</f>
        <v/>
      </c>
      <c r="O1459" s="77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78">
        <f t="shared" si="23"/>
        <v>1450</v>
      </c>
      <c r="C1460" s="79"/>
      <c r="D1460" s="80"/>
      <c r="E1460" s="123"/>
      <c r="F1460" s="80"/>
      <c r="G1460" s="105"/>
      <c r="H1460" s="80"/>
      <c r="I1460" s="81"/>
      <c r="J1460" s="81"/>
      <c r="K1460" s="144">
        <f>'B. Consumer Budget'!$I1460-'B. Consumer Budget'!$J1460</f>
        <v>0</v>
      </c>
      <c r="L1460" s="143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43">
        <f>IF('B. Consumer Budget'!$K1460&lt;0,0,IF('B. Consumer Budget'!$L1460&gt;'B. Consumer Budget'!$K1460,'B. Consumer Budget'!$K1460,'B. Consumer Budget'!$L1460))</f>
        <v>0</v>
      </c>
      <c r="N1460" s="143" t="str">
        <f>IF('B. Consumer Budget'!$L1460="","",'B. Consumer Budget'!$M1460-'B. Consumer Budget'!$L1460)</f>
        <v/>
      </c>
      <c r="O1460" s="77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78">
        <f t="shared" si="23"/>
        <v>1451</v>
      </c>
      <c r="C1461" s="82"/>
      <c r="D1461" s="83"/>
      <c r="E1461" s="122"/>
      <c r="F1461" s="83"/>
      <c r="G1461" s="106"/>
      <c r="H1461" s="83"/>
      <c r="I1461" s="84"/>
      <c r="J1461" s="84"/>
      <c r="K1461" s="144">
        <f>'B. Consumer Budget'!$I1461-'B. Consumer Budget'!$J1461</f>
        <v>0</v>
      </c>
      <c r="L1461" s="143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43">
        <f>IF('B. Consumer Budget'!$K1461&lt;0,0,IF('B. Consumer Budget'!$L1461&gt;'B. Consumer Budget'!$K1461,'B. Consumer Budget'!$K1461,'B. Consumer Budget'!$L1461))</f>
        <v>0</v>
      </c>
      <c r="N1461" s="143" t="str">
        <f>IF('B. Consumer Budget'!$L1461="","",'B. Consumer Budget'!$M1461-'B. Consumer Budget'!$L1461)</f>
        <v/>
      </c>
      <c r="O1461" s="77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78">
        <f t="shared" si="23"/>
        <v>1452</v>
      </c>
      <c r="C1462" s="79"/>
      <c r="D1462" s="80"/>
      <c r="E1462" s="123"/>
      <c r="F1462" s="80"/>
      <c r="G1462" s="105"/>
      <c r="H1462" s="80"/>
      <c r="I1462" s="81"/>
      <c r="J1462" s="81"/>
      <c r="K1462" s="144">
        <f>'B. Consumer Budget'!$I1462-'B. Consumer Budget'!$J1462</f>
        <v>0</v>
      </c>
      <c r="L1462" s="143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43">
        <f>IF('B. Consumer Budget'!$K1462&lt;0,0,IF('B. Consumer Budget'!$L1462&gt;'B. Consumer Budget'!$K1462,'B. Consumer Budget'!$K1462,'B. Consumer Budget'!$L1462))</f>
        <v>0</v>
      </c>
      <c r="N1462" s="143" t="str">
        <f>IF('B. Consumer Budget'!$L1462="","",'B. Consumer Budget'!$M1462-'B. Consumer Budget'!$L1462)</f>
        <v/>
      </c>
      <c r="O1462" s="77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78">
        <f t="shared" si="23"/>
        <v>1453</v>
      </c>
      <c r="C1463" s="82"/>
      <c r="D1463" s="83"/>
      <c r="E1463" s="122"/>
      <c r="F1463" s="83"/>
      <c r="G1463" s="106"/>
      <c r="H1463" s="83"/>
      <c r="I1463" s="84"/>
      <c r="J1463" s="84"/>
      <c r="K1463" s="144">
        <f>'B. Consumer Budget'!$I1463-'B. Consumer Budget'!$J1463</f>
        <v>0</v>
      </c>
      <c r="L1463" s="143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43">
        <f>IF('B. Consumer Budget'!$K1463&lt;0,0,IF('B. Consumer Budget'!$L1463&gt;'B. Consumer Budget'!$K1463,'B. Consumer Budget'!$K1463,'B. Consumer Budget'!$L1463))</f>
        <v>0</v>
      </c>
      <c r="N1463" s="143" t="str">
        <f>IF('B. Consumer Budget'!$L1463="","",'B. Consumer Budget'!$M1463-'B. Consumer Budget'!$L1463)</f>
        <v/>
      </c>
      <c r="O1463" s="77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78">
        <f t="shared" si="23"/>
        <v>1454</v>
      </c>
      <c r="C1464" s="79"/>
      <c r="D1464" s="80"/>
      <c r="E1464" s="123"/>
      <c r="F1464" s="80"/>
      <c r="G1464" s="105"/>
      <c r="H1464" s="80"/>
      <c r="I1464" s="81"/>
      <c r="J1464" s="81"/>
      <c r="K1464" s="144">
        <f>'B. Consumer Budget'!$I1464-'B. Consumer Budget'!$J1464</f>
        <v>0</v>
      </c>
      <c r="L1464" s="143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43">
        <f>IF('B. Consumer Budget'!$K1464&lt;0,0,IF('B. Consumer Budget'!$L1464&gt;'B. Consumer Budget'!$K1464,'B. Consumer Budget'!$K1464,'B. Consumer Budget'!$L1464))</f>
        <v>0</v>
      </c>
      <c r="N1464" s="143" t="str">
        <f>IF('B. Consumer Budget'!$L1464="","",'B. Consumer Budget'!$M1464-'B. Consumer Budget'!$L1464)</f>
        <v/>
      </c>
      <c r="O1464" s="77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78">
        <f t="shared" si="23"/>
        <v>1455</v>
      </c>
      <c r="C1465" s="82"/>
      <c r="D1465" s="83"/>
      <c r="E1465" s="122"/>
      <c r="F1465" s="83"/>
      <c r="G1465" s="106"/>
      <c r="H1465" s="83"/>
      <c r="I1465" s="84"/>
      <c r="J1465" s="84"/>
      <c r="K1465" s="144">
        <f>'B. Consumer Budget'!$I1465-'B. Consumer Budget'!$J1465</f>
        <v>0</v>
      </c>
      <c r="L1465" s="143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43">
        <f>IF('B. Consumer Budget'!$K1465&lt;0,0,IF('B. Consumer Budget'!$L1465&gt;'B. Consumer Budget'!$K1465,'B. Consumer Budget'!$K1465,'B. Consumer Budget'!$L1465))</f>
        <v>0</v>
      </c>
      <c r="N1465" s="143" t="str">
        <f>IF('B. Consumer Budget'!$L1465="","",'B. Consumer Budget'!$M1465-'B. Consumer Budget'!$L1465)</f>
        <v/>
      </c>
      <c r="O1465" s="77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78">
        <f t="shared" si="23"/>
        <v>1456</v>
      </c>
      <c r="C1466" s="79"/>
      <c r="D1466" s="80"/>
      <c r="E1466" s="123"/>
      <c r="F1466" s="80"/>
      <c r="G1466" s="105"/>
      <c r="H1466" s="80"/>
      <c r="I1466" s="81"/>
      <c r="J1466" s="81"/>
      <c r="K1466" s="144">
        <f>'B. Consumer Budget'!$I1466-'B. Consumer Budget'!$J1466</f>
        <v>0</v>
      </c>
      <c r="L1466" s="143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43">
        <f>IF('B. Consumer Budget'!$K1466&lt;0,0,IF('B. Consumer Budget'!$L1466&gt;'B. Consumer Budget'!$K1466,'B. Consumer Budget'!$K1466,'B. Consumer Budget'!$L1466))</f>
        <v>0</v>
      </c>
      <c r="N1466" s="143" t="str">
        <f>IF('B. Consumer Budget'!$L1466="","",'B. Consumer Budget'!$M1466-'B. Consumer Budget'!$L1466)</f>
        <v/>
      </c>
      <c r="O1466" s="77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78">
        <f t="shared" si="23"/>
        <v>1457</v>
      </c>
      <c r="C1467" s="82"/>
      <c r="D1467" s="83"/>
      <c r="E1467" s="122"/>
      <c r="F1467" s="83"/>
      <c r="G1467" s="106"/>
      <c r="H1467" s="83"/>
      <c r="I1467" s="84"/>
      <c r="J1467" s="84"/>
      <c r="K1467" s="144">
        <f>'B. Consumer Budget'!$I1467-'B. Consumer Budget'!$J1467</f>
        <v>0</v>
      </c>
      <c r="L1467" s="143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43">
        <f>IF('B. Consumer Budget'!$K1467&lt;0,0,IF('B. Consumer Budget'!$L1467&gt;'B. Consumer Budget'!$K1467,'B. Consumer Budget'!$K1467,'B. Consumer Budget'!$L1467))</f>
        <v>0</v>
      </c>
      <c r="N1467" s="143" t="str">
        <f>IF('B. Consumer Budget'!$L1467="","",'B. Consumer Budget'!$M1467-'B. Consumer Budget'!$L1467)</f>
        <v/>
      </c>
      <c r="O1467" s="77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78">
        <f t="shared" si="23"/>
        <v>1458</v>
      </c>
      <c r="C1468" s="79"/>
      <c r="D1468" s="80"/>
      <c r="E1468" s="123"/>
      <c r="F1468" s="80"/>
      <c r="G1468" s="105"/>
      <c r="H1468" s="80"/>
      <c r="I1468" s="81"/>
      <c r="J1468" s="81"/>
      <c r="K1468" s="144">
        <f>'B. Consumer Budget'!$I1468-'B. Consumer Budget'!$J1468</f>
        <v>0</v>
      </c>
      <c r="L1468" s="143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43">
        <f>IF('B. Consumer Budget'!$K1468&lt;0,0,IF('B. Consumer Budget'!$L1468&gt;'B. Consumer Budget'!$K1468,'B. Consumer Budget'!$K1468,'B. Consumer Budget'!$L1468))</f>
        <v>0</v>
      </c>
      <c r="N1468" s="143" t="str">
        <f>IF('B. Consumer Budget'!$L1468="","",'B. Consumer Budget'!$M1468-'B. Consumer Budget'!$L1468)</f>
        <v/>
      </c>
      <c r="O1468" s="77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78">
        <f t="shared" si="23"/>
        <v>1459</v>
      </c>
      <c r="C1469" s="82"/>
      <c r="D1469" s="83"/>
      <c r="E1469" s="122"/>
      <c r="F1469" s="83"/>
      <c r="G1469" s="106"/>
      <c r="H1469" s="83"/>
      <c r="I1469" s="84"/>
      <c r="J1469" s="84"/>
      <c r="K1469" s="144">
        <f>'B. Consumer Budget'!$I1469-'B. Consumer Budget'!$J1469</f>
        <v>0</v>
      </c>
      <c r="L1469" s="143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43">
        <f>IF('B. Consumer Budget'!$K1469&lt;0,0,IF('B. Consumer Budget'!$L1469&gt;'B. Consumer Budget'!$K1469,'B. Consumer Budget'!$K1469,'B. Consumer Budget'!$L1469))</f>
        <v>0</v>
      </c>
      <c r="N1469" s="143" t="str">
        <f>IF('B. Consumer Budget'!$L1469="","",'B. Consumer Budget'!$M1469-'B. Consumer Budget'!$L1469)</f>
        <v/>
      </c>
      <c r="O1469" s="77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78">
        <f t="shared" si="23"/>
        <v>1460</v>
      </c>
      <c r="C1470" s="79"/>
      <c r="D1470" s="80"/>
      <c r="E1470" s="123"/>
      <c r="F1470" s="80"/>
      <c r="G1470" s="105"/>
      <c r="H1470" s="80"/>
      <c r="I1470" s="81"/>
      <c r="J1470" s="81"/>
      <c r="K1470" s="144">
        <f>'B. Consumer Budget'!$I1470-'B. Consumer Budget'!$J1470</f>
        <v>0</v>
      </c>
      <c r="L1470" s="143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43">
        <f>IF('B. Consumer Budget'!$K1470&lt;0,0,IF('B. Consumer Budget'!$L1470&gt;'B. Consumer Budget'!$K1470,'B. Consumer Budget'!$K1470,'B. Consumer Budget'!$L1470))</f>
        <v>0</v>
      </c>
      <c r="N1470" s="143" t="str">
        <f>IF('B. Consumer Budget'!$L1470="","",'B. Consumer Budget'!$M1470-'B. Consumer Budget'!$L1470)</f>
        <v/>
      </c>
      <c r="O1470" s="77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78">
        <f t="shared" si="23"/>
        <v>1461</v>
      </c>
      <c r="C1471" s="82"/>
      <c r="D1471" s="83"/>
      <c r="E1471" s="122"/>
      <c r="F1471" s="83"/>
      <c r="G1471" s="106"/>
      <c r="H1471" s="83"/>
      <c r="I1471" s="84"/>
      <c r="J1471" s="84"/>
      <c r="K1471" s="144">
        <f>'B. Consumer Budget'!$I1471-'B. Consumer Budget'!$J1471</f>
        <v>0</v>
      </c>
      <c r="L1471" s="143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43">
        <f>IF('B. Consumer Budget'!$K1471&lt;0,0,IF('B. Consumer Budget'!$L1471&gt;'B. Consumer Budget'!$K1471,'B. Consumer Budget'!$K1471,'B. Consumer Budget'!$L1471))</f>
        <v>0</v>
      </c>
      <c r="N1471" s="143" t="str">
        <f>IF('B. Consumer Budget'!$L1471="","",'B. Consumer Budget'!$M1471-'B. Consumer Budget'!$L1471)</f>
        <v/>
      </c>
      <c r="O1471" s="77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78">
        <f t="shared" si="23"/>
        <v>1462</v>
      </c>
      <c r="C1472" s="79"/>
      <c r="D1472" s="80"/>
      <c r="E1472" s="123"/>
      <c r="F1472" s="80"/>
      <c r="G1472" s="105"/>
      <c r="H1472" s="80"/>
      <c r="I1472" s="81"/>
      <c r="J1472" s="81"/>
      <c r="K1472" s="144">
        <f>'B. Consumer Budget'!$I1472-'B. Consumer Budget'!$J1472</f>
        <v>0</v>
      </c>
      <c r="L1472" s="143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43">
        <f>IF('B. Consumer Budget'!$K1472&lt;0,0,IF('B. Consumer Budget'!$L1472&gt;'B. Consumer Budget'!$K1472,'B. Consumer Budget'!$K1472,'B. Consumer Budget'!$L1472))</f>
        <v>0</v>
      </c>
      <c r="N1472" s="143" t="str">
        <f>IF('B. Consumer Budget'!$L1472="","",'B. Consumer Budget'!$M1472-'B. Consumer Budget'!$L1472)</f>
        <v/>
      </c>
      <c r="O1472" s="77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78">
        <f t="shared" si="23"/>
        <v>1463</v>
      </c>
      <c r="C1473" s="82"/>
      <c r="D1473" s="83"/>
      <c r="E1473" s="122"/>
      <c r="F1473" s="83"/>
      <c r="G1473" s="106"/>
      <c r="H1473" s="83"/>
      <c r="I1473" s="84"/>
      <c r="J1473" s="84"/>
      <c r="K1473" s="144">
        <f>'B. Consumer Budget'!$I1473-'B. Consumer Budget'!$J1473</f>
        <v>0</v>
      </c>
      <c r="L1473" s="143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43">
        <f>IF('B. Consumer Budget'!$K1473&lt;0,0,IF('B. Consumer Budget'!$L1473&gt;'B. Consumer Budget'!$K1473,'B. Consumer Budget'!$K1473,'B. Consumer Budget'!$L1473))</f>
        <v>0</v>
      </c>
      <c r="N1473" s="143" t="str">
        <f>IF('B. Consumer Budget'!$L1473="","",'B. Consumer Budget'!$M1473-'B. Consumer Budget'!$L1473)</f>
        <v/>
      </c>
      <c r="O1473" s="77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78">
        <f t="shared" si="23"/>
        <v>1464</v>
      </c>
      <c r="C1474" s="79"/>
      <c r="D1474" s="80"/>
      <c r="E1474" s="123"/>
      <c r="F1474" s="80"/>
      <c r="G1474" s="105"/>
      <c r="H1474" s="80"/>
      <c r="I1474" s="81"/>
      <c r="J1474" s="81"/>
      <c r="K1474" s="144">
        <f>'B. Consumer Budget'!$I1474-'B. Consumer Budget'!$J1474</f>
        <v>0</v>
      </c>
      <c r="L1474" s="143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43">
        <f>IF('B. Consumer Budget'!$K1474&lt;0,0,IF('B. Consumer Budget'!$L1474&gt;'B. Consumer Budget'!$K1474,'B. Consumer Budget'!$K1474,'B. Consumer Budget'!$L1474))</f>
        <v>0</v>
      </c>
      <c r="N1474" s="143" t="str">
        <f>IF('B. Consumer Budget'!$L1474="","",'B. Consumer Budget'!$M1474-'B. Consumer Budget'!$L1474)</f>
        <v/>
      </c>
      <c r="O1474" s="77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78">
        <f t="shared" si="23"/>
        <v>1465</v>
      </c>
      <c r="C1475" s="82"/>
      <c r="D1475" s="83"/>
      <c r="E1475" s="122"/>
      <c r="F1475" s="83"/>
      <c r="G1475" s="106"/>
      <c r="H1475" s="83"/>
      <c r="I1475" s="84"/>
      <c r="J1475" s="84"/>
      <c r="K1475" s="144">
        <f>'B. Consumer Budget'!$I1475-'B. Consumer Budget'!$J1475</f>
        <v>0</v>
      </c>
      <c r="L1475" s="143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43">
        <f>IF('B. Consumer Budget'!$K1475&lt;0,0,IF('B. Consumer Budget'!$L1475&gt;'B. Consumer Budget'!$K1475,'B. Consumer Budget'!$K1475,'B. Consumer Budget'!$L1475))</f>
        <v>0</v>
      </c>
      <c r="N1475" s="143" t="str">
        <f>IF('B. Consumer Budget'!$L1475="","",'B. Consumer Budget'!$M1475-'B. Consumer Budget'!$L1475)</f>
        <v/>
      </c>
      <c r="O1475" s="77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78">
        <f t="shared" si="23"/>
        <v>1466</v>
      </c>
      <c r="C1476" s="79"/>
      <c r="D1476" s="80"/>
      <c r="E1476" s="123"/>
      <c r="F1476" s="80"/>
      <c r="G1476" s="105"/>
      <c r="H1476" s="80"/>
      <c r="I1476" s="81"/>
      <c r="J1476" s="81"/>
      <c r="K1476" s="144">
        <f>'B. Consumer Budget'!$I1476-'B. Consumer Budget'!$J1476</f>
        <v>0</v>
      </c>
      <c r="L1476" s="143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43">
        <f>IF('B. Consumer Budget'!$K1476&lt;0,0,IF('B. Consumer Budget'!$L1476&gt;'B. Consumer Budget'!$K1476,'B. Consumer Budget'!$K1476,'B. Consumer Budget'!$L1476))</f>
        <v>0</v>
      </c>
      <c r="N1476" s="143" t="str">
        <f>IF('B. Consumer Budget'!$L1476="","",'B. Consumer Budget'!$M1476-'B. Consumer Budget'!$L1476)</f>
        <v/>
      </c>
      <c r="O1476" s="77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78">
        <f t="shared" si="23"/>
        <v>1467</v>
      </c>
      <c r="C1477" s="82"/>
      <c r="D1477" s="83"/>
      <c r="E1477" s="122"/>
      <c r="F1477" s="83"/>
      <c r="G1477" s="106"/>
      <c r="H1477" s="83"/>
      <c r="I1477" s="84"/>
      <c r="J1477" s="84"/>
      <c r="K1477" s="144">
        <f>'B. Consumer Budget'!$I1477-'B. Consumer Budget'!$J1477</f>
        <v>0</v>
      </c>
      <c r="L1477" s="143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43">
        <f>IF('B. Consumer Budget'!$K1477&lt;0,0,IF('B. Consumer Budget'!$L1477&gt;'B. Consumer Budget'!$K1477,'B. Consumer Budget'!$K1477,'B. Consumer Budget'!$L1477))</f>
        <v>0</v>
      </c>
      <c r="N1477" s="143" t="str">
        <f>IF('B. Consumer Budget'!$L1477="","",'B. Consumer Budget'!$M1477-'B. Consumer Budget'!$L1477)</f>
        <v/>
      </c>
      <c r="O1477" s="77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78">
        <f t="shared" si="23"/>
        <v>1468</v>
      </c>
      <c r="C1478" s="79"/>
      <c r="D1478" s="80"/>
      <c r="E1478" s="123"/>
      <c r="F1478" s="80"/>
      <c r="G1478" s="105"/>
      <c r="H1478" s="80"/>
      <c r="I1478" s="81"/>
      <c r="J1478" s="81"/>
      <c r="K1478" s="144">
        <f>'B. Consumer Budget'!$I1478-'B. Consumer Budget'!$J1478</f>
        <v>0</v>
      </c>
      <c r="L1478" s="143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43">
        <f>IF('B. Consumer Budget'!$K1478&lt;0,0,IF('B. Consumer Budget'!$L1478&gt;'B. Consumer Budget'!$K1478,'B. Consumer Budget'!$K1478,'B. Consumer Budget'!$L1478))</f>
        <v>0</v>
      </c>
      <c r="N1478" s="143" t="str">
        <f>IF('B. Consumer Budget'!$L1478="","",'B. Consumer Budget'!$M1478-'B. Consumer Budget'!$L1478)</f>
        <v/>
      </c>
      <c r="O1478" s="77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78">
        <f t="shared" si="23"/>
        <v>1469</v>
      </c>
      <c r="C1479" s="82"/>
      <c r="D1479" s="83"/>
      <c r="E1479" s="122"/>
      <c r="F1479" s="83"/>
      <c r="G1479" s="106"/>
      <c r="H1479" s="83"/>
      <c r="I1479" s="84"/>
      <c r="J1479" s="84"/>
      <c r="K1479" s="144">
        <f>'B. Consumer Budget'!$I1479-'B. Consumer Budget'!$J1479</f>
        <v>0</v>
      </c>
      <c r="L1479" s="143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43">
        <f>IF('B. Consumer Budget'!$K1479&lt;0,0,IF('B. Consumer Budget'!$L1479&gt;'B. Consumer Budget'!$K1479,'B. Consumer Budget'!$K1479,'B. Consumer Budget'!$L1479))</f>
        <v>0</v>
      </c>
      <c r="N1479" s="143" t="str">
        <f>IF('B. Consumer Budget'!$L1479="","",'B. Consumer Budget'!$M1479-'B. Consumer Budget'!$L1479)</f>
        <v/>
      </c>
      <c r="O1479" s="77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78">
        <f t="shared" si="23"/>
        <v>1470</v>
      </c>
      <c r="C1480" s="79"/>
      <c r="D1480" s="80"/>
      <c r="E1480" s="123"/>
      <c r="F1480" s="80"/>
      <c r="G1480" s="105"/>
      <c r="H1480" s="80"/>
      <c r="I1480" s="81"/>
      <c r="J1480" s="81"/>
      <c r="K1480" s="144">
        <f>'B. Consumer Budget'!$I1480-'B. Consumer Budget'!$J1480</f>
        <v>0</v>
      </c>
      <c r="L1480" s="143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43">
        <f>IF('B. Consumer Budget'!$K1480&lt;0,0,IF('B. Consumer Budget'!$L1480&gt;'B. Consumer Budget'!$K1480,'B. Consumer Budget'!$K1480,'B. Consumer Budget'!$L1480))</f>
        <v>0</v>
      </c>
      <c r="N1480" s="143" t="str">
        <f>IF('B. Consumer Budget'!$L1480="","",'B. Consumer Budget'!$M1480-'B. Consumer Budget'!$L1480)</f>
        <v/>
      </c>
      <c r="O1480" s="77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78">
        <f t="shared" si="23"/>
        <v>1471</v>
      </c>
      <c r="C1481" s="82"/>
      <c r="D1481" s="83"/>
      <c r="E1481" s="122"/>
      <c r="F1481" s="83"/>
      <c r="G1481" s="106"/>
      <c r="H1481" s="83"/>
      <c r="I1481" s="84"/>
      <c r="J1481" s="84"/>
      <c r="K1481" s="144">
        <f>'B. Consumer Budget'!$I1481-'B. Consumer Budget'!$J1481</f>
        <v>0</v>
      </c>
      <c r="L1481" s="143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43">
        <f>IF('B. Consumer Budget'!$K1481&lt;0,0,IF('B. Consumer Budget'!$L1481&gt;'B. Consumer Budget'!$K1481,'B. Consumer Budget'!$K1481,'B. Consumer Budget'!$L1481))</f>
        <v>0</v>
      </c>
      <c r="N1481" s="143" t="str">
        <f>IF('B. Consumer Budget'!$L1481="","",'B. Consumer Budget'!$M1481-'B. Consumer Budget'!$L1481)</f>
        <v/>
      </c>
      <c r="O1481" s="77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78">
        <f t="shared" si="23"/>
        <v>1472</v>
      </c>
      <c r="C1482" s="79"/>
      <c r="D1482" s="80"/>
      <c r="E1482" s="123"/>
      <c r="F1482" s="80"/>
      <c r="G1482" s="105"/>
      <c r="H1482" s="80"/>
      <c r="I1482" s="81"/>
      <c r="J1482" s="81"/>
      <c r="K1482" s="144">
        <f>'B. Consumer Budget'!$I1482-'B. Consumer Budget'!$J1482</f>
        <v>0</v>
      </c>
      <c r="L1482" s="143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43">
        <f>IF('B. Consumer Budget'!$K1482&lt;0,0,IF('B. Consumer Budget'!$L1482&gt;'B. Consumer Budget'!$K1482,'B. Consumer Budget'!$K1482,'B. Consumer Budget'!$L1482))</f>
        <v>0</v>
      </c>
      <c r="N1482" s="143" t="str">
        <f>IF('B. Consumer Budget'!$L1482="","",'B. Consumer Budget'!$M1482-'B. Consumer Budget'!$L1482)</f>
        <v/>
      </c>
      <c r="O1482" s="77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78">
        <f t="shared" si="23"/>
        <v>1473</v>
      </c>
      <c r="C1483" s="82"/>
      <c r="D1483" s="83"/>
      <c r="E1483" s="122"/>
      <c r="F1483" s="83"/>
      <c r="G1483" s="106"/>
      <c r="H1483" s="83"/>
      <c r="I1483" s="84"/>
      <c r="J1483" s="84"/>
      <c r="K1483" s="144">
        <f>'B. Consumer Budget'!$I1483-'B. Consumer Budget'!$J1483</f>
        <v>0</v>
      </c>
      <c r="L1483" s="143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43">
        <f>IF('B. Consumer Budget'!$K1483&lt;0,0,IF('B. Consumer Budget'!$L1483&gt;'B. Consumer Budget'!$K1483,'B. Consumer Budget'!$K1483,'B. Consumer Budget'!$L1483))</f>
        <v>0</v>
      </c>
      <c r="N1483" s="143" t="str">
        <f>IF('B. Consumer Budget'!$L1483="","",'B. Consumer Budget'!$M1483-'B. Consumer Budget'!$L1483)</f>
        <v/>
      </c>
      <c r="O1483" s="77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78">
        <f t="shared" si="23"/>
        <v>1474</v>
      </c>
      <c r="C1484" s="79"/>
      <c r="D1484" s="80"/>
      <c r="E1484" s="123"/>
      <c r="F1484" s="80"/>
      <c r="G1484" s="105"/>
      <c r="H1484" s="80"/>
      <c r="I1484" s="81"/>
      <c r="J1484" s="81"/>
      <c r="K1484" s="144">
        <f>'B. Consumer Budget'!$I1484-'B. Consumer Budget'!$J1484</f>
        <v>0</v>
      </c>
      <c r="L1484" s="143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43">
        <f>IF('B. Consumer Budget'!$K1484&lt;0,0,IF('B. Consumer Budget'!$L1484&gt;'B. Consumer Budget'!$K1484,'B. Consumer Budget'!$K1484,'B. Consumer Budget'!$L1484))</f>
        <v>0</v>
      </c>
      <c r="N1484" s="143" t="str">
        <f>IF('B. Consumer Budget'!$L1484="","",'B. Consumer Budget'!$M1484-'B. Consumer Budget'!$L1484)</f>
        <v/>
      </c>
      <c r="O1484" s="77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78">
        <f t="shared" si="23"/>
        <v>1475</v>
      </c>
      <c r="C1485" s="82"/>
      <c r="D1485" s="83"/>
      <c r="E1485" s="122"/>
      <c r="F1485" s="83"/>
      <c r="G1485" s="106"/>
      <c r="H1485" s="83"/>
      <c r="I1485" s="84"/>
      <c r="J1485" s="84"/>
      <c r="K1485" s="144">
        <f>'B. Consumer Budget'!$I1485-'B. Consumer Budget'!$J1485</f>
        <v>0</v>
      </c>
      <c r="L1485" s="143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43">
        <f>IF('B. Consumer Budget'!$K1485&lt;0,0,IF('B. Consumer Budget'!$L1485&gt;'B. Consumer Budget'!$K1485,'B. Consumer Budget'!$K1485,'B. Consumer Budget'!$L1485))</f>
        <v>0</v>
      </c>
      <c r="N1485" s="143" t="str">
        <f>IF('B. Consumer Budget'!$L1485="","",'B. Consumer Budget'!$M1485-'B. Consumer Budget'!$L1485)</f>
        <v/>
      </c>
      <c r="O1485" s="77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78">
        <f t="shared" si="23"/>
        <v>1476</v>
      </c>
      <c r="C1486" s="79"/>
      <c r="D1486" s="80"/>
      <c r="E1486" s="123"/>
      <c r="F1486" s="80"/>
      <c r="G1486" s="105"/>
      <c r="H1486" s="80"/>
      <c r="I1486" s="81"/>
      <c r="J1486" s="81"/>
      <c r="K1486" s="144">
        <f>'B. Consumer Budget'!$I1486-'B. Consumer Budget'!$J1486</f>
        <v>0</v>
      </c>
      <c r="L1486" s="143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43">
        <f>IF('B. Consumer Budget'!$K1486&lt;0,0,IF('B. Consumer Budget'!$L1486&gt;'B. Consumer Budget'!$K1486,'B. Consumer Budget'!$K1486,'B. Consumer Budget'!$L1486))</f>
        <v>0</v>
      </c>
      <c r="N1486" s="143" t="str">
        <f>IF('B. Consumer Budget'!$L1486="","",'B. Consumer Budget'!$M1486-'B. Consumer Budget'!$L1486)</f>
        <v/>
      </c>
      <c r="O1486" s="77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78">
        <f t="shared" si="23"/>
        <v>1477</v>
      </c>
      <c r="C1487" s="82"/>
      <c r="D1487" s="83"/>
      <c r="E1487" s="122"/>
      <c r="F1487" s="83"/>
      <c r="G1487" s="106"/>
      <c r="H1487" s="83"/>
      <c r="I1487" s="84"/>
      <c r="J1487" s="84"/>
      <c r="K1487" s="144">
        <f>'B. Consumer Budget'!$I1487-'B. Consumer Budget'!$J1487</f>
        <v>0</v>
      </c>
      <c r="L1487" s="143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43">
        <f>IF('B. Consumer Budget'!$K1487&lt;0,0,IF('B. Consumer Budget'!$L1487&gt;'B. Consumer Budget'!$K1487,'B. Consumer Budget'!$K1487,'B. Consumer Budget'!$L1487))</f>
        <v>0</v>
      </c>
      <c r="N1487" s="143" t="str">
        <f>IF('B. Consumer Budget'!$L1487="","",'B. Consumer Budget'!$M1487-'B. Consumer Budget'!$L1487)</f>
        <v/>
      </c>
      <c r="O1487" s="77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78">
        <f t="shared" si="23"/>
        <v>1478</v>
      </c>
      <c r="C1488" s="79"/>
      <c r="D1488" s="80"/>
      <c r="E1488" s="123"/>
      <c r="F1488" s="80"/>
      <c r="G1488" s="105"/>
      <c r="H1488" s="80"/>
      <c r="I1488" s="81"/>
      <c r="J1488" s="81"/>
      <c r="K1488" s="144">
        <f>'B. Consumer Budget'!$I1488-'B. Consumer Budget'!$J1488</f>
        <v>0</v>
      </c>
      <c r="L1488" s="143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43">
        <f>IF('B. Consumer Budget'!$K1488&lt;0,0,IF('B. Consumer Budget'!$L1488&gt;'B. Consumer Budget'!$K1488,'B. Consumer Budget'!$K1488,'B. Consumer Budget'!$L1488))</f>
        <v>0</v>
      </c>
      <c r="N1488" s="143" t="str">
        <f>IF('B. Consumer Budget'!$L1488="","",'B. Consumer Budget'!$M1488-'B. Consumer Budget'!$L1488)</f>
        <v/>
      </c>
      <c r="O1488" s="77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78">
        <f t="shared" si="23"/>
        <v>1479</v>
      </c>
      <c r="C1489" s="82"/>
      <c r="D1489" s="83"/>
      <c r="E1489" s="122"/>
      <c r="F1489" s="83"/>
      <c r="G1489" s="106"/>
      <c r="H1489" s="83"/>
      <c r="I1489" s="84"/>
      <c r="J1489" s="84"/>
      <c r="K1489" s="144">
        <f>'B. Consumer Budget'!$I1489-'B. Consumer Budget'!$J1489</f>
        <v>0</v>
      </c>
      <c r="L1489" s="143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43">
        <f>IF('B. Consumer Budget'!$K1489&lt;0,0,IF('B. Consumer Budget'!$L1489&gt;'B. Consumer Budget'!$K1489,'B. Consumer Budget'!$K1489,'B. Consumer Budget'!$L1489))</f>
        <v>0</v>
      </c>
      <c r="N1489" s="143" t="str">
        <f>IF('B. Consumer Budget'!$L1489="","",'B. Consumer Budget'!$M1489-'B. Consumer Budget'!$L1489)</f>
        <v/>
      </c>
      <c r="O1489" s="77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78">
        <f t="shared" si="23"/>
        <v>1480</v>
      </c>
      <c r="C1490" s="79"/>
      <c r="D1490" s="80"/>
      <c r="E1490" s="123"/>
      <c r="F1490" s="80"/>
      <c r="G1490" s="105"/>
      <c r="H1490" s="80"/>
      <c r="I1490" s="81"/>
      <c r="J1490" s="81"/>
      <c r="K1490" s="144">
        <f>'B. Consumer Budget'!$I1490-'B. Consumer Budget'!$J1490</f>
        <v>0</v>
      </c>
      <c r="L1490" s="143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43">
        <f>IF('B. Consumer Budget'!$K1490&lt;0,0,IF('B. Consumer Budget'!$L1490&gt;'B. Consumer Budget'!$K1490,'B. Consumer Budget'!$K1490,'B. Consumer Budget'!$L1490))</f>
        <v>0</v>
      </c>
      <c r="N1490" s="143" t="str">
        <f>IF('B. Consumer Budget'!$L1490="","",'B. Consumer Budget'!$M1490-'B. Consumer Budget'!$L1490)</f>
        <v/>
      </c>
      <c r="O1490" s="77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78">
        <f t="shared" si="23"/>
        <v>1481</v>
      </c>
      <c r="C1491" s="82"/>
      <c r="D1491" s="83"/>
      <c r="E1491" s="122"/>
      <c r="F1491" s="83"/>
      <c r="G1491" s="106"/>
      <c r="H1491" s="83"/>
      <c r="I1491" s="84"/>
      <c r="J1491" s="84"/>
      <c r="K1491" s="144">
        <f>'B. Consumer Budget'!$I1491-'B. Consumer Budget'!$J1491</f>
        <v>0</v>
      </c>
      <c r="L1491" s="143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43">
        <f>IF('B. Consumer Budget'!$K1491&lt;0,0,IF('B. Consumer Budget'!$L1491&gt;'B. Consumer Budget'!$K1491,'B. Consumer Budget'!$K1491,'B. Consumer Budget'!$L1491))</f>
        <v>0</v>
      </c>
      <c r="N1491" s="143" t="str">
        <f>IF('B. Consumer Budget'!$L1491="","",'B. Consumer Budget'!$M1491-'B. Consumer Budget'!$L1491)</f>
        <v/>
      </c>
      <c r="O1491" s="77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78">
        <f t="shared" si="23"/>
        <v>1482</v>
      </c>
      <c r="C1492" s="79"/>
      <c r="D1492" s="80"/>
      <c r="E1492" s="123"/>
      <c r="F1492" s="80"/>
      <c r="G1492" s="105"/>
      <c r="H1492" s="80"/>
      <c r="I1492" s="81"/>
      <c r="J1492" s="81"/>
      <c r="K1492" s="144">
        <f>'B. Consumer Budget'!$I1492-'B. Consumer Budget'!$J1492</f>
        <v>0</v>
      </c>
      <c r="L1492" s="143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43">
        <f>IF('B. Consumer Budget'!$K1492&lt;0,0,IF('B. Consumer Budget'!$L1492&gt;'B. Consumer Budget'!$K1492,'B. Consumer Budget'!$K1492,'B. Consumer Budget'!$L1492))</f>
        <v>0</v>
      </c>
      <c r="N1492" s="143" t="str">
        <f>IF('B. Consumer Budget'!$L1492="","",'B. Consumer Budget'!$M1492-'B. Consumer Budget'!$L1492)</f>
        <v/>
      </c>
      <c r="O1492" s="77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78">
        <f t="shared" si="23"/>
        <v>1483</v>
      </c>
      <c r="C1493" s="82"/>
      <c r="D1493" s="83"/>
      <c r="E1493" s="122"/>
      <c r="F1493" s="83"/>
      <c r="G1493" s="106"/>
      <c r="H1493" s="83"/>
      <c r="I1493" s="84"/>
      <c r="J1493" s="84"/>
      <c r="K1493" s="144">
        <f>'B. Consumer Budget'!$I1493-'B. Consumer Budget'!$J1493</f>
        <v>0</v>
      </c>
      <c r="L1493" s="143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43">
        <f>IF('B. Consumer Budget'!$K1493&lt;0,0,IF('B. Consumer Budget'!$L1493&gt;'B. Consumer Budget'!$K1493,'B. Consumer Budget'!$K1493,'B. Consumer Budget'!$L1493))</f>
        <v>0</v>
      </c>
      <c r="N1493" s="143" t="str">
        <f>IF('B. Consumer Budget'!$L1493="","",'B. Consumer Budget'!$M1493-'B. Consumer Budget'!$L1493)</f>
        <v/>
      </c>
      <c r="O1493" s="77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78">
        <f t="shared" si="23"/>
        <v>1484</v>
      </c>
      <c r="C1494" s="79"/>
      <c r="D1494" s="80"/>
      <c r="E1494" s="123"/>
      <c r="F1494" s="80"/>
      <c r="G1494" s="105"/>
      <c r="H1494" s="80"/>
      <c r="I1494" s="81"/>
      <c r="J1494" s="81"/>
      <c r="K1494" s="144">
        <f>'B. Consumer Budget'!$I1494-'B. Consumer Budget'!$J1494</f>
        <v>0</v>
      </c>
      <c r="L1494" s="143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43">
        <f>IF('B. Consumer Budget'!$K1494&lt;0,0,IF('B. Consumer Budget'!$L1494&gt;'B. Consumer Budget'!$K1494,'B. Consumer Budget'!$K1494,'B. Consumer Budget'!$L1494))</f>
        <v>0</v>
      </c>
      <c r="N1494" s="143" t="str">
        <f>IF('B. Consumer Budget'!$L1494="","",'B. Consumer Budget'!$M1494-'B. Consumer Budget'!$L1494)</f>
        <v/>
      </c>
      <c r="O1494" s="77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78">
        <f t="shared" si="23"/>
        <v>1485</v>
      </c>
      <c r="C1495" s="82"/>
      <c r="D1495" s="83"/>
      <c r="E1495" s="122"/>
      <c r="F1495" s="83"/>
      <c r="G1495" s="106"/>
      <c r="H1495" s="83"/>
      <c r="I1495" s="84"/>
      <c r="J1495" s="84"/>
      <c r="K1495" s="144">
        <f>'B. Consumer Budget'!$I1495-'B. Consumer Budget'!$J1495</f>
        <v>0</v>
      </c>
      <c r="L1495" s="143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43">
        <f>IF('B. Consumer Budget'!$K1495&lt;0,0,IF('B. Consumer Budget'!$L1495&gt;'B. Consumer Budget'!$K1495,'B. Consumer Budget'!$K1495,'B. Consumer Budget'!$L1495))</f>
        <v>0</v>
      </c>
      <c r="N1495" s="143" t="str">
        <f>IF('B. Consumer Budget'!$L1495="","",'B. Consumer Budget'!$M1495-'B. Consumer Budget'!$L1495)</f>
        <v/>
      </c>
      <c r="O1495" s="77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78">
        <f t="shared" si="23"/>
        <v>1486</v>
      </c>
      <c r="C1496" s="79"/>
      <c r="D1496" s="80"/>
      <c r="E1496" s="123"/>
      <c r="F1496" s="80"/>
      <c r="G1496" s="105"/>
      <c r="H1496" s="80"/>
      <c r="I1496" s="81"/>
      <c r="J1496" s="81"/>
      <c r="K1496" s="144">
        <f>'B. Consumer Budget'!$I1496-'B. Consumer Budget'!$J1496</f>
        <v>0</v>
      </c>
      <c r="L1496" s="143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43">
        <f>IF('B. Consumer Budget'!$K1496&lt;0,0,IF('B. Consumer Budget'!$L1496&gt;'B. Consumer Budget'!$K1496,'B. Consumer Budget'!$K1496,'B. Consumer Budget'!$L1496))</f>
        <v>0</v>
      </c>
      <c r="N1496" s="143" t="str">
        <f>IF('B. Consumer Budget'!$L1496="","",'B. Consumer Budget'!$M1496-'B. Consumer Budget'!$L1496)</f>
        <v/>
      </c>
      <c r="O1496" s="77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78">
        <f t="shared" si="23"/>
        <v>1487</v>
      </c>
      <c r="C1497" s="82"/>
      <c r="D1497" s="83"/>
      <c r="E1497" s="122"/>
      <c r="F1497" s="83"/>
      <c r="G1497" s="106"/>
      <c r="H1497" s="83"/>
      <c r="I1497" s="84"/>
      <c r="J1497" s="84"/>
      <c r="K1497" s="144">
        <f>'B. Consumer Budget'!$I1497-'B. Consumer Budget'!$J1497</f>
        <v>0</v>
      </c>
      <c r="L1497" s="143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43">
        <f>IF('B. Consumer Budget'!$K1497&lt;0,0,IF('B. Consumer Budget'!$L1497&gt;'B. Consumer Budget'!$K1497,'B. Consumer Budget'!$K1497,'B. Consumer Budget'!$L1497))</f>
        <v>0</v>
      </c>
      <c r="N1497" s="143" t="str">
        <f>IF('B. Consumer Budget'!$L1497="","",'B. Consumer Budget'!$M1497-'B. Consumer Budget'!$L1497)</f>
        <v/>
      </c>
      <c r="O1497" s="77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78">
        <f t="shared" si="23"/>
        <v>1488</v>
      </c>
      <c r="C1498" s="79"/>
      <c r="D1498" s="80"/>
      <c r="E1498" s="123"/>
      <c r="F1498" s="80"/>
      <c r="G1498" s="105"/>
      <c r="H1498" s="80"/>
      <c r="I1498" s="81"/>
      <c r="J1498" s="81"/>
      <c r="K1498" s="144">
        <f>'B. Consumer Budget'!$I1498-'B. Consumer Budget'!$J1498</f>
        <v>0</v>
      </c>
      <c r="L1498" s="143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43">
        <f>IF('B. Consumer Budget'!$K1498&lt;0,0,IF('B. Consumer Budget'!$L1498&gt;'B. Consumer Budget'!$K1498,'B. Consumer Budget'!$K1498,'B. Consumer Budget'!$L1498))</f>
        <v>0</v>
      </c>
      <c r="N1498" s="143" t="str">
        <f>IF('B. Consumer Budget'!$L1498="","",'B. Consumer Budget'!$M1498-'B. Consumer Budget'!$L1498)</f>
        <v/>
      </c>
      <c r="O1498" s="77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78">
        <f t="shared" si="23"/>
        <v>1489</v>
      </c>
      <c r="C1499" s="82"/>
      <c r="D1499" s="83"/>
      <c r="E1499" s="122"/>
      <c r="F1499" s="83"/>
      <c r="G1499" s="106"/>
      <c r="H1499" s="83"/>
      <c r="I1499" s="84"/>
      <c r="J1499" s="84"/>
      <c r="K1499" s="144">
        <f>'B. Consumer Budget'!$I1499-'B. Consumer Budget'!$J1499</f>
        <v>0</v>
      </c>
      <c r="L1499" s="143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43">
        <f>IF('B. Consumer Budget'!$K1499&lt;0,0,IF('B. Consumer Budget'!$L1499&gt;'B. Consumer Budget'!$K1499,'B. Consumer Budget'!$K1499,'B. Consumer Budget'!$L1499))</f>
        <v>0</v>
      </c>
      <c r="N1499" s="143" t="str">
        <f>IF('B. Consumer Budget'!$L1499="","",'B. Consumer Budget'!$M1499-'B. Consumer Budget'!$L1499)</f>
        <v/>
      </c>
      <c r="O1499" s="77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78">
        <f t="shared" si="23"/>
        <v>1490</v>
      </c>
      <c r="C1500" s="79"/>
      <c r="D1500" s="80"/>
      <c r="E1500" s="123"/>
      <c r="F1500" s="80"/>
      <c r="G1500" s="105"/>
      <c r="H1500" s="80"/>
      <c r="I1500" s="81"/>
      <c r="J1500" s="81"/>
      <c r="K1500" s="144">
        <f>'B. Consumer Budget'!$I1500-'B. Consumer Budget'!$J1500</f>
        <v>0</v>
      </c>
      <c r="L1500" s="143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43">
        <f>IF('B. Consumer Budget'!$K1500&lt;0,0,IF('B. Consumer Budget'!$L1500&gt;'B. Consumer Budget'!$K1500,'B. Consumer Budget'!$K1500,'B. Consumer Budget'!$L1500))</f>
        <v>0</v>
      </c>
      <c r="N1500" s="143" t="str">
        <f>IF('B. Consumer Budget'!$L1500="","",'B. Consumer Budget'!$M1500-'B. Consumer Budget'!$L1500)</f>
        <v/>
      </c>
      <c r="O1500" s="77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78">
        <f t="shared" si="23"/>
        <v>1491</v>
      </c>
      <c r="C1501" s="82"/>
      <c r="D1501" s="83"/>
      <c r="E1501" s="122"/>
      <c r="F1501" s="83"/>
      <c r="G1501" s="106"/>
      <c r="H1501" s="83"/>
      <c r="I1501" s="84"/>
      <c r="J1501" s="84"/>
      <c r="K1501" s="144">
        <f>'B. Consumer Budget'!$I1501-'B. Consumer Budget'!$J1501</f>
        <v>0</v>
      </c>
      <c r="L1501" s="143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43">
        <f>IF('B. Consumer Budget'!$K1501&lt;0,0,IF('B. Consumer Budget'!$L1501&gt;'B. Consumer Budget'!$K1501,'B. Consumer Budget'!$K1501,'B. Consumer Budget'!$L1501))</f>
        <v>0</v>
      </c>
      <c r="N1501" s="143" t="str">
        <f>IF('B. Consumer Budget'!$L1501="","",'B. Consumer Budget'!$M1501-'B. Consumer Budget'!$L1501)</f>
        <v/>
      </c>
      <c r="O1501" s="77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78">
        <f t="shared" si="23"/>
        <v>1492</v>
      </c>
      <c r="C1502" s="79"/>
      <c r="D1502" s="80"/>
      <c r="E1502" s="123"/>
      <c r="F1502" s="80"/>
      <c r="G1502" s="105"/>
      <c r="H1502" s="80"/>
      <c r="I1502" s="81"/>
      <c r="J1502" s="81"/>
      <c r="K1502" s="144">
        <f>'B. Consumer Budget'!$I1502-'B. Consumer Budget'!$J1502</f>
        <v>0</v>
      </c>
      <c r="L1502" s="143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43">
        <f>IF('B. Consumer Budget'!$K1502&lt;0,0,IF('B. Consumer Budget'!$L1502&gt;'B. Consumer Budget'!$K1502,'B. Consumer Budget'!$K1502,'B. Consumer Budget'!$L1502))</f>
        <v>0</v>
      </c>
      <c r="N1502" s="143" t="str">
        <f>IF('B. Consumer Budget'!$L1502="","",'B. Consumer Budget'!$M1502-'B. Consumer Budget'!$L1502)</f>
        <v/>
      </c>
      <c r="O1502" s="77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78">
        <f t="shared" si="23"/>
        <v>1493</v>
      </c>
      <c r="C1503" s="82"/>
      <c r="D1503" s="83"/>
      <c r="E1503" s="122"/>
      <c r="F1503" s="83"/>
      <c r="G1503" s="106"/>
      <c r="H1503" s="83"/>
      <c r="I1503" s="84"/>
      <c r="J1503" s="84"/>
      <c r="K1503" s="144">
        <f>'B. Consumer Budget'!$I1503-'B. Consumer Budget'!$J1503</f>
        <v>0</v>
      </c>
      <c r="L1503" s="143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43">
        <f>IF('B. Consumer Budget'!$K1503&lt;0,0,IF('B. Consumer Budget'!$L1503&gt;'B. Consumer Budget'!$K1503,'B. Consumer Budget'!$K1503,'B. Consumer Budget'!$L1503))</f>
        <v>0</v>
      </c>
      <c r="N1503" s="143" t="str">
        <f>IF('B. Consumer Budget'!$L1503="","",'B. Consumer Budget'!$M1503-'B. Consumer Budget'!$L1503)</f>
        <v/>
      </c>
      <c r="O1503" s="77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78">
        <f t="shared" si="23"/>
        <v>1494</v>
      </c>
      <c r="C1504" s="79"/>
      <c r="D1504" s="80"/>
      <c r="E1504" s="123"/>
      <c r="F1504" s="80"/>
      <c r="G1504" s="105"/>
      <c r="H1504" s="80"/>
      <c r="I1504" s="81"/>
      <c r="J1504" s="81"/>
      <c r="K1504" s="144">
        <f>'B. Consumer Budget'!$I1504-'B. Consumer Budget'!$J1504</f>
        <v>0</v>
      </c>
      <c r="L1504" s="143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43">
        <f>IF('B. Consumer Budget'!$K1504&lt;0,0,IF('B. Consumer Budget'!$L1504&gt;'B. Consumer Budget'!$K1504,'B. Consumer Budget'!$K1504,'B. Consumer Budget'!$L1504))</f>
        <v>0</v>
      </c>
      <c r="N1504" s="143" t="str">
        <f>IF('B. Consumer Budget'!$L1504="","",'B. Consumer Budget'!$M1504-'B. Consumer Budget'!$L1504)</f>
        <v/>
      </c>
      <c r="O1504" s="77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78">
        <f t="shared" si="23"/>
        <v>1495</v>
      </c>
      <c r="C1505" s="82"/>
      <c r="D1505" s="83"/>
      <c r="E1505" s="122"/>
      <c r="F1505" s="83"/>
      <c r="G1505" s="106"/>
      <c r="H1505" s="83"/>
      <c r="I1505" s="84"/>
      <c r="J1505" s="84"/>
      <c r="K1505" s="144">
        <f>'B. Consumer Budget'!$I1505-'B. Consumer Budget'!$J1505</f>
        <v>0</v>
      </c>
      <c r="L1505" s="143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43">
        <f>IF('B. Consumer Budget'!$K1505&lt;0,0,IF('B. Consumer Budget'!$L1505&gt;'B. Consumer Budget'!$K1505,'B. Consumer Budget'!$K1505,'B. Consumer Budget'!$L1505))</f>
        <v>0</v>
      </c>
      <c r="N1505" s="143" t="str">
        <f>IF('B. Consumer Budget'!$L1505="","",'B. Consumer Budget'!$M1505-'B. Consumer Budget'!$L1505)</f>
        <v/>
      </c>
      <c r="O1505" s="77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78">
        <f t="shared" si="23"/>
        <v>1496</v>
      </c>
      <c r="C1506" s="79"/>
      <c r="D1506" s="80"/>
      <c r="E1506" s="123"/>
      <c r="F1506" s="80"/>
      <c r="G1506" s="105"/>
      <c r="H1506" s="80"/>
      <c r="I1506" s="81"/>
      <c r="J1506" s="81"/>
      <c r="K1506" s="144">
        <f>'B. Consumer Budget'!$I1506-'B. Consumer Budget'!$J1506</f>
        <v>0</v>
      </c>
      <c r="L1506" s="143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43">
        <f>IF('B. Consumer Budget'!$K1506&lt;0,0,IF('B. Consumer Budget'!$L1506&gt;'B. Consumer Budget'!$K1506,'B. Consumer Budget'!$K1506,'B. Consumer Budget'!$L1506))</f>
        <v>0</v>
      </c>
      <c r="N1506" s="143" t="str">
        <f>IF('B. Consumer Budget'!$L1506="","",'B. Consumer Budget'!$M1506-'B. Consumer Budget'!$L1506)</f>
        <v/>
      </c>
      <c r="O1506" s="77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78">
        <f t="shared" si="23"/>
        <v>1497</v>
      </c>
      <c r="C1507" s="82"/>
      <c r="D1507" s="83"/>
      <c r="E1507" s="122"/>
      <c r="F1507" s="83"/>
      <c r="G1507" s="106"/>
      <c r="H1507" s="83"/>
      <c r="I1507" s="84"/>
      <c r="J1507" s="84"/>
      <c r="K1507" s="144">
        <f>'B. Consumer Budget'!$I1507-'B. Consumer Budget'!$J1507</f>
        <v>0</v>
      </c>
      <c r="L1507" s="143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43">
        <f>IF('B. Consumer Budget'!$K1507&lt;0,0,IF('B. Consumer Budget'!$L1507&gt;'B. Consumer Budget'!$K1507,'B. Consumer Budget'!$K1507,'B. Consumer Budget'!$L1507))</f>
        <v>0</v>
      </c>
      <c r="N1507" s="143" t="str">
        <f>IF('B. Consumer Budget'!$L1507="","",'B. Consumer Budget'!$M1507-'B. Consumer Budget'!$L1507)</f>
        <v/>
      </c>
      <c r="O1507" s="77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78">
        <f t="shared" si="23"/>
        <v>1498</v>
      </c>
      <c r="C1508" s="79"/>
      <c r="D1508" s="80"/>
      <c r="E1508" s="123"/>
      <c r="F1508" s="80"/>
      <c r="G1508" s="105"/>
      <c r="H1508" s="80"/>
      <c r="I1508" s="81"/>
      <c r="J1508" s="81"/>
      <c r="K1508" s="144">
        <f>'B. Consumer Budget'!$I1508-'B. Consumer Budget'!$J1508</f>
        <v>0</v>
      </c>
      <c r="L1508" s="143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43">
        <f>IF('B. Consumer Budget'!$K1508&lt;0,0,IF('B. Consumer Budget'!$L1508&gt;'B. Consumer Budget'!$K1508,'B. Consumer Budget'!$K1508,'B. Consumer Budget'!$L1508))</f>
        <v>0</v>
      </c>
      <c r="N1508" s="143" t="str">
        <f>IF('B. Consumer Budget'!$L1508="","",'B. Consumer Budget'!$M1508-'B. Consumer Budget'!$L1508)</f>
        <v/>
      </c>
      <c r="O1508" s="77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78">
        <f t="shared" si="23"/>
        <v>1499</v>
      </c>
      <c r="C1509" s="82"/>
      <c r="D1509" s="83"/>
      <c r="E1509" s="122"/>
      <c r="F1509" s="83"/>
      <c r="G1509" s="106"/>
      <c r="H1509" s="83"/>
      <c r="I1509" s="84"/>
      <c r="J1509" s="84"/>
      <c r="K1509" s="144">
        <f>'B. Consumer Budget'!$I1509-'B. Consumer Budget'!$J1509</f>
        <v>0</v>
      </c>
      <c r="L1509" s="143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43">
        <f>IF('B. Consumer Budget'!$K1509&lt;0,0,IF('B. Consumer Budget'!$L1509&gt;'B. Consumer Budget'!$K1509,'B. Consumer Budget'!$K1509,'B. Consumer Budget'!$L1509))</f>
        <v>0</v>
      </c>
      <c r="N1509" s="143" t="str">
        <f>IF('B. Consumer Budget'!$L1509="","",'B. Consumer Budget'!$M1509-'B. Consumer Budget'!$L1509)</f>
        <v/>
      </c>
      <c r="O1509" s="77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78">
        <f t="shared" si="23"/>
        <v>1500</v>
      </c>
      <c r="C1510" s="79"/>
      <c r="D1510" s="80"/>
      <c r="E1510" s="123"/>
      <c r="F1510" s="80"/>
      <c r="G1510" s="105"/>
      <c r="H1510" s="80"/>
      <c r="I1510" s="81"/>
      <c r="J1510" s="81"/>
      <c r="K1510" s="144">
        <f>'B. Consumer Budget'!$I1510-'B. Consumer Budget'!$J1510</f>
        <v>0</v>
      </c>
      <c r="L1510" s="143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43">
        <f>IF('B. Consumer Budget'!$K1510&lt;0,0,IF('B. Consumer Budget'!$L1510&gt;'B. Consumer Budget'!$K1510,'B. Consumer Budget'!$K1510,'B. Consumer Budget'!$L1510))</f>
        <v>0</v>
      </c>
      <c r="N1510" s="143" t="str">
        <f>IF('B. Consumer Budget'!$L1510="","",'B. Consumer Budget'!$M1510-'B. Consumer Budget'!$L1510)</f>
        <v/>
      </c>
      <c r="O1510" s="77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78">
        <f t="shared" si="23"/>
        <v>1501</v>
      </c>
      <c r="C1511" s="82"/>
      <c r="D1511" s="83"/>
      <c r="E1511" s="122"/>
      <c r="F1511" s="83"/>
      <c r="G1511" s="106"/>
      <c r="H1511" s="83"/>
      <c r="I1511" s="84"/>
      <c r="J1511" s="84"/>
      <c r="K1511" s="144">
        <f>'B. Consumer Budget'!$I1511-'B. Consumer Budget'!$J1511</f>
        <v>0</v>
      </c>
      <c r="L1511" s="143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43">
        <f>IF('B. Consumer Budget'!$K1511&lt;0,0,IF('B. Consumer Budget'!$L1511&gt;'B. Consumer Budget'!$K1511,'B. Consumer Budget'!$K1511,'B. Consumer Budget'!$L1511))</f>
        <v>0</v>
      </c>
      <c r="N1511" s="143" t="str">
        <f>IF('B. Consumer Budget'!$L1511="","",'B. Consumer Budget'!$M1511-'B. Consumer Budget'!$L1511)</f>
        <v/>
      </c>
      <c r="O1511" s="77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78">
        <f t="shared" si="23"/>
        <v>1502</v>
      </c>
      <c r="C1512" s="79"/>
      <c r="D1512" s="80"/>
      <c r="E1512" s="123"/>
      <c r="F1512" s="80"/>
      <c r="G1512" s="105"/>
      <c r="H1512" s="80"/>
      <c r="I1512" s="81"/>
      <c r="J1512" s="81"/>
      <c r="K1512" s="144">
        <f>'B. Consumer Budget'!$I1512-'B. Consumer Budget'!$J1512</f>
        <v>0</v>
      </c>
      <c r="L1512" s="143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43">
        <f>IF('B. Consumer Budget'!$K1512&lt;0,0,IF('B. Consumer Budget'!$L1512&gt;'B. Consumer Budget'!$K1512,'B. Consumer Budget'!$K1512,'B. Consumer Budget'!$L1512))</f>
        <v>0</v>
      </c>
      <c r="N1512" s="143" t="str">
        <f>IF('B. Consumer Budget'!$L1512="","",'B. Consumer Budget'!$M1512-'B. Consumer Budget'!$L1512)</f>
        <v/>
      </c>
      <c r="O1512" s="77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78">
        <f t="shared" si="23"/>
        <v>1503</v>
      </c>
      <c r="C1513" s="82"/>
      <c r="D1513" s="83"/>
      <c r="E1513" s="122"/>
      <c r="F1513" s="83"/>
      <c r="G1513" s="106"/>
      <c r="H1513" s="83"/>
      <c r="I1513" s="84"/>
      <c r="J1513" s="84"/>
      <c r="K1513" s="144">
        <f>'B. Consumer Budget'!$I1513-'B. Consumer Budget'!$J1513</f>
        <v>0</v>
      </c>
      <c r="L1513" s="143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43">
        <f>IF('B. Consumer Budget'!$K1513&lt;0,0,IF('B. Consumer Budget'!$L1513&gt;'B. Consumer Budget'!$K1513,'B. Consumer Budget'!$K1513,'B. Consumer Budget'!$L1513))</f>
        <v>0</v>
      </c>
      <c r="N1513" s="143" t="str">
        <f>IF('B. Consumer Budget'!$L1513="","",'B. Consumer Budget'!$M1513-'B. Consumer Budget'!$L1513)</f>
        <v/>
      </c>
      <c r="O1513" s="77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78">
        <f t="shared" si="23"/>
        <v>1504</v>
      </c>
      <c r="C1514" s="79"/>
      <c r="D1514" s="80"/>
      <c r="E1514" s="123"/>
      <c r="F1514" s="80"/>
      <c r="G1514" s="105"/>
      <c r="H1514" s="80"/>
      <c r="I1514" s="81"/>
      <c r="J1514" s="81"/>
      <c r="K1514" s="144">
        <f>'B. Consumer Budget'!$I1514-'B. Consumer Budget'!$J1514</f>
        <v>0</v>
      </c>
      <c r="L1514" s="143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43">
        <f>IF('B. Consumer Budget'!$K1514&lt;0,0,IF('B. Consumer Budget'!$L1514&gt;'B. Consumer Budget'!$K1514,'B. Consumer Budget'!$K1514,'B. Consumer Budget'!$L1514))</f>
        <v>0</v>
      </c>
      <c r="N1514" s="143" t="str">
        <f>IF('B. Consumer Budget'!$L1514="","",'B. Consumer Budget'!$M1514-'B. Consumer Budget'!$L1514)</f>
        <v/>
      </c>
      <c r="O1514" s="77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78">
        <f t="shared" si="23"/>
        <v>1505</v>
      </c>
      <c r="C1515" s="82"/>
      <c r="D1515" s="83"/>
      <c r="E1515" s="122"/>
      <c r="F1515" s="83"/>
      <c r="G1515" s="106"/>
      <c r="H1515" s="83"/>
      <c r="I1515" s="84"/>
      <c r="J1515" s="84"/>
      <c r="K1515" s="144">
        <f>'B. Consumer Budget'!$I1515-'B. Consumer Budget'!$J1515</f>
        <v>0</v>
      </c>
      <c r="L1515" s="143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43">
        <f>IF('B. Consumer Budget'!$K1515&lt;0,0,IF('B. Consumer Budget'!$L1515&gt;'B. Consumer Budget'!$K1515,'B. Consumer Budget'!$K1515,'B. Consumer Budget'!$L1515))</f>
        <v>0</v>
      </c>
      <c r="N1515" s="143" t="str">
        <f>IF('B. Consumer Budget'!$L1515="","",'B. Consumer Budget'!$M1515-'B. Consumer Budget'!$L1515)</f>
        <v/>
      </c>
      <c r="O1515" s="77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78">
        <f t="shared" si="23"/>
        <v>1506</v>
      </c>
      <c r="C1516" s="79"/>
      <c r="D1516" s="80"/>
      <c r="E1516" s="123"/>
      <c r="F1516" s="80"/>
      <c r="G1516" s="105"/>
      <c r="H1516" s="80"/>
      <c r="I1516" s="81"/>
      <c r="J1516" s="81"/>
      <c r="K1516" s="144">
        <f>'B. Consumer Budget'!$I1516-'B. Consumer Budget'!$J1516</f>
        <v>0</v>
      </c>
      <c r="L1516" s="143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43">
        <f>IF('B. Consumer Budget'!$K1516&lt;0,0,IF('B. Consumer Budget'!$L1516&gt;'B. Consumer Budget'!$K1516,'B. Consumer Budget'!$K1516,'B. Consumer Budget'!$L1516))</f>
        <v>0</v>
      </c>
      <c r="N1516" s="143" t="str">
        <f>IF('B. Consumer Budget'!$L1516="","",'B. Consumer Budget'!$M1516-'B. Consumer Budget'!$L1516)</f>
        <v/>
      </c>
      <c r="O1516" s="77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78">
        <f t="shared" si="23"/>
        <v>1507</v>
      </c>
      <c r="C1517" s="82"/>
      <c r="D1517" s="83"/>
      <c r="E1517" s="122"/>
      <c r="F1517" s="83"/>
      <c r="G1517" s="106"/>
      <c r="H1517" s="83"/>
      <c r="I1517" s="84"/>
      <c r="J1517" s="84"/>
      <c r="K1517" s="144">
        <f>'B. Consumer Budget'!$I1517-'B. Consumer Budget'!$J1517</f>
        <v>0</v>
      </c>
      <c r="L1517" s="143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43">
        <f>IF('B. Consumer Budget'!$K1517&lt;0,0,IF('B. Consumer Budget'!$L1517&gt;'B. Consumer Budget'!$K1517,'B. Consumer Budget'!$K1517,'B. Consumer Budget'!$L1517))</f>
        <v>0</v>
      </c>
      <c r="N1517" s="143" t="str">
        <f>IF('B. Consumer Budget'!$L1517="","",'B. Consumer Budget'!$M1517-'B. Consumer Budget'!$L1517)</f>
        <v/>
      </c>
      <c r="O1517" s="77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78">
        <f t="shared" si="23"/>
        <v>1508</v>
      </c>
      <c r="C1518" s="79"/>
      <c r="D1518" s="80"/>
      <c r="E1518" s="123"/>
      <c r="F1518" s="80"/>
      <c r="G1518" s="105"/>
      <c r="H1518" s="80"/>
      <c r="I1518" s="81"/>
      <c r="J1518" s="81"/>
      <c r="K1518" s="144">
        <f>'B. Consumer Budget'!$I1518-'B. Consumer Budget'!$J1518</f>
        <v>0</v>
      </c>
      <c r="L1518" s="143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43">
        <f>IF('B. Consumer Budget'!$K1518&lt;0,0,IF('B. Consumer Budget'!$L1518&gt;'B. Consumer Budget'!$K1518,'B. Consumer Budget'!$K1518,'B. Consumer Budget'!$L1518))</f>
        <v>0</v>
      </c>
      <c r="N1518" s="143" t="str">
        <f>IF('B. Consumer Budget'!$L1518="","",'B. Consumer Budget'!$M1518-'B. Consumer Budget'!$L1518)</f>
        <v/>
      </c>
      <c r="O1518" s="77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78">
        <f t="shared" si="23"/>
        <v>1509</v>
      </c>
      <c r="C1519" s="82"/>
      <c r="D1519" s="83"/>
      <c r="E1519" s="122"/>
      <c r="F1519" s="83"/>
      <c r="G1519" s="106"/>
      <c r="H1519" s="83"/>
      <c r="I1519" s="84"/>
      <c r="J1519" s="84"/>
      <c r="K1519" s="144">
        <f>'B. Consumer Budget'!$I1519-'B. Consumer Budget'!$J1519</f>
        <v>0</v>
      </c>
      <c r="L1519" s="143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43">
        <f>IF('B. Consumer Budget'!$K1519&lt;0,0,IF('B. Consumer Budget'!$L1519&gt;'B. Consumer Budget'!$K1519,'B. Consumer Budget'!$K1519,'B. Consumer Budget'!$L1519))</f>
        <v>0</v>
      </c>
      <c r="N1519" s="143" t="str">
        <f>IF('B. Consumer Budget'!$L1519="","",'B. Consumer Budget'!$M1519-'B. Consumer Budget'!$L1519)</f>
        <v/>
      </c>
      <c r="O1519" s="77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78">
        <f t="shared" si="23"/>
        <v>1510</v>
      </c>
      <c r="C1520" s="79"/>
      <c r="D1520" s="80"/>
      <c r="E1520" s="123"/>
      <c r="F1520" s="80"/>
      <c r="G1520" s="105"/>
      <c r="H1520" s="80"/>
      <c r="I1520" s="81"/>
      <c r="J1520" s="81"/>
      <c r="K1520" s="144">
        <f>'B. Consumer Budget'!$I1520-'B. Consumer Budget'!$J1520</f>
        <v>0</v>
      </c>
      <c r="L1520" s="143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43">
        <f>IF('B. Consumer Budget'!$K1520&lt;0,0,IF('B. Consumer Budget'!$L1520&gt;'B. Consumer Budget'!$K1520,'B. Consumer Budget'!$K1520,'B. Consumer Budget'!$L1520))</f>
        <v>0</v>
      </c>
      <c r="N1520" s="143" t="str">
        <f>IF('B. Consumer Budget'!$L1520="","",'B. Consumer Budget'!$M1520-'B. Consumer Budget'!$L1520)</f>
        <v/>
      </c>
      <c r="O1520" s="77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78">
        <f t="shared" si="23"/>
        <v>1511</v>
      </c>
      <c r="C1521" s="82"/>
      <c r="D1521" s="83"/>
      <c r="E1521" s="122"/>
      <c r="F1521" s="83"/>
      <c r="G1521" s="106"/>
      <c r="H1521" s="83"/>
      <c r="I1521" s="84"/>
      <c r="J1521" s="84"/>
      <c r="K1521" s="144">
        <f>'B. Consumer Budget'!$I1521-'B. Consumer Budget'!$J1521</f>
        <v>0</v>
      </c>
      <c r="L1521" s="143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43">
        <f>IF('B. Consumer Budget'!$K1521&lt;0,0,IF('B. Consumer Budget'!$L1521&gt;'B. Consumer Budget'!$K1521,'B. Consumer Budget'!$K1521,'B. Consumer Budget'!$L1521))</f>
        <v>0</v>
      </c>
      <c r="N1521" s="143" t="str">
        <f>IF('B. Consumer Budget'!$L1521="","",'B. Consumer Budget'!$M1521-'B. Consumer Budget'!$L1521)</f>
        <v/>
      </c>
      <c r="O1521" s="77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78">
        <f t="shared" si="23"/>
        <v>1512</v>
      </c>
      <c r="C1522" s="79"/>
      <c r="D1522" s="80"/>
      <c r="E1522" s="123"/>
      <c r="F1522" s="80"/>
      <c r="G1522" s="105"/>
      <c r="H1522" s="80"/>
      <c r="I1522" s="81"/>
      <c r="J1522" s="81"/>
      <c r="K1522" s="144">
        <f>'B. Consumer Budget'!$I1522-'B. Consumer Budget'!$J1522</f>
        <v>0</v>
      </c>
      <c r="L1522" s="143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43">
        <f>IF('B. Consumer Budget'!$K1522&lt;0,0,IF('B. Consumer Budget'!$L1522&gt;'B. Consumer Budget'!$K1522,'B. Consumer Budget'!$K1522,'B. Consumer Budget'!$L1522))</f>
        <v>0</v>
      </c>
      <c r="N1522" s="143" t="str">
        <f>IF('B. Consumer Budget'!$L1522="","",'B. Consumer Budget'!$M1522-'B. Consumer Budget'!$L1522)</f>
        <v/>
      </c>
      <c r="O1522" s="77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78">
        <f t="shared" ref="B1523:B1586" si="24">B1522+1</f>
        <v>1513</v>
      </c>
      <c r="C1523" s="82"/>
      <c r="D1523" s="83"/>
      <c r="E1523" s="122"/>
      <c r="F1523" s="83"/>
      <c r="G1523" s="106"/>
      <c r="H1523" s="83"/>
      <c r="I1523" s="84"/>
      <c r="J1523" s="84"/>
      <c r="K1523" s="144">
        <f>'B. Consumer Budget'!$I1523-'B. Consumer Budget'!$J1523</f>
        <v>0</v>
      </c>
      <c r="L1523" s="143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43">
        <f>IF('B. Consumer Budget'!$K1523&lt;0,0,IF('B. Consumer Budget'!$L1523&gt;'B. Consumer Budget'!$K1523,'B. Consumer Budget'!$K1523,'B. Consumer Budget'!$L1523))</f>
        <v>0</v>
      </c>
      <c r="N1523" s="143" t="str">
        <f>IF('B. Consumer Budget'!$L1523="","",'B. Consumer Budget'!$M1523-'B. Consumer Budget'!$L1523)</f>
        <v/>
      </c>
      <c r="O1523" s="77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78">
        <f t="shared" si="24"/>
        <v>1514</v>
      </c>
      <c r="C1524" s="79"/>
      <c r="D1524" s="80"/>
      <c r="E1524" s="123"/>
      <c r="F1524" s="80"/>
      <c r="G1524" s="105"/>
      <c r="H1524" s="80"/>
      <c r="I1524" s="81"/>
      <c r="J1524" s="81"/>
      <c r="K1524" s="144">
        <f>'B. Consumer Budget'!$I1524-'B. Consumer Budget'!$J1524</f>
        <v>0</v>
      </c>
      <c r="L1524" s="143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43">
        <f>IF('B. Consumer Budget'!$K1524&lt;0,0,IF('B. Consumer Budget'!$L1524&gt;'B. Consumer Budget'!$K1524,'B. Consumer Budget'!$K1524,'B. Consumer Budget'!$L1524))</f>
        <v>0</v>
      </c>
      <c r="N1524" s="143" t="str">
        <f>IF('B. Consumer Budget'!$L1524="","",'B. Consumer Budget'!$M1524-'B. Consumer Budget'!$L1524)</f>
        <v/>
      </c>
      <c r="O1524" s="77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78">
        <f t="shared" si="24"/>
        <v>1515</v>
      </c>
      <c r="C1525" s="82"/>
      <c r="D1525" s="83"/>
      <c r="E1525" s="122"/>
      <c r="F1525" s="83"/>
      <c r="G1525" s="106"/>
      <c r="H1525" s="83"/>
      <c r="I1525" s="84"/>
      <c r="J1525" s="84"/>
      <c r="K1525" s="144">
        <f>'B. Consumer Budget'!$I1525-'B. Consumer Budget'!$J1525</f>
        <v>0</v>
      </c>
      <c r="L1525" s="143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43">
        <f>IF('B. Consumer Budget'!$K1525&lt;0,0,IF('B. Consumer Budget'!$L1525&gt;'B. Consumer Budget'!$K1525,'B. Consumer Budget'!$K1525,'B. Consumer Budget'!$L1525))</f>
        <v>0</v>
      </c>
      <c r="N1525" s="143" t="str">
        <f>IF('B. Consumer Budget'!$L1525="","",'B. Consumer Budget'!$M1525-'B. Consumer Budget'!$L1525)</f>
        <v/>
      </c>
      <c r="O1525" s="77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78">
        <f t="shared" si="24"/>
        <v>1516</v>
      </c>
      <c r="C1526" s="79"/>
      <c r="D1526" s="80"/>
      <c r="E1526" s="123"/>
      <c r="F1526" s="80"/>
      <c r="G1526" s="105"/>
      <c r="H1526" s="80"/>
      <c r="I1526" s="81"/>
      <c r="J1526" s="81"/>
      <c r="K1526" s="144">
        <f>'B. Consumer Budget'!$I1526-'B. Consumer Budget'!$J1526</f>
        <v>0</v>
      </c>
      <c r="L1526" s="143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43">
        <f>IF('B. Consumer Budget'!$K1526&lt;0,0,IF('B. Consumer Budget'!$L1526&gt;'B. Consumer Budget'!$K1526,'B. Consumer Budget'!$K1526,'B. Consumer Budget'!$L1526))</f>
        <v>0</v>
      </c>
      <c r="N1526" s="143" t="str">
        <f>IF('B. Consumer Budget'!$L1526="","",'B. Consumer Budget'!$M1526-'B. Consumer Budget'!$L1526)</f>
        <v/>
      </c>
      <c r="O1526" s="77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78">
        <f t="shared" si="24"/>
        <v>1517</v>
      </c>
      <c r="C1527" s="82"/>
      <c r="D1527" s="83"/>
      <c r="E1527" s="122"/>
      <c r="F1527" s="83"/>
      <c r="G1527" s="106"/>
      <c r="H1527" s="83"/>
      <c r="I1527" s="84"/>
      <c r="J1527" s="84"/>
      <c r="K1527" s="144">
        <f>'B. Consumer Budget'!$I1527-'B. Consumer Budget'!$J1527</f>
        <v>0</v>
      </c>
      <c r="L1527" s="143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43">
        <f>IF('B. Consumer Budget'!$K1527&lt;0,0,IF('B. Consumer Budget'!$L1527&gt;'B. Consumer Budget'!$K1527,'B. Consumer Budget'!$K1527,'B. Consumer Budget'!$L1527))</f>
        <v>0</v>
      </c>
      <c r="N1527" s="143" t="str">
        <f>IF('B. Consumer Budget'!$L1527="","",'B. Consumer Budget'!$M1527-'B. Consumer Budget'!$L1527)</f>
        <v/>
      </c>
      <c r="O1527" s="77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78">
        <f t="shared" si="24"/>
        <v>1518</v>
      </c>
      <c r="C1528" s="79"/>
      <c r="D1528" s="80"/>
      <c r="E1528" s="123"/>
      <c r="F1528" s="80"/>
      <c r="G1528" s="105"/>
      <c r="H1528" s="80"/>
      <c r="I1528" s="81"/>
      <c r="J1528" s="81"/>
      <c r="K1528" s="144">
        <f>'B. Consumer Budget'!$I1528-'B. Consumer Budget'!$J1528</f>
        <v>0</v>
      </c>
      <c r="L1528" s="143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43">
        <f>IF('B. Consumer Budget'!$K1528&lt;0,0,IF('B. Consumer Budget'!$L1528&gt;'B. Consumer Budget'!$K1528,'B. Consumer Budget'!$K1528,'B. Consumer Budget'!$L1528))</f>
        <v>0</v>
      </c>
      <c r="N1528" s="143" t="str">
        <f>IF('B. Consumer Budget'!$L1528="","",'B. Consumer Budget'!$M1528-'B. Consumer Budget'!$L1528)</f>
        <v/>
      </c>
      <c r="O1528" s="77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78">
        <f t="shared" si="24"/>
        <v>1519</v>
      </c>
      <c r="C1529" s="82"/>
      <c r="D1529" s="83"/>
      <c r="E1529" s="122"/>
      <c r="F1529" s="83"/>
      <c r="G1529" s="106"/>
      <c r="H1529" s="83"/>
      <c r="I1529" s="84"/>
      <c r="J1529" s="84"/>
      <c r="K1529" s="144">
        <f>'B. Consumer Budget'!$I1529-'B. Consumer Budget'!$J1529</f>
        <v>0</v>
      </c>
      <c r="L1529" s="143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43">
        <f>IF('B. Consumer Budget'!$K1529&lt;0,0,IF('B. Consumer Budget'!$L1529&gt;'B. Consumer Budget'!$K1529,'B. Consumer Budget'!$K1529,'B. Consumer Budget'!$L1529))</f>
        <v>0</v>
      </c>
      <c r="N1529" s="143" t="str">
        <f>IF('B. Consumer Budget'!$L1529="","",'B. Consumer Budget'!$M1529-'B. Consumer Budget'!$L1529)</f>
        <v/>
      </c>
      <c r="O1529" s="77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78">
        <f t="shared" si="24"/>
        <v>1520</v>
      </c>
      <c r="C1530" s="79"/>
      <c r="D1530" s="80"/>
      <c r="E1530" s="123"/>
      <c r="F1530" s="80"/>
      <c r="G1530" s="105"/>
      <c r="H1530" s="80"/>
      <c r="I1530" s="81"/>
      <c r="J1530" s="81"/>
      <c r="K1530" s="144">
        <f>'B. Consumer Budget'!$I1530-'B. Consumer Budget'!$J1530</f>
        <v>0</v>
      </c>
      <c r="L1530" s="143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43">
        <f>IF('B. Consumer Budget'!$K1530&lt;0,0,IF('B. Consumer Budget'!$L1530&gt;'B. Consumer Budget'!$K1530,'B. Consumer Budget'!$K1530,'B. Consumer Budget'!$L1530))</f>
        <v>0</v>
      </c>
      <c r="N1530" s="143" t="str">
        <f>IF('B. Consumer Budget'!$L1530="","",'B. Consumer Budget'!$M1530-'B. Consumer Budget'!$L1530)</f>
        <v/>
      </c>
      <c r="O1530" s="77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78">
        <f t="shared" si="24"/>
        <v>1521</v>
      </c>
      <c r="C1531" s="82"/>
      <c r="D1531" s="83"/>
      <c r="E1531" s="122"/>
      <c r="F1531" s="83"/>
      <c r="G1531" s="106"/>
      <c r="H1531" s="83"/>
      <c r="I1531" s="84"/>
      <c r="J1531" s="84"/>
      <c r="K1531" s="144">
        <f>'B. Consumer Budget'!$I1531-'B. Consumer Budget'!$J1531</f>
        <v>0</v>
      </c>
      <c r="L1531" s="143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43">
        <f>IF('B. Consumer Budget'!$K1531&lt;0,0,IF('B. Consumer Budget'!$L1531&gt;'B. Consumer Budget'!$K1531,'B. Consumer Budget'!$K1531,'B. Consumer Budget'!$L1531))</f>
        <v>0</v>
      </c>
      <c r="N1531" s="143" t="str">
        <f>IF('B. Consumer Budget'!$L1531="","",'B. Consumer Budget'!$M1531-'B. Consumer Budget'!$L1531)</f>
        <v/>
      </c>
      <c r="O1531" s="77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78">
        <f t="shared" si="24"/>
        <v>1522</v>
      </c>
      <c r="C1532" s="79"/>
      <c r="D1532" s="80"/>
      <c r="E1532" s="123"/>
      <c r="F1532" s="80"/>
      <c r="G1532" s="105"/>
      <c r="H1532" s="80"/>
      <c r="I1532" s="81"/>
      <c r="J1532" s="81"/>
      <c r="K1532" s="144">
        <f>'B. Consumer Budget'!$I1532-'B. Consumer Budget'!$J1532</f>
        <v>0</v>
      </c>
      <c r="L1532" s="143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43">
        <f>IF('B. Consumer Budget'!$K1532&lt;0,0,IF('B. Consumer Budget'!$L1532&gt;'B. Consumer Budget'!$K1532,'B. Consumer Budget'!$K1532,'B. Consumer Budget'!$L1532))</f>
        <v>0</v>
      </c>
      <c r="N1532" s="143" t="str">
        <f>IF('B. Consumer Budget'!$L1532="","",'B. Consumer Budget'!$M1532-'B. Consumer Budget'!$L1532)</f>
        <v/>
      </c>
      <c r="O1532" s="77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78">
        <f t="shared" si="24"/>
        <v>1523</v>
      </c>
      <c r="C1533" s="82"/>
      <c r="D1533" s="83"/>
      <c r="E1533" s="122"/>
      <c r="F1533" s="83"/>
      <c r="G1533" s="106"/>
      <c r="H1533" s="83"/>
      <c r="I1533" s="84"/>
      <c r="J1533" s="84"/>
      <c r="K1533" s="144">
        <f>'B. Consumer Budget'!$I1533-'B. Consumer Budget'!$J1533</f>
        <v>0</v>
      </c>
      <c r="L1533" s="143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43">
        <f>IF('B. Consumer Budget'!$K1533&lt;0,0,IF('B. Consumer Budget'!$L1533&gt;'B. Consumer Budget'!$K1533,'B. Consumer Budget'!$K1533,'B. Consumer Budget'!$L1533))</f>
        <v>0</v>
      </c>
      <c r="N1533" s="143" t="str">
        <f>IF('B. Consumer Budget'!$L1533="","",'B. Consumer Budget'!$M1533-'B. Consumer Budget'!$L1533)</f>
        <v/>
      </c>
      <c r="O1533" s="77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78">
        <f t="shared" si="24"/>
        <v>1524</v>
      </c>
      <c r="C1534" s="79"/>
      <c r="D1534" s="80"/>
      <c r="E1534" s="123"/>
      <c r="F1534" s="80"/>
      <c r="G1534" s="105"/>
      <c r="H1534" s="80"/>
      <c r="I1534" s="81"/>
      <c r="J1534" s="81"/>
      <c r="K1534" s="144">
        <f>'B. Consumer Budget'!$I1534-'B. Consumer Budget'!$J1534</f>
        <v>0</v>
      </c>
      <c r="L1534" s="143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43">
        <f>IF('B. Consumer Budget'!$K1534&lt;0,0,IF('B. Consumer Budget'!$L1534&gt;'B. Consumer Budget'!$K1534,'B. Consumer Budget'!$K1534,'B. Consumer Budget'!$L1534))</f>
        <v>0</v>
      </c>
      <c r="N1534" s="143" t="str">
        <f>IF('B. Consumer Budget'!$L1534="","",'B. Consumer Budget'!$M1534-'B. Consumer Budget'!$L1534)</f>
        <v/>
      </c>
      <c r="O1534" s="77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78">
        <f t="shared" si="24"/>
        <v>1525</v>
      </c>
      <c r="C1535" s="82"/>
      <c r="D1535" s="83"/>
      <c r="E1535" s="122"/>
      <c r="F1535" s="83"/>
      <c r="G1535" s="106"/>
      <c r="H1535" s="83"/>
      <c r="I1535" s="84"/>
      <c r="J1535" s="84"/>
      <c r="K1535" s="144">
        <f>'B. Consumer Budget'!$I1535-'B. Consumer Budget'!$J1535</f>
        <v>0</v>
      </c>
      <c r="L1535" s="143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43">
        <f>IF('B. Consumer Budget'!$K1535&lt;0,0,IF('B. Consumer Budget'!$L1535&gt;'B. Consumer Budget'!$K1535,'B. Consumer Budget'!$K1535,'B. Consumer Budget'!$L1535))</f>
        <v>0</v>
      </c>
      <c r="N1535" s="143" t="str">
        <f>IF('B. Consumer Budget'!$L1535="","",'B. Consumer Budget'!$M1535-'B. Consumer Budget'!$L1535)</f>
        <v/>
      </c>
      <c r="O1535" s="77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78">
        <f t="shared" si="24"/>
        <v>1526</v>
      </c>
      <c r="C1536" s="79"/>
      <c r="D1536" s="80"/>
      <c r="E1536" s="123"/>
      <c r="F1536" s="80"/>
      <c r="G1536" s="105"/>
      <c r="H1536" s="80"/>
      <c r="I1536" s="81"/>
      <c r="J1536" s="81"/>
      <c r="K1536" s="144">
        <f>'B. Consumer Budget'!$I1536-'B. Consumer Budget'!$J1536</f>
        <v>0</v>
      </c>
      <c r="L1536" s="143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43">
        <f>IF('B. Consumer Budget'!$K1536&lt;0,0,IF('B. Consumer Budget'!$L1536&gt;'B. Consumer Budget'!$K1536,'B. Consumer Budget'!$K1536,'B. Consumer Budget'!$L1536))</f>
        <v>0</v>
      </c>
      <c r="N1536" s="143" t="str">
        <f>IF('B. Consumer Budget'!$L1536="","",'B. Consumer Budget'!$M1536-'B. Consumer Budget'!$L1536)</f>
        <v/>
      </c>
      <c r="O1536" s="77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78">
        <f t="shared" si="24"/>
        <v>1527</v>
      </c>
      <c r="C1537" s="82"/>
      <c r="D1537" s="83"/>
      <c r="E1537" s="122"/>
      <c r="F1537" s="83"/>
      <c r="G1537" s="106"/>
      <c r="H1537" s="83"/>
      <c r="I1537" s="84"/>
      <c r="J1537" s="84"/>
      <c r="K1537" s="144">
        <f>'B. Consumer Budget'!$I1537-'B. Consumer Budget'!$J1537</f>
        <v>0</v>
      </c>
      <c r="L1537" s="143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43">
        <f>IF('B. Consumer Budget'!$K1537&lt;0,0,IF('B. Consumer Budget'!$L1537&gt;'B. Consumer Budget'!$K1537,'B. Consumer Budget'!$K1537,'B. Consumer Budget'!$L1537))</f>
        <v>0</v>
      </c>
      <c r="N1537" s="143" t="str">
        <f>IF('B. Consumer Budget'!$L1537="","",'B. Consumer Budget'!$M1537-'B. Consumer Budget'!$L1537)</f>
        <v/>
      </c>
      <c r="O1537" s="77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78">
        <f t="shared" si="24"/>
        <v>1528</v>
      </c>
      <c r="C1538" s="79"/>
      <c r="D1538" s="80"/>
      <c r="E1538" s="123"/>
      <c r="F1538" s="80"/>
      <c r="G1538" s="105"/>
      <c r="H1538" s="80"/>
      <c r="I1538" s="81"/>
      <c r="J1538" s="81"/>
      <c r="K1538" s="144">
        <f>'B. Consumer Budget'!$I1538-'B. Consumer Budget'!$J1538</f>
        <v>0</v>
      </c>
      <c r="L1538" s="143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43">
        <f>IF('B. Consumer Budget'!$K1538&lt;0,0,IF('B. Consumer Budget'!$L1538&gt;'B. Consumer Budget'!$K1538,'B. Consumer Budget'!$K1538,'B. Consumer Budget'!$L1538))</f>
        <v>0</v>
      </c>
      <c r="N1538" s="143" t="str">
        <f>IF('B. Consumer Budget'!$L1538="","",'B. Consumer Budget'!$M1538-'B. Consumer Budget'!$L1538)</f>
        <v/>
      </c>
      <c r="O1538" s="77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78">
        <f t="shared" si="24"/>
        <v>1529</v>
      </c>
      <c r="C1539" s="82"/>
      <c r="D1539" s="83"/>
      <c r="E1539" s="122"/>
      <c r="F1539" s="83"/>
      <c r="G1539" s="106"/>
      <c r="H1539" s="83"/>
      <c r="I1539" s="84"/>
      <c r="J1539" s="84"/>
      <c r="K1539" s="144">
        <f>'B. Consumer Budget'!$I1539-'B. Consumer Budget'!$J1539</f>
        <v>0</v>
      </c>
      <c r="L1539" s="143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43">
        <f>IF('B. Consumer Budget'!$K1539&lt;0,0,IF('B. Consumer Budget'!$L1539&gt;'B. Consumer Budget'!$K1539,'B. Consumer Budget'!$K1539,'B. Consumer Budget'!$L1539))</f>
        <v>0</v>
      </c>
      <c r="N1539" s="143" t="str">
        <f>IF('B. Consumer Budget'!$L1539="","",'B. Consumer Budget'!$M1539-'B. Consumer Budget'!$L1539)</f>
        <v/>
      </c>
      <c r="O1539" s="77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78">
        <f t="shared" si="24"/>
        <v>1530</v>
      </c>
      <c r="C1540" s="79"/>
      <c r="D1540" s="80"/>
      <c r="E1540" s="123"/>
      <c r="F1540" s="80"/>
      <c r="G1540" s="105"/>
      <c r="H1540" s="80"/>
      <c r="I1540" s="81"/>
      <c r="J1540" s="81"/>
      <c r="K1540" s="144">
        <f>'B. Consumer Budget'!$I1540-'B. Consumer Budget'!$J1540</f>
        <v>0</v>
      </c>
      <c r="L1540" s="143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43">
        <f>IF('B. Consumer Budget'!$K1540&lt;0,0,IF('B. Consumer Budget'!$L1540&gt;'B. Consumer Budget'!$K1540,'B. Consumer Budget'!$K1540,'B. Consumer Budget'!$L1540))</f>
        <v>0</v>
      </c>
      <c r="N1540" s="143" t="str">
        <f>IF('B. Consumer Budget'!$L1540="","",'B. Consumer Budget'!$M1540-'B. Consumer Budget'!$L1540)</f>
        <v/>
      </c>
      <c r="O1540" s="77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78">
        <f t="shared" si="24"/>
        <v>1531</v>
      </c>
      <c r="C1541" s="82"/>
      <c r="D1541" s="83"/>
      <c r="E1541" s="122"/>
      <c r="F1541" s="83"/>
      <c r="G1541" s="106"/>
      <c r="H1541" s="83"/>
      <c r="I1541" s="84"/>
      <c r="J1541" s="84"/>
      <c r="K1541" s="144">
        <f>'B. Consumer Budget'!$I1541-'B. Consumer Budget'!$J1541</f>
        <v>0</v>
      </c>
      <c r="L1541" s="143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43">
        <f>IF('B. Consumer Budget'!$K1541&lt;0,0,IF('B. Consumer Budget'!$L1541&gt;'B. Consumer Budget'!$K1541,'B. Consumer Budget'!$K1541,'B. Consumer Budget'!$L1541))</f>
        <v>0</v>
      </c>
      <c r="N1541" s="143" t="str">
        <f>IF('B. Consumer Budget'!$L1541="","",'B. Consumer Budget'!$M1541-'B. Consumer Budget'!$L1541)</f>
        <v/>
      </c>
      <c r="O1541" s="77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78">
        <f t="shared" si="24"/>
        <v>1532</v>
      </c>
      <c r="C1542" s="79"/>
      <c r="D1542" s="80"/>
      <c r="E1542" s="123"/>
      <c r="F1542" s="80"/>
      <c r="G1542" s="105"/>
      <c r="H1542" s="80"/>
      <c r="I1542" s="81"/>
      <c r="J1542" s="81"/>
      <c r="K1542" s="144">
        <f>'B. Consumer Budget'!$I1542-'B. Consumer Budget'!$J1542</f>
        <v>0</v>
      </c>
      <c r="L1542" s="143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43">
        <f>IF('B. Consumer Budget'!$K1542&lt;0,0,IF('B. Consumer Budget'!$L1542&gt;'B. Consumer Budget'!$K1542,'B. Consumer Budget'!$K1542,'B. Consumer Budget'!$L1542))</f>
        <v>0</v>
      </c>
      <c r="N1542" s="143" t="str">
        <f>IF('B. Consumer Budget'!$L1542="","",'B. Consumer Budget'!$M1542-'B. Consumer Budget'!$L1542)</f>
        <v/>
      </c>
      <c r="O1542" s="77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78">
        <f t="shared" si="24"/>
        <v>1533</v>
      </c>
      <c r="C1543" s="82"/>
      <c r="D1543" s="83"/>
      <c r="E1543" s="122"/>
      <c r="F1543" s="83"/>
      <c r="G1543" s="106"/>
      <c r="H1543" s="83"/>
      <c r="I1543" s="84"/>
      <c r="J1543" s="84"/>
      <c r="K1543" s="144">
        <f>'B. Consumer Budget'!$I1543-'B. Consumer Budget'!$J1543</f>
        <v>0</v>
      </c>
      <c r="L1543" s="143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43">
        <f>IF('B. Consumer Budget'!$K1543&lt;0,0,IF('B. Consumer Budget'!$L1543&gt;'B. Consumer Budget'!$K1543,'B. Consumer Budget'!$K1543,'B. Consumer Budget'!$L1543))</f>
        <v>0</v>
      </c>
      <c r="N1543" s="143" t="str">
        <f>IF('B. Consumer Budget'!$L1543="","",'B. Consumer Budget'!$M1543-'B. Consumer Budget'!$L1543)</f>
        <v/>
      </c>
      <c r="O1543" s="77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78">
        <f t="shared" si="24"/>
        <v>1534</v>
      </c>
      <c r="C1544" s="79"/>
      <c r="D1544" s="80"/>
      <c r="E1544" s="123"/>
      <c r="F1544" s="80"/>
      <c r="G1544" s="105"/>
      <c r="H1544" s="80"/>
      <c r="I1544" s="81"/>
      <c r="J1544" s="81"/>
      <c r="K1544" s="144">
        <f>'B. Consumer Budget'!$I1544-'B. Consumer Budget'!$J1544</f>
        <v>0</v>
      </c>
      <c r="L1544" s="143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43">
        <f>IF('B. Consumer Budget'!$K1544&lt;0,0,IF('B. Consumer Budget'!$L1544&gt;'B. Consumer Budget'!$K1544,'B. Consumer Budget'!$K1544,'B. Consumer Budget'!$L1544))</f>
        <v>0</v>
      </c>
      <c r="N1544" s="143" t="str">
        <f>IF('B. Consumer Budget'!$L1544="","",'B. Consumer Budget'!$M1544-'B. Consumer Budget'!$L1544)</f>
        <v/>
      </c>
      <c r="O1544" s="77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78">
        <f t="shared" si="24"/>
        <v>1535</v>
      </c>
      <c r="C1545" s="82"/>
      <c r="D1545" s="83"/>
      <c r="E1545" s="122"/>
      <c r="F1545" s="83"/>
      <c r="G1545" s="106"/>
      <c r="H1545" s="83"/>
      <c r="I1545" s="84"/>
      <c r="J1545" s="84"/>
      <c r="K1545" s="144">
        <f>'B. Consumer Budget'!$I1545-'B. Consumer Budget'!$J1545</f>
        <v>0</v>
      </c>
      <c r="L1545" s="143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43">
        <f>IF('B. Consumer Budget'!$K1545&lt;0,0,IF('B. Consumer Budget'!$L1545&gt;'B. Consumer Budget'!$K1545,'B. Consumer Budget'!$K1545,'B. Consumer Budget'!$L1545))</f>
        <v>0</v>
      </c>
      <c r="N1545" s="143" t="str">
        <f>IF('B. Consumer Budget'!$L1545="","",'B. Consumer Budget'!$M1545-'B. Consumer Budget'!$L1545)</f>
        <v/>
      </c>
      <c r="O1545" s="77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78">
        <f t="shared" si="24"/>
        <v>1536</v>
      </c>
      <c r="C1546" s="79"/>
      <c r="D1546" s="80"/>
      <c r="E1546" s="123"/>
      <c r="F1546" s="80"/>
      <c r="G1546" s="105"/>
      <c r="H1546" s="80"/>
      <c r="I1546" s="81"/>
      <c r="J1546" s="81"/>
      <c r="K1546" s="144">
        <f>'B. Consumer Budget'!$I1546-'B. Consumer Budget'!$J1546</f>
        <v>0</v>
      </c>
      <c r="L1546" s="143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43">
        <f>IF('B. Consumer Budget'!$K1546&lt;0,0,IF('B. Consumer Budget'!$L1546&gt;'B. Consumer Budget'!$K1546,'B. Consumer Budget'!$K1546,'B. Consumer Budget'!$L1546))</f>
        <v>0</v>
      </c>
      <c r="N1546" s="143" t="str">
        <f>IF('B. Consumer Budget'!$L1546="","",'B. Consumer Budget'!$M1546-'B. Consumer Budget'!$L1546)</f>
        <v/>
      </c>
      <c r="O1546" s="77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78">
        <f t="shared" si="24"/>
        <v>1537</v>
      </c>
      <c r="C1547" s="82"/>
      <c r="D1547" s="83"/>
      <c r="E1547" s="122"/>
      <c r="F1547" s="83"/>
      <c r="G1547" s="106"/>
      <c r="H1547" s="83"/>
      <c r="I1547" s="84"/>
      <c r="J1547" s="84"/>
      <c r="K1547" s="144">
        <f>'B. Consumer Budget'!$I1547-'B. Consumer Budget'!$J1547</f>
        <v>0</v>
      </c>
      <c r="L1547" s="143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43">
        <f>IF('B. Consumer Budget'!$K1547&lt;0,0,IF('B. Consumer Budget'!$L1547&gt;'B. Consumer Budget'!$K1547,'B. Consumer Budget'!$K1547,'B. Consumer Budget'!$L1547))</f>
        <v>0</v>
      </c>
      <c r="N1547" s="143" t="str">
        <f>IF('B. Consumer Budget'!$L1547="","",'B. Consumer Budget'!$M1547-'B. Consumer Budget'!$L1547)</f>
        <v/>
      </c>
      <c r="O1547" s="77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78">
        <f t="shared" si="24"/>
        <v>1538</v>
      </c>
      <c r="C1548" s="79"/>
      <c r="D1548" s="80"/>
      <c r="E1548" s="123"/>
      <c r="F1548" s="80"/>
      <c r="G1548" s="105"/>
      <c r="H1548" s="80"/>
      <c r="I1548" s="81"/>
      <c r="J1548" s="81"/>
      <c r="K1548" s="144">
        <f>'B. Consumer Budget'!$I1548-'B. Consumer Budget'!$J1548</f>
        <v>0</v>
      </c>
      <c r="L1548" s="143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43">
        <f>IF('B. Consumer Budget'!$K1548&lt;0,0,IF('B. Consumer Budget'!$L1548&gt;'B. Consumer Budget'!$K1548,'B. Consumer Budget'!$K1548,'B. Consumer Budget'!$L1548))</f>
        <v>0</v>
      </c>
      <c r="N1548" s="143" t="str">
        <f>IF('B. Consumer Budget'!$L1548="","",'B. Consumer Budget'!$M1548-'B. Consumer Budget'!$L1548)</f>
        <v/>
      </c>
      <c r="O1548" s="77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78">
        <f t="shared" si="24"/>
        <v>1539</v>
      </c>
      <c r="C1549" s="82"/>
      <c r="D1549" s="83"/>
      <c r="E1549" s="122"/>
      <c r="F1549" s="83"/>
      <c r="G1549" s="106"/>
      <c r="H1549" s="83"/>
      <c r="I1549" s="84"/>
      <c r="J1549" s="84"/>
      <c r="K1549" s="144">
        <f>'B. Consumer Budget'!$I1549-'B. Consumer Budget'!$J1549</f>
        <v>0</v>
      </c>
      <c r="L1549" s="143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43">
        <f>IF('B. Consumer Budget'!$K1549&lt;0,0,IF('B. Consumer Budget'!$L1549&gt;'B. Consumer Budget'!$K1549,'B. Consumer Budget'!$K1549,'B. Consumer Budget'!$L1549))</f>
        <v>0</v>
      </c>
      <c r="N1549" s="143" t="str">
        <f>IF('B. Consumer Budget'!$L1549="","",'B. Consumer Budget'!$M1549-'B. Consumer Budget'!$L1549)</f>
        <v/>
      </c>
      <c r="O1549" s="77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78">
        <f t="shared" si="24"/>
        <v>1540</v>
      </c>
      <c r="C1550" s="79"/>
      <c r="D1550" s="80"/>
      <c r="E1550" s="123"/>
      <c r="F1550" s="80"/>
      <c r="G1550" s="105"/>
      <c r="H1550" s="80"/>
      <c r="I1550" s="81"/>
      <c r="J1550" s="81"/>
      <c r="K1550" s="144">
        <f>'B. Consumer Budget'!$I1550-'B. Consumer Budget'!$J1550</f>
        <v>0</v>
      </c>
      <c r="L1550" s="143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43">
        <f>IF('B. Consumer Budget'!$K1550&lt;0,0,IF('B. Consumer Budget'!$L1550&gt;'B. Consumer Budget'!$K1550,'B. Consumer Budget'!$K1550,'B. Consumer Budget'!$L1550))</f>
        <v>0</v>
      </c>
      <c r="N1550" s="143" t="str">
        <f>IF('B. Consumer Budget'!$L1550="","",'B. Consumer Budget'!$M1550-'B. Consumer Budget'!$L1550)</f>
        <v/>
      </c>
      <c r="O1550" s="77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78">
        <f t="shared" si="24"/>
        <v>1541</v>
      </c>
      <c r="C1551" s="82"/>
      <c r="D1551" s="83"/>
      <c r="E1551" s="122"/>
      <c r="F1551" s="83"/>
      <c r="G1551" s="106"/>
      <c r="H1551" s="83"/>
      <c r="I1551" s="84"/>
      <c r="J1551" s="84"/>
      <c r="K1551" s="144">
        <f>'B. Consumer Budget'!$I1551-'B. Consumer Budget'!$J1551</f>
        <v>0</v>
      </c>
      <c r="L1551" s="143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43">
        <f>IF('B. Consumer Budget'!$K1551&lt;0,0,IF('B. Consumer Budget'!$L1551&gt;'B. Consumer Budget'!$K1551,'B. Consumer Budget'!$K1551,'B. Consumer Budget'!$L1551))</f>
        <v>0</v>
      </c>
      <c r="N1551" s="143" t="str">
        <f>IF('B. Consumer Budget'!$L1551="","",'B. Consumer Budget'!$M1551-'B. Consumer Budget'!$L1551)</f>
        <v/>
      </c>
      <c r="O1551" s="77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78">
        <f t="shared" si="24"/>
        <v>1542</v>
      </c>
      <c r="C1552" s="79"/>
      <c r="D1552" s="80"/>
      <c r="E1552" s="123"/>
      <c r="F1552" s="80"/>
      <c r="G1552" s="105"/>
      <c r="H1552" s="80"/>
      <c r="I1552" s="81"/>
      <c r="J1552" s="81"/>
      <c r="K1552" s="144">
        <f>'B. Consumer Budget'!$I1552-'B. Consumer Budget'!$J1552</f>
        <v>0</v>
      </c>
      <c r="L1552" s="143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43">
        <f>IF('B. Consumer Budget'!$K1552&lt;0,0,IF('B. Consumer Budget'!$L1552&gt;'B. Consumer Budget'!$K1552,'B. Consumer Budget'!$K1552,'B. Consumer Budget'!$L1552))</f>
        <v>0</v>
      </c>
      <c r="N1552" s="143" t="str">
        <f>IF('B. Consumer Budget'!$L1552="","",'B. Consumer Budget'!$M1552-'B. Consumer Budget'!$L1552)</f>
        <v/>
      </c>
      <c r="O1552" s="77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78">
        <f t="shared" si="24"/>
        <v>1543</v>
      </c>
      <c r="C1553" s="82"/>
      <c r="D1553" s="83"/>
      <c r="E1553" s="122"/>
      <c r="F1553" s="83"/>
      <c r="G1553" s="106"/>
      <c r="H1553" s="83"/>
      <c r="I1553" s="84"/>
      <c r="J1553" s="84"/>
      <c r="K1553" s="144">
        <f>'B. Consumer Budget'!$I1553-'B. Consumer Budget'!$J1553</f>
        <v>0</v>
      </c>
      <c r="L1553" s="143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43">
        <f>IF('B. Consumer Budget'!$K1553&lt;0,0,IF('B. Consumer Budget'!$L1553&gt;'B. Consumer Budget'!$K1553,'B. Consumer Budget'!$K1553,'B. Consumer Budget'!$L1553))</f>
        <v>0</v>
      </c>
      <c r="N1553" s="143" t="str">
        <f>IF('B. Consumer Budget'!$L1553="","",'B. Consumer Budget'!$M1553-'B. Consumer Budget'!$L1553)</f>
        <v/>
      </c>
      <c r="O1553" s="77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78">
        <f t="shared" si="24"/>
        <v>1544</v>
      </c>
      <c r="C1554" s="79"/>
      <c r="D1554" s="80"/>
      <c r="E1554" s="123"/>
      <c r="F1554" s="80"/>
      <c r="G1554" s="105"/>
      <c r="H1554" s="80"/>
      <c r="I1554" s="81"/>
      <c r="J1554" s="81"/>
      <c r="K1554" s="144">
        <f>'B. Consumer Budget'!$I1554-'B. Consumer Budget'!$J1554</f>
        <v>0</v>
      </c>
      <c r="L1554" s="143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43">
        <f>IF('B. Consumer Budget'!$K1554&lt;0,0,IF('B. Consumer Budget'!$L1554&gt;'B. Consumer Budget'!$K1554,'B. Consumer Budget'!$K1554,'B. Consumer Budget'!$L1554))</f>
        <v>0</v>
      </c>
      <c r="N1554" s="143" t="str">
        <f>IF('B. Consumer Budget'!$L1554="","",'B. Consumer Budget'!$M1554-'B. Consumer Budget'!$L1554)</f>
        <v/>
      </c>
      <c r="O1554" s="77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78">
        <f t="shared" si="24"/>
        <v>1545</v>
      </c>
      <c r="C1555" s="82"/>
      <c r="D1555" s="83"/>
      <c r="E1555" s="122"/>
      <c r="F1555" s="83"/>
      <c r="G1555" s="106"/>
      <c r="H1555" s="83"/>
      <c r="I1555" s="84"/>
      <c r="J1555" s="84"/>
      <c r="K1555" s="144">
        <f>'B. Consumer Budget'!$I1555-'B. Consumer Budget'!$J1555</f>
        <v>0</v>
      </c>
      <c r="L1555" s="143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43">
        <f>IF('B. Consumer Budget'!$K1555&lt;0,0,IF('B. Consumer Budget'!$L1555&gt;'B. Consumer Budget'!$K1555,'B. Consumer Budget'!$K1555,'B. Consumer Budget'!$L1555))</f>
        <v>0</v>
      </c>
      <c r="N1555" s="143" t="str">
        <f>IF('B. Consumer Budget'!$L1555="","",'B. Consumer Budget'!$M1555-'B. Consumer Budget'!$L1555)</f>
        <v/>
      </c>
      <c r="O1555" s="77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78">
        <f t="shared" si="24"/>
        <v>1546</v>
      </c>
      <c r="C1556" s="79"/>
      <c r="D1556" s="80"/>
      <c r="E1556" s="123"/>
      <c r="F1556" s="80"/>
      <c r="G1556" s="105"/>
      <c r="H1556" s="80"/>
      <c r="I1556" s="81"/>
      <c r="J1556" s="81"/>
      <c r="K1556" s="144">
        <f>'B. Consumer Budget'!$I1556-'B. Consumer Budget'!$J1556</f>
        <v>0</v>
      </c>
      <c r="L1556" s="143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43">
        <f>IF('B. Consumer Budget'!$K1556&lt;0,0,IF('B. Consumer Budget'!$L1556&gt;'B. Consumer Budget'!$K1556,'B. Consumer Budget'!$K1556,'B. Consumer Budget'!$L1556))</f>
        <v>0</v>
      </c>
      <c r="N1556" s="143" t="str">
        <f>IF('B. Consumer Budget'!$L1556="","",'B. Consumer Budget'!$M1556-'B. Consumer Budget'!$L1556)</f>
        <v/>
      </c>
      <c r="O1556" s="77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78">
        <f t="shared" si="24"/>
        <v>1547</v>
      </c>
      <c r="C1557" s="82"/>
      <c r="D1557" s="83"/>
      <c r="E1557" s="122"/>
      <c r="F1557" s="83"/>
      <c r="G1557" s="106"/>
      <c r="H1557" s="83"/>
      <c r="I1557" s="84"/>
      <c r="J1557" s="84"/>
      <c r="K1557" s="144">
        <f>'B. Consumer Budget'!$I1557-'B. Consumer Budget'!$J1557</f>
        <v>0</v>
      </c>
      <c r="L1557" s="143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43">
        <f>IF('B. Consumer Budget'!$K1557&lt;0,0,IF('B. Consumer Budget'!$L1557&gt;'B. Consumer Budget'!$K1557,'B. Consumer Budget'!$K1557,'B. Consumer Budget'!$L1557))</f>
        <v>0</v>
      </c>
      <c r="N1557" s="143" t="str">
        <f>IF('B. Consumer Budget'!$L1557="","",'B. Consumer Budget'!$M1557-'B. Consumer Budget'!$L1557)</f>
        <v/>
      </c>
      <c r="O1557" s="77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78">
        <f t="shared" si="24"/>
        <v>1548</v>
      </c>
      <c r="C1558" s="79"/>
      <c r="D1558" s="80"/>
      <c r="E1558" s="123"/>
      <c r="F1558" s="80"/>
      <c r="G1558" s="105"/>
      <c r="H1558" s="80"/>
      <c r="I1558" s="81"/>
      <c r="J1558" s="81"/>
      <c r="K1558" s="144">
        <f>'B. Consumer Budget'!$I1558-'B. Consumer Budget'!$J1558</f>
        <v>0</v>
      </c>
      <c r="L1558" s="143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43">
        <f>IF('B. Consumer Budget'!$K1558&lt;0,0,IF('B. Consumer Budget'!$L1558&gt;'B. Consumer Budget'!$K1558,'B. Consumer Budget'!$K1558,'B. Consumer Budget'!$L1558))</f>
        <v>0</v>
      </c>
      <c r="N1558" s="143" t="str">
        <f>IF('B. Consumer Budget'!$L1558="","",'B. Consumer Budget'!$M1558-'B. Consumer Budget'!$L1558)</f>
        <v/>
      </c>
      <c r="O1558" s="77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78">
        <f t="shared" si="24"/>
        <v>1549</v>
      </c>
      <c r="C1559" s="82"/>
      <c r="D1559" s="83"/>
      <c r="E1559" s="122"/>
      <c r="F1559" s="83"/>
      <c r="G1559" s="106"/>
      <c r="H1559" s="83"/>
      <c r="I1559" s="84"/>
      <c r="J1559" s="84"/>
      <c r="K1559" s="144">
        <f>'B. Consumer Budget'!$I1559-'B. Consumer Budget'!$J1559</f>
        <v>0</v>
      </c>
      <c r="L1559" s="143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43">
        <f>IF('B. Consumer Budget'!$K1559&lt;0,0,IF('B. Consumer Budget'!$L1559&gt;'B. Consumer Budget'!$K1559,'B. Consumer Budget'!$K1559,'B. Consumer Budget'!$L1559))</f>
        <v>0</v>
      </c>
      <c r="N1559" s="143" t="str">
        <f>IF('B. Consumer Budget'!$L1559="","",'B. Consumer Budget'!$M1559-'B. Consumer Budget'!$L1559)</f>
        <v/>
      </c>
      <c r="O1559" s="77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78">
        <f t="shared" si="24"/>
        <v>1550</v>
      </c>
      <c r="C1560" s="79"/>
      <c r="D1560" s="80"/>
      <c r="E1560" s="123"/>
      <c r="F1560" s="80"/>
      <c r="G1560" s="105"/>
      <c r="H1560" s="80"/>
      <c r="I1560" s="81"/>
      <c r="J1560" s="81"/>
      <c r="K1560" s="144">
        <f>'B. Consumer Budget'!$I1560-'B. Consumer Budget'!$J1560</f>
        <v>0</v>
      </c>
      <c r="L1560" s="143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43">
        <f>IF('B. Consumer Budget'!$K1560&lt;0,0,IF('B. Consumer Budget'!$L1560&gt;'B. Consumer Budget'!$K1560,'B. Consumer Budget'!$K1560,'B. Consumer Budget'!$L1560))</f>
        <v>0</v>
      </c>
      <c r="N1560" s="143" t="str">
        <f>IF('B. Consumer Budget'!$L1560="","",'B. Consumer Budget'!$M1560-'B. Consumer Budget'!$L1560)</f>
        <v/>
      </c>
      <c r="O1560" s="77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78">
        <f t="shared" si="24"/>
        <v>1551</v>
      </c>
      <c r="C1561" s="82"/>
      <c r="D1561" s="83"/>
      <c r="E1561" s="122"/>
      <c r="F1561" s="83"/>
      <c r="G1561" s="106"/>
      <c r="H1561" s="83"/>
      <c r="I1561" s="84"/>
      <c r="J1561" s="84"/>
      <c r="K1561" s="144">
        <f>'B. Consumer Budget'!$I1561-'B. Consumer Budget'!$J1561</f>
        <v>0</v>
      </c>
      <c r="L1561" s="143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43">
        <f>IF('B. Consumer Budget'!$K1561&lt;0,0,IF('B. Consumer Budget'!$L1561&gt;'B. Consumer Budget'!$K1561,'B. Consumer Budget'!$K1561,'B. Consumer Budget'!$L1561))</f>
        <v>0</v>
      </c>
      <c r="N1561" s="143" t="str">
        <f>IF('B. Consumer Budget'!$L1561="","",'B. Consumer Budget'!$M1561-'B. Consumer Budget'!$L1561)</f>
        <v/>
      </c>
      <c r="O1561" s="77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78">
        <f t="shared" si="24"/>
        <v>1552</v>
      </c>
      <c r="C1562" s="79"/>
      <c r="D1562" s="80"/>
      <c r="E1562" s="123"/>
      <c r="F1562" s="80"/>
      <c r="G1562" s="105"/>
      <c r="H1562" s="80"/>
      <c r="I1562" s="81"/>
      <c r="J1562" s="81"/>
      <c r="K1562" s="144">
        <f>'B. Consumer Budget'!$I1562-'B. Consumer Budget'!$J1562</f>
        <v>0</v>
      </c>
      <c r="L1562" s="143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43">
        <f>IF('B. Consumer Budget'!$K1562&lt;0,0,IF('B. Consumer Budget'!$L1562&gt;'B. Consumer Budget'!$K1562,'B. Consumer Budget'!$K1562,'B. Consumer Budget'!$L1562))</f>
        <v>0</v>
      </c>
      <c r="N1562" s="143" t="str">
        <f>IF('B. Consumer Budget'!$L1562="","",'B. Consumer Budget'!$M1562-'B. Consumer Budget'!$L1562)</f>
        <v/>
      </c>
      <c r="O1562" s="77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78">
        <f t="shared" si="24"/>
        <v>1553</v>
      </c>
      <c r="C1563" s="82"/>
      <c r="D1563" s="83"/>
      <c r="E1563" s="122"/>
      <c r="F1563" s="83"/>
      <c r="G1563" s="106"/>
      <c r="H1563" s="83"/>
      <c r="I1563" s="84"/>
      <c r="J1563" s="84"/>
      <c r="K1563" s="144">
        <f>'B. Consumer Budget'!$I1563-'B. Consumer Budget'!$J1563</f>
        <v>0</v>
      </c>
      <c r="L1563" s="143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43">
        <f>IF('B. Consumer Budget'!$K1563&lt;0,0,IF('B. Consumer Budget'!$L1563&gt;'B. Consumer Budget'!$K1563,'B. Consumer Budget'!$K1563,'B. Consumer Budget'!$L1563))</f>
        <v>0</v>
      </c>
      <c r="N1563" s="143" t="str">
        <f>IF('B. Consumer Budget'!$L1563="","",'B. Consumer Budget'!$M1563-'B. Consumer Budget'!$L1563)</f>
        <v/>
      </c>
      <c r="O1563" s="77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78">
        <f t="shared" si="24"/>
        <v>1554</v>
      </c>
      <c r="C1564" s="79"/>
      <c r="D1564" s="80"/>
      <c r="E1564" s="123"/>
      <c r="F1564" s="80"/>
      <c r="G1564" s="105"/>
      <c r="H1564" s="80"/>
      <c r="I1564" s="81"/>
      <c r="J1564" s="81"/>
      <c r="K1564" s="144">
        <f>'B. Consumer Budget'!$I1564-'B. Consumer Budget'!$J1564</f>
        <v>0</v>
      </c>
      <c r="L1564" s="143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43">
        <f>IF('B. Consumer Budget'!$K1564&lt;0,0,IF('B. Consumer Budget'!$L1564&gt;'B. Consumer Budget'!$K1564,'B. Consumer Budget'!$K1564,'B. Consumer Budget'!$L1564))</f>
        <v>0</v>
      </c>
      <c r="N1564" s="143" t="str">
        <f>IF('B. Consumer Budget'!$L1564="","",'B. Consumer Budget'!$M1564-'B. Consumer Budget'!$L1564)</f>
        <v/>
      </c>
      <c r="O1564" s="77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78">
        <f t="shared" si="24"/>
        <v>1555</v>
      </c>
      <c r="C1565" s="82"/>
      <c r="D1565" s="83"/>
      <c r="E1565" s="122"/>
      <c r="F1565" s="83"/>
      <c r="G1565" s="106"/>
      <c r="H1565" s="83"/>
      <c r="I1565" s="84"/>
      <c r="J1565" s="84"/>
      <c r="K1565" s="144">
        <f>'B. Consumer Budget'!$I1565-'B. Consumer Budget'!$J1565</f>
        <v>0</v>
      </c>
      <c r="L1565" s="143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43">
        <f>IF('B. Consumer Budget'!$K1565&lt;0,0,IF('B. Consumer Budget'!$L1565&gt;'B. Consumer Budget'!$K1565,'B. Consumer Budget'!$K1565,'B. Consumer Budget'!$L1565))</f>
        <v>0</v>
      </c>
      <c r="N1565" s="143" t="str">
        <f>IF('B. Consumer Budget'!$L1565="","",'B. Consumer Budget'!$M1565-'B. Consumer Budget'!$L1565)</f>
        <v/>
      </c>
      <c r="O1565" s="77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78">
        <f t="shared" si="24"/>
        <v>1556</v>
      </c>
      <c r="C1566" s="79"/>
      <c r="D1566" s="80"/>
      <c r="E1566" s="123"/>
      <c r="F1566" s="80"/>
      <c r="G1566" s="105"/>
      <c r="H1566" s="80"/>
      <c r="I1566" s="81"/>
      <c r="J1566" s="81"/>
      <c r="K1566" s="144">
        <f>'B. Consumer Budget'!$I1566-'B. Consumer Budget'!$J1566</f>
        <v>0</v>
      </c>
      <c r="L1566" s="143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43">
        <f>IF('B. Consumer Budget'!$K1566&lt;0,0,IF('B. Consumer Budget'!$L1566&gt;'B. Consumer Budget'!$K1566,'B. Consumer Budget'!$K1566,'B. Consumer Budget'!$L1566))</f>
        <v>0</v>
      </c>
      <c r="N1566" s="143" t="str">
        <f>IF('B. Consumer Budget'!$L1566="","",'B. Consumer Budget'!$M1566-'B. Consumer Budget'!$L1566)</f>
        <v/>
      </c>
      <c r="O1566" s="77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78">
        <f t="shared" si="24"/>
        <v>1557</v>
      </c>
      <c r="C1567" s="82"/>
      <c r="D1567" s="83"/>
      <c r="E1567" s="122"/>
      <c r="F1567" s="83"/>
      <c r="G1567" s="106"/>
      <c r="H1567" s="83"/>
      <c r="I1567" s="84"/>
      <c r="J1567" s="84"/>
      <c r="K1567" s="144">
        <f>'B. Consumer Budget'!$I1567-'B. Consumer Budget'!$J1567</f>
        <v>0</v>
      </c>
      <c r="L1567" s="143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43">
        <f>IF('B. Consumer Budget'!$K1567&lt;0,0,IF('B. Consumer Budget'!$L1567&gt;'B. Consumer Budget'!$K1567,'B. Consumer Budget'!$K1567,'B. Consumer Budget'!$L1567))</f>
        <v>0</v>
      </c>
      <c r="N1567" s="143" t="str">
        <f>IF('B. Consumer Budget'!$L1567="","",'B. Consumer Budget'!$M1567-'B. Consumer Budget'!$L1567)</f>
        <v/>
      </c>
      <c r="O1567" s="77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78">
        <f t="shared" si="24"/>
        <v>1558</v>
      </c>
      <c r="C1568" s="79"/>
      <c r="D1568" s="80"/>
      <c r="E1568" s="123"/>
      <c r="F1568" s="80"/>
      <c r="G1568" s="105"/>
      <c r="H1568" s="80"/>
      <c r="I1568" s="81"/>
      <c r="J1568" s="81"/>
      <c r="K1568" s="144">
        <f>'B. Consumer Budget'!$I1568-'B. Consumer Budget'!$J1568</f>
        <v>0</v>
      </c>
      <c r="L1568" s="143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43">
        <f>IF('B. Consumer Budget'!$K1568&lt;0,0,IF('B. Consumer Budget'!$L1568&gt;'B. Consumer Budget'!$K1568,'B. Consumer Budget'!$K1568,'B. Consumer Budget'!$L1568))</f>
        <v>0</v>
      </c>
      <c r="N1568" s="143" t="str">
        <f>IF('B. Consumer Budget'!$L1568="","",'B. Consumer Budget'!$M1568-'B. Consumer Budget'!$L1568)</f>
        <v/>
      </c>
      <c r="O1568" s="77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78">
        <f t="shared" si="24"/>
        <v>1559</v>
      </c>
      <c r="C1569" s="82"/>
      <c r="D1569" s="83"/>
      <c r="E1569" s="122"/>
      <c r="F1569" s="83"/>
      <c r="G1569" s="106"/>
      <c r="H1569" s="83"/>
      <c r="I1569" s="84"/>
      <c r="J1569" s="84"/>
      <c r="K1569" s="144">
        <f>'B. Consumer Budget'!$I1569-'B. Consumer Budget'!$J1569</f>
        <v>0</v>
      </c>
      <c r="L1569" s="143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43">
        <f>IF('B. Consumer Budget'!$K1569&lt;0,0,IF('B. Consumer Budget'!$L1569&gt;'B. Consumer Budget'!$K1569,'B. Consumer Budget'!$K1569,'B. Consumer Budget'!$L1569))</f>
        <v>0</v>
      </c>
      <c r="N1569" s="143" t="str">
        <f>IF('B. Consumer Budget'!$L1569="","",'B. Consumer Budget'!$M1569-'B. Consumer Budget'!$L1569)</f>
        <v/>
      </c>
      <c r="O1569" s="77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78">
        <f t="shared" si="24"/>
        <v>1560</v>
      </c>
      <c r="C1570" s="79"/>
      <c r="D1570" s="80"/>
      <c r="E1570" s="123"/>
      <c r="F1570" s="80"/>
      <c r="G1570" s="105"/>
      <c r="H1570" s="80"/>
      <c r="I1570" s="81"/>
      <c r="J1570" s="81"/>
      <c r="K1570" s="144">
        <f>'B. Consumer Budget'!$I1570-'B. Consumer Budget'!$J1570</f>
        <v>0</v>
      </c>
      <c r="L1570" s="143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43">
        <f>IF('B. Consumer Budget'!$K1570&lt;0,0,IF('B. Consumer Budget'!$L1570&gt;'B. Consumer Budget'!$K1570,'B. Consumer Budget'!$K1570,'B. Consumer Budget'!$L1570))</f>
        <v>0</v>
      </c>
      <c r="N1570" s="143" t="str">
        <f>IF('B. Consumer Budget'!$L1570="","",'B. Consumer Budget'!$M1570-'B. Consumer Budget'!$L1570)</f>
        <v/>
      </c>
      <c r="O1570" s="77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78">
        <f t="shared" si="24"/>
        <v>1561</v>
      </c>
      <c r="C1571" s="82"/>
      <c r="D1571" s="83"/>
      <c r="E1571" s="122"/>
      <c r="F1571" s="83"/>
      <c r="G1571" s="106"/>
      <c r="H1571" s="83"/>
      <c r="I1571" s="84"/>
      <c r="J1571" s="84"/>
      <c r="K1571" s="144">
        <f>'B. Consumer Budget'!$I1571-'B. Consumer Budget'!$J1571</f>
        <v>0</v>
      </c>
      <c r="L1571" s="143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43">
        <f>IF('B. Consumer Budget'!$K1571&lt;0,0,IF('B. Consumer Budget'!$L1571&gt;'B. Consumer Budget'!$K1571,'B. Consumer Budget'!$K1571,'B. Consumer Budget'!$L1571))</f>
        <v>0</v>
      </c>
      <c r="N1571" s="143" t="str">
        <f>IF('B. Consumer Budget'!$L1571="","",'B. Consumer Budget'!$M1571-'B. Consumer Budget'!$L1571)</f>
        <v/>
      </c>
      <c r="O1571" s="77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78">
        <f t="shared" si="24"/>
        <v>1562</v>
      </c>
      <c r="C1572" s="79"/>
      <c r="D1572" s="80"/>
      <c r="E1572" s="123"/>
      <c r="F1572" s="80"/>
      <c r="G1572" s="105"/>
      <c r="H1572" s="80"/>
      <c r="I1572" s="81"/>
      <c r="J1572" s="81"/>
      <c r="K1572" s="144">
        <f>'B. Consumer Budget'!$I1572-'B. Consumer Budget'!$J1572</f>
        <v>0</v>
      </c>
      <c r="L1572" s="143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43">
        <f>IF('B. Consumer Budget'!$K1572&lt;0,0,IF('B. Consumer Budget'!$L1572&gt;'B. Consumer Budget'!$K1572,'B. Consumer Budget'!$K1572,'B. Consumer Budget'!$L1572))</f>
        <v>0</v>
      </c>
      <c r="N1572" s="143" t="str">
        <f>IF('B. Consumer Budget'!$L1572="","",'B. Consumer Budget'!$M1572-'B. Consumer Budget'!$L1572)</f>
        <v/>
      </c>
      <c r="O1572" s="77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78">
        <f t="shared" si="24"/>
        <v>1563</v>
      </c>
      <c r="C1573" s="82"/>
      <c r="D1573" s="83"/>
      <c r="E1573" s="122"/>
      <c r="F1573" s="83"/>
      <c r="G1573" s="106"/>
      <c r="H1573" s="83"/>
      <c r="I1573" s="84"/>
      <c r="J1573" s="84"/>
      <c r="K1573" s="144">
        <f>'B. Consumer Budget'!$I1573-'B. Consumer Budget'!$J1573</f>
        <v>0</v>
      </c>
      <c r="L1573" s="143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43">
        <f>IF('B. Consumer Budget'!$K1573&lt;0,0,IF('B. Consumer Budget'!$L1573&gt;'B. Consumer Budget'!$K1573,'B. Consumer Budget'!$K1573,'B. Consumer Budget'!$L1573))</f>
        <v>0</v>
      </c>
      <c r="N1573" s="143" t="str">
        <f>IF('B. Consumer Budget'!$L1573="","",'B. Consumer Budget'!$M1573-'B. Consumer Budget'!$L1573)</f>
        <v/>
      </c>
      <c r="O1573" s="77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78">
        <f t="shared" si="24"/>
        <v>1564</v>
      </c>
      <c r="C1574" s="79"/>
      <c r="D1574" s="80"/>
      <c r="E1574" s="123"/>
      <c r="F1574" s="80"/>
      <c r="G1574" s="105"/>
      <c r="H1574" s="80"/>
      <c r="I1574" s="81"/>
      <c r="J1574" s="81"/>
      <c r="K1574" s="144">
        <f>'B. Consumer Budget'!$I1574-'B. Consumer Budget'!$J1574</f>
        <v>0</v>
      </c>
      <c r="L1574" s="143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43">
        <f>IF('B. Consumer Budget'!$K1574&lt;0,0,IF('B. Consumer Budget'!$L1574&gt;'B. Consumer Budget'!$K1574,'B. Consumer Budget'!$K1574,'B. Consumer Budget'!$L1574))</f>
        <v>0</v>
      </c>
      <c r="N1574" s="143" t="str">
        <f>IF('B. Consumer Budget'!$L1574="","",'B. Consumer Budget'!$M1574-'B. Consumer Budget'!$L1574)</f>
        <v/>
      </c>
      <c r="O1574" s="77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78">
        <f t="shared" si="24"/>
        <v>1565</v>
      </c>
      <c r="C1575" s="82"/>
      <c r="D1575" s="83"/>
      <c r="E1575" s="122"/>
      <c r="F1575" s="83"/>
      <c r="G1575" s="106"/>
      <c r="H1575" s="83"/>
      <c r="I1575" s="84"/>
      <c r="J1575" s="84"/>
      <c r="K1575" s="144">
        <f>'B. Consumer Budget'!$I1575-'B. Consumer Budget'!$J1575</f>
        <v>0</v>
      </c>
      <c r="L1575" s="143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43">
        <f>IF('B. Consumer Budget'!$K1575&lt;0,0,IF('B. Consumer Budget'!$L1575&gt;'B. Consumer Budget'!$K1575,'B. Consumer Budget'!$K1575,'B. Consumer Budget'!$L1575))</f>
        <v>0</v>
      </c>
      <c r="N1575" s="143" t="str">
        <f>IF('B. Consumer Budget'!$L1575="","",'B. Consumer Budget'!$M1575-'B. Consumer Budget'!$L1575)</f>
        <v/>
      </c>
      <c r="O1575" s="77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78">
        <f t="shared" si="24"/>
        <v>1566</v>
      </c>
      <c r="C1576" s="79"/>
      <c r="D1576" s="80"/>
      <c r="E1576" s="123"/>
      <c r="F1576" s="80"/>
      <c r="G1576" s="105"/>
      <c r="H1576" s="80"/>
      <c r="I1576" s="81"/>
      <c r="J1576" s="81"/>
      <c r="K1576" s="144">
        <f>'B. Consumer Budget'!$I1576-'B. Consumer Budget'!$J1576</f>
        <v>0</v>
      </c>
      <c r="L1576" s="143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43">
        <f>IF('B. Consumer Budget'!$K1576&lt;0,0,IF('B. Consumer Budget'!$L1576&gt;'B. Consumer Budget'!$K1576,'B. Consumer Budget'!$K1576,'B. Consumer Budget'!$L1576))</f>
        <v>0</v>
      </c>
      <c r="N1576" s="143" t="str">
        <f>IF('B. Consumer Budget'!$L1576="","",'B. Consumer Budget'!$M1576-'B. Consumer Budget'!$L1576)</f>
        <v/>
      </c>
      <c r="O1576" s="77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78">
        <f t="shared" si="24"/>
        <v>1567</v>
      </c>
      <c r="C1577" s="82"/>
      <c r="D1577" s="83"/>
      <c r="E1577" s="122"/>
      <c r="F1577" s="83"/>
      <c r="G1577" s="106"/>
      <c r="H1577" s="83"/>
      <c r="I1577" s="84"/>
      <c r="J1577" s="84"/>
      <c r="K1577" s="144">
        <f>'B. Consumer Budget'!$I1577-'B. Consumer Budget'!$J1577</f>
        <v>0</v>
      </c>
      <c r="L1577" s="143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43">
        <f>IF('B. Consumer Budget'!$K1577&lt;0,0,IF('B. Consumer Budget'!$L1577&gt;'B. Consumer Budget'!$K1577,'B. Consumer Budget'!$K1577,'B. Consumer Budget'!$L1577))</f>
        <v>0</v>
      </c>
      <c r="N1577" s="143" t="str">
        <f>IF('B. Consumer Budget'!$L1577="","",'B. Consumer Budget'!$M1577-'B. Consumer Budget'!$L1577)</f>
        <v/>
      </c>
      <c r="O1577" s="77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78">
        <f t="shared" si="24"/>
        <v>1568</v>
      </c>
      <c r="C1578" s="79"/>
      <c r="D1578" s="80"/>
      <c r="E1578" s="123"/>
      <c r="F1578" s="80"/>
      <c r="G1578" s="105"/>
      <c r="H1578" s="80"/>
      <c r="I1578" s="81"/>
      <c r="J1578" s="81"/>
      <c r="K1578" s="144">
        <f>'B. Consumer Budget'!$I1578-'B. Consumer Budget'!$J1578</f>
        <v>0</v>
      </c>
      <c r="L1578" s="143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43">
        <f>IF('B. Consumer Budget'!$K1578&lt;0,0,IF('B. Consumer Budget'!$L1578&gt;'B. Consumer Budget'!$K1578,'B. Consumer Budget'!$K1578,'B. Consumer Budget'!$L1578))</f>
        <v>0</v>
      </c>
      <c r="N1578" s="143" t="str">
        <f>IF('B. Consumer Budget'!$L1578="","",'B. Consumer Budget'!$M1578-'B. Consumer Budget'!$L1578)</f>
        <v/>
      </c>
      <c r="O1578" s="77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78">
        <f t="shared" si="24"/>
        <v>1569</v>
      </c>
      <c r="C1579" s="82"/>
      <c r="D1579" s="83"/>
      <c r="E1579" s="122"/>
      <c r="F1579" s="83"/>
      <c r="G1579" s="106"/>
      <c r="H1579" s="83"/>
      <c r="I1579" s="84"/>
      <c r="J1579" s="84"/>
      <c r="K1579" s="144">
        <f>'B. Consumer Budget'!$I1579-'B. Consumer Budget'!$J1579</f>
        <v>0</v>
      </c>
      <c r="L1579" s="143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43">
        <f>IF('B. Consumer Budget'!$K1579&lt;0,0,IF('B. Consumer Budget'!$L1579&gt;'B. Consumer Budget'!$K1579,'B. Consumer Budget'!$K1579,'B. Consumer Budget'!$L1579))</f>
        <v>0</v>
      </c>
      <c r="N1579" s="143" t="str">
        <f>IF('B. Consumer Budget'!$L1579="","",'B. Consumer Budget'!$M1579-'B. Consumer Budget'!$L1579)</f>
        <v/>
      </c>
      <c r="O1579" s="77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78">
        <f t="shared" si="24"/>
        <v>1570</v>
      </c>
      <c r="C1580" s="79"/>
      <c r="D1580" s="80"/>
      <c r="E1580" s="123"/>
      <c r="F1580" s="80"/>
      <c r="G1580" s="105"/>
      <c r="H1580" s="80"/>
      <c r="I1580" s="81"/>
      <c r="J1580" s="81"/>
      <c r="K1580" s="144">
        <f>'B. Consumer Budget'!$I1580-'B. Consumer Budget'!$J1580</f>
        <v>0</v>
      </c>
      <c r="L1580" s="143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43">
        <f>IF('B. Consumer Budget'!$K1580&lt;0,0,IF('B. Consumer Budget'!$L1580&gt;'B. Consumer Budget'!$K1580,'B. Consumer Budget'!$K1580,'B. Consumer Budget'!$L1580))</f>
        <v>0</v>
      </c>
      <c r="N1580" s="143" t="str">
        <f>IF('B. Consumer Budget'!$L1580="","",'B. Consumer Budget'!$M1580-'B. Consumer Budget'!$L1580)</f>
        <v/>
      </c>
      <c r="O1580" s="77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78">
        <f t="shared" si="24"/>
        <v>1571</v>
      </c>
      <c r="C1581" s="82"/>
      <c r="D1581" s="83"/>
      <c r="E1581" s="122"/>
      <c r="F1581" s="83"/>
      <c r="G1581" s="106"/>
      <c r="H1581" s="83"/>
      <c r="I1581" s="84"/>
      <c r="J1581" s="84"/>
      <c r="K1581" s="144">
        <f>'B. Consumer Budget'!$I1581-'B. Consumer Budget'!$J1581</f>
        <v>0</v>
      </c>
      <c r="L1581" s="143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43">
        <f>IF('B. Consumer Budget'!$K1581&lt;0,0,IF('B. Consumer Budget'!$L1581&gt;'B. Consumer Budget'!$K1581,'B. Consumer Budget'!$K1581,'B. Consumer Budget'!$L1581))</f>
        <v>0</v>
      </c>
      <c r="N1581" s="143" t="str">
        <f>IF('B. Consumer Budget'!$L1581="","",'B. Consumer Budget'!$M1581-'B. Consumer Budget'!$L1581)</f>
        <v/>
      </c>
      <c r="O1581" s="77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78">
        <f t="shared" si="24"/>
        <v>1572</v>
      </c>
      <c r="C1582" s="79"/>
      <c r="D1582" s="80"/>
      <c r="E1582" s="123"/>
      <c r="F1582" s="80"/>
      <c r="G1582" s="105"/>
      <c r="H1582" s="80"/>
      <c r="I1582" s="81"/>
      <c r="J1582" s="81"/>
      <c r="K1582" s="144">
        <f>'B. Consumer Budget'!$I1582-'B. Consumer Budget'!$J1582</f>
        <v>0</v>
      </c>
      <c r="L1582" s="143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43">
        <f>IF('B. Consumer Budget'!$K1582&lt;0,0,IF('B. Consumer Budget'!$L1582&gt;'B. Consumer Budget'!$K1582,'B. Consumer Budget'!$K1582,'B. Consumer Budget'!$L1582))</f>
        <v>0</v>
      </c>
      <c r="N1582" s="143" t="str">
        <f>IF('B. Consumer Budget'!$L1582="","",'B. Consumer Budget'!$M1582-'B. Consumer Budget'!$L1582)</f>
        <v/>
      </c>
      <c r="O1582" s="77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78">
        <f t="shared" si="24"/>
        <v>1573</v>
      </c>
      <c r="C1583" s="82"/>
      <c r="D1583" s="83"/>
      <c r="E1583" s="122"/>
      <c r="F1583" s="83"/>
      <c r="G1583" s="106"/>
      <c r="H1583" s="83"/>
      <c r="I1583" s="84"/>
      <c r="J1583" s="84"/>
      <c r="K1583" s="144">
        <f>'B. Consumer Budget'!$I1583-'B. Consumer Budget'!$J1583</f>
        <v>0</v>
      </c>
      <c r="L1583" s="143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43">
        <f>IF('B. Consumer Budget'!$K1583&lt;0,0,IF('B. Consumer Budget'!$L1583&gt;'B. Consumer Budget'!$K1583,'B. Consumer Budget'!$K1583,'B. Consumer Budget'!$L1583))</f>
        <v>0</v>
      </c>
      <c r="N1583" s="143" t="str">
        <f>IF('B. Consumer Budget'!$L1583="","",'B. Consumer Budget'!$M1583-'B. Consumer Budget'!$L1583)</f>
        <v/>
      </c>
      <c r="O1583" s="77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78">
        <f t="shared" si="24"/>
        <v>1574</v>
      </c>
      <c r="C1584" s="79"/>
      <c r="D1584" s="80"/>
      <c r="E1584" s="123"/>
      <c r="F1584" s="80"/>
      <c r="G1584" s="105"/>
      <c r="H1584" s="80"/>
      <c r="I1584" s="81"/>
      <c r="J1584" s="81"/>
      <c r="K1584" s="144">
        <f>'B. Consumer Budget'!$I1584-'B. Consumer Budget'!$J1584</f>
        <v>0</v>
      </c>
      <c r="L1584" s="143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43">
        <f>IF('B. Consumer Budget'!$K1584&lt;0,0,IF('B. Consumer Budget'!$L1584&gt;'B. Consumer Budget'!$K1584,'B. Consumer Budget'!$K1584,'B. Consumer Budget'!$L1584))</f>
        <v>0</v>
      </c>
      <c r="N1584" s="143" t="str">
        <f>IF('B. Consumer Budget'!$L1584="","",'B. Consumer Budget'!$M1584-'B. Consumer Budget'!$L1584)</f>
        <v/>
      </c>
      <c r="O1584" s="77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78">
        <f t="shared" si="24"/>
        <v>1575</v>
      </c>
      <c r="C1585" s="82"/>
      <c r="D1585" s="83"/>
      <c r="E1585" s="122"/>
      <c r="F1585" s="83"/>
      <c r="G1585" s="106"/>
      <c r="H1585" s="83"/>
      <c r="I1585" s="84"/>
      <c r="J1585" s="84"/>
      <c r="K1585" s="144">
        <f>'B. Consumer Budget'!$I1585-'B. Consumer Budget'!$J1585</f>
        <v>0</v>
      </c>
      <c r="L1585" s="143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43">
        <f>IF('B. Consumer Budget'!$K1585&lt;0,0,IF('B. Consumer Budget'!$L1585&gt;'B. Consumer Budget'!$K1585,'B. Consumer Budget'!$K1585,'B. Consumer Budget'!$L1585))</f>
        <v>0</v>
      </c>
      <c r="N1585" s="143" t="str">
        <f>IF('B. Consumer Budget'!$L1585="","",'B. Consumer Budget'!$M1585-'B. Consumer Budget'!$L1585)</f>
        <v/>
      </c>
      <c r="O1585" s="77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78">
        <f t="shared" si="24"/>
        <v>1576</v>
      </c>
      <c r="C1586" s="79"/>
      <c r="D1586" s="80"/>
      <c r="E1586" s="123"/>
      <c r="F1586" s="80"/>
      <c r="G1586" s="105"/>
      <c r="H1586" s="80"/>
      <c r="I1586" s="81"/>
      <c r="J1586" s="81"/>
      <c r="K1586" s="144">
        <f>'B. Consumer Budget'!$I1586-'B. Consumer Budget'!$J1586</f>
        <v>0</v>
      </c>
      <c r="L1586" s="143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43">
        <f>IF('B. Consumer Budget'!$K1586&lt;0,0,IF('B. Consumer Budget'!$L1586&gt;'B. Consumer Budget'!$K1586,'B. Consumer Budget'!$K1586,'B. Consumer Budget'!$L1586))</f>
        <v>0</v>
      </c>
      <c r="N1586" s="143" t="str">
        <f>IF('B. Consumer Budget'!$L1586="","",'B. Consumer Budget'!$M1586-'B. Consumer Budget'!$L1586)</f>
        <v/>
      </c>
      <c r="O1586" s="77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78">
        <f t="shared" ref="B1587:B1650" si="25">B1586+1</f>
        <v>1577</v>
      </c>
      <c r="C1587" s="82"/>
      <c r="D1587" s="83"/>
      <c r="E1587" s="122"/>
      <c r="F1587" s="83"/>
      <c r="G1587" s="106"/>
      <c r="H1587" s="83"/>
      <c r="I1587" s="84"/>
      <c r="J1587" s="84"/>
      <c r="K1587" s="144">
        <f>'B. Consumer Budget'!$I1587-'B. Consumer Budget'!$J1587</f>
        <v>0</v>
      </c>
      <c r="L1587" s="143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43">
        <f>IF('B. Consumer Budget'!$K1587&lt;0,0,IF('B. Consumer Budget'!$L1587&gt;'B. Consumer Budget'!$K1587,'B. Consumer Budget'!$K1587,'B. Consumer Budget'!$L1587))</f>
        <v>0</v>
      </c>
      <c r="N1587" s="143" t="str">
        <f>IF('B. Consumer Budget'!$L1587="","",'B. Consumer Budget'!$M1587-'B. Consumer Budget'!$L1587)</f>
        <v/>
      </c>
      <c r="O1587" s="77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78">
        <f t="shared" si="25"/>
        <v>1578</v>
      </c>
      <c r="C1588" s="79"/>
      <c r="D1588" s="80"/>
      <c r="E1588" s="123"/>
      <c r="F1588" s="80"/>
      <c r="G1588" s="105"/>
      <c r="H1588" s="80"/>
      <c r="I1588" s="81"/>
      <c r="J1588" s="81"/>
      <c r="K1588" s="144">
        <f>'B. Consumer Budget'!$I1588-'B. Consumer Budget'!$J1588</f>
        <v>0</v>
      </c>
      <c r="L1588" s="143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43">
        <f>IF('B. Consumer Budget'!$K1588&lt;0,0,IF('B. Consumer Budget'!$L1588&gt;'B. Consumer Budget'!$K1588,'B. Consumer Budget'!$K1588,'B. Consumer Budget'!$L1588))</f>
        <v>0</v>
      </c>
      <c r="N1588" s="143" t="str">
        <f>IF('B. Consumer Budget'!$L1588="","",'B. Consumer Budget'!$M1588-'B. Consumer Budget'!$L1588)</f>
        <v/>
      </c>
      <c r="O1588" s="77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78">
        <f t="shared" si="25"/>
        <v>1579</v>
      </c>
      <c r="C1589" s="82"/>
      <c r="D1589" s="83"/>
      <c r="E1589" s="122"/>
      <c r="F1589" s="83"/>
      <c r="G1589" s="106"/>
      <c r="H1589" s="83"/>
      <c r="I1589" s="84"/>
      <c r="J1589" s="84"/>
      <c r="K1589" s="144">
        <f>'B. Consumer Budget'!$I1589-'B. Consumer Budget'!$J1589</f>
        <v>0</v>
      </c>
      <c r="L1589" s="143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43">
        <f>IF('B. Consumer Budget'!$K1589&lt;0,0,IF('B. Consumer Budget'!$L1589&gt;'B. Consumer Budget'!$K1589,'B. Consumer Budget'!$K1589,'B. Consumer Budget'!$L1589))</f>
        <v>0</v>
      </c>
      <c r="N1589" s="143" t="str">
        <f>IF('B. Consumer Budget'!$L1589="","",'B. Consumer Budget'!$M1589-'B. Consumer Budget'!$L1589)</f>
        <v/>
      </c>
      <c r="O1589" s="77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78">
        <f t="shared" si="25"/>
        <v>1580</v>
      </c>
      <c r="C1590" s="79"/>
      <c r="D1590" s="80"/>
      <c r="E1590" s="123"/>
      <c r="F1590" s="80"/>
      <c r="G1590" s="105"/>
      <c r="H1590" s="80"/>
      <c r="I1590" s="81"/>
      <c r="J1590" s="81"/>
      <c r="K1590" s="144">
        <f>'B. Consumer Budget'!$I1590-'B. Consumer Budget'!$J1590</f>
        <v>0</v>
      </c>
      <c r="L1590" s="143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43">
        <f>IF('B. Consumer Budget'!$K1590&lt;0,0,IF('B. Consumer Budget'!$L1590&gt;'B. Consumer Budget'!$K1590,'B. Consumer Budget'!$K1590,'B. Consumer Budget'!$L1590))</f>
        <v>0</v>
      </c>
      <c r="N1590" s="143" t="str">
        <f>IF('B. Consumer Budget'!$L1590="","",'B. Consumer Budget'!$M1590-'B. Consumer Budget'!$L1590)</f>
        <v/>
      </c>
      <c r="O1590" s="77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78">
        <f t="shared" si="25"/>
        <v>1581</v>
      </c>
      <c r="C1591" s="82"/>
      <c r="D1591" s="83"/>
      <c r="E1591" s="122"/>
      <c r="F1591" s="83"/>
      <c r="G1591" s="106"/>
      <c r="H1591" s="83"/>
      <c r="I1591" s="84"/>
      <c r="J1591" s="84"/>
      <c r="K1591" s="144">
        <f>'B. Consumer Budget'!$I1591-'B. Consumer Budget'!$J1591</f>
        <v>0</v>
      </c>
      <c r="L1591" s="143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43">
        <f>IF('B. Consumer Budget'!$K1591&lt;0,0,IF('B. Consumer Budget'!$L1591&gt;'B. Consumer Budget'!$K1591,'B. Consumer Budget'!$K1591,'B. Consumer Budget'!$L1591))</f>
        <v>0</v>
      </c>
      <c r="N1591" s="143" t="str">
        <f>IF('B. Consumer Budget'!$L1591="","",'B. Consumer Budget'!$M1591-'B. Consumer Budget'!$L1591)</f>
        <v/>
      </c>
      <c r="O1591" s="77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78">
        <f t="shared" si="25"/>
        <v>1582</v>
      </c>
      <c r="C1592" s="79"/>
      <c r="D1592" s="80"/>
      <c r="E1592" s="123"/>
      <c r="F1592" s="80"/>
      <c r="G1592" s="105"/>
      <c r="H1592" s="80"/>
      <c r="I1592" s="81"/>
      <c r="J1592" s="81"/>
      <c r="K1592" s="144">
        <f>'B. Consumer Budget'!$I1592-'B. Consumer Budget'!$J1592</f>
        <v>0</v>
      </c>
      <c r="L1592" s="143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43">
        <f>IF('B. Consumer Budget'!$K1592&lt;0,0,IF('B. Consumer Budget'!$L1592&gt;'B. Consumer Budget'!$K1592,'B. Consumer Budget'!$K1592,'B. Consumer Budget'!$L1592))</f>
        <v>0</v>
      </c>
      <c r="N1592" s="143" t="str">
        <f>IF('B. Consumer Budget'!$L1592="","",'B. Consumer Budget'!$M1592-'B. Consumer Budget'!$L1592)</f>
        <v/>
      </c>
      <c r="O1592" s="77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78">
        <f t="shared" si="25"/>
        <v>1583</v>
      </c>
      <c r="C1593" s="82"/>
      <c r="D1593" s="83"/>
      <c r="E1593" s="122"/>
      <c r="F1593" s="83"/>
      <c r="G1593" s="106"/>
      <c r="H1593" s="83"/>
      <c r="I1593" s="84"/>
      <c r="J1593" s="84"/>
      <c r="K1593" s="144">
        <f>'B. Consumer Budget'!$I1593-'B. Consumer Budget'!$J1593</f>
        <v>0</v>
      </c>
      <c r="L1593" s="143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43">
        <f>IF('B. Consumer Budget'!$K1593&lt;0,0,IF('B. Consumer Budget'!$L1593&gt;'B. Consumer Budget'!$K1593,'B. Consumer Budget'!$K1593,'B. Consumer Budget'!$L1593))</f>
        <v>0</v>
      </c>
      <c r="N1593" s="143" t="str">
        <f>IF('B. Consumer Budget'!$L1593="","",'B. Consumer Budget'!$M1593-'B. Consumer Budget'!$L1593)</f>
        <v/>
      </c>
      <c r="O1593" s="77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78">
        <f t="shared" si="25"/>
        <v>1584</v>
      </c>
      <c r="C1594" s="79"/>
      <c r="D1594" s="80"/>
      <c r="E1594" s="123"/>
      <c r="F1594" s="80"/>
      <c r="G1594" s="105"/>
      <c r="H1594" s="80"/>
      <c r="I1594" s="81"/>
      <c r="J1594" s="81"/>
      <c r="K1594" s="144">
        <f>'B. Consumer Budget'!$I1594-'B. Consumer Budget'!$J1594</f>
        <v>0</v>
      </c>
      <c r="L1594" s="143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43">
        <f>IF('B. Consumer Budget'!$K1594&lt;0,0,IF('B. Consumer Budget'!$L1594&gt;'B. Consumer Budget'!$K1594,'B. Consumer Budget'!$K1594,'B. Consumer Budget'!$L1594))</f>
        <v>0</v>
      </c>
      <c r="N1594" s="143" t="str">
        <f>IF('B. Consumer Budget'!$L1594="","",'B. Consumer Budget'!$M1594-'B. Consumer Budget'!$L1594)</f>
        <v/>
      </c>
      <c r="O1594" s="77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78">
        <f t="shared" si="25"/>
        <v>1585</v>
      </c>
      <c r="C1595" s="82"/>
      <c r="D1595" s="83"/>
      <c r="E1595" s="122"/>
      <c r="F1595" s="83"/>
      <c r="G1595" s="106"/>
      <c r="H1595" s="83"/>
      <c r="I1595" s="84"/>
      <c r="J1595" s="84"/>
      <c r="K1595" s="144">
        <f>'B. Consumer Budget'!$I1595-'B. Consumer Budget'!$J1595</f>
        <v>0</v>
      </c>
      <c r="L1595" s="143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43">
        <f>IF('B. Consumer Budget'!$K1595&lt;0,0,IF('B. Consumer Budget'!$L1595&gt;'B. Consumer Budget'!$K1595,'B. Consumer Budget'!$K1595,'B. Consumer Budget'!$L1595))</f>
        <v>0</v>
      </c>
      <c r="N1595" s="143" t="str">
        <f>IF('B. Consumer Budget'!$L1595="","",'B. Consumer Budget'!$M1595-'B. Consumer Budget'!$L1595)</f>
        <v/>
      </c>
      <c r="O1595" s="77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78">
        <f t="shared" si="25"/>
        <v>1586</v>
      </c>
      <c r="C1596" s="79"/>
      <c r="D1596" s="80"/>
      <c r="E1596" s="123"/>
      <c r="F1596" s="80"/>
      <c r="G1596" s="105"/>
      <c r="H1596" s="80"/>
      <c r="I1596" s="81"/>
      <c r="J1596" s="81"/>
      <c r="K1596" s="144">
        <f>'B. Consumer Budget'!$I1596-'B. Consumer Budget'!$J1596</f>
        <v>0</v>
      </c>
      <c r="L1596" s="143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43">
        <f>IF('B. Consumer Budget'!$K1596&lt;0,0,IF('B. Consumer Budget'!$L1596&gt;'B. Consumer Budget'!$K1596,'B. Consumer Budget'!$K1596,'B. Consumer Budget'!$L1596))</f>
        <v>0</v>
      </c>
      <c r="N1596" s="143" t="str">
        <f>IF('B. Consumer Budget'!$L1596="","",'B. Consumer Budget'!$M1596-'B. Consumer Budget'!$L1596)</f>
        <v/>
      </c>
      <c r="O1596" s="77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78">
        <f t="shared" si="25"/>
        <v>1587</v>
      </c>
      <c r="C1597" s="82"/>
      <c r="D1597" s="83"/>
      <c r="E1597" s="122"/>
      <c r="F1597" s="83"/>
      <c r="G1597" s="106"/>
      <c r="H1597" s="83"/>
      <c r="I1597" s="84"/>
      <c r="J1597" s="84"/>
      <c r="K1597" s="144">
        <f>'B. Consumer Budget'!$I1597-'B. Consumer Budget'!$J1597</f>
        <v>0</v>
      </c>
      <c r="L1597" s="143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43">
        <f>IF('B. Consumer Budget'!$K1597&lt;0,0,IF('B. Consumer Budget'!$L1597&gt;'B. Consumer Budget'!$K1597,'B. Consumer Budget'!$K1597,'B. Consumer Budget'!$L1597))</f>
        <v>0</v>
      </c>
      <c r="N1597" s="143" t="str">
        <f>IF('B. Consumer Budget'!$L1597="","",'B. Consumer Budget'!$M1597-'B. Consumer Budget'!$L1597)</f>
        <v/>
      </c>
      <c r="O1597" s="77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78">
        <f t="shared" si="25"/>
        <v>1588</v>
      </c>
      <c r="C1598" s="79"/>
      <c r="D1598" s="80"/>
      <c r="E1598" s="123"/>
      <c r="F1598" s="80"/>
      <c r="G1598" s="105"/>
      <c r="H1598" s="80"/>
      <c r="I1598" s="81"/>
      <c r="J1598" s="81"/>
      <c r="K1598" s="144">
        <f>'B. Consumer Budget'!$I1598-'B. Consumer Budget'!$J1598</f>
        <v>0</v>
      </c>
      <c r="L1598" s="143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43">
        <f>IF('B. Consumer Budget'!$K1598&lt;0,0,IF('B. Consumer Budget'!$L1598&gt;'B. Consumer Budget'!$K1598,'B. Consumer Budget'!$K1598,'B. Consumer Budget'!$L1598))</f>
        <v>0</v>
      </c>
      <c r="N1598" s="143" t="str">
        <f>IF('B. Consumer Budget'!$L1598="","",'B. Consumer Budget'!$M1598-'B. Consumer Budget'!$L1598)</f>
        <v/>
      </c>
      <c r="O1598" s="77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78">
        <f t="shared" si="25"/>
        <v>1589</v>
      </c>
      <c r="C1599" s="82"/>
      <c r="D1599" s="83"/>
      <c r="E1599" s="122"/>
      <c r="F1599" s="83"/>
      <c r="G1599" s="106"/>
      <c r="H1599" s="83"/>
      <c r="I1599" s="84"/>
      <c r="J1599" s="84"/>
      <c r="K1599" s="144">
        <f>'B. Consumer Budget'!$I1599-'B. Consumer Budget'!$J1599</f>
        <v>0</v>
      </c>
      <c r="L1599" s="143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43">
        <f>IF('B. Consumer Budget'!$K1599&lt;0,0,IF('B. Consumer Budget'!$L1599&gt;'B. Consumer Budget'!$K1599,'B. Consumer Budget'!$K1599,'B. Consumer Budget'!$L1599))</f>
        <v>0</v>
      </c>
      <c r="N1599" s="143" t="str">
        <f>IF('B. Consumer Budget'!$L1599="","",'B. Consumer Budget'!$M1599-'B. Consumer Budget'!$L1599)</f>
        <v/>
      </c>
      <c r="O1599" s="77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78">
        <f t="shared" si="25"/>
        <v>1590</v>
      </c>
      <c r="C1600" s="79"/>
      <c r="D1600" s="80"/>
      <c r="E1600" s="123"/>
      <c r="F1600" s="80"/>
      <c r="G1600" s="105"/>
      <c r="H1600" s="80"/>
      <c r="I1600" s="81"/>
      <c r="J1600" s="81"/>
      <c r="K1600" s="144">
        <f>'B. Consumer Budget'!$I1600-'B. Consumer Budget'!$J1600</f>
        <v>0</v>
      </c>
      <c r="L1600" s="143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43">
        <f>IF('B. Consumer Budget'!$K1600&lt;0,0,IF('B. Consumer Budget'!$L1600&gt;'B. Consumer Budget'!$K1600,'B. Consumer Budget'!$K1600,'B. Consumer Budget'!$L1600))</f>
        <v>0</v>
      </c>
      <c r="N1600" s="143" t="str">
        <f>IF('B. Consumer Budget'!$L1600="","",'B. Consumer Budget'!$M1600-'B. Consumer Budget'!$L1600)</f>
        <v/>
      </c>
      <c r="O1600" s="77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78">
        <f t="shared" si="25"/>
        <v>1591</v>
      </c>
      <c r="C1601" s="82"/>
      <c r="D1601" s="83"/>
      <c r="E1601" s="122"/>
      <c r="F1601" s="83"/>
      <c r="G1601" s="106"/>
      <c r="H1601" s="83"/>
      <c r="I1601" s="84"/>
      <c r="J1601" s="84"/>
      <c r="K1601" s="144">
        <f>'B. Consumer Budget'!$I1601-'B. Consumer Budget'!$J1601</f>
        <v>0</v>
      </c>
      <c r="L1601" s="143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43">
        <f>IF('B. Consumer Budget'!$K1601&lt;0,0,IF('B. Consumer Budget'!$L1601&gt;'B. Consumer Budget'!$K1601,'B. Consumer Budget'!$K1601,'B. Consumer Budget'!$L1601))</f>
        <v>0</v>
      </c>
      <c r="N1601" s="143" t="str">
        <f>IF('B. Consumer Budget'!$L1601="","",'B. Consumer Budget'!$M1601-'B. Consumer Budget'!$L1601)</f>
        <v/>
      </c>
      <c r="O1601" s="77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78">
        <f t="shared" si="25"/>
        <v>1592</v>
      </c>
      <c r="C1602" s="79"/>
      <c r="D1602" s="80"/>
      <c r="E1602" s="123"/>
      <c r="F1602" s="80"/>
      <c r="G1602" s="105"/>
      <c r="H1602" s="80"/>
      <c r="I1602" s="81"/>
      <c r="J1602" s="81"/>
      <c r="K1602" s="144">
        <f>'B. Consumer Budget'!$I1602-'B. Consumer Budget'!$J1602</f>
        <v>0</v>
      </c>
      <c r="L1602" s="143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43">
        <f>IF('B. Consumer Budget'!$K1602&lt;0,0,IF('B. Consumer Budget'!$L1602&gt;'B. Consumer Budget'!$K1602,'B. Consumer Budget'!$K1602,'B. Consumer Budget'!$L1602))</f>
        <v>0</v>
      </c>
      <c r="N1602" s="143" t="str">
        <f>IF('B. Consumer Budget'!$L1602="","",'B. Consumer Budget'!$M1602-'B. Consumer Budget'!$L1602)</f>
        <v/>
      </c>
      <c r="O1602" s="77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78">
        <f t="shared" si="25"/>
        <v>1593</v>
      </c>
      <c r="C1603" s="82"/>
      <c r="D1603" s="83"/>
      <c r="E1603" s="122"/>
      <c r="F1603" s="83"/>
      <c r="G1603" s="106"/>
      <c r="H1603" s="83"/>
      <c r="I1603" s="84"/>
      <c r="J1603" s="84"/>
      <c r="K1603" s="144">
        <f>'B. Consumer Budget'!$I1603-'B. Consumer Budget'!$J1603</f>
        <v>0</v>
      </c>
      <c r="L1603" s="143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43">
        <f>IF('B. Consumer Budget'!$K1603&lt;0,0,IF('B. Consumer Budget'!$L1603&gt;'B. Consumer Budget'!$K1603,'B. Consumer Budget'!$K1603,'B. Consumer Budget'!$L1603))</f>
        <v>0</v>
      </c>
      <c r="N1603" s="143" t="str">
        <f>IF('B. Consumer Budget'!$L1603="","",'B. Consumer Budget'!$M1603-'B. Consumer Budget'!$L1603)</f>
        <v/>
      </c>
      <c r="O1603" s="77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78">
        <f t="shared" si="25"/>
        <v>1594</v>
      </c>
      <c r="C1604" s="79"/>
      <c r="D1604" s="80"/>
      <c r="E1604" s="123"/>
      <c r="F1604" s="80"/>
      <c r="G1604" s="105"/>
      <c r="H1604" s="80"/>
      <c r="I1604" s="81"/>
      <c r="J1604" s="81"/>
      <c r="K1604" s="144">
        <f>'B. Consumer Budget'!$I1604-'B. Consumer Budget'!$J1604</f>
        <v>0</v>
      </c>
      <c r="L1604" s="143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43">
        <f>IF('B. Consumer Budget'!$K1604&lt;0,0,IF('B. Consumer Budget'!$L1604&gt;'B. Consumer Budget'!$K1604,'B. Consumer Budget'!$K1604,'B. Consumer Budget'!$L1604))</f>
        <v>0</v>
      </c>
      <c r="N1604" s="143" t="str">
        <f>IF('B. Consumer Budget'!$L1604="","",'B. Consumer Budget'!$M1604-'B. Consumer Budget'!$L1604)</f>
        <v/>
      </c>
      <c r="O1604" s="77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78">
        <f t="shared" si="25"/>
        <v>1595</v>
      </c>
      <c r="C1605" s="82"/>
      <c r="D1605" s="83"/>
      <c r="E1605" s="122"/>
      <c r="F1605" s="83"/>
      <c r="G1605" s="106"/>
      <c r="H1605" s="83"/>
      <c r="I1605" s="84"/>
      <c r="J1605" s="84"/>
      <c r="K1605" s="144">
        <f>'B. Consumer Budget'!$I1605-'B. Consumer Budget'!$J1605</f>
        <v>0</v>
      </c>
      <c r="L1605" s="143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43">
        <f>IF('B. Consumer Budget'!$K1605&lt;0,0,IF('B. Consumer Budget'!$L1605&gt;'B. Consumer Budget'!$K1605,'B. Consumer Budget'!$K1605,'B. Consumer Budget'!$L1605))</f>
        <v>0</v>
      </c>
      <c r="N1605" s="143" t="str">
        <f>IF('B. Consumer Budget'!$L1605="","",'B. Consumer Budget'!$M1605-'B. Consumer Budget'!$L1605)</f>
        <v/>
      </c>
      <c r="O1605" s="77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78">
        <f t="shared" si="25"/>
        <v>1596</v>
      </c>
      <c r="C1606" s="79"/>
      <c r="D1606" s="80"/>
      <c r="E1606" s="123"/>
      <c r="F1606" s="80"/>
      <c r="G1606" s="105"/>
      <c r="H1606" s="80"/>
      <c r="I1606" s="81"/>
      <c r="J1606" s="81"/>
      <c r="K1606" s="144">
        <f>'B. Consumer Budget'!$I1606-'B. Consumer Budget'!$J1606</f>
        <v>0</v>
      </c>
      <c r="L1606" s="143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43">
        <f>IF('B. Consumer Budget'!$K1606&lt;0,0,IF('B. Consumer Budget'!$L1606&gt;'B. Consumer Budget'!$K1606,'B. Consumer Budget'!$K1606,'B. Consumer Budget'!$L1606))</f>
        <v>0</v>
      </c>
      <c r="N1606" s="143" t="str">
        <f>IF('B. Consumer Budget'!$L1606="","",'B. Consumer Budget'!$M1606-'B. Consumer Budget'!$L1606)</f>
        <v/>
      </c>
      <c r="O1606" s="77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78">
        <f t="shared" si="25"/>
        <v>1597</v>
      </c>
      <c r="C1607" s="82"/>
      <c r="D1607" s="83"/>
      <c r="E1607" s="122"/>
      <c r="F1607" s="83"/>
      <c r="G1607" s="106"/>
      <c r="H1607" s="83"/>
      <c r="I1607" s="84"/>
      <c r="J1607" s="84"/>
      <c r="K1607" s="144">
        <f>'B. Consumer Budget'!$I1607-'B. Consumer Budget'!$J1607</f>
        <v>0</v>
      </c>
      <c r="L1607" s="143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43">
        <f>IF('B. Consumer Budget'!$K1607&lt;0,0,IF('B. Consumer Budget'!$L1607&gt;'B. Consumer Budget'!$K1607,'B. Consumer Budget'!$K1607,'B. Consumer Budget'!$L1607))</f>
        <v>0</v>
      </c>
      <c r="N1607" s="143" t="str">
        <f>IF('B. Consumer Budget'!$L1607="","",'B. Consumer Budget'!$M1607-'B. Consumer Budget'!$L1607)</f>
        <v/>
      </c>
      <c r="O1607" s="77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78">
        <f t="shared" si="25"/>
        <v>1598</v>
      </c>
      <c r="C1608" s="79"/>
      <c r="D1608" s="80"/>
      <c r="E1608" s="123"/>
      <c r="F1608" s="80"/>
      <c r="G1608" s="105"/>
      <c r="H1608" s="80"/>
      <c r="I1608" s="81"/>
      <c r="J1608" s="81"/>
      <c r="K1608" s="144">
        <f>'B. Consumer Budget'!$I1608-'B. Consumer Budget'!$J1608</f>
        <v>0</v>
      </c>
      <c r="L1608" s="143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43">
        <f>IF('B. Consumer Budget'!$K1608&lt;0,0,IF('B. Consumer Budget'!$L1608&gt;'B. Consumer Budget'!$K1608,'B. Consumer Budget'!$K1608,'B. Consumer Budget'!$L1608))</f>
        <v>0</v>
      </c>
      <c r="N1608" s="143" t="str">
        <f>IF('B. Consumer Budget'!$L1608="","",'B. Consumer Budget'!$M1608-'B. Consumer Budget'!$L1608)</f>
        <v/>
      </c>
      <c r="O1608" s="77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78">
        <f t="shared" si="25"/>
        <v>1599</v>
      </c>
      <c r="C1609" s="82"/>
      <c r="D1609" s="83"/>
      <c r="E1609" s="122"/>
      <c r="F1609" s="83"/>
      <c r="G1609" s="106"/>
      <c r="H1609" s="83"/>
      <c r="I1609" s="84"/>
      <c r="J1609" s="84"/>
      <c r="K1609" s="144">
        <f>'B. Consumer Budget'!$I1609-'B. Consumer Budget'!$J1609</f>
        <v>0</v>
      </c>
      <c r="L1609" s="143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43">
        <f>IF('B. Consumer Budget'!$K1609&lt;0,0,IF('B. Consumer Budget'!$L1609&gt;'B. Consumer Budget'!$K1609,'B. Consumer Budget'!$K1609,'B. Consumer Budget'!$L1609))</f>
        <v>0</v>
      </c>
      <c r="N1609" s="143" t="str">
        <f>IF('B. Consumer Budget'!$L1609="","",'B. Consumer Budget'!$M1609-'B. Consumer Budget'!$L1609)</f>
        <v/>
      </c>
      <c r="O1609" s="77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78">
        <f t="shared" si="25"/>
        <v>1600</v>
      </c>
      <c r="C1610" s="79"/>
      <c r="D1610" s="80"/>
      <c r="E1610" s="123"/>
      <c r="F1610" s="80"/>
      <c r="G1610" s="105"/>
      <c r="H1610" s="80"/>
      <c r="I1610" s="81"/>
      <c r="J1610" s="81"/>
      <c r="K1610" s="144">
        <f>'B. Consumer Budget'!$I1610-'B. Consumer Budget'!$J1610</f>
        <v>0</v>
      </c>
      <c r="L1610" s="143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43">
        <f>IF('B. Consumer Budget'!$K1610&lt;0,0,IF('B. Consumer Budget'!$L1610&gt;'B. Consumer Budget'!$K1610,'B. Consumer Budget'!$K1610,'B. Consumer Budget'!$L1610))</f>
        <v>0</v>
      </c>
      <c r="N1610" s="143" t="str">
        <f>IF('B. Consumer Budget'!$L1610="","",'B. Consumer Budget'!$M1610-'B. Consumer Budget'!$L1610)</f>
        <v/>
      </c>
      <c r="O1610" s="77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78">
        <f t="shared" si="25"/>
        <v>1601</v>
      </c>
      <c r="C1611" s="82"/>
      <c r="D1611" s="83"/>
      <c r="E1611" s="122"/>
      <c r="F1611" s="83"/>
      <c r="G1611" s="106"/>
      <c r="H1611" s="83"/>
      <c r="I1611" s="84"/>
      <c r="J1611" s="84"/>
      <c r="K1611" s="144">
        <f>'B. Consumer Budget'!$I1611-'B. Consumer Budget'!$J1611</f>
        <v>0</v>
      </c>
      <c r="L1611" s="143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43">
        <f>IF('B. Consumer Budget'!$K1611&lt;0,0,IF('B. Consumer Budget'!$L1611&gt;'B. Consumer Budget'!$K1611,'B. Consumer Budget'!$K1611,'B. Consumer Budget'!$L1611))</f>
        <v>0</v>
      </c>
      <c r="N1611" s="143" t="str">
        <f>IF('B. Consumer Budget'!$L1611="","",'B. Consumer Budget'!$M1611-'B. Consumer Budget'!$L1611)</f>
        <v/>
      </c>
      <c r="O1611" s="77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78">
        <f t="shared" si="25"/>
        <v>1602</v>
      </c>
      <c r="C1612" s="79"/>
      <c r="D1612" s="80"/>
      <c r="E1612" s="123"/>
      <c r="F1612" s="80"/>
      <c r="G1612" s="105"/>
      <c r="H1612" s="80"/>
      <c r="I1612" s="81"/>
      <c r="J1612" s="81"/>
      <c r="K1612" s="144">
        <f>'B. Consumer Budget'!$I1612-'B. Consumer Budget'!$J1612</f>
        <v>0</v>
      </c>
      <c r="L1612" s="143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43">
        <f>IF('B. Consumer Budget'!$K1612&lt;0,0,IF('B. Consumer Budget'!$L1612&gt;'B. Consumer Budget'!$K1612,'B. Consumer Budget'!$K1612,'B. Consumer Budget'!$L1612))</f>
        <v>0</v>
      </c>
      <c r="N1612" s="143" t="str">
        <f>IF('B. Consumer Budget'!$L1612="","",'B. Consumer Budget'!$M1612-'B. Consumer Budget'!$L1612)</f>
        <v/>
      </c>
      <c r="O1612" s="77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78">
        <f t="shared" si="25"/>
        <v>1603</v>
      </c>
      <c r="C1613" s="82"/>
      <c r="D1613" s="83"/>
      <c r="E1613" s="122"/>
      <c r="F1613" s="83"/>
      <c r="G1613" s="106"/>
      <c r="H1613" s="83"/>
      <c r="I1613" s="84"/>
      <c r="J1613" s="84"/>
      <c r="K1613" s="144">
        <f>'B. Consumer Budget'!$I1613-'B. Consumer Budget'!$J1613</f>
        <v>0</v>
      </c>
      <c r="L1613" s="143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43">
        <f>IF('B. Consumer Budget'!$K1613&lt;0,0,IF('B. Consumer Budget'!$L1613&gt;'B. Consumer Budget'!$K1613,'B. Consumer Budget'!$K1613,'B. Consumer Budget'!$L1613))</f>
        <v>0</v>
      </c>
      <c r="N1613" s="143" t="str">
        <f>IF('B. Consumer Budget'!$L1613="","",'B. Consumer Budget'!$M1613-'B. Consumer Budget'!$L1613)</f>
        <v/>
      </c>
      <c r="O1613" s="77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78">
        <f t="shared" si="25"/>
        <v>1604</v>
      </c>
      <c r="C1614" s="79"/>
      <c r="D1614" s="80"/>
      <c r="E1614" s="123"/>
      <c r="F1614" s="80"/>
      <c r="G1614" s="105"/>
      <c r="H1614" s="80"/>
      <c r="I1614" s="81"/>
      <c r="J1614" s="81"/>
      <c r="K1614" s="144">
        <f>'B. Consumer Budget'!$I1614-'B. Consumer Budget'!$J1614</f>
        <v>0</v>
      </c>
      <c r="L1614" s="143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43">
        <f>IF('B. Consumer Budget'!$K1614&lt;0,0,IF('B. Consumer Budget'!$L1614&gt;'B. Consumer Budget'!$K1614,'B. Consumer Budget'!$K1614,'B. Consumer Budget'!$L1614))</f>
        <v>0</v>
      </c>
      <c r="N1614" s="143" t="str">
        <f>IF('B. Consumer Budget'!$L1614="","",'B. Consumer Budget'!$M1614-'B. Consumer Budget'!$L1614)</f>
        <v/>
      </c>
      <c r="O1614" s="77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78">
        <f t="shared" si="25"/>
        <v>1605</v>
      </c>
      <c r="C1615" s="82"/>
      <c r="D1615" s="83"/>
      <c r="E1615" s="122"/>
      <c r="F1615" s="83"/>
      <c r="G1615" s="106"/>
      <c r="H1615" s="83"/>
      <c r="I1615" s="84"/>
      <c r="J1615" s="84"/>
      <c r="K1615" s="144">
        <f>'B. Consumer Budget'!$I1615-'B. Consumer Budget'!$J1615</f>
        <v>0</v>
      </c>
      <c r="L1615" s="143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43">
        <f>IF('B. Consumer Budget'!$K1615&lt;0,0,IF('B. Consumer Budget'!$L1615&gt;'B. Consumer Budget'!$K1615,'B. Consumer Budget'!$K1615,'B. Consumer Budget'!$L1615))</f>
        <v>0</v>
      </c>
      <c r="N1615" s="143" t="str">
        <f>IF('B. Consumer Budget'!$L1615="","",'B. Consumer Budget'!$M1615-'B. Consumer Budget'!$L1615)</f>
        <v/>
      </c>
      <c r="O1615" s="77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78">
        <f t="shared" si="25"/>
        <v>1606</v>
      </c>
      <c r="C1616" s="79"/>
      <c r="D1616" s="80"/>
      <c r="E1616" s="123"/>
      <c r="F1616" s="80"/>
      <c r="G1616" s="105"/>
      <c r="H1616" s="80"/>
      <c r="I1616" s="81"/>
      <c r="J1616" s="81"/>
      <c r="K1616" s="144">
        <f>'B. Consumer Budget'!$I1616-'B. Consumer Budget'!$J1616</f>
        <v>0</v>
      </c>
      <c r="L1616" s="143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43">
        <f>IF('B. Consumer Budget'!$K1616&lt;0,0,IF('B. Consumer Budget'!$L1616&gt;'B. Consumer Budget'!$K1616,'B. Consumer Budget'!$K1616,'B. Consumer Budget'!$L1616))</f>
        <v>0</v>
      </c>
      <c r="N1616" s="143" t="str">
        <f>IF('B. Consumer Budget'!$L1616="","",'B. Consumer Budget'!$M1616-'B. Consumer Budget'!$L1616)</f>
        <v/>
      </c>
      <c r="O1616" s="77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78">
        <f t="shared" si="25"/>
        <v>1607</v>
      </c>
      <c r="C1617" s="82"/>
      <c r="D1617" s="83"/>
      <c r="E1617" s="122"/>
      <c r="F1617" s="83"/>
      <c r="G1617" s="106"/>
      <c r="H1617" s="83"/>
      <c r="I1617" s="84"/>
      <c r="J1617" s="84"/>
      <c r="K1617" s="144">
        <f>'B. Consumer Budget'!$I1617-'B. Consumer Budget'!$J1617</f>
        <v>0</v>
      </c>
      <c r="L1617" s="143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43">
        <f>IF('B. Consumer Budget'!$K1617&lt;0,0,IF('B. Consumer Budget'!$L1617&gt;'B. Consumer Budget'!$K1617,'B. Consumer Budget'!$K1617,'B. Consumer Budget'!$L1617))</f>
        <v>0</v>
      </c>
      <c r="N1617" s="143" t="str">
        <f>IF('B. Consumer Budget'!$L1617="","",'B. Consumer Budget'!$M1617-'B. Consumer Budget'!$L1617)</f>
        <v/>
      </c>
      <c r="O1617" s="77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78">
        <f t="shared" si="25"/>
        <v>1608</v>
      </c>
      <c r="C1618" s="79"/>
      <c r="D1618" s="80"/>
      <c r="E1618" s="123"/>
      <c r="F1618" s="80"/>
      <c r="G1618" s="105"/>
      <c r="H1618" s="80"/>
      <c r="I1618" s="81"/>
      <c r="J1618" s="81"/>
      <c r="K1618" s="144">
        <f>'B. Consumer Budget'!$I1618-'B. Consumer Budget'!$J1618</f>
        <v>0</v>
      </c>
      <c r="L1618" s="143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43">
        <f>IF('B. Consumer Budget'!$K1618&lt;0,0,IF('B. Consumer Budget'!$L1618&gt;'B. Consumer Budget'!$K1618,'B. Consumer Budget'!$K1618,'B. Consumer Budget'!$L1618))</f>
        <v>0</v>
      </c>
      <c r="N1618" s="143" t="str">
        <f>IF('B. Consumer Budget'!$L1618="","",'B. Consumer Budget'!$M1618-'B. Consumer Budget'!$L1618)</f>
        <v/>
      </c>
      <c r="O1618" s="77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78">
        <f t="shared" si="25"/>
        <v>1609</v>
      </c>
      <c r="C1619" s="82"/>
      <c r="D1619" s="83"/>
      <c r="E1619" s="122"/>
      <c r="F1619" s="83"/>
      <c r="G1619" s="106"/>
      <c r="H1619" s="83"/>
      <c r="I1619" s="84"/>
      <c r="J1619" s="84"/>
      <c r="K1619" s="144">
        <f>'B. Consumer Budget'!$I1619-'B. Consumer Budget'!$J1619</f>
        <v>0</v>
      </c>
      <c r="L1619" s="143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43">
        <f>IF('B. Consumer Budget'!$K1619&lt;0,0,IF('B. Consumer Budget'!$L1619&gt;'B. Consumer Budget'!$K1619,'B. Consumer Budget'!$K1619,'B. Consumer Budget'!$L1619))</f>
        <v>0</v>
      </c>
      <c r="N1619" s="143" t="str">
        <f>IF('B. Consumer Budget'!$L1619="","",'B. Consumer Budget'!$M1619-'B. Consumer Budget'!$L1619)</f>
        <v/>
      </c>
      <c r="O1619" s="77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78">
        <f t="shared" si="25"/>
        <v>1610</v>
      </c>
      <c r="C1620" s="79"/>
      <c r="D1620" s="80"/>
      <c r="E1620" s="123"/>
      <c r="F1620" s="80"/>
      <c r="G1620" s="105"/>
      <c r="H1620" s="80"/>
      <c r="I1620" s="81"/>
      <c r="J1620" s="81"/>
      <c r="K1620" s="144">
        <f>'B. Consumer Budget'!$I1620-'B. Consumer Budget'!$J1620</f>
        <v>0</v>
      </c>
      <c r="L1620" s="143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43">
        <f>IF('B. Consumer Budget'!$K1620&lt;0,0,IF('B. Consumer Budget'!$L1620&gt;'B. Consumer Budget'!$K1620,'B. Consumer Budget'!$K1620,'B. Consumer Budget'!$L1620))</f>
        <v>0</v>
      </c>
      <c r="N1620" s="143" t="str">
        <f>IF('B. Consumer Budget'!$L1620="","",'B. Consumer Budget'!$M1620-'B. Consumer Budget'!$L1620)</f>
        <v/>
      </c>
      <c r="O1620" s="77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78">
        <f t="shared" si="25"/>
        <v>1611</v>
      </c>
      <c r="C1621" s="82"/>
      <c r="D1621" s="83"/>
      <c r="E1621" s="122"/>
      <c r="F1621" s="83"/>
      <c r="G1621" s="106"/>
      <c r="H1621" s="83"/>
      <c r="I1621" s="84"/>
      <c r="J1621" s="84"/>
      <c r="K1621" s="144">
        <f>'B. Consumer Budget'!$I1621-'B. Consumer Budget'!$J1621</f>
        <v>0</v>
      </c>
      <c r="L1621" s="143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43">
        <f>IF('B. Consumer Budget'!$K1621&lt;0,0,IF('B. Consumer Budget'!$L1621&gt;'B. Consumer Budget'!$K1621,'B. Consumer Budget'!$K1621,'B. Consumer Budget'!$L1621))</f>
        <v>0</v>
      </c>
      <c r="N1621" s="143" t="str">
        <f>IF('B. Consumer Budget'!$L1621="","",'B. Consumer Budget'!$M1621-'B. Consumer Budget'!$L1621)</f>
        <v/>
      </c>
      <c r="O1621" s="77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78">
        <f t="shared" si="25"/>
        <v>1612</v>
      </c>
      <c r="C1622" s="79"/>
      <c r="D1622" s="80"/>
      <c r="E1622" s="123"/>
      <c r="F1622" s="80"/>
      <c r="G1622" s="105"/>
      <c r="H1622" s="80"/>
      <c r="I1622" s="81"/>
      <c r="J1622" s="81"/>
      <c r="K1622" s="144">
        <f>'B. Consumer Budget'!$I1622-'B. Consumer Budget'!$J1622</f>
        <v>0</v>
      </c>
      <c r="L1622" s="143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43">
        <f>IF('B. Consumer Budget'!$K1622&lt;0,0,IF('B. Consumer Budget'!$L1622&gt;'B. Consumer Budget'!$K1622,'B. Consumer Budget'!$K1622,'B. Consumer Budget'!$L1622))</f>
        <v>0</v>
      </c>
      <c r="N1622" s="143" t="str">
        <f>IF('B. Consumer Budget'!$L1622="","",'B. Consumer Budget'!$M1622-'B. Consumer Budget'!$L1622)</f>
        <v/>
      </c>
      <c r="O1622" s="77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78">
        <f t="shared" si="25"/>
        <v>1613</v>
      </c>
      <c r="C1623" s="82"/>
      <c r="D1623" s="83"/>
      <c r="E1623" s="122"/>
      <c r="F1623" s="83"/>
      <c r="G1623" s="106"/>
      <c r="H1623" s="83"/>
      <c r="I1623" s="84"/>
      <c r="J1623" s="84"/>
      <c r="K1623" s="144">
        <f>'B. Consumer Budget'!$I1623-'B. Consumer Budget'!$J1623</f>
        <v>0</v>
      </c>
      <c r="L1623" s="143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43">
        <f>IF('B. Consumer Budget'!$K1623&lt;0,0,IF('B. Consumer Budget'!$L1623&gt;'B. Consumer Budget'!$K1623,'B. Consumer Budget'!$K1623,'B. Consumer Budget'!$L1623))</f>
        <v>0</v>
      </c>
      <c r="N1623" s="143" t="str">
        <f>IF('B. Consumer Budget'!$L1623="","",'B. Consumer Budget'!$M1623-'B. Consumer Budget'!$L1623)</f>
        <v/>
      </c>
      <c r="O1623" s="77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78">
        <f t="shared" si="25"/>
        <v>1614</v>
      </c>
      <c r="C1624" s="79"/>
      <c r="D1624" s="80"/>
      <c r="E1624" s="123"/>
      <c r="F1624" s="80"/>
      <c r="G1624" s="105"/>
      <c r="H1624" s="80"/>
      <c r="I1624" s="81"/>
      <c r="J1624" s="81"/>
      <c r="K1624" s="144">
        <f>'B. Consumer Budget'!$I1624-'B. Consumer Budget'!$J1624</f>
        <v>0</v>
      </c>
      <c r="L1624" s="143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43">
        <f>IF('B. Consumer Budget'!$K1624&lt;0,0,IF('B. Consumer Budget'!$L1624&gt;'B. Consumer Budget'!$K1624,'B. Consumer Budget'!$K1624,'B. Consumer Budget'!$L1624))</f>
        <v>0</v>
      </c>
      <c r="N1624" s="143" t="str">
        <f>IF('B. Consumer Budget'!$L1624="","",'B. Consumer Budget'!$M1624-'B. Consumer Budget'!$L1624)</f>
        <v/>
      </c>
      <c r="O1624" s="77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78">
        <f t="shared" si="25"/>
        <v>1615</v>
      </c>
      <c r="C1625" s="82"/>
      <c r="D1625" s="83"/>
      <c r="E1625" s="122"/>
      <c r="F1625" s="83"/>
      <c r="G1625" s="106"/>
      <c r="H1625" s="83"/>
      <c r="I1625" s="84"/>
      <c r="J1625" s="84"/>
      <c r="K1625" s="144">
        <f>'B. Consumer Budget'!$I1625-'B. Consumer Budget'!$J1625</f>
        <v>0</v>
      </c>
      <c r="L1625" s="143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43">
        <f>IF('B. Consumer Budget'!$K1625&lt;0,0,IF('B. Consumer Budget'!$L1625&gt;'B. Consumer Budget'!$K1625,'B. Consumer Budget'!$K1625,'B. Consumer Budget'!$L1625))</f>
        <v>0</v>
      </c>
      <c r="N1625" s="143" t="str">
        <f>IF('B. Consumer Budget'!$L1625="","",'B. Consumer Budget'!$M1625-'B. Consumer Budget'!$L1625)</f>
        <v/>
      </c>
      <c r="O1625" s="77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78">
        <f t="shared" si="25"/>
        <v>1616</v>
      </c>
      <c r="C1626" s="79"/>
      <c r="D1626" s="80"/>
      <c r="E1626" s="123"/>
      <c r="F1626" s="80"/>
      <c r="G1626" s="105"/>
      <c r="H1626" s="80"/>
      <c r="I1626" s="81"/>
      <c r="J1626" s="81"/>
      <c r="K1626" s="144">
        <f>'B. Consumer Budget'!$I1626-'B. Consumer Budget'!$J1626</f>
        <v>0</v>
      </c>
      <c r="L1626" s="143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43">
        <f>IF('B. Consumer Budget'!$K1626&lt;0,0,IF('B. Consumer Budget'!$L1626&gt;'B. Consumer Budget'!$K1626,'B. Consumer Budget'!$K1626,'B. Consumer Budget'!$L1626))</f>
        <v>0</v>
      </c>
      <c r="N1626" s="143" t="str">
        <f>IF('B. Consumer Budget'!$L1626="","",'B. Consumer Budget'!$M1626-'B. Consumer Budget'!$L1626)</f>
        <v/>
      </c>
      <c r="O1626" s="77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78">
        <f t="shared" si="25"/>
        <v>1617</v>
      </c>
      <c r="C1627" s="82"/>
      <c r="D1627" s="83"/>
      <c r="E1627" s="122"/>
      <c r="F1627" s="83"/>
      <c r="G1627" s="106"/>
      <c r="H1627" s="83"/>
      <c r="I1627" s="84"/>
      <c r="J1627" s="84"/>
      <c r="K1627" s="144">
        <f>'B. Consumer Budget'!$I1627-'B. Consumer Budget'!$J1627</f>
        <v>0</v>
      </c>
      <c r="L1627" s="143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43">
        <f>IF('B. Consumer Budget'!$K1627&lt;0,0,IF('B. Consumer Budget'!$L1627&gt;'B. Consumer Budget'!$K1627,'B. Consumer Budget'!$K1627,'B. Consumer Budget'!$L1627))</f>
        <v>0</v>
      </c>
      <c r="N1627" s="143" t="str">
        <f>IF('B. Consumer Budget'!$L1627="","",'B. Consumer Budget'!$M1627-'B. Consumer Budget'!$L1627)</f>
        <v/>
      </c>
      <c r="O1627" s="77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78">
        <f t="shared" si="25"/>
        <v>1618</v>
      </c>
      <c r="C1628" s="79"/>
      <c r="D1628" s="80"/>
      <c r="E1628" s="123"/>
      <c r="F1628" s="80"/>
      <c r="G1628" s="105"/>
      <c r="H1628" s="80"/>
      <c r="I1628" s="81"/>
      <c r="J1628" s="81"/>
      <c r="K1628" s="144">
        <f>'B. Consumer Budget'!$I1628-'B. Consumer Budget'!$J1628</f>
        <v>0</v>
      </c>
      <c r="L1628" s="143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43">
        <f>IF('B. Consumer Budget'!$K1628&lt;0,0,IF('B. Consumer Budget'!$L1628&gt;'B. Consumer Budget'!$K1628,'B. Consumer Budget'!$K1628,'B. Consumer Budget'!$L1628))</f>
        <v>0</v>
      </c>
      <c r="N1628" s="143" t="str">
        <f>IF('B. Consumer Budget'!$L1628="","",'B. Consumer Budget'!$M1628-'B. Consumer Budget'!$L1628)</f>
        <v/>
      </c>
      <c r="O1628" s="77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78">
        <f t="shared" si="25"/>
        <v>1619</v>
      </c>
      <c r="C1629" s="82"/>
      <c r="D1629" s="83"/>
      <c r="E1629" s="122"/>
      <c r="F1629" s="83"/>
      <c r="G1629" s="106"/>
      <c r="H1629" s="83"/>
      <c r="I1629" s="84"/>
      <c r="J1629" s="84"/>
      <c r="K1629" s="144">
        <f>'B. Consumer Budget'!$I1629-'B. Consumer Budget'!$J1629</f>
        <v>0</v>
      </c>
      <c r="L1629" s="143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43">
        <f>IF('B. Consumer Budget'!$K1629&lt;0,0,IF('B. Consumer Budget'!$L1629&gt;'B. Consumer Budget'!$K1629,'B. Consumer Budget'!$K1629,'B. Consumer Budget'!$L1629))</f>
        <v>0</v>
      </c>
      <c r="N1629" s="143" t="str">
        <f>IF('B. Consumer Budget'!$L1629="","",'B. Consumer Budget'!$M1629-'B. Consumer Budget'!$L1629)</f>
        <v/>
      </c>
      <c r="O1629" s="77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78">
        <f t="shared" si="25"/>
        <v>1620</v>
      </c>
      <c r="C1630" s="79"/>
      <c r="D1630" s="80"/>
      <c r="E1630" s="123"/>
      <c r="F1630" s="80"/>
      <c r="G1630" s="105"/>
      <c r="H1630" s="80"/>
      <c r="I1630" s="81"/>
      <c r="J1630" s="81"/>
      <c r="K1630" s="144">
        <f>'B. Consumer Budget'!$I1630-'B. Consumer Budget'!$J1630</f>
        <v>0</v>
      </c>
      <c r="L1630" s="143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43">
        <f>IF('B. Consumer Budget'!$K1630&lt;0,0,IF('B. Consumer Budget'!$L1630&gt;'B. Consumer Budget'!$K1630,'B. Consumer Budget'!$K1630,'B. Consumer Budget'!$L1630))</f>
        <v>0</v>
      </c>
      <c r="N1630" s="143" t="str">
        <f>IF('B. Consumer Budget'!$L1630="","",'B. Consumer Budget'!$M1630-'B. Consumer Budget'!$L1630)</f>
        <v/>
      </c>
      <c r="O1630" s="77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78">
        <f t="shared" si="25"/>
        <v>1621</v>
      </c>
      <c r="C1631" s="82"/>
      <c r="D1631" s="83"/>
      <c r="E1631" s="122"/>
      <c r="F1631" s="83"/>
      <c r="G1631" s="106"/>
      <c r="H1631" s="83"/>
      <c r="I1631" s="84"/>
      <c r="J1631" s="84"/>
      <c r="K1631" s="144">
        <f>'B. Consumer Budget'!$I1631-'B. Consumer Budget'!$J1631</f>
        <v>0</v>
      </c>
      <c r="L1631" s="143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43">
        <f>IF('B. Consumer Budget'!$K1631&lt;0,0,IF('B. Consumer Budget'!$L1631&gt;'B. Consumer Budget'!$K1631,'B. Consumer Budget'!$K1631,'B. Consumer Budget'!$L1631))</f>
        <v>0</v>
      </c>
      <c r="N1631" s="143" t="str">
        <f>IF('B. Consumer Budget'!$L1631="","",'B. Consumer Budget'!$M1631-'B. Consumer Budget'!$L1631)</f>
        <v/>
      </c>
      <c r="O1631" s="77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78">
        <f t="shared" si="25"/>
        <v>1622</v>
      </c>
      <c r="C1632" s="79"/>
      <c r="D1632" s="80"/>
      <c r="E1632" s="123"/>
      <c r="F1632" s="80"/>
      <c r="G1632" s="105"/>
      <c r="H1632" s="80"/>
      <c r="I1632" s="81"/>
      <c r="J1632" s="81"/>
      <c r="K1632" s="144">
        <f>'B. Consumer Budget'!$I1632-'B. Consumer Budget'!$J1632</f>
        <v>0</v>
      </c>
      <c r="L1632" s="143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43">
        <f>IF('B. Consumer Budget'!$K1632&lt;0,0,IF('B. Consumer Budget'!$L1632&gt;'B. Consumer Budget'!$K1632,'B. Consumer Budget'!$K1632,'B. Consumer Budget'!$L1632))</f>
        <v>0</v>
      </c>
      <c r="N1632" s="143" t="str">
        <f>IF('B. Consumer Budget'!$L1632="","",'B. Consumer Budget'!$M1632-'B. Consumer Budget'!$L1632)</f>
        <v/>
      </c>
      <c r="O1632" s="77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78">
        <f t="shared" si="25"/>
        <v>1623</v>
      </c>
      <c r="C1633" s="82"/>
      <c r="D1633" s="83"/>
      <c r="E1633" s="122"/>
      <c r="F1633" s="83"/>
      <c r="G1633" s="106"/>
      <c r="H1633" s="83"/>
      <c r="I1633" s="84"/>
      <c r="J1633" s="84"/>
      <c r="K1633" s="144">
        <f>'B. Consumer Budget'!$I1633-'B. Consumer Budget'!$J1633</f>
        <v>0</v>
      </c>
      <c r="L1633" s="143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43">
        <f>IF('B. Consumer Budget'!$K1633&lt;0,0,IF('B. Consumer Budget'!$L1633&gt;'B. Consumer Budget'!$K1633,'B. Consumer Budget'!$K1633,'B. Consumer Budget'!$L1633))</f>
        <v>0</v>
      </c>
      <c r="N1633" s="143" t="str">
        <f>IF('B. Consumer Budget'!$L1633="","",'B. Consumer Budget'!$M1633-'B. Consumer Budget'!$L1633)</f>
        <v/>
      </c>
      <c r="O1633" s="77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78">
        <f t="shared" si="25"/>
        <v>1624</v>
      </c>
      <c r="C1634" s="79"/>
      <c r="D1634" s="80"/>
      <c r="E1634" s="123"/>
      <c r="F1634" s="80"/>
      <c r="G1634" s="105"/>
      <c r="H1634" s="80"/>
      <c r="I1634" s="81"/>
      <c r="J1634" s="81"/>
      <c r="K1634" s="144">
        <f>'B. Consumer Budget'!$I1634-'B. Consumer Budget'!$J1634</f>
        <v>0</v>
      </c>
      <c r="L1634" s="143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43">
        <f>IF('B. Consumer Budget'!$K1634&lt;0,0,IF('B. Consumer Budget'!$L1634&gt;'B. Consumer Budget'!$K1634,'B. Consumer Budget'!$K1634,'B. Consumer Budget'!$L1634))</f>
        <v>0</v>
      </c>
      <c r="N1634" s="143" t="str">
        <f>IF('B. Consumer Budget'!$L1634="","",'B. Consumer Budget'!$M1634-'B. Consumer Budget'!$L1634)</f>
        <v/>
      </c>
      <c r="O1634" s="77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78">
        <f t="shared" si="25"/>
        <v>1625</v>
      </c>
      <c r="C1635" s="82"/>
      <c r="D1635" s="83"/>
      <c r="E1635" s="122"/>
      <c r="F1635" s="83"/>
      <c r="G1635" s="106"/>
      <c r="H1635" s="83"/>
      <c r="I1635" s="84"/>
      <c r="J1635" s="84"/>
      <c r="K1635" s="144">
        <f>'B. Consumer Budget'!$I1635-'B. Consumer Budget'!$J1635</f>
        <v>0</v>
      </c>
      <c r="L1635" s="143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43">
        <f>IF('B. Consumer Budget'!$K1635&lt;0,0,IF('B. Consumer Budget'!$L1635&gt;'B. Consumer Budget'!$K1635,'B. Consumer Budget'!$K1635,'B. Consumer Budget'!$L1635))</f>
        <v>0</v>
      </c>
      <c r="N1635" s="143" t="str">
        <f>IF('B. Consumer Budget'!$L1635="","",'B. Consumer Budget'!$M1635-'B. Consumer Budget'!$L1635)</f>
        <v/>
      </c>
      <c r="O1635" s="77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78">
        <f t="shared" si="25"/>
        <v>1626</v>
      </c>
      <c r="C1636" s="79"/>
      <c r="D1636" s="80"/>
      <c r="E1636" s="123"/>
      <c r="F1636" s="80"/>
      <c r="G1636" s="105"/>
      <c r="H1636" s="80"/>
      <c r="I1636" s="81"/>
      <c r="J1636" s="81"/>
      <c r="K1636" s="144">
        <f>'B. Consumer Budget'!$I1636-'B. Consumer Budget'!$J1636</f>
        <v>0</v>
      </c>
      <c r="L1636" s="143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43">
        <f>IF('B. Consumer Budget'!$K1636&lt;0,0,IF('B. Consumer Budget'!$L1636&gt;'B. Consumer Budget'!$K1636,'B. Consumer Budget'!$K1636,'B. Consumer Budget'!$L1636))</f>
        <v>0</v>
      </c>
      <c r="N1636" s="143" t="str">
        <f>IF('B. Consumer Budget'!$L1636="","",'B. Consumer Budget'!$M1636-'B. Consumer Budget'!$L1636)</f>
        <v/>
      </c>
      <c r="O1636" s="77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78">
        <f t="shared" si="25"/>
        <v>1627</v>
      </c>
      <c r="C1637" s="82"/>
      <c r="D1637" s="83"/>
      <c r="E1637" s="122"/>
      <c r="F1637" s="83"/>
      <c r="G1637" s="106"/>
      <c r="H1637" s="83"/>
      <c r="I1637" s="84"/>
      <c r="J1637" s="84"/>
      <c r="K1637" s="144">
        <f>'B. Consumer Budget'!$I1637-'B. Consumer Budget'!$J1637</f>
        <v>0</v>
      </c>
      <c r="L1637" s="143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43">
        <f>IF('B. Consumer Budget'!$K1637&lt;0,0,IF('B. Consumer Budget'!$L1637&gt;'B. Consumer Budget'!$K1637,'B. Consumer Budget'!$K1637,'B. Consumer Budget'!$L1637))</f>
        <v>0</v>
      </c>
      <c r="N1637" s="143" t="str">
        <f>IF('B. Consumer Budget'!$L1637="","",'B. Consumer Budget'!$M1637-'B. Consumer Budget'!$L1637)</f>
        <v/>
      </c>
      <c r="O1637" s="77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78">
        <f t="shared" si="25"/>
        <v>1628</v>
      </c>
      <c r="C1638" s="79"/>
      <c r="D1638" s="80"/>
      <c r="E1638" s="123"/>
      <c r="F1638" s="80"/>
      <c r="G1638" s="105"/>
      <c r="H1638" s="80"/>
      <c r="I1638" s="81"/>
      <c r="J1638" s="81"/>
      <c r="K1638" s="144">
        <f>'B. Consumer Budget'!$I1638-'B. Consumer Budget'!$J1638</f>
        <v>0</v>
      </c>
      <c r="L1638" s="143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43">
        <f>IF('B. Consumer Budget'!$K1638&lt;0,0,IF('B. Consumer Budget'!$L1638&gt;'B. Consumer Budget'!$K1638,'B. Consumer Budget'!$K1638,'B. Consumer Budget'!$L1638))</f>
        <v>0</v>
      </c>
      <c r="N1638" s="143" t="str">
        <f>IF('B. Consumer Budget'!$L1638="","",'B. Consumer Budget'!$M1638-'B. Consumer Budget'!$L1638)</f>
        <v/>
      </c>
      <c r="O1638" s="77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78">
        <f t="shared" si="25"/>
        <v>1629</v>
      </c>
      <c r="C1639" s="82"/>
      <c r="D1639" s="83"/>
      <c r="E1639" s="122"/>
      <c r="F1639" s="83"/>
      <c r="G1639" s="106"/>
      <c r="H1639" s="83"/>
      <c r="I1639" s="84"/>
      <c r="J1639" s="84"/>
      <c r="K1639" s="144">
        <f>'B. Consumer Budget'!$I1639-'B. Consumer Budget'!$J1639</f>
        <v>0</v>
      </c>
      <c r="L1639" s="143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43">
        <f>IF('B. Consumer Budget'!$K1639&lt;0,0,IF('B. Consumer Budget'!$L1639&gt;'B. Consumer Budget'!$K1639,'B. Consumer Budget'!$K1639,'B. Consumer Budget'!$L1639))</f>
        <v>0</v>
      </c>
      <c r="N1639" s="143" t="str">
        <f>IF('B. Consumer Budget'!$L1639="","",'B. Consumer Budget'!$M1639-'B. Consumer Budget'!$L1639)</f>
        <v/>
      </c>
      <c r="O1639" s="77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78">
        <f t="shared" si="25"/>
        <v>1630</v>
      </c>
      <c r="C1640" s="79"/>
      <c r="D1640" s="80"/>
      <c r="E1640" s="123"/>
      <c r="F1640" s="80"/>
      <c r="G1640" s="105"/>
      <c r="H1640" s="80"/>
      <c r="I1640" s="81"/>
      <c r="J1640" s="81"/>
      <c r="K1640" s="144">
        <f>'B. Consumer Budget'!$I1640-'B. Consumer Budget'!$J1640</f>
        <v>0</v>
      </c>
      <c r="L1640" s="143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43">
        <f>IF('B. Consumer Budget'!$K1640&lt;0,0,IF('B. Consumer Budget'!$L1640&gt;'B. Consumer Budget'!$K1640,'B. Consumer Budget'!$K1640,'B. Consumer Budget'!$L1640))</f>
        <v>0</v>
      </c>
      <c r="N1640" s="143" t="str">
        <f>IF('B. Consumer Budget'!$L1640="","",'B. Consumer Budget'!$M1640-'B. Consumer Budget'!$L1640)</f>
        <v/>
      </c>
      <c r="O1640" s="77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78">
        <f t="shared" si="25"/>
        <v>1631</v>
      </c>
      <c r="C1641" s="82"/>
      <c r="D1641" s="83"/>
      <c r="E1641" s="122"/>
      <c r="F1641" s="83"/>
      <c r="G1641" s="106"/>
      <c r="H1641" s="83"/>
      <c r="I1641" s="84"/>
      <c r="J1641" s="84"/>
      <c r="K1641" s="144">
        <f>'B. Consumer Budget'!$I1641-'B. Consumer Budget'!$J1641</f>
        <v>0</v>
      </c>
      <c r="L1641" s="143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43">
        <f>IF('B. Consumer Budget'!$K1641&lt;0,0,IF('B. Consumer Budget'!$L1641&gt;'B. Consumer Budget'!$K1641,'B. Consumer Budget'!$K1641,'B. Consumer Budget'!$L1641))</f>
        <v>0</v>
      </c>
      <c r="N1641" s="143" t="str">
        <f>IF('B. Consumer Budget'!$L1641="","",'B. Consumer Budget'!$M1641-'B. Consumer Budget'!$L1641)</f>
        <v/>
      </c>
      <c r="O1641" s="77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78">
        <f t="shared" si="25"/>
        <v>1632</v>
      </c>
      <c r="C1642" s="79"/>
      <c r="D1642" s="80"/>
      <c r="E1642" s="123"/>
      <c r="F1642" s="80"/>
      <c r="G1642" s="105"/>
      <c r="H1642" s="80"/>
      <c r="I1642" s="81"/>
      <c r="J1642" s="81"/>
      <c r="K1642" s="144">
        <f>'B. Consumer Budget'!$I1642-'B. Consumer Budget'!$J1642</f>
        <v>0</v>
      </c>
      <c r="L1642" s="143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43">
        <f>IF('B. Consumer Budget'!$K1642&lt;0,0,IF('B. Consumer Budget'!$L1642&gt;'B. Consumer Budget'!$K1642,'B. Consumer Budget'!$K1642,'B. Consumer Budget'!$L1642))</f>
        <v>0</v>
      </c>
      <c r="N1642" s="143" t="str">
        <f>IF('B. Consumer Budget'!$L1642="","",'B. Consumer Budget'!$M1642-'B. Consumer Budget'!$L1642)</f>
        <v/>
      </c>
      <c r="O1642" s="77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78">
        <f t="shared" si="25"/>
        <v>1633</v>
      </c>
      <c r="C1643" s="82"/>
      <c r="D1643" s="83"/>
      <c r="E1643" s="122"/>
      <c r="F1643" s="83"/>
      <c r="G1643" s="106"/>
      <c r="H1643" s="83"/>
      <c r="I1643" s="84"/>
      <c r="J1643" s="84"/>
      <c r="K1643" s="144">
        <f>'B. Consumer Budget'!$I1643-'B. Consumer Budget'!$J1643</f>
        <v>0</v>
      </c>
      <c r="L1643" s="143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43">
        <f>IF('B. Consumer Budget'!$K1643&lt;0,0,IF('B. Consumer Budget'!$L1643&gt;'B. Consumer Budget'!$K1643,'B. Consumer Budget'!$K1643,'B. Consumer Budget'!$L1643))</f>
        <v>0</v>
      </c>
      <c r="N1643" s="143" t="str">
        <f>IF('B. Consumer Budget'!$L1643="","",'B. Consumer Budget'!$M1643-'B. Consumer Budget'!$L1643)</f>
        <v/>
      </c>
      <c r="O1643" s="77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78">
        <f t="shared" si="25"/>
        <v>1634</v>
      </c>
      <c r="C1644" s="79"/>
      <c r="D1644" s="80"/>
      <c r="E1644" s="123"/>
      <c r="F1644" s="80"/>
      <c r="G1644" s="105"/>
      <c r="H1644" s="80"/>
      <c r="I1644" s="81"/>
      <c r="J1644" s="81"/>
      <c r="K1644" s="144">
        <f>'B. Consumer Budget'!$I1644-'B. Consumer Budget'!$J1644</f>
        <v>0</v>
      </c>
      <c r="L1644" s="143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43">
        <f>IF('B. Consumer Budget'!$K1644&lt;0,0,IF('B. Consumer Budget'!$L1644&gt;'B. Consumer Budget'!$K1644,'B. Consumer Budget'!$K1644,'B. Consumer Budget'!$L1644))</f>
        <v>0</v>
      </c>
      <c r="N1644" s="143" t="str">
        <f>IF('B. Consumer Budget'!$L1644="","",'B. Consumer Budget'!$M1644-'B. Consumer Budget'!$L1644)</f>
        <v/>
      </c>
      <c r="O1644" s="77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78">
        <f t="shared" si="25"/>
        <v>1635</v>
      </c>
      <c r="C1645" s="82"/>
      <c r="D1645" s="83"/>
      <c r="E1645" s="122"/>
      <c r="F1645" s="83"/>
      <c r="G1645" s="106"/>
      <c r="H1645" s="83"/>
      <c r="I1645" s="84"/>
      <c r="J1645" s="84"/>
      <c r="K1645" s="144">
        <f>'B. Consumer Budget'!$I1645-'B. Consumer Budget'!$J1645</f>
        <v>0</v>
      </c>
      <c r="L1645" s="143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43">
        <f>IF('B. Consumer Budget'!$K1645&lt;0,0,IF('B. Consumer Budget'!$L1645&gt;'B. Consumer Budget'!$K1645,'B. Consumer Budget'!$K1645,'B. Consumer Budget'!$L1645))</f>
        <v>0</v>
      </c>
      <c r="N1645" s="143" t="str">
        <f>IF('B. Consumer Budget'!$L1645="","",'B. Consumer Budget'!$M1645-'B. Consumer Budget'!$L1645)</f>
        <v/>
      </c>
      <c r="O1645" s="77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78">
        <f t="shared" si="25"/>
        <v>1636</v>
      </c>
      <c r="C1646" s="79"/>
      <c r="D1646" s="80"/>
      <c r="E1646" s="123"/>
      <c r="F1646" s="80"/>
      <c r="G1646" s="105"/>
      <c r="H1646" s="80"/>
      <c r="I1646" s="81"/>
      <c r="J1646" s="81"/>
      <c r="K1646" s="144">
        <f>'B. Consumer Budget'!$I1646-'B. Consumer Budget'!$J1646</f>
        <v>0</v>
      </c>
      <c r="L1646" s="143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43">
        <f>IF('B. Consumer Budget'!$K1646&lt;0,0,IF('B. Consumer Budget'!$L1646&gt;'B. Consumer Budget'!$K1646,'B. Consumer Budget'!$K1646,'B. Consumer Budget'!$L1646))</f>
        <v>0</v>
      </c>
      <c r="N1646" s="143" t="str">
        <f>IF('B. Consumer Budget'!$L1646="","",'B. Consumer Budget'!$M1646-'B. Consumer Budget'!$L1646)</f>
        <v/>
      </c>
      <c r="O1646" s="77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78">
        <f t="shared" si="25"/>
        <v>1637</v>
      </c>
      <c r="C1647" s="82"/>
      <c r="D1647" s="83"/>
      <c r="E1647" s="122"/>
      <c r="F1647" s="83"/>
      <c r="G1647" s="106"/>
      <c r="H1647" s="83"/>
      <c r="I1647" s="84"/>
      <c r="J1647" s="84"/>
      <c r="K1647" s="144">
        <f>'B. Consumer Budget'!$I1647-'B. Consumer Budget'!$J1647</f>
        <v>0</v>
      </c>
      <c r="L1647" s="143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43">
        <f>IF('B. Consumer Budget'!$K1647&lt;0,0,IF('B. Consumer Budget'!$L1647&gt;'B. Consumer Budget'!$K1647,'B. Consumer Budget'!$K1647,'B. Consumer Budget'!$L1647))</f>
        <v>0</v>
      </c>
      <c r="N1647" s="143" t="str">
        <f>IF('B. Consumer Budget'!$L1647="","",'B. Consumer Budget'!$M1647-'B. Consumer Budget'!$L1647)</f>
        <v/>
      </c>
      <c r="O1647" s="77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78">
        <f t="shared" si="25"/>
        <v>1638</v>
      </c>
      <c r="C1648" s="79"/>
      <c r="D1648" s="80"/>
      <c r="E1648" s="123"/>
      <c r="F1648" s="80"/>
      <c r="G1648" s="105"/>
      <c r="H1648" s="80"/>
      <c r="I1648" s="81"/>
      <c r="J1648" s="81"/>
      <c r="K1648" s="144">
        <f>'B. Consumer Budget'!$I1648-'B. Consumer Budget'!$J1648</f>
        <v>0</v>
      </c>
      <c r="L1648" s="143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43">
        <f>IF('B. Consumer Budget'!$K1648&lt;0,0,IF('B. Consumer Budget'!$L1648&gt;'B. Consumer Budget'!$K1648,'B. Consumer Budget'!$K1648,'B. Consumer Budget'!$L1648))</f>
        <v>0</v>
      </c>
      <c r="N1648" s="143" t="str">
        <f>IF('B. Consumer Budget'!$L1648="","",'B. Consumer Budget'!$M1648-'B. Consumer Budget'!$L1648)</f>
        <v/>
      </c>
      <c r="O1648" s="77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78">
        <f t="shared" si="25"/>
        <v>1639</v>
      </c>
      <c r="C1649" s="82"/>
      <c r="D1649" s="83"/>
      <c r="E1649" s="122"/>
      <c r="F1649" s="83"/>
      <c r="G1649" s="106"/>
      <c r="H1649" s="83"/>
      <c r="I1649" s="84"/>
      <c r="J1649" s="84"/>
      <c r="K1649" s="144">
        <f>'B. Consumer Budget'!$I1649-'B. Consumer Budget'!$J1649</f>
        <v>0</v>
      </c>
      <c r="L1649" s="143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43">
        <f>IF('B. Consumer Budget'!$K1649&lt;0,0,IF('B. Consumer Budget'!$L1649&gt;'B. Consumer Budget'!$K1649,'B. Consumer Budget'!$K1649,'B. Consumer Budget'!$L1649))</f>
        <v>0</v>
      </c>
      <c r="N1649" s="143" t="str">
        <f>IF('B. Consumer Budget'!$L1649="","",'B. Consumer Budget'!$M1649-'B. Consumer Budget'!$L1649)</f>
        <v/>
      </c>
      <c r="O1649" s="77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78">
        <f t="shared" si="25"/>
        <v>1640</v>
      </c>
      <c r="C1650" s="79"/>
      <c r="D1650" s="80"/>
      <c r="E1650" s="123"/>
      <c r="F1650" s="80"/>
      <c r="G1650" s="105"/>
      <c r="H1650" s="80"/>
      <c r="I1650" s="81"/>
      <c r="J1650" s="81"/>
      <c r="K1650" s="144">
        <f>'B. Consumer Budget'!$I1650-'B. Consumer Budget'!$J1650</f>
        <v>0</v>
      </c>
      <c r="L1650" s="143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43">
        <f>IF('B. Consumer Budget'!$K1650&lt;0,0,IF('B. Consumer Budget'!$L1650&gt;'B. Consumer Budget'!$K1650,'B. Consumer Budget'!$K1650,'B. Consumer Budget'!$L1650))</f>
        <v>0</v>
      </c>
      <c r="N1650" s="143" t="str">
        <f>IF('B. Consumer Budget'!$L1650="","",'B. Consumer Budget'!$M1650-'B. Consumer Budget'!$L1650)</f>
        <v/>
      </c>
      <c r="O1650" s="77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78">
        <f t="shared" ref="B1651:B1714" si="26">B1650+1</f>
        <v>1641</v>
      </c>
      <c r="C1651" s="82"/>
      <c r="D1651" s="83"/>
      <c r="E1651" s="122"/>
      <c r="F1651" s="83"/>
      <c r="G1651" s="106"/>
      <c r="H1651" s="83"/>
      <c r="I1651" s="84"/>
      <c r="J1651" s="84"/>
      <c r="K1651" s="144">
        <f>'B. Consumer Budget'!$I1651-'B. Consumer Budget'!$J1651</f>
        <v>0</v>
      </c>
      <c r="L1651" s="143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43">
        <f>IF('B. Consumer Budget'!$K1651&lt;0,0,IF('B. Consumer Budget'!$L1651&gt;'B. Consumer Budget'!$K1651,'B. Consumer Budget'!$K1651,'B. Consumer Budget'!$L1651))</f>
        <v>0</v>
      </c>
      <c r="N1651" s="143" t="str">
        <f>IF('B. Consumer Budget'!$L1651="","",'B. Consumer Budget'!$M1651-'B. Consumer Budget'!$L1651)</f>
        <v/>
      </c>
      <c r="O1651" s="77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78">
        <f t="shared" si="26"/>
        <v>1642</v>
      </c>
      <c r="C1652" s="79"/>
      <c r="D1652" s="80"/>
      <c r="E1652" s="123"/>
      <c r="F1652" s="80"/>
      <c r="G1652" s="105"/>
      <c r="H1652" s="80"/>
      <c r="I1652" s="81"/>
      <c r="J1652" s="81"/>
      <c r="K1652" s="144">
        <f>'B. Consumer Budget'!$I1652-'B. Consumer Budget'!$J1652</f>
        <v>0</v>
      </c>
      <c r="L1652" s="143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43">
        <f>IF('B. Consumer Budget'!$K1652&lt;0,0,IF('B. Consumer Budget'!$L1652&gt;'B. Consumer Budget'!$K1652,'B. Consumer Budget'!$K1652,'B. Consumer Budget'!$L1652))</f>
        <v>0</v>
      </c>
      <c r="N1652" s="143" t="str">
        <f>IF('B. Consumer Budget'!$L1652="","",'B. Consumer Budget'!$M1652-'B. Consumer Budget'!$L1652)</f>
        <v/>
      </c>
      <c r="O1652" s="77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78">
        <f t="shared" si="26"/>
        <v>1643</v>
      </c>
      <c r="C1653" s="82"/>
      <c r="D1653" s="83"/>
      <c r="E1653" s="122"/>
      <c r="F1653" s="83"/>
      <c r="G1653" s="106"/>
      <c r="H1653" s="83"/>
      <c r="I1653" s="84"/>
      <c r="J1653" s="84"/>
      <c r="K1653" s="144">
        <f>'B. Consumer Budget'!$I1653-'B. Consumer Budget'!$J1653</f>
        <v>0</v>
      </c>
      <c r="L1653" s="143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43">
        <f>IF('B. Consumer Budget'!$K1653&lt;0,0,IF('B. Consumer Budget'!$L1653&gt;'B. Consumer Budget'!$K1653,'B. Consumer Budget'!$K1653,'B. Consumer Budget'!$L1653))</f>
        <v>0</v>
      </c>
      <c r="N1653" s="143" t="str">
        <f>IF('B. Consumer Budget'!$L1653="","",'B. Consumer Budget'!$M1653-'B. Consumer Budget'!$L1653)</f>
        <v/>
      </c>
      <c r="O1653" s="77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78">
        <f t="shared" si="26"/>
        <v>1644</v>
      </c>
      <c r="C1654" s="79"/>
      <c r="D1654" s="80"/>
      <c r="E1654" s="123"/>
      <c r="F1654" s="80"/>
      <c r="G1654" s="105"/>
      <c r="H1654" s="80"/>
      <c r="I1654" s="81"/>
      <c r="J1654" s="81"/>
      <c r="K1654" s="144">
        <f>'B. Consumer Budget'!$I1654-'B. Consumer Budget'!$J1654</f>
        <v>0</v>
      </c>
      <c r="L1654" s="143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43">
        <f>IF('B. Consumer Budget'!$K1654&lt;0,0,IF('B. Consumer Budget'!$L1654&gt;'B. Consumer Budget'!$K1654,'B. Consumer Budget'!$K1654,'B. Consumer Budget'!$L1654))</f>
        <v>0</v>
      </c>
      <c r="N1654" s="143" t="str">
        <f>IF('B. Consumer Budget'!$L1654="","",'B. Consumer Budget'!$M1654-'B. Consumer Budget'!$L1654)</f>
        <v/>
      </c>
      <c r="O1654" s="77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78">
        <f t="shared" si="26"/>
        <v>1645</v>
      </c>
      <c r="C1655" s="82"/>
      <c r="D1655" s="83"/>
      <c r="E1655" s="122"/>
      <c r="F1655" s="83"/>
      <c r="G1655" s="106"/>
      <c r="H1655" s="83"/>
      <c r="I1655" s="84"/>
      <c r="J1655" s="84"/>
      <c r="K1655" s="144">
        <f>'B. Consumer Budget'!$I1655-'B. Consumer Budget'!$J1655</f>
        <v>0</v>
      </c>
      <c r="L1655" s="143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43">
        <f>IF('B. Consumer Budget'!$K1655&lt;0,0,IF('B. Consumer Budget'!$L1655&gt;'B. Consumer Budget'!$K1655,'B. Consumer Budget'!$K1655,'B. Consumer Budget'!$L1655))</f>
        <v>0</v>
      </c>
      <c r="N1655" s="143" t="str">
        <f>IF('B. Consumer Budget'!$L1655="","",'B. Consumer Budget'!$M1655-'B. Consumer Budget'!$L1655)</f>
        <v/>
      </c>
      <c r="O1655" s="77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78">
        <f t="shared" si="26"/>
        <v>1646</v>
      </c>
      <c r="C1656" s="79"/>
      <c r="D1656" s="80"/>
      <c r="E1656" s="123"/>
      <c r="F1656" s="80"/>
      <c r="G1656" s="105"/>
      <c r="H1656" s="80"/>
      <c r="I1656" s="81"/>
      <c r="J1656" s="81"/>
      <c r="K1656" s="144">
        <f>'B. Consumer Budget'!$I1656-'B. Consumer Budget'!$J1656</f>
        <v>0</v>
      </c>
      <c r="L1656" s="143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43">
        <f>IF('B. Consumer Budget'!$K1656&lt;0,0,IF('B. Consumer Budget'!$L1656&gt;'B. Consumer Budget'!$K1656,'B. Consumer Budget'!$K1656,'B. Consumer Budget'!$L1656))</f>
        <v>0</v>
      </c>
      <c r="N1656" s="143" t="str">
        <f>IF('B. Consumer Budget'!$L1656="","",'B. Consumer Budget'!$M1656-'B. Consumer Budget'!$L1656)</f>
        <v/>
      </c>
      <c r="O1656" s="77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78">
        <f t="shared" si="26"/>
        <v>1647</v>
      </c>
      <c r="C1657" s="82"/>
      <c r="D1657" s="83"/>
      <c r="E1657" s="122"/>
      <c r="F1657" s="83"/>
      <c r="G1657" s="106"/>
      <c r="H1657" s="83"/>
      <c r="I1657" s="84"/>
      <c r="J1657" s="84"/>
      <c r="K1657" s="144">
        <f>'B. Consumer Budget'!$I1657-'B. Consumer Budget'!$J1657</f>
        <v>0</v>
      </c>
      <c r="L1657" s="143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43">
        <f>IF('B. Consumer Budget'!$K1657&lt;0,0,IF('B. Consumer Budget'!$L1657&gt;'B. Consumer Budget'!$K1657,'B. Consumer Budget'!$K1657,'B. Consumer Budget'!$L1657))</f>
        <v>0</v>
      </c>
      <c r="N1657" s="143" t="str">
        <f>IF('B. Consumer Budget'!$L1657="","",'B. Consumer Budget'!$M1657-'B. Consumer Budget'!$L1657)</f>
        <v/>
      </c>
      <c r="O1657" s="77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78">
        <f t="shared" si="26"/>
        <v>1648</v>
      </c>
      <c r="C1658" s="79"/>
      <c r="D1658" s="80"/>
      <c r="E1658" s="123"/>
      <c r="F1658" s="80"/>
      <c r="G1658" s="105"/>
      <c r="H1658" s="80"/>
      <c r="I1658" s="81"/>
      <c r="J1658" s="81"/>
      <c r="K1658" s="144">
        <f>'B. Consumer Budget'!$I1658-'B. Consumer Budget'!$J1658</f>
        <v>0</v>
      </c>
      <c r="L1658" s="143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43">
        <f>IF('B. Consumer Budget'!$K1658&lt;0,0,IF('B. Consumer Budget'!$L1658&gt;'B. Consumer Budget'!$K1658,'B. Consumer Budget'!$K1658,'B. Consumer Budget'!$L1658))</f>
        <v>0</v>
      </c>
      <c r="N1658" s="143" t="str">
        <f>IF('B. Consumer Budget'!$L1658="","",'B. Consumer Budget'!$M1658-'B. Consumer Budget'!$L1658)</f>
        <v/>
      </c>
      <c r="O1658" s="77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78">
        <f t="shared" si="26"/>
        <v>1649</v>
      </c>
      <c r="C1659" s="82"/>
      <c r="D1659" s="83"/>
      <c r="E1659" s="122"/>
      <c r="F1659" s="83"/>
      <c r="G1659" s="106"/>
      <c r="H1659" s="83"/>
      <c r="I1659" s="84"/>
      <c r="J1659" s="84"/>
      <c r="K1659" s="144">
        <f>'B. Consumer Budget'!$I1659-'B. Consumer Budget'!$J1659</f>
        <v>0</v>
      </c>
      <c r="L1659" s="143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43">
        <f>IF('B. Consumer Budget'!$K1659&lt;0,0,IF('B. Consumer Budget'!$L1659&gt;'B. Consumer Budget'!$K1659,'B. Consumer Budget'!$K1659,'B. Consumer Budget'!$L1659))</f>
        <v>0</v>
      </c>
      <c r="N1659" s="143" t="str">
        <f>IF('B. Consumer Budget'!$L1659="","",'B. Consumer Budget'!$M1659-'B. Consumer Budget'!$L1659)</f>
        <v/>
      </c>
      <c r="O1659" s="77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78">
        <f t="shared" si="26"/>
        <v>1650</v>
      </c>
      <c r="C1660" s="79"/>
      <c r="D1660" s="80"/>
      <c r="E1660" s="123"/>
      <c r="F1660" s="80"/>
      <c r="G1660" s="105"/>
      <c r="H1660" s="80"/>
      <c r="I1660" s="81"/>
      <c r="J1660" s="81"/>
      <c r="K1660" s="144">
        <f>'B. Consumer Budget'!$I1660-'B. Consumer Budget'!$J1660</f>
        <v>0</v>
      </c>
      <c r="L1660" s="143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43">
        <f>IF('B. Consumer Budget'!$K1660&lt;0,0,IF('B. Consumer Budget'!$L1660&gt;'B. Consumer Budget'!$K1660,'B. Consumer Budget'!$K1660,'B. Consumer Budget'!$L1660))</f>
        <v>0</v>
      </c>
      <c r="N1660" s="143" t="str">
        <f>IF('B. Consumer Budget'!$L1660="","",'B. Consumer Budget'!$M1660-'B. Consumer Budget'!$L1660)</f>
        <v/>
      </c>
      <c r="O1660" s="77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78">
        <f t="shared" si="26"/>
        <v>1651</v>
      </c>
      <c r="C1661" s="82"/>
      <c r="D1661" s="83"/>
      <c r="E1661" s="122"/>
      <c r="F1661" s="83"/>
      <c r="G1661" s="106"/>
      <c r="H1661" s="83"/>
      <c r="I1661" s="84"/>
      <c r="J1661" s="84"/>
      <c r="K1661" s="144">
        <f>'B. Consumer Budget'!$I1661-'B. Consumer Budget'!$J1661</f>
        <v>0</v>
      </c>
      <c r="L1661" s="143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43">
        <f>IF('B. Consumer Budget'!$K1661&lt;0,0,IF('B. Consumer Budget'!$L1661&gt;'B. Consumer Budget'!$K1661,'B. Consumer Budget'!$K1661,'B. Consumer Budget'!$L1661))</f>
        <v>0</v>
      </c>
      <c r="N1661" s="143" t="str">
        <f>IF('B. Consumer Budget'!$L1661="","",'B. Consumer Budget'!$M1661-'B. Consumer Budget'!$L1661)</f>
        <v/>
      </c>
      <c r="O1661" s="77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78">
        <f t="shared" si="26"/>
        <v>1652</v>
      </c>
      <c r="C1662" s="79"/>
      <c r="D1662" s="80"/>
      <c r="E1662" s="123"/>
      <c r="F1662" s="80"/>
      <c r="G1662" s="105"/>
      <c r="H1662" s="80"/>
      <c r="I1662" s="81"/>
      <c r="J1662" s="81"/>
      <c r="K1662" s="144">
        <f>'B. Consumer Budget'!$I1662-'B. Consumer Budget'!$J1662</f>
        <v>0</v>
      </c>
      <c r="L1662" s="143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43">
        <f>IF('B. Consumer Budget'!$K1662&lt;0,0,IF('B. Consumer Budget'!$L1662&gt;'B. Consumer Budget'!$K1662,'B. Consumer Budget'!$K1662,'B. Consumer Budget'!$L1662))</f>
        <v>0</v>
      </c>
      <c r="N1662" s="143" t="str">
        <f>IF('B. Consumer Budget'!$L1662="","",'B. Consumer Budget'!$M1662-'B. Consumer Budget'!$L1662)</f>
        <v/>
      </c>
      <c r="O1662" s="77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78">
        <f t="shared" si="26"/>
        <v>1653</v>
      </c>
      <c r="C1663" s="82"/>
      <c r="D1663" s="83"/>
      <c r="E1663" s="122"/>
      <c r="F1663" s="83"/>
      <c r="G1663" s="106"/>
      <c r="H1663" s="83"/>
      <c r="I1663" s="84"/>
      <c r="J1663" s="84"/>
      <c r="K1663" s="144">
        <f>'B. Consumer Budget'!$I1663-'B. Consumer Budget'!$J1663</f>
        <v>0</v>
      </c>
      <c r="L1663" s="143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43">
        <f>IF('B. Consumer Budget'!$K1663&lt;0,0,IF('B. Consumer Budget'!$L1663&gt;'B. Consumer Budget'!$K1663,'B. Consumer Budget'!$K1663,'B. Consumer Budget'!$L1663))</f>
        <v>0</v>
      </c>
      <c r="N1663" s="143" t="str">
        <f>IF('B. Consumer Budget'!$L1663="","",'B. Consumer Budget'!$M1663-'B. Consumer Budget'!$L1663)</f>
        <v/>
      </c>
      <c r="O1663" s="77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78">
        <f t="shared" si="26"/>
        <v>1654</v>
      </c>
      <c r="C1664" s="79"/>
      <c r="D1664" s="80"/>
      <c r="E1664" s="123"/>
      <c r="F1664" s="80"/>
      <c r="G1664" s="105"/>
      <c r="H1664" s="80"/>
      <c r="I1664" s="81"/>
      <c r="J1664" s="81"/>
      <c r="K1664" s="144">
        <f>'B. Consumer Budget'!$I1664-'B. Consumer Budget'!$J1664</f>
        <v>0</v>
      </c>
      <c r="L1664" s="143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43">
        <f>IF('B. Consumer Budget'!$K1664&lt;0,0,IF('B. Consumer Budget'!$L1664&gt;'B. Consumer Budget'!$K1664,'B. Consumer Budget'!$K1664,'B. Consumer Budget'!$L1664))</f>
        <v>0</v>
      </c>
      <c r="N1664" s="143" t="str">
        <f>IF('B. Consumer Budget'!$L1664="","",'B. Consumer Budget'!$M1664-'B. Consumer Budget'!$L1664)</f>
        <v/>
      </c>
      <c r="O1664" s="77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78">
        <f t="shared" si="26"/>
        <v>1655</v>
      </c>
      <c r="C1665" s="82"/>
      <c r="D1665" s="83"/>
      <c r="E1665" s="122"/>
      <c r="F1665" s="83"/>
      <c r="G1665" s="106"/>
      <c r="H1665" s="83"/>
      <c r="I1665" s="84"/>
      <c r="J1665" s="84"/>
      <c r="K1665" s="144">
        <f>'B. Consumer Budget'!$I1665-'B. Consumer Budget'!$J1665</f>
        <v>0</v>
      </c>
      <c r="L1665" s="143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43">
        <f>IF('B. Consumer Budget'!$K1665&lt;0,0,IF('B. Consumer Budget'!$L1665&gt;'B. Consumer Budget'!$K1665,'B. Consumer Budget'!$K1665,'B. Consumer Budget'!$L1665))</f>
        <v>0</v>
      </c>
      <c r="N1665" s="143" t="str">
        <f>IF('B. Consumer Budget'!$L1665="","",'B. Consumer Budget'!$M1665-'B. Consumer Budget'!$L1665)</f>
        <v/>
      </c>
      <c r="O1665" s="77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78">
        <f t="shared" si="26"/>
        <v>1656</v>
      </c>
      <c r="C1666" s="79"/>
      <c r="D1666" s="80"/>
      <c r="E1666" s="123"/>
      <c r="F1666" s="80"/>
      <c r="G1666" s="105"/>
      <c r="H1666" s="80"/>
      <c r="I1666" s="81"/>
      <c r="J1666" s="81"/>
      <c r="K1666" s="144">
        <f>'B. Consumer Budget'!$I1666-'B. Consumer Budget'!$J1666</f>
        <v>0</v>
      </c>
      <c r="L1666" s="143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43">
        <f>IF('B. Consumer Budget'!$K1666&lt;0,0,IF('B. Consumer Budget'!$L1666&gt;'B. Consumer Budget'!$K1666,'B. Consumer Budget'!$K1666,'B. Consumer Budget'!$L1666))</f>
        <v>0</v>
      </c>
      <c r="N1666" s="143" t="str">
        <f>IF('B. Consumer Budget'!$L1666="","",'B. Consumer Budget'!$M1666-'B. Consumer Budget'!$L1666)</f>
        <v/>
      </c>
      <c r="O1666" s="77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78">
        <f t="shared" si="26"/>
        <v>1657</v>
      </c>
      <c r="C1667" s="82"/>
      <c r="D1667" s="83"/>
      <c r="E1667" s="122"/>
      <c r="F1667" s="83"/>
      <c r="G1667" s="106"/>
      <c r="H1667" s="83"/>
      <c r="I1667" s="84"/>
      <c r="J1667" s="84"/>
      <c r="K1667" s="144">
        <f>'B. Consumer Budget'!$I1667-'B. Consumer Budget'!$J1667</f>
        <v>0</v>
      </c>
      <c r="L1667" s="143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43">
        <f>IF('B. Consumer Budget'!$K1667&lt;0,0,IF('B. Consumer Budget'!$L1667&gt;'B. Consumer Budget'!$K1667,'B. Consumer Budget'!$K1667,'B. Consumer Budget'!$L1667))</f>
        <v>0</v>
      </c>
      <c r="N1667" s="143" t="str">
        <f>IF('B. Consumer Budget'!$L1667="","",'B. Consumer Budget'!$M1667-'B. Consumer Budget'!$L1667)</f>
        <v/>
      </c>
      <c r="O1667" s="77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78">
        <f t="shared" si="26"/>
        <v>1658</v>
      </c>
      <c r="C1668" s="79"/>
      <c r="D1668" s="80"/>
      <c r="E1668" s="123"/>
      <c r="F1668" s="80"/>
      <c r="G1668" s="105"/>
      <c r="H1668" s="80"/>
      <c r="I1668" s="81"/>
      <c r="J1668" s="81"/>
      <c r="K1668" s="144">
        <f>'B. Consumer Budget'!$I1668-'B. Consumer Budget'!$J1668</f>
        <v>0</v>
      </c>
      <c r="L1668" s="143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43">
        <f>IF('B. Consumer Budget'!$K1668&lt;0,0,IF('B. Consumer Budget'!$L1668&gt;'B. Consumer Budget'!$K1668,'B. Consumer Budget'!$K1668,'B. Consumer Budget'!$L1668))</f>
        <v>0</v>
      </c>
      <c r="N1668" s="143" t="str">
        <f>IF('B. Consumer Budget'!$L1668="","",'B. Consumer Budget'!$M1668-'B. Consumer Budget'!$L1668)</f>
        <v/>
      </c>
      <c r="O1668" s="77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78">
        <f t="shared" si="26"/>
        <v>1659</v>
      </c>
      <c r="C1669" s="82"/>
      <c r="D1669" s="83"/>
      <c r="E1669" s="122"/>
      <c r="F1669" s="83"/>
      <c r="G1669" s="106"/>
      <c r="H1669" s="83"/>
      <c r="I1669" s="84"/>
      <c r="J1669" s="84"/>
      <c r="K1669" s="144">
        <f>'B. Consumer Budget'!$I1669-'B. Consumer Budget'!$J1669</f>
        <v>0</v>
      </c>
      <c r="L1669" s="143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43">
        <f>IF('B. Consumer Budget'!$K1669&lt;0,0,IF('B. Consumer Budget'!$L1669&gt;'B. Consumer Budget'!$K1669,'B. Consumer Budget'!$K1669,'B. Consumer Budget'!$L1669))</f>
        <v>0</v>
      </c>
      <c r="N1669" s="143" t="str">
        <f>IF('B. Consumer Budget'!$L1669="","",'B. Consumer Budget'!$M1669-'B. Consumer Budget'!$L1669)</f>
        <v/>
      </c>
      <c r="O1669" s="77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78">
        <f t="shared" si="26"/>
        <v>1660</v>
      </c>
      <c r="C1670" s="79"/>
      <c r="D1670" s="80"/>
      <c r="E1670" s="123"/>
      <c r="F1670" s="80"/>
      <c r="G1670" s="105"/>
      <c r="H1670" s="80"/>
      <c r="I1670" s="81"/>
      <c r="J1670" s="81"/>
      <c r="K1670" s="144">
        <f>'B. Consumer Budget'!$I1670-'B. Consumer Budget'!$J1670</f>
        <v>0</v>
      </c>
      <c r="L1670" s="143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43">
        <f>IF('B. Consumer Budget'!$K1670&lt;0,0,IF('B. Consumer Budget'!$L1670&gt;'B. Consumer Budget'!$K1670,'B. Consumer Budget'!$K1670,'B. Consumer Budget'!$L1670))</f>
        <v>0</v>
      </c>
      <c r="N1670" s="143" t="str">
        <f>IF('B. Consumer Budget'!$L1670="","",'B. Consumer Budget'!$M1670-'B. Consumer Budget'!$L1670)</f>
        <v/>
      </c>
      <c r="O1670" s="77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78">
        <f t="shared" si="26"/>
        <v>1661</v>
      </c>
      <c r="C1671" s="82"/>
      <c r="D1671" s="83"/>
      <c r="E1671" s="122"/>
      <c r="F1671" s="83"/>
      <c r="G1671" s="106"/>
      <c r="H1671" s="83"/>
      <c r="I1671" s="84"/>
      <c r="J1671" s="84"/>
      <c r="K1671" s="144">
        <f>'B. Consumer Budget'!$I1671-'B. Consumer Budget'!$J1671</f>
        <v>0</v>
      </c>
      <c r="L1671" s="143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43">
        <f>IF('B. Consumer Budget'!$K1671&lt;0,0,IF('B. Consumer Budget'!$L1671&gt;'B. Consumer Budget'!$K1671,'B. Consumer Budget'!$K1671,'B. Consumer Budget'!$L1671))</f>
        <v>0</v>
      </c>
      <c r="N1671" s="143" t="str">
        <f>IF('B. Consumer Budget'!$L1671="","",'B. Consumer Budget'!$M1671-'B. Consumer Budget'!$L1671)</f>
        <v/>
      </c>
      <c r="O1671" s="77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78">
        <f t="shared" si="26"/>
        <v>1662</v>
      </c>
      <c r="C1672" s="79"/>
      <c r="D1672" s="80"/>
      <c r="E1672" s="123"/>
      <c r="F1672" s="80"/>
      <c r="G1672" s="105"/>
      <c r="H1672" s="80"/>
      <c r="I1672" s="81"/>
      <c r="J1672" s="81"/>
      <c r="K1672" s="144">
        <f>'B. Consumer Budget'!$I1672-'B. Consumer Budget'!$J1672</f>
        <v>0</v>
      </c>
      <c r="L1672" s="143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43">
        <f>IF('B. Consumer Budget'!$K1672&lt;0,0,IF('B. Consumer Budget'!$L1672&gt;'B. Consumer Budget'!$K1672,'B. Consumer Budget'!$K1672,'B. Consumer Budget'!$L1672))</f>
        <v>0</v>
      </c>
      <c r="N1672" s="143" t="str">
        <f>IF('B. Consumer Budget'!$L1672="","",'B. Consumer Budget'!$M1672-'B. Consumer Budget'!$L1672)</f>
        <v/>
      </c>
      <c r="O1672" s="77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78">
        <f t="shared" si="26"/>
        <v>1663</v>
      </c>
      <c r="C1673" s="82"/>
      <c r="D1673" s="83"/>
      <c r="E1673" s="122"/>
      <c r="F1673" s="83"/>
      <c r="G1673" s="106"/>
      <c r="H1673" s="83"/>
      <c r="I1673" s="84"/>
      <c r="J1673" s="84"/>
      <c r="K1673" s="144">
        <f>'B. Consumer Budget'!$I1673-'B. Consumer Budget'!$J1673</f>
        <v>0</v>
      </c>
      <c r="L1673" s="143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43">
        <f>IF('B. Consumer Budget'!$K1673&lt;0,0,IF('B. Consumer Budget'!$L1673&gt;'B. Consumer Budget'!$K1673,'B. Consumer Budget'!$K1673,'B. Consumer Budget'!$L1673))</f>
        <v>0</v>
      </c>
      <c r="N1673" s="143" t="str">
        <f>IF('B. Consumer Budget'!$L1673="","",'B. Consumer Budget'!$M1673-'B. Consumer Budget'!$L1673)</f>
        <v/>
      </c>
      <c r="O1673" s="77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78">
        <f t="shared" si="26"/>
        <v>1664</v>
      </c>
      <c r="C1674" s="79"/>
      <c r="D1674" s="80"/>
      <c r="E1674" s="123"/>
      <c r="F1674" s="80"/>
      <c r="G1674" s="105"/>
      <c r="H1674" s="80"/>
      <c r="I1674" s="81"/>
      <c r="J1674" s="81"/>
      <c r="K1674" s="144">
        <f>'B. Consumer Budget'!$I1674-'B. Consumer Budget'!$J1674</f>
        <v>0</v>
      </c>
      <c r="L1674" s="143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43">
        <f>IF('B. Consumer Budget'!$K1674&lt;0,0,IF('B. Consumer Budget'!$L1674&gt;'B. Consumer Budget'!$K1674,'B. Consumer Budget'!$K1674,'B. Consumer Budget'!$L1674))</f>
        <v>0</v>
      </c>
      <c r="N1674" s="143" t="str">
        <f>IF('B. Consumer Budget'!$L1674="","",'B. Consumer Budget'!$M1674-'B. Consumer Budget'!$L1674)</f>
        <v/>
      </c>
      <c r="O1674" s="77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78">
        <f t="shared" si="26"/>
        <v>1665</v>
      </c>
      <c r="C1675" s="82"/>
      <c r="D1675" s="83"/>
      <c r="E1675" s="122"/>
      <c r="F1675" s="83"/>
      <c r="G1675" s="106"/>
      <c r="H1675" s="83"/>
      <c r="I1675" s="84"/>
      <c r="J1675" s="84"/>
      <c r="K1675" s="144">
        <f>'B. Consumer Budget'!$I1675-'B. Consumer Budget'!$J1675</f>
        <v>0</v>
      </c>
      <c r="L1675" s="143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43">
        <f>IF('B. Consumer Budget'!$K1675&lt;0,0,IF('B. Consumer Budget'!$L1675&gt;'B. Consumer Budget'!$K1675,'B. Consumer Budget'!$K1675,'B. Consumer Budget'!$L1675))</f>
        <v>0</v>
      </c>
      <c r="N1675" s="143" t="str">
        <f>IF('B. Consumer Budget'!$L1675="","",'B. Consumer Budget'!$M1675-'B. Consumer Budget'!$L1675)</f>
        <v/>
      </c>
      <c r="O1675" s="77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78">
        <f t="shared" si="26"/>
        <v>1666</v>
      </c>
      <c r="C1676" s="79"/>
      <c r="D1676" s="80"/>
      <c r="E1676" s="123"/>
      <c r="F1676" s="80"/>
      <c r="G1676" s="105"/>
      <c r="H1676" s="80"/>
      <c r="I1676" s="81"/>
      <c r="J1676" s="81"/>
      <c r="K1676" s="144">
        <f>'B. Consumer Budget'!$I1676-'B. Consumer Budget'!$J1676</f>
        <v>0</v>
      </c>
      <c r="L1676" s="143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43">
        <f>IF('B. Consumer Budget'!$K1676&lt;0,0,IF('B. Consumer Budget'!$L1676&gt;'B. Consumer Budget'!$K1676,'B. Consumer Budget'!$K1676,'B. Consumer Budget'!$L1676))</f>
        <v>0</v>
      </c>
      <c r="N1676" s="143" t="str">
        <f>IF('B. Consumer Budget'!$L1676="","",'B. Consumer Budget'!$M1676-'B. Consumer Budget'!$L1676)</f>
        <v/>
      </c>
      <c r="O1676" s="77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78">
        <f t="shared" si="26"/>
        <v>1667</v>
      </c>
      <c r="C1677" s="82"/>
      <c r="D1677" s="83"/>
      <c r="E1677" s="122"/>
      <c r="F1677" s="83"/>
      <c r="G1677" s="106"/>
      <c r="H1677" s="83"/>
      <c r="I1677" s="84"/>
      <c r="J1677" s="84"/>
      <c r="K1677" s="144">
        <f>'B. Consumer Budget'!$I1677-'B. Consumer Budget'!$J1677</f>
        <v>0</v>
      </c>
      <c r="L1677" s="143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43">
        <f>IF('B. Consumer Budget'!$K1677&lt;0,0,IF('B. Consumer Budget'!$L1677&gt;'B. Consumer Budget'!$K1677,'B. Consumer Budget'!$K1677,'B. Consumer Budget'!$L1677))</f>
        <v>0</v>
      </c>
      <c r="N1677" s="143" t="str">
        <f>IF('B. Consumer Budget'!$L1677="","",'B. Consumer Budget'!$M1677-'B. Consumer Budget'!$L1677)</f>
        <v/>
      </c>
      <c r="O1677" s="77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78">
        <f t="shared" si="26"/>
        <v>1668</v>
      </c>
      <c r="C1678" s="79"/>
      <c r="D1678" s="80"/>
      <c r="E1678" s="123"/>
      <c r="F1678" s="80"/>
      <c r="G1678" s="105"/>
      <c r="H1678" s="80"/>
      <c r="I1678" s="81"/>
      <c r="J1678" s="81"/>
      <c r="K1678" s="144">
        <f>'B. Consumer Budget'!$I1678-'B. Consumer Budget'!$J1678</f>
        <v>0</v>
      </c>
      <c r="L1678" s="143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43">
        <f>IF('B. Consumer Budget'!$K1678&lt;0,0,IF('B. Consumer Budget'!$L1678&gt;'B. Consumer Budget'!$K1678,'B. Consumer Budget'!$K1678,'B. Consumer Budget'!$L1678))</f>
        <v>0</v>
      </c>
      <c r="N1678" s="143" t="str">
        <f>IF('B. Consumer Budget'!$L1678="","",'B. Consumer Budget'!$M1678-'B. Consumer Budget'!$L1678)</f>
        <v/>
      </c>
      <c r="O1678" s="77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78">
        <f t="shared" si="26"/>
        <v>1669</v>
      </c>
      <c r="C1679" s="82"/>
      <c r="D1679" s="83"/>
      <c r="E1679" s="122"/>
      <c r="F1679" s="83"/>
      <c r="G1679" s="106"/>
      <c r="H1679" s="83"/>
      <c r="I1679" s="84"/>
      <c r="J1679" s="84"/>
      <c r="K1679" s="144">
        <f>'B. Consumer Budget'!$I1679-'B. Consumer Budget'!$J1679</f>
        <v>0</v>
      </c>
      <c r="L1679" s="143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43">
        <f>IF('B. Consumer Budget'!$K1679&lt;0,0,IF('B. Consumer Budget'!$L1679&gt;'B. Consumer Budget'!$K1679,'B. Consumer Budget'!$K1679,'B. Consumer Budget'!$L1679))</f>
        <v>0</v>
      </c>
      <c r="N1679" s="143" t="str">
        <f>IF('B. Consumer Budget'!$L1679="","",'B. Consumer Budget'!$M1679-'B. Consumer Budget'!$L1679)</f>
        <v/>
      </c>
      <c r="O1679" s="77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78">
        <f t="shared" si="26"/>
        <v>1670</v>
      </c>
      <c r="C1680" s="79"/>
      <c r="D1680" s="80"/>
      <c r="E1680" s="123"/>
      <c r="F1680" s="80"/>
      <c r="G1680" s="105"/>
      <c r="H1680" s="80"/>
      <c r="I1680" s="81"/>
      <c r="J1680" s="81"/>
      <c r="K1680" s="144">
        <f>'B. Consumer Budget'!$I1680-'B. Consumer Budget'!$J1680</f>
        <v>0</v>
      </c>
      <c r="L1680" s="143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43">
        <f>IF('B. Consumer Budget'!$K1680&lt;0,0,IF('B. Consumer Budget'!$L1680&gt;'B. Consumer Budget'!$K1680,'B. Consumer Budget'!$K1680,'B. Consumer Budget'!$L1680))</f>
        <v>0</v>
      </c>
      <c r="N1680" s="143" t="str">
        <f>IF('B. Consumer Budget'!$L1680="","",'B. Consumer Budget'!$M1680-'B. Consumer Budget'!$L1680)</f>
        <v/>
      </c>
      <c r="O1680" s="77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78">
        <f t="shared" si="26"/>
        <v>1671</v>
      </c>
      <c r="C1681" s="82"/>
      <c r="D1681" s="83"/>
      <c r="E1681" s="122"/>
      <c r="F1681" s="83"/>
      <c r="G1681" s="106"/>
      <c r="H1681" s="83"/>
      <c r="I1681" s="84"/>
      <c r="J1681" s="84"/>
      <c r="K1681" s="144">
        <f>'B. Consumer Budget'!$I1681-'B. Consumer Budget'!$J1681</f>
        <v>0</v>
      </c>
      <c r="L1681" s="143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43">
        <f>IF('B. Consumer Budget'!$K1681&lt;0,0,IF('B. Consumer Budget'!$L1681&gt;'B. Consumer Budget'!$K1681,'B. Consumer Budget'!$K1681,'B. Consumer Budget'!$L1681))</f>
        <v>0</v>
      </c>
      <c r="N1681" s="143" t="str">
        <f>IF('B. Consumer Budget'!$L1681="","",'B. Consumer Budget'!$M1681-'B. Consumer Budget'!$L1681)</f>
        <v/>
      </c>
      <c r="O1681" s="77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78">
        <f t="shared" si="26"/>
        <v>1672</v>
      </c>
      <c r="C1682" s="79"/>
      <c r="D1682" s="80"/>
      <c r="E1682" s="123"/>
      <c r="F1682" s="80"/>
      <c r="G1682" s="105"/>
      <c r="H1682" s="80"/>
      <c r="I1682" s="81"/>
      <c r="J1682" s="81"/>
      <c r="K1682" s="144">
        <f>'B. Consumer Budget'!$I1682-'B. Consumer Budget'!$J1682</f>
        <v>0</v>
      </c>
      <c r="L1682" s="143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43">
        <f>IF('B. Consumer Budget'!$K1682&lt;0,0,IF('B. Consumer Budget'!$L1682&gt;'B. Consumer Budget'!$K1682,'B. Consumer Budget'!$K1682,'B. Consumer Budget'!$L1682))</f>
        <v>0</v>
      </c>
      <c r="N1682" s="143" t="str">
        <f>IF('B. Consumer Budget'!$L1682="","",'B. Consumer Budget'!$M1682-'B. Consumer Budget'!$L1682)</f>
        <v/>
      </c>
      <c r="O1682" s="77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78">
        <f t="shared" si="26"/>
        <v>1673</v>
      </c>
      <c r="C1683" s="82"/>
      <c r="D1683" s="83"/>
      <c r="E1683" s="122"/>
      <c r="F1683" s="83"/>
      <c r="G1683" s="106"/>
      <c r="H1683" s="83"/>
      <c r="I1683" s="84"/>
      <c r="J1683" s="84"/>
      <c r="K1683" s="144">
        <f>'B. Consumer Budget'!$I1683-'B. Consumer Budget'!$J1683</f>
        <v>0</v>
      </c>
      <c r="L1683" s="143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43">
        <f>IF('B. Consumer Budget'!$K1683&lt;0,0,IF('B. Consumer Budget'!$L1683&gt;'B. Consumer Budget'!$K1683,'B. Consumer Budget'!$K1683,'B. Consumer Budget'!$L1683))</f>
        <v>0</v>
      </c>
      <c r="N1683" s="143" t="str">
        <f>IF('B. Consumer Budget'!$L1683="","",'B. Consumer Budget'!$M1683-'B. Consumer Budget'!$L1683)</f>
        <v/>
      </c>
      <c r="O1683" s="77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78">
        <f t="shared" si="26"/>
        <v>1674</v>
      </c>
      <c r="C1684" s="79"/>
      <c r="D1684" s="80"/>
      <c r="E1684" s="123"/>
      <c r="F1684" s="80"/>
      <c r="G1684" s="105"/>
      <c r="H1684" s="80"/>
      <c r="I1684" s="81"/>
      <c r="J1684" s="81"/>
      <c r="K1684" s="144">
        <f>'B. Consumer Budget'!$I1684-'B. Consumer Budget'!$J1684</f>
        <v>0</v>
      </c>
      <c r="L1684" s="143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43">
        <f>IF('B. Consumer Budget'!$K1684&lt;0,0,IF('B. Consumer Budget'!$L1684&gt;'B. Consumer Budget'!$K1684,'B. Consumer Budget'!$K1684,'B. Consumer Budget'!$L1684))</f>
        <v>0</v>
      </c>
      <c r="N1684" s="143" t="str">
        <f>IF('B. Consumer Budget'!$L1684="","",'B. Consumer Budget'!$M1684-'B. Consumer Budget'!$L1684)</f>
        <v/>
      </c>
      <c r="O1684" s="77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78">
        <f t="shared" si="26"/>
        <v>1675</v>
      </c>
      <c r="C1685" s="82"/>
      <c r="D1685" s="83"/>
      <c r="E1685" s="122"/>
      <c r="F1685" s="83"/>
      <c r="G1685" s="106"/>
      <c r="H1685" s="83"/>
      <c r="I1685" s="84"/>
      <c r="J1685" s="84"/>
      <c r="K1685" s="144">
        <f>'B. Consumer Budget'!$I1685-'B. Consumer Budget'!$J1685</f>
        <v>0</v>
      </c>
      <c r="L1685" s="143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43">
        <f>IF('B. Consumer Budget'!$K1685&lt;0,0,IF('B. Consumer Budget'!$L1685&gt;'B. Consumer Budget'!$K1685,'B. Consumer Budget'!$K1685,'B. Consumer Budget'!$L1685))</f>
        <v>0</v>
      </c>
      <c r="N1685" s="143" t="str">
        <f>IF('B. Consumer Budget'!$L1685="","",'B. Consumer Budget'!$M1685-'B. Consumer Budget'!$L1685)</f>
        <v/>
      </c>
      <c r="O1685" s="77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78">
        <f t="shared" si="26"/>
        <v>1676</v>
      </c>
      <c r="C1686" s="79"/>
      <c r="D1686" s="80"/>
      <c r="E1686" s="123"/>
      <c r="F1686" s="80"/>
      <c r="G1686" s="105"/>
      <c r="H1686" s="80"/>
      <c r="I1686" s="81"/>
      <c r="J1686" s="81"/>
      <c r="K1686" s="144">
        <f>'B. Consumer Budget'!$I1686-'B. Consumer Budget'!$J1686</f>
        <v>0</v>
      </c>
      <c r="L1686" s="143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43">
        <f>IF('B. Consumer Budget'!$K1686&lt;0,0,IF('B. Consumer Budget'!$L1686&gt;'B. Consumer Budget'!$K1686,'B. Consumer Budget'!$K1686,'B. Consumer Budget'!$L1686))</f>
        <v>0</v>
      </c>
      <c r="N1686" s="143" t="str">
        <f>IF('B. Consumer Budget'!$L1686="","",'B. Consumer Budget'!$M1686-'B. Consumer Budget'!$L1686)</f>
        <v/>
      </c>
      <c r="O1686" s="77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78">
        <f t="shared" si="26"/>
        <v>1677</v>
      </c>
      <c r="C1687" s="82"/>
      <c r="D1687" s="83"/>
      <c r="E1687" s="122"/>
      <c r="F1687" s="83"/>
      <c r="G1687" s="106"/>
      <c r="H1687" s="83"/>
      <c r="I1687" s="84"/>
      <c r="J1687" s="84"/>
      <c r="K1687" s="144">
        <f>'B. Consumer Budget'!$I1687-'B. Consumer Budget'!$J1687</f>
        <v>0</v>
      </c>
      <c r="L1687" s="143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43">
        <f>IF('B. Consumer Budget'!$K1687&lt;0,0,IF('B. Consumer Budget'!$L1687&gt;'B. Consumer Budget'!$K1687,'B. Consumer Budget'!$K1687,'B. Consumer Budget'!$L1687))</f>
        <v>0</v>
      </c>
      <c r="N1687" s="143" t="str">
        <f>IF('B. Consumer Budget'!$L1687="","",'B. Consumer Budget'!$M1687-'B. Consumer Budget'!$L1687)</f>
        <v/>
      </c>
      <c r="O1687" s="77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78">
        <f t="shared" si="26"/>
        <v>1678</v>
      </c>
      <c r="C1688" s="79"/>
      <c r="D1688" s="80"/>
      <c r="E1688" s="123"/>
      <c r="F1688" s="80"/>
      <c r="G1688" s="105"/>
      <c r="H1688" s="80"/>
      <c r="I1688" s="81"/>
      <c r="J1688" s="81"/>
      <c r="K1688" s="144">
        <f>'B. Consumer Budget'!$I1688-'B. Consumer Budget'!$J1688</f>
        <v>0</v>
      </c>
      <c r="L1688" s="143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43">
        <f>IF('B. Consumer Budget'!$K1688&lt;0,0,IF('B. Consumer Budget'!$L1688&gt;'B. Consumer Budget'!$K1688,'B. Consumer Budget'!$K1688,'B. Consumer Budget'!$L1688))</f>
        <v>0</v>
      </c>
      <c r="N1688" s="143" t="str">
        <f>IF('B. Consumer Budget'!$L1688="","",'B. Consumer Budget'!$M1688-'B. Consumer Budget'!$L1688)</f>
        <v/>
      </c>
      <c r="O1688" s="77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78">
        <f t="shared" si="26"/>
        <v>1679</v>
      </c>
      <c r="C1689" s="82"/>
      <c r="D1689" s="83"/>
      <c r="E1689" s="122"/>
      <c r="F1689" s="83"/>
      <c r="G1689" s="106"/>
      <c r="H1689" s="83"/>
      <c r="I1689" s="84"/>
      <c r="J1689" s="84"/>
      <c r="K1689" s="144">
        <f>'B. Consumer Budget'!$I1689-'B. Consumer Budget'!$J1689</f>
        <v>0</v>
      </c>
      <c r="L1689" s="143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43">
        <f>IF('B. Consumer Budget'!$K1689&lt;0,0,IF('B. Consumer Budget'!$L1689&gt;'B. Consumer Budget'!$K1689,'B. Consumer Budget'!$K1689,'B. Consumer Budget'!$L1689))</f>
        <v>0</v>
      </c>
      <c r="N1689" s="143" t="str">
        <f>IF('B. Consumer Budget'!$L1689="","",'B. Consumer Budget'!$M1689-'B. Consumer Budget'!$L1689)</f>
        <v/>
      </c>
      <c r="O1689" s="77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78">
        <f t="shared" si="26"/>
        <v>1680</v>
      </c>
      <c r="C1690" s="79"/>
      <c r="D1690" s="80"/>
      <c r="E1690" s="123"/>
      <c r="F1690" s="80"/>
      <c r="G1690" s="105"/>
      <c r="H1690" s="80"/>
      <c r="I1690" s="81"/>
      <c r="J1690" s="81"/>
      <c r="K1690" s="144">
        <f>'B. Consumer Budget'!$I1690-'B. Consumer Budget'!$J1690</f>
        <v>0</v>
      </c>
      <c r="L1690" s="143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43">
        <f>IF('B. Consumer Budget'!$K1690&lt;0,0,IF('B. Consumer Budget'!$L1690&gt;'B. Consumer Budget'!$K1690,'B. Consumer Budget'!$K1690,'B. Consumer Budget'!$L1690))</f>
        <v>0</v>
      </c>
      <c r="N1690" s="143" t="str">
        <f>IF('B. Consumer Budget'!$L1690="","",'B. Consumer Budget'!$M1690-'B. Consumer Budget'!$L1690)</f>
        <v/>
      </c>
      <c r="O1690" s="77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78">
        <f t="shared" si="26"/>
        <v>1681</v>
      </c>
      <c r="C1691" s="82"/>
      <c r="D1691" s="83"/>
      <c r="E1691" s="122"/>
      <c r="F1691" s="83"/>
      <c r="G1691" s="106"/>
      <c r="H1691" s="83"/>
      <c r="I1691" s="84"/>
      <c r="J1691" s="84"/>
      <c r="K1691" s="144">
        <f>'B. Consumer Budget'!$I1691-'B. Consumer Budget'!$J1691</f>
        <v>0</v>
      </c>
      <c r="L1691" s="143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43">
        <f>IF('B. Consumer Budget'!$K1691&lt;0,0,IF('B. Consumer Budget'!$L1691&gt;'B. Consumer Budget'!$K1691,'B. Consumer Budget'!$K1691,'B. Consumer Budget'!$L1691))</f>
        <v>0</v>
      </c>
      <c r="N1691" s="143" t="str">
        <f>IF('B. Consumer Budget'!$L1691="","",'B. Consumer Budget'!$M1691-'B. Consumer Budget'!$L1691)</f>
        <v/>
      </c>
      <c r="O1691" s="77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78">
        <f t="shared" si="26"/>
        <v>1682</v>
      </c>
      <c r="C1692" s="79"/>
      <c r="D1692" s="80"/>
      <c r="E1692" s="123"/>
      <c r="F1692" s="80"/>
      <c r="G1692" s="105"/>
      <c r="H1692" s="80"/>
      <c r="I1692" s="81"/>
      <c r="J1692" s="81"/>
      <c r="K1692" s="144">
        <f>'B. Consumer Budget'!$I1692-'B. Consumer Budget'!$J1692</f>
        <v>0</v>
      </c>
      <c r="L1692" s="143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43">
        <f>IF('B. Consumer Budget'!$K1692&lt;0,0,IF('B. Consumer Budget'!$L1692&gt;'B. Consumer Budget'!$K1692,'B. Consumer Budget'!$K1692,'B. Consumer Budget'!$L1692))</f>
        <v>0</v>
      </c>
      <c r="N1692" s="143" t="str">
        <f>IF('B. Consumer Budget'!$L1692="","",'B. Consumer Budget'!$M1692-'B. Consumer Budget'!$L1692)</f>
        <v/>
      </c>
      <c r="O1692" s="77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78">
        <f t="shared" si="26"/>
        <v>1683</v>
      </c>
      <c r="C1693" s="82"/>
      <c r="D1693" s="83"/>
      <c r="E1693" s="122"/>
      <c r="F1693" s="83"/>
      <c r="G1693" s="106"/>
      <c r="H1693" s="83"/>
      <c r="I1693" s="84"/>
      <c r="J1693" s="84"/>
      <c r="K1693" s="144">
        <f>'B. Consumer Budget'!$I1693-'B. Consumer Budget'!$J1693</f>
        <v>0</v>
      </c>
      <c r="L1693" s="143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43">
        <f>IF('B. Consumer Budget'!$K1693&lt;0,0,IF('B. Consumer Budget'!$L1693&gt;'B. Consumer Budget'!$K1693,'B. Consumer Budget'!$K1693,'B. Consumer Budget'!$L1693))</f>
        <v>0</v>
      </c>
      <c r="N1693" s="143" t="str">
        <f>IF('B. Consumer Budget'!$L1693="","",'B. Consumer Budget'!$M1693-'B. Consumer Budget'!$L1693)</f>
        <v/>
      </c>
      <c r="O1693" s="77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78">
        <f t="shared" si="26"/>
        <v>1684</v>
      </c>
      <c r="C1694" s="79"/>
      <c r="D1694" s="80"/>
      <c r="E1694" s="123"/>
      <c r="F1694" s="80"/>
      <c r="G1694" s="105"/>
      <c r="H1694" s="80"/>
      <c r="I1694" s="81"/>
      <c r="J1694" s="81"/>
      <c r="K1694" s="144">
        <f>'B. Consumer Budget'!$I1694-'B. Consumer Budget'!$J1694</f>
        <v>0</v>
      </c>
      <c r="L1694" s="143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43">
        <f>IF('B. Consumer Budget'!$K1694&lt;0,0,IF('B. Consumer Budget'!$L1694&gt;'B. Consumer Budget'!$K1694,'B. Consumer Budget'!$K1694,'B. Consumer Budget'!$L1694))</f>
        <v>0</v>
      </c>
      <c r="N1694" s="143" t="str">
        <f>IF('B. Consumer Budget'!$L1694="","",'B. Consumer Budget'!$M1694-'B. Consumer Budget'!$L1694)</f>
        <v/>
      </c>
      <c r="O1694" s="77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78">
        <f t="shared" si="26"/>
        <v>1685</v>
      </c>
      <c r="C1695" s="82"/>
      <c r="D1695" s="83"/>
      <c r="E1695" s="122"/>
      <c r="F1695" s="83"/>
      <c r="G1695" s="106"/>
      <c r="H1695" s="83"/>
      <c r="I1695" s="84"/>
      <c r="J1695" s="84"/>
      <c r="K1695" s="144">
        <f>'B. Consumer Budget'!$I1695-'B. Consumer Budget'!$J1695</f>
        <v>0</v>
      </c>
      <c r="L1695" s="143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43">
        <f>IF('B. Consumer Budget'!$K1695&lt;0,0,IF('B. Consumer Budget'!$L1695&gt;'B. Consumer Budget'!$K1695,'B. Consumer Budget'!$K1695,'B. Consumer Budget'!$L1695))</f>
        <v>0</v>
      </c>
      <c r="N1695" s="143" t="str">
        <f>IF('B. Consumer Budget'!$L1695="","",'B. Consumer Budget'!$M1695-'B. Consumer Budget'!$L1695)</f>
        <v/>
      </c>
      <c r="O1695" s="77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78">
        <f t="shared" si="26"/>
        <v>1686</v>
      </c>
      <c r="C1696" s="79"/>
      <c r="D1696" s="80"/>
      <c r="E1696" s="123"/>
      <c r="F1696" s="80"/>
      <c r="G1696" s="105"/>
      <c r="H1696" s="80"/>
      <c r="I1696" s="81"/>
      <c r="J1696" s="81"/>
      <c r="K1696" s="144">
        <f>'B. Consumer Budget'!$I1696-'B. Consumer Budget'!$J1696</f>
        <v>0</v>
      </c>
      <c r="L1696" s="143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43">
        <f>IF('B. Consumer Budget'!$K1696&lt;0,0,IF('B. Consumer Budget'!$L1696&gt;'B. Consumer Budget'!$K1696,'B. Consumer Budget'!$K1696,'B. Consumer Budget'!$L1696))</f>
        <v>0</v>
      </c>
      <c r="N1696" s="143" t="str">
        <f>IF('B. Consumer Budget'!$L1696="","",'B. Consumer Budget'!$M1696-'B. Consumer Budget'!$L1696)</f>
        <v/>
      </c>
      <c r="O1696" s="77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78">
        <f t="shared" si="26"/>
        <v>1687</v>
      </c>
      <c r="C1697" s="82"/>
      <c r="D1697" s="83"/>
      <c r="E1697" s="122"/>
      <c r="F1697" s="83"/>
      <c r="G1697" s="106"/>
      <c r="H1697" s="83"/>
      <c r="I1697" s="84"/>
      <c r="J1697" s="84"/>
      <c r="K1697" s="144">
        <f>'B. Consumer Budget'!$I1697-'B. Consumer Budget'!$J1697</f>
        <v>0</v>
      </c>
      <c r="L1697" s="143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43">
        <f>IF('B. Consumer Budget'!$K1697&lt;0,0,IF('B. Consumer Budget'!$L1697&gt;'B. Consumer Budget'!$K1697,'B. Consumer Budget'!$K1697,'B. Consumer Budget'!$L1697))</f>
        <v>0</v>
      </c>
      <c r="N1697" s="143" t="str">
        <f>IF('B. Consumer Budget'!$L1697="","",'B. Consumer Budget'!$M1697-'B. Consumer Budget'!$L1697)</f>
        <v/>
      </c>
      <c r="O1697" s="77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78">
        <f t="shared" si="26"/>
        <v>1688</v>
      </c>
      <c r="C1698" s="79"/>
      <c r="D1698" s="80"/>
      <c r="E1698" s="123"/>
      <c r="F1698" s="80"/>
      <c r="G1698" s="105"/>
      <c r="H1698" s="80"/>
      <c r="I1698" s="81"/>
      <c r="J1698" s="81"/>
      <c r="K1698" s="144">
        <f>'B. Consumer Budget'!$I1698-'B. Consumer Budget'!$J1698</f>
        <v>0</v>
      </c>
      <c r="L1698" s="143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43">
        <f>IF('B. Consumer Budget'!$K1698&lt;0,0,IF('B. Consumer Budget'!$L1698&gt;'B. Consumer Budget'!$K1698,'B. Consumer Budget'!$K1698,'B. Consumer Budget'!$L1698))</f>
        <v>0</v>
      </c>
      <c r="N1698" s="143" t="str">
        <f>IF('B. Consumer Budget'!$L1698="","",'B. Consumer Budget'!$M1698-'B. Consumer Budget'!$L1698)</f>
        <v/>
      </c>
      <c r="O1698" s="77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78">
        <f t="shared" si="26"/>
        <v>1689</v>
      </c>
      <c r="C1699" s="82"/>
      <c r="D1699" s="83"/>
      <c r="E1699" s="122"/>
      <c r="F1699" s="83"/>
      <c r="G1699" s="106"/>
      <c r="H1699" s="83"/>
      <c r="I1699" s="84"/>
      <c r="J1699" s="84"/>
      <c r="K1699" s="144">
        <f>'B. Consumer Budget'!$I1699-'B. Consumer Budget'!$J1699</f>
        <v>0</v>
      </c>
      <c r="L1699" s="143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43">
        <f>IF('B. Consumer Budget'!$K1699&lt;0,0,IF('B. Consumer Budget'!$L1699&gt;'B. Consumer Budget'!$K1699,'B. Consumer Budget'!$K1699,'B. Consumer Budget'!$L1699))</f>
        <v>0</v>
      </c>
      <c r="N1699" s="143" t="str">
        <f>IF('B. Consumer Budget'!$L1699="","",'B. Consumer Budget'!$M1699-'B. Consumer Budget'!$L1699)</f>
        <v/>
      </c>
      <c r="O1699" s="77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78">
        <f t="shared" si="26"/>
        <v>1690</v>
      </c>
      <c r="C1700" s="79"/>
      <c r="D1700" s="80"/>
      <c r="E1700" s="123"/>
      <c r="F1700" s="80"/>
      <c r="G1700" s="105"/>
      <c r="H1700" s="80"/>
      <c r="I1700" s="81"/>
      <c r="J1700" s="81"/>
      <c r="K1700" s="144">
        <f>'B. Consumer Budget'!$I1700-'B. Consumer Budget'!$J1700</f>
        <v>0</v>
      </c>
      <c r="L1700" s="143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43">
        <f>IF('B. Consumer Budget'!$K1700&lt;0,0,IF('B. Consumer Budget'!$L1700&gt;'B. Consumer Budget'!$K1700,'B. Consumer Budget'!$K1700,'B. Consumer Budget'!$L1700))</f>
        <v>0</v>
      </c>
      <c r="N1700" s="143" t="str">
        <f>IF('B. Consumer Budget'!$L1700="","",'B. Consumer Budget'!$M1700-'B. Consumer Budget'!$L1700)</f>
        <v/>
      </c>
      <c r="O1700" s="77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78">
        <f t="shared" si="26"/>
        <v>1691</v>
      </c>
      <c r="C1701" s="82"/>
      <c r="D1701" s="83"/>
      <c r="E1701" s="122"/>
      <c r="F1701" s="83"/>
      <c r="G1701" s="106"/>
      <c r="H1701" s="83"/>
      <c r="I1701" s="84"/>
      <c r="J1701" s="84"/>
      <c r="K1701" s="144">
        <f>'B. Consumer Budget'!$I1701-'B. Consumer Budget'!$J1701</f>
        <v>0</v>
      </c>
      <c r="L1701" s="143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43">
        <f>IF('B. Consumer Budget'!$K1701&lt;0,0,IF('B. Consumer Budget'!$L1701&gt;'B. Consumer Budget'!$K1701,'B. Consumer Budget'!$K1701,'B. Consumer Budget'!$L1701))</f>
        <v>0</v>
      </c>
      <c r="N1701" s="143" t="str">
        <f>IF('B. Consumer Budget'!$L1701="","",'B. Consumer Budget'!$M1701-'B. Consumer Budget'!$L1701)</f>
        <v/>
      </c>
      <c r="O1701" s="77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78">
        <f t="shared" si="26"/>
        <v>1692</v>
      </c>
      <c r="C1702" s="79"/>
      <c r="D1702" s="80"/>
      <c r="E1702" s="123"/>
      <c r="F1702" s="80"/>
      <c r="G1702" s="105"/>
      <c r="H1702" s="80"/>
      <c r="I1702" s="81"/>
      <c r="J1702" s="81"/>
      <c r="K1702" s="144">
        <f>'B. Consumer Budget'!$I1702-'B. Consumer Budget'!$J1702</f>
        <v>0</v>
      </c>
      <c r="L1702" s="143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43">
        <f>IF('B. Consumer Budget'!$K1702&lt;0,0,IF('B. Consumer Budget'!$L1702&gt;'B. Consumer Budget'!$K1702,'B. Consumer Budget'!$K1702,'B. Consumer Budget'!$L1702))</f>
        <v>0</v>
      </c>
      <c r="N1702" s="143" t="str">
        <f>IF('B. Consumer Budget'!$L1702="","",'B. Consumer Budget'!$M1702-'B. Consumer Budget'!$L1702)</f>
        <v/>
      </c>
      <c r="O1702" s="77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78">
        <f t="shared" si="26"/>
        <v>1693</v>
      </c>
      <c r="C1703" s="82"/>
      <c r="D1703" s="83"/>
      <c r="E1703" s="122"/>
      <c r="F1703" s="83"/>
      <c r="G1703" s="106"/>
      <c r="H1703" s="83"/>
      <c r="I1703" s="84"/>
      <c r="J1703" s="84"/>
      <c r="K1703" s="144">
        <f>'B. Consumer Budget'!$I1703-'B. Consumer Budget'!$J1703</f>
        <v>0</v>
      </c>
      <c r="L1703" s="143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43">
        <f>IF('B. Consumer Budget'!$K1703&lt;0,0,IF('B. Consumer Budget'!$L1703&gt;'B. Consumer Budget'!$K1703,'B. Consumer Budget'!$K1703,'B. Consumer Budget'!$L1703))</f>
        <v>0</v>
      </c>
      <c r="N1703" s="143" t="str">
        <f>IF('B. Consumer Budget'!$L1703="","",'B. Consumer Budget'!$M1703-'B. Consumer Budget'!$L1703)</f>
        <v/>
      </c>
      <c r="O1703" s="77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78">
        <f t="shared" si="26"/>
        <v>1694</v>
      </c>
      <c r="C1704" s="79"/>
      <c r="D1704" s="80"/>
      <c r="E1704" s="123"/>
      <c r="F1704" s="80"/>
      <c r="G1704" s="105"/>
      <c r="H1704" s="80"/>
      <c r="I1704" s="81"/>
      <c r="J1704" s="81"/>
      <c r="K1704" s="144">
        <f>'B. Consumer Budget'!$I1704-'B. Consumer Budget'!$J1704</f>
        <v>0</v>
      </c>
      <c r="L1704" s="143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43">
        <f>IF('B. Consumer Budget'!$K1704&lt;0,0,IF('B. Consumer Budget'!$L1704&gt;'B. Consumer Budget'!$K1704,'B. Consumer Budget'!$K1704,'B. Consumer Budget'!$L1704))</f>
        <v>0</v>
      </c>
      <c r="N1704" s="143" t="str">
        <f>IF('B. Consumer Budget'!$L1704="","",'B. Consumer Budget'!$M1704-'B. Consumer Budget'!$L1704)</f>
        <v/>
      </c>
      <c r="O1704" s="77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78">
        <f t="shared" si="26"/>
        <v>1695</v>
      </c>
      <c r="C1705" s="82"/>
      <c r="D1705" s="83"/>
      <c r="E1705" s="122"/>
      <c r="F1705" s="83"/>
      <c r="G1705" s="106"/>
      <c r="H1705" s="83"/>
      <c r="I1705" s="84"/>
      <c r="J1705" s="84"/>
      <c r="K1705" s="144">
        <f>'B. Consumer Budget'!$I1705-'B. Consumer Budget'!$J1705</f>
        <v>0</v>
      </c>
      <c r="L1705" s="143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43">
        <f>IF('B. Consumer Budget'!$K1705&lt;0,0,IF('B. Consumer Budget'!$L1705&gt;'B. Consumer Budget'!$K1705,'B. Consumer Budget'!$K1705,'B. Consumer Budget'!$L1705))</f>
        <v>0</v>
      </c>
      <c r="N1705" s="143" t="str">
        <f>IF('B. Consumer Budget'!$L1705="","",'B. Consumer Budget'!$M1705-'B. Consumer Budget'!$L1705)</f>
        <v/>
      </c>
      <c r="O1705" s="77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78">
        <f t="shared" si="26"/>
        <v>1696</v>
      </c>
      <c r="C1706" s="79"/>
      <c r="D1706" s="80"/>
      <c r="E1706" s="123"/>
      <c r="F1706" s="80"/>
      <c r="G1706" s="105"/>
      <c r="H1706" s="80"/>
      <c r="I1706" s="81"/>
      <c r="J1706" s="81"/>
      <c r="K1706" s="144">
        <f>'B. Consumer Budget'!$I1706-'B. Consumer Budget'!$J1706</f>
        <v>0</v>
      </c>
      <c r="L1706" s="143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43">
        <f>IF('B. Consumer Budget'!$K1706&lt;0,0,IF('B. Consumer Budget'!$L1706&gt;'B. Consumer Budget'!$K1706,'B. Consumer Budget'!$K1706,'B. Consumer Budget'!$L1706))</f>
        <v>0</v>
      </c>
      <c r="N1706" s="143" t="str">
        <f>IF('B. Consumer Budget'!$L1706="","",'B. Consumer Budget'!$M1706-'B. Consumer Budget'!$L1706)</f>
        <v/>
      </c>
      <c r="O1706" s="77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78">
        <f t="shared" si="26"/>
        <v>1697</v>
      </c>
      <c r="C1707" s="82"/>
      <c r="D1707" s="83"/>
      <c r="E1707" s="122"/>
      <c r="F1707" s="83"/>
      <c r="G1707" s="106"/>
      <c r="H1707" s="83"/>
      <c r="I1707" s="84"/>
      <c r="J1707" s="84"/>
      <c r="K1707" s="144">
        <f>'B. Consumer Budget'!$I1707-'B. Consumer Budget'!$J1707</f>
        <v>0</v>
      </c>
      <c r="L1707" s="143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43">
        <f>IF('B. Consumer Budget'!$K1707&lt;0,0,IF('B. Consumer Budget'!$L1707&gt;'B. Consumer Budget'!$K1707,'B. Consumer Budget'!$K1707,'B. Consumer Budget'!$L1707))</f>
        <v>0</v>
      </c>
      <c r="N1707" s="143" t="str">
        <f>IF('B. Consumer Budget'!$L1707="","",'B. Consumer Budget'!$M1707-'B. Consumer Budget'!$L1707)</f>
        <v/>
      </c>
      <c r="O1707" s="77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78">
        <f t="shared" si="26"/>
        <v>1698</v>
      </c>
      <c r="C1708" s="79"/>
      <c r="D1708" s="80"/>
      <c r="E1708" s="123"/>
      <c r="F1708" s="80"/>
      <c r="G1708" s="105"/>
      <c r="H1708" s="80"/>
      <c r="I1708" s="81"/>
      <c r="J1708" s="81"/>
      <c r="K1708" s="144">
        <f>'B. Consumer Budget'!$I1708-'B. Consumer Budget'!$J1708</f>
        <v>0</v>
      </c>
      <c r="L1708" s="143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43">
        <f>IF('B. Consumer Budget'!$K1708&lt;0,0,IF('B. Consumer Budget'!$L1708&gt;'B. Consumer Budget'!$K1708,'B. Consumer Budget'!$K1708,'B. Consumer Budget'!$L1708))</f>
        <v>0</v>
      </c>
      <c r="N1708" s="143" t="str">
        <f>IF('B. Consumer Budget'!$L1708="","",'B. Consumer Budget'!$M1708-'B. Consumer Budget'!$L1708)</f>
        <v/>
      </c>
      <c r="O1708" s="77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78">
        <f t="shared" si="26"/>
        <v>1699</v>
      </c>
      <c r="C1709" s="82"/>
      <c r="D1709" s="83"/>
      <c r="E1709" s="122"/>
      <c r="F1709" s="83"/>
      <c r="G1709" s="106"/>
      <c r="H1709" s="83"/>
      <c r="I1709" s="84"/>
      <c r="J1709" s="84"/>
      <c r="K1709" s="144">
        <f>'B. Consumer Budget'!$I1709-'B. Consumer Budget'!$J1709</f>
        <v>0</v>
      </c>
      <c r="L1709" s="143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43">
        <f>IF('B. Consumer Budget'!$K1709&lt;0,0,IF('B. Consumer Budget'!$L1709&gt;'B. Consumer Budget'!$K1709,'B. Consumer Budget'!$K1709,'B. Consumer Budget'!$L1709))</f>
        <v>0</v>
      </c>
      <c r="N1709" s="143" t="str">
        <f>IF('B. Consumer Budget'!$L1709="","",'B. Consumer Budget'!$M1709-'B. Consumer Budget'!$L1709)</f>
        <v/>
      </c>
      <c r="O1709" s="77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78">
        <f t="shared" si="26"/>
        <v>1700</v>
      </c>
      <c r="C1710" s="79"/>
      <c r="D1710" s="80"/>
      <c r="E1710" s="123"/>
      <c r="F1710" s="80"/>
      <c r="G1710" s="105"/>
      <c r="H1710" s="80"/>
      <c r="I1710" s="81"/>
      <c r="J1710" s="81"/>
      <c r="K1710" s="144">
        <f>'B. Consumer Budget'!$I1710-'B. Consumer Budget'!$J1710</f>
        <v>0</v>
      </c>
      <c r="L1710" s="143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43">
        <f>IF('B. Consumer Budget'!$K1710&lt;0,0,IF('B. Consumer Budget'!$L1710&gt;'B. Consumer Budget'!$K1710,'B. Consumer Budget'!$K1710,'B. Consumer Budget'!$L1710))</f>
        <v>0</v>
      </c>
      <c r="N1710" s="143" t="str">
        <f>IF('B. Consumer Budget'!$L1710="","",'B. Consumer Budget'!$M1710-'B. Consumer Budget'!$L1710)</f>
        <v/>
      </c>
      <c r="O1710" s="77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78">
        <f t="shared" si="26"/>
        <v>1701</v>
      </c>
      <c r="C1711" s="82"/>
      <c r="D1711" s="83"/>
      <c r="E1711" s="122"/>
      <c r="F1711" s="83"/>
      <c r="G1711" s="106"/>
      <c r="H1711" s="83"/>
      <c r="I1711" s="84"/>
      <c r="J1711" s="84"/>
      <c r="K1711" s="144">
        <f>'B. Consumer Budget'!$I1711-'B. Consumer Budget'!$J1711</f>
        <v>0</v>
      </c>
      <c r="L1711" s="143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43">
        <f>IF('B. Consumer Budget'!$K1711&lt;0,0,IF('B. Consumer Budget'!$L1711&gt;'B. Consumer Budget'!$K1711,'B. Consumer Budget'!$K1711,'B. Consumer Budget'!$L1711))</f>
        <v>0</v>
      </c>
      <c r="N1711" s="143" t="str">
        <f>IF('B. Consumer Budget'!$L1711="","",'B. Consumer Budget'!$M1711-'B. Consumer Budget'!$L1711)</f>
        <v/>
      </c>
      <c r="O1711" s="77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78">
        <f t="shared" si="26"/>
        <v>1702</v>
      </c>
      <c r="C1712" s="79"/>
      <c r="D1712" s="80"/>
      <c r="E1712" s="123"/>
      <c r="F1712" s="80"/>
      <c r="G1712" s="105"/>
      <c r="H1712" s="80"/>
      <c r="I1712" s="81"/>
      <c r="J1712" s="81"/>
      <c r="K1712" s="144">
        <f>'B. Consumer Budget'!$I1712-'B. Consumer Budget'!$J1712</f>
        <v>0</v>
      </c>
      <c r="L1712" s="143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43">
        <f>IF('B. Consumer Budget'!$K1712&lt;0,0,IF('B. Consumer Budget'!$L1712&gt;'B. Consumer Budget'!$K1712,'B. Consumer Budget'!$K1712,'B. Consumer Budget'!$L1712))</f>
        <v>0</v>
      </c>
      <c r="N1712" s="143" t="str">
        <f>IF('B. Consumer Budget'!$L1712="","",'B. Consumer Budget'!$M1712-'B. Consumer Budget'!$L1712)</f>
        <v/>
      </c>
      <c r="O1712" s="77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78">
        <f t="shared" si="26"/>
        <v>1703</v>
      </c>
      <c r="C1713" s="82"/>
      <c r="D1713" s="83"/>
      <c r="E1713" s="122"/>
      <c r="F1713" s="83"/>
      <c r="G1713" s="106"/>
      <c r="H1713" s="83"/>
      <c r="I1713" s="84"/>
      <c r="J1713" s="84"/>
      <c r="K1713" s="144">
        <f>'B. Consumer Budget'!$I1713-'B. Consumer Budget'!$J1713</f>
        <v>0</v>
      </c>
      <c r="L1713" s="143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43">
        <f>IF('B. Consumer Budget'!$K1713&lt;0,0,IF('B. Consumer Budget'!$L1713&gt;'B. Consumer Budget'!$K1713,'B. Consumer Budget'!$K1713,'B. Consumer Budget'!$L1713))</f>
        <v>0</v>
      </c>
      <c r="N1713" s="143" t="str">
        <f>IF('B. Consumer Budget'!$L1713="","",'B. Consumer Budget'!$M1713-'B. Consumer Budget'!$L1713)</f>
        <v/>
      </c>
      <c r="O1713" s="77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78">
        <f t="shared" si="26"/>
        <v>1704</v>
      </c>
      <c r="C1714" s="79"/>
      <c r="D1714" s="80"/>
      <c r="E1714" s="123"/>
      <c r="F1714" s="80"/>
      <c r="G1714" s="105"/>
      <c r="H1714" s="80"/>
      <c r="I1714" s="81"/>
      <c r="J1714" s="81"/>
      <c r="K1714" s="144">
        <f>'B. Consumer Budget'!$I1714-'B. Consumer Budget'!$J1714</f>
        <v>0</v>
      </c>
      <c r="L1714" s="143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43">
        <f>IF('B. Consumer Budget'!$K1714&lt;0,0,IF('B. Consumer Budget'!$L1714&gt;'B. Consumer Budget'!$K1714,'B. Consumer Budget'!$K1714,'B. Consumer Budget'!$L1714))</f>
        <v>0</v>
      </c>
      <c r="N1714" s="143" t="str">
        <f>IF('B. Consumer Budget'!$L1714="","",'B. Consumer Budget'!$M1714-'B. Consumer Budget'!$L1714)</f>
        <v/>
      </c>
      <c r="O1714" s="77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78">
        <f t="shared" ref="B1715:B1778" si="27">B1714+1</f>
        <v>1705</v>
      </c>
      <c r="C1715" s="82"/>
      <c r="D1715" s="83"/>
      <c r="E1715" s="122"/>
      <c r="F1715" s="83"/>
      <c r="G1715" s="106"/>
      <c r="H1715" s="83"/>
      <c r="I1715" s="84"/>
      <c r="J1715" s="84"/>
      <c r="K1715" s="144">
        <f>'B. Consumer Budget'!$I1715-'B. Consumer Budget'!$J1715</f>
        <v>0</v>
      </c>
      <c r="L1715" s="143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43">
        <f>IF('B. Consumer Budget'!$K1715&lt;0,0,IF('B. Consumer Budget'!$L1715&gt;'B. Consumer Budget'!$K1715,'B. Consumer Budget'!$K1715,'B. Consumer Budget'!$L1715))</f>
        <v>0</v>
      </c>
      <c r="N1715" s="143" t="str">
        <f>IF('B. Consumer Budget'!$L1715="","",'B. Consumer Budget'!$M1715-'B. Consumer Budget'!$L1715)</f>
        <v/>
      </c>
      <c r="O1715" s="77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78">
        <f t="shared" si="27"/>
        <v>1706</v>
      </c>
      <c r="C1716" s="79"/>
      <c r="D1716" s="80"/>
      <c r="E1716" s="123"/>
      <c r="F1716" s="80"/>
      <c r="G1716" s="105"/>
      <c r="H1716" s="80"/>
      <c r="I1716" s="81"/>
      <c r="J1716" s="81"/>
      <c r="K1716" s="144">
        <f>'B. Consumer Budget'!$I1716-'B. Consumer Budget'!$J1716</f>
        <v>0</v>
      </c>
      <c r="L1716" s="143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43">
        <f>IF('B. Consumer Budget'!$K1716&lt;0,0,IF('B. Consumer Budget'!$L1716&gt;'B. Consumer Budget'!$K1716,'B. Consumer Budget'!$K1716,'B. Consumer Budget'!$L1716))</f>
        <v>0</v>
      </c>
      <c r="N1716" s="143" t="str">
        <f>IF('B. Consumer Budget'!$L1716="","",'B. Consumer Budget'!$M1716-'B. Consumer Budget'!$L1716)</f>
        <v/>
      </c>
      <c r="O1716" s="77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78">
        <f t="shared" si="27"/>
        <v>1707</v>
      </c>
      <c r="C1717" s="82"/>
      <c r="D1717" s="83"/>
      <c r="E1717" s="122"/>
      <c r="F1717" s="83"/>
      <c r="G1717" s="106"/>
      <c r="H1717" s="83"/>
      <c r="I1717" s="84"/>
      <c r="J1717" s="84"/>
      <c r="K1717" s="144">
        <f>'B. Consumer Budget'!$I1717-'B. Consumer Budget'!$J1717</f>
        <v>0</v>
      </c>
      <c r="L1717" s="143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43">
        <f>IF('B. Consumer Budget'!$K1717&lt;0,0,IF('B. Consumer Budget'!$L1717&gt;'B. Consumer Budget'!$K1717,'B. Consumer Budget'!$K1717,'B. Consumer Budget'!$L1717))</f>
        <v>0</v>
      </c>
      <c r="N1717" s="143" t="str">
        <f>IF('B. Consumer Budget'!$L1717="","",'B. Consumer Budget'!$M1717-'B. Consumer Budget'!$L1717)</f>
        <v/>
      </c>
      <c r="O1717" s="77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78">
        <f t="shared" si="27"/>
        <v>1708</v>
      </c>
      <c r="C1718" s="79"/>
      <c r="D1718" s="80"/>
      <c r="E1718" s="123"/>
      <c r="F1718" s="80"/>
      <c r="G1718" s="105"/>
      <c r="H1718" s="80"/>
      <c r="I1718" s="81"/>
      <c r="J1718" s="81"/>
      <c r="K1718" s="144">
        <f>'B. Consumer Budget'!$I1718-'B. Consumer Budget'!$J1718</f>
        <v>0</v>
      </c>
      <c r="L1718" s="143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43">
        <f>IF('B. Consumer Budget'!$K1718&lt;0,0,IF('B. Consumer Budget'!$L1718&gt;'B. Consumer Budget'!$K1718,'B. Consumer Budget'!$K1718,'B. Consumer Budget'!$L1718))</f>
        <v>0</v>
      </c>
      <c r="N1718" s="143" t="str">
        <f>IF('B. Consumer Budget'!$L1718="","",'B. Consumer Budget'!$M1718-'B. Consumer Budget'!$L1718)</f>
        <v/>
      </c>
      <c r="O1718" s="77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78">
        <f t="shared" si="27"/>
        <v>1709</v>
      </c>
      <c r="C1719" s="82"/>
      <c r="D1719" s="83"/>
      <c r="E1719" s="122"/>
      <c r="F1719" s="83"/>
      <c r="G1719" s="106"/>
      <c r="H1719" s="83"/>
      <c r="I1719" s="84"/>
      <c r="J1719" s="84"/>
      <c r="K1719" s="144">
        <f>'B. Consumer Budget'!$I1719-'B. Consumer Budget'!$J1719</f>
        <v>0</v>
      </c>
      <c r="L1719" s="143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43">
        <f>IF('B. Consumer Budget'!$K1719&lt;0,0,IF('B. Consumer Budget'!$L1719&gt;'B. Consumer Budget'!$K1719,'B. Consumer Budget'!$K1719,'B. Consumer Budget'!$L1719))</f>
        <v>0</v>
      </c>
      <c r="N1719" s="143" t="str">
        <f>IF('B. Consumer Budget'!$L1719="","",'B. Consumer Budget'!$M1719-'B. Consumer Budget'!$L1719)</f>
        <v/>
      </c>
      <c r="O1719" s="77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78">
        <f t="shared" si="27"/>
        <v>1710</v>
      </c>
      <c r="C1720" s="79"/>
      <c r="D1720" s="80"/>
      <c r="E1720" s="123"/>
      <c r="F1720" s="80"/>
      <c r="G1720" s="105"/>
      <c r="H1720" s="80"/>
      <c r="I1720" s="81"/>
      <c r="J1720" s="81"/>
      <c r="K1720" s="144">
        <f>'B. Consumer Budget'!$I1720-'B. Consumer Budget'!$J1720</f>
        <v>0</v>
      </c>
      <c r="L1720" s="143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43">
        <f>IF('B. Consumer Budget'!$K1720&lt;0,0,IF('B. Consumer Budget'!$L1720&gt;'B. Consumer Budget'!$K1720,'B. Consumer Budget'!$K1720,'B. Consumer Budget'!$L1720))</f>
        <v>0</v>
      </c>
      <c r="N1720" s="143" t="str">
        <f>IF('B. Consumer Budget'!$L1720="","",'B. Consumer Budget'!$M1720-'B. Consumer Budget'!$L1720)</f>
        <v/>
      </c>
      <c r="O1720" s="77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78">
        <f t="shared" si="27"/>
        <v>1711</v>
      </c>
      <c r="C1721" s="82"/>
      <c r="D1721" s="83"/>
      <c r="E1721" s="122"/>
      <c r="F1721" s="83"/>
      <c r="G1721" s="106"/>
      <c r="H1721" s="83"/>
      <c r="I1721" s="84"/>
      <c r="J1721" s="84"/>
      <c r="K1721" s="144">
        <f>'B. Consumer Budget'!$I1721-'B. Consumer Budget'!$J1721</f>
        <v>0</v>
      </c>
      <c r="L1721" s="143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43">
        <f>IF('B. Consumer Budget'!$K1721&lt;0,0,IF('B. Consumer Budget'!$L1721&gt;'B. Consumer Budget'!$K1721,'B. Consumer Budget'!$K1721,'B. Consumer Budget'!$L1721))</f>
        <v>0</v>
      </c>
      <c r="N1721" s="143" t="str">
        <f>IF('B. Consumer Budget'!$L1721="","",'B. Consumer Budget'!$M1721-'B. Consumer Budget'!$L1721)</f>
        <v/>
      </c>
      <c r="O1721" s="77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78">
        <f t="shared" si="27"/>
        <v>1712</v>
      </c>
      <c r="C1722" s="79"/>
      <c r="D1722" s="80"/>
      <c r="E1722" s="123"/>
      <c r="F1722" s="80"/>
      <c r="G1722" s="105"/>
      <c r="H1722" s="80"/>
      <c r="I1722" s="81"/>
      <c r="J1722" s="81"/>
      <c r="K1722" s="144">
        <f>'B. Consumer Budget'!$I1722-'B. Consumer Budget'!$J1722</f>
        <v>0</v>
      </c>
      <c r="L1722" s="143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43">
        <f>IF('B. Consumer Budget'!$K1722&lt;0,0,IF('B. Consumer Budget'!$L1722&gt;'B. Consumer Budget'!$K1722,'B. Consumer Budget'!$K1722,'B. Consumer Budget'!$L1722))</f>
        <v>0</v>
      </c>
      <c r="N1722" s="143" t="str">
        <f>IF('B. Consumer Budget'!$L1722="","",'B. Consumer Budget'!$M1722-'B. Consumer Budget'!$L1722)</f>
        <v/>
      </c>
      <c r="O1722" s="77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78">
        <f t="shared" si="27"/>
        <v>1713</v>
      </c>
      <c r="C1723" s="82"/>
      <c r="D1723" s="83"/>
      <c r="E1723" s="122"/>
      <c r="F1723" s="83"/>
      <c r="G1723" s="106"/>
      <c r="H1723" s="83"/>
      <c r="I1723" s="84"/>
      <c r="J1723" s="84"/>
      <c r="K1723" s="144">
        <f>'B. Consumer Budget'!$I1723-'B. Consumer Budget'!$J1723</f>
        <v>0</v>
      </c>
      <c r="L1723" s="143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43">
        <f>IF('B. Consumer Budget'!$K1723&lt;0,0,IF('B. Consumer Budget'!$L1723&gt;'B. Consumer Budget'!$K1723,'B. Consumer Budget'!$K1723,'B. Consumer Budget'!$L1723))</f>
        <v>0</v>
      </c>
      <c r="N1723" s="143" t="str">
        <f>IF('B. Consumer Budget'!$L1723="","",'B. Consumer Budget'!$M1723-'B. Consumer Budget'!$L1723)</f>
        <v/>
      </c>
      <c r="O1723" s="77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78">
        <f t="shared" si="27"/>
        <v>1714</v>
      </c>
      <c r="C1724" s="79"/>
      <c r="D1724" s="80"/>
      <c r="E1724" s="123"/>
      <c r="F1724" s="80"/>
      <c r="G1724" s="105"/>
      <c r="H1724" s="80"/>
      <c r="I1724" s="81"/>
      <c r="J1724" s="81"/>
      <c r="K1724" s="144">
        <f>'B. Consumer Budget'!$I1724-'B. Consumer Budget'!$J1724</f>
        <v>0</v>
      </c>
      <c r="L1724" s="143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43">
        <f>IF('B. Consumer Budget'!$K1724&lt;0,0,IF('B. Consumer Budget'!$L1724&gt;'B. Consumer Budget'!$K1724,'B. Consumer Budget'!$K1724,'B. Consumer Budget'!$L1724))</f>
        <v>0</v>
      </c>
      <c r="N1724" s="143" t="str">
        <f>IF('B. Consumer Budget'!$L1724="","",'B. Consumer Budget'!$M1724-'B. Consumer Budget'!$L1724)</f>
        <v/>
      </c>
      <c r="O1724" s="77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78">
        <f t="shared" si="27"/>
        <v>1715</v>
      </c>
      <c r="C1725" s="82"/>
      <c r="D1725" s="83"/>
      <c r="E1725" s="122"/>
      <c r="F1725" s="83"/>
      <c r="G1725" s="106"/>
      <c r="H1725" s="83"/>
      <c r="I1725" s="84"/>
      <c r="J1725" s="84"/>
      <c r="K1725" s="144">
        <f>'B. Consumer Budget'!$I1725-'B. Consumer Budget'!$J1725</f>
        <v>0</v>
      </c>
      <c r="L1725" s="143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43">
        <f>IF('B. Consumer Budget'!$K1725&lt;0,0,IF('B. Consumer Budget'!$L1725&gt;'B. Consumer Budget'!$K1725,'B. Consumer Budget'!$K1725,'B. Consumer Budget'!$L1725))</f>
        <v>0</v>
      </c>
      <c r="N1725" s="143" t="str">
        <f>IF('B. Consumer Budget'!$L1725="","",'B. Consumer Budget'!$M1725-'B. Consumer Budget'!$L1725)</f>
        <v/>
      </c>
      <c r="O1725" s="77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78">
        <f t="shared" si="27"/>
        <v>1716</v>
      </c>
      <c r="C1726" s="79"/>
      <c r="D1726" s="80"/>
      <c r="E1726" s="123"/>
      <c r="F1726" s="80"/>
      <c r="G1726" s="105"/>
      <c r="H1726" s="80"/>
      <c r="I1726" s="81"/>
      <c r="J1726" s="81"/>
      <c r="K1726" s="144">
        <f>'B. Consumer Budget'!$I1726-'B. Consumer Budget'!$J1726</f>
        <v>0</v>
      </c>
      <c r="L1726" s="143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43">
        <f>IF('B. Consumer Budget'!$K1726&lt;0,0,IF('B. Consumer Budget'!$L1726&gt;'B. Consumer Budget'!$K1726,'B. Consumer Budget'!$K1726,'B. Consumer Budget'!$L1726))</f>
        <v>0</v>
      </c>
      <c r="N1726" s="143" t="str">
        <f>IF('B. Consumer Budget'!$L1726="","",'B. Consumer Budget'!$M1726-'B. Consumer Budget'!$L1726)</f>
        <v/>
      </c>
      <c r="O1726" s="77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78">
        <f t="shared" si="27"/>
        <v>1717</v>
      </c>
      <c r="C1727" s="82"/>
      <c r="D1727" s="83"/>
      <c r="E1727" s="122"/>
      <c r="F1727" s="83"/>
      <c r="G1727" s="106"/>
      <c r="H1727" s="83"/>
      <c r="I1727" s="84"/>
      <c r="J1727" s="84"/>
      <c r="K1727" s="144">
        <f>'B. Consumer Budget'!$I1727-'B. Consumer Budget'!$J1727</f>
        <v>0</v>
      </c>
      <c r="L1727" s="143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43">
        <f>IF('B. Consumer Budget'!$K1727&lt;0,0,IF('B. Consumer Budget'!$L1727&gt;'B. Consumer Budget'!$K1727,'B. Consumer Budget'!$K1727,'B. Consumer Budget'!$L1727))</f>
        <v>0</v>
      </c>
      <c r="N1727" s="143" t="str">
        <f>IF('B. Consumer Budget'!$L1727="","",'B. Consumer Budget'!$M1727-'B. Consumer Budget'!$L1727)</f>
        <v/>
      </c>
      <c r="O1727" s="77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78">
        <f t="shared" si="27"/>
        <v>1718</v>
      </c>
      <c r="C1728" s="79"/>
      <c r="D1728" s="80"/>
      <c r="E1728" s="123"/>
      <c r="F1728" s="80"/>
      <c r="G1728" s="105"/>
      <c r="H1728" s="80"/>
      <c r="I1728" s="81"/>
      <c r="J1728" s="81"/>
      <c r="K1728" s="144">
        <f>'B. Consumer Budget'!$I1728-'B. Consumer Budget'!$J1728</f>
        <v>0</v>
      </c>
      <c r="L1728" s="143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43">
        <f>IF('B. Consumer Budget'!$K1728&lt;0,0,IF('B. Consumer Budget'!$L1728&gt;'B. Consumer Budget'!$K1728,'B. Consumer Budget'!$K1728,'B. Consumer Budget'!$L1728))</f>
        <v>0</v>
      </c>
      <c r="N1728" s="143" t="str">
        <f>IF('B. Consumer Budget'!$L1728="","",'B. Consumer Budget'!$M1728-'B. Consumer Budget'!$L1728)</f>
        <v/>
      </c>
      <c r="O1728" s="77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78">
        <f t="shared" si="27"/>
        <v>1719</v>
      </c>
      <c r="C1729" s="82"/>
      <c r="D1729" s="83"/>
      <c r="E1729" s="122"/>
      <c r="F1729" s="83"/>
      <c r="G1729" s="106"/>
      <c r="H1729" s="83"/>
      <c r="I1729" s="84"/>
      <c r="J1729" s="84"/>
      <c r="K1729" s="144">
        <f>'B. Consumer Budget'!$I1729-'B. Consumer Budget'!$J1729</f>
        <v>0</v>
      </c>
      <c r="L1729" s="143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43">
        <f>IF('B. Consumer Budget'!$K1729&lt;0,0,IF('B. Consumer Budget'!$L1729&gt;'B. Consumer Budget'!$K1729,'B. Consumer Budget'!$K1729,'B. Consumer Budget'!$L1729))</f>
        <v>0</v>
      </c>
      <c r="N1729" s="143" t="str">
        <f>IF('B. Consumer Budget'!$L1729="","",'B. Consumer Budget'!$M1729-'B. Consumer Budget'!$L1729)</f>
        <v/>
      </c>
      <c r="O1729" s="77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78">
        <f t="shared" si="27"/>
        <v>1720</v>
      </c>
      <c r="C1730" s="79"/>
      <c r="D1730" s="80"/>
      <c r="E1730" s="123"/>
      <c r="F1730" s="80"/>
      <c r="G1730" s="105"/>
      <c r="H1730" s="80"/>
      <c r="I1730" s="81"/>
      <c r="J1730" s="81"/>
      <c r="K1730" s="144">
        <f>'B. Consumer Budget'!$I1730-'B. Consumer Budget'!$J1730</f>
        <v>0</v>
      </c>
      <c r="L1730" s="143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43">
        <f>IF('B. Consumer Budget'!$K1730&lt;0,0,IF('B. Consumer Budget'!$L1730&gt;'B. Consumer Budget'!$K1730,'B. Consumer Budget'!$K1730,'B. Consumer Budget'!$L1730))</f>
        <v>0</v>
      </c>
      <c r="N1730" s="143" t="str">
        <f>IF('B. Consumer Budget'!$L1730="","",'B. Consumer Budget'!$M1730-'B. Consumer Budget'!$L1730)</f>
        <v/>
      </c>
      <c r="O1730" s="77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78">
        <f t="shared" si="27"/>
        <v>1721</v>
      </c>
      <c r="C1731" s="82"/>
      <c r="D1731" s="83"/>
      <c r="E1731" s="122"/>
      <c r="F1731" s="83"/>
      <c r="G1731" s="106"/>
      <c r="H1731" s="83"/>
      <c r="I1731" s="84"/>
      <c r="J1731" s="84"/>
      <c r="K1731" s="144">
        <f>'B. Consumer Budget'!$I1731-'B. Consumer Budget'!$J1731</f>
        <v>0</v>
      </c>
      <c r="L1731" s="143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43">
        <f>IF('B. Consumer Budget'!$K1731&lt;0,0,IF('B. Consumer Budget'!$L1731&gt;'B. Consumer Budget'!$K1731,'B. Consumer Budget'!$K1731,'B. Consumer Budget'!$L1731))</f>
        <v>0</v>
      </c>
      <c r="N1731" s="143" t="str">
        <f>IF('B. Consumer Budget'!$L1731="","",'B. Consumer Budget'!$M1731-'B. Consumer Budget'!$L1731)</f>
        <v/>
      </c>
      <c r="O1731" s="77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78">
        <f t="shared" si="27"/>
        <v>1722</v>
      </c>
      <c r="C1732" s="79"/>
      <c r="D1732" s="80"/>
      <c r="E1732" s="123"/>
      <c r="F1732" s="80"/>
      <c r="G1732" s="105"/>
      <c r="H1732" s="80"/>
      <c r="I1732" s="81"/>
      <c r="J1732" s="81"/>
      <c r="K1732" s="144">
        <f>'B. Consumer Budget'!$I1732-'B. Consumer Budget'!$J1732</f>
        <v>0</v>
      </c>
      <c r="L1732" s="143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43">
        <f>IF('B. Consumer Budget'!$K1732&lt;0,0,IF('B. Consumer Budget'!$L1732&gt;'B. Consumer Budget'!$K1732,'B. Consumer Budget'!$K1732,'B. Consumer Budget'!$L1732))</f>
        <v>0</v>
      </c>
      <c r="N1732" s="143" t="str">
        <f>IF('B. Consumer Budget'!$L1732="","",'B. Consumer Budget'!$M1732-'B. Consumer Budget'!$L1732)</f>
        <v/>
      </c>
      <c r="O1732" s="77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78">
        <f t="shared" si="27"/>
        <v>1723</v>
      </c>
      <c r="C1733" s="82"/>
      <c r="D1733" s="83"/>
      <c r="E1733" s="122"/>
      <c r="F1733" s="83"/>
      <c r="G1733" s="106"/>
      <c r="H1733" s="83"/>
      <c r="I1733" s="84"/>
      <c r="J1733" s="84"/>
      <c r="K1733" s="144">
        <f>'B. Consumer Budget'!$I1733-'B. Consumer Budget'!$J1733</f>
        <v>0</v>
      </c>
      <c r="L1733" s="143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43">
        <f>IF('B. Consumer Budget'!$K1733&lt;0,0,IF('B. Consumer Budget'!$L1733&gt;'B. Consumer Budget'!$K1733,'B. Consumer Budget'!$K1733,'B. Consumer Budget'!$L1733))</f>
        <v>0</v>
      </c>
      <c r="N1733" s="143" t="str">
        <f>IF('B. Consumer Budget'!$L1733="","",'B. Consumer Budget'!$M1733-'B. Consumer Budget'!$L1733)</f>
        <v/>
      </c>
      <c r="O1733" s="77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78">
        <f t="shared" si="27"/>
        <v>1724</v>
      </c>
      <c r="C1734" s="79"/>
      <c r="D1734" s="80"/>
      <c r="E1734" s="123"/>
      <c r="F1734" s="80"/>
      <c r="G1734" s="105"/>
      <c r="H1734" s="80"/>
      <c r="I1734" s="81"/>
      <c r="J1734" s="81"/>
      <c r="K1734" s="144">
        <f>'B. Consumer Budget'!$I1734-'B. Consumer Budget'!$J1734</f>
        <v>0</v>
      </c>
      <c r="L1734" s="143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43">
        <f>IF('B. Consumer Budget'!$K1734&lt;0,0,IF('B. Consumer Budget'!$L1734&gt;'B. Consumer Budget'!$K1734,'B. Consumer Budget'!$K1734,'B. Consumer Budget'!$L1734))</f>
        <v>0</v>
      </c>
      <c r="N1734" s="143" t="str">
        <f>IF('B. Consumer Budget'!$L1734="","",'B. Consumer Budget'!$M1734-'B. Consumer Budget'!$L1734)</f>
        <v/>
      </c>
      <c r="O1734" s="77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78">
        <f t="shared" si="27"/>
        <v>1725</v>
      </c>
      <c r="C1735" s="82"/>
      <c r="D1735" s="83"/>
      <c r="E1735" s="122"/>
      <c r="F1735" s="83"/>
      <c r="G1735" s="106"/>
      <c r="H1735" s="83"/>
      <c r="I1735" s="84"/>
      <c r="J1735" s="84"/>
      <c r="K1735" s="144">
        <f>'B. Consumer Budget'!$I1735-'B. Consumer Budget'!$J1735</f>
        <v>0</v>
      </c>
      <c r="L1735" s="143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43">
        <f>IF('B. Consumer Budget'!$K1735&lt;0,0,IF('B. Consumer Budget'!$L1735&gt;'B. Consumer Budget'!$K1735,'B. Consumer Budget'!$K1735,'B. Consumer Budget'!$L1735))</f>
        <v>0</v>
      </c>
      <c r="N1735" s="143" t="str">
        <f>IF('B. Consumer Budget'!$L1735="","",'B. Consumer Budget'!$M1735-'B. Consumer Budget'!$L1735)</f>
        <v/>
      </c>
      <c r="O1735" s="77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78">
        <f t="shared" si="27"/>
        <v>1726</v>
      </c>
      <c r="C1736" s="79"/>
      <c r="D1736" s="80"/>
      <c r="E1736" s="123"/>
      <c r="F1736" s="80"/>
      <c r="G1736" s="105"/>
      <c r="H1736" s="80"/>
      <c r="I1736" s="81"/>
      <c r="J1736" s="81"/>
      <c r="K1736" s="144">
        <f>'B. Consumer Budget'!$I1736-'B. Consumer Budget'!$J1736</f>
        <v>0</v>
      </c>
      <c r="L1736" s="143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43">
        <f>IF('B. Consumer Budget'!$K1736&lt;0,0,IF('B. Consumer Budget'!$L1736&gt;'B. Consumer Budget'!$K1736,'B. Consumer Budget'!$K1736,'B. Consumer Budget'!$L1736))</f>
        <v>0</v>
      </c>
      <c r="N1736" s="143" t="str">
        <f>IF('B. Consumer Budget'!$L1736="","",'B. Consumer Budget'!$M1736-'B. Consumer Budget'!$L1736)</f>
        <v/>
      </c>
      <c r="O1736" s="77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78">
        <f t="shared" si="27"/>
        <v>1727</v>
      </c>
      <c r="C1737" s="82"/>
      <c r="D1737" s="83"/>
      <c r="E1737" s="122"/>
      <c r="F1737" s="83"/>
      <c r="G1737" s="106"/>
      <c r="H1737" s="83"/>
      <c r="I1737" s="84"/>
      <c r="J1737" s="84"/>
      <c r="K1737" s="144">
        <f>'B. Consumer Budget'!$I1737-'B. Consumer Budget'!$J1737</f>
        <v>0</v>
      </c>
      <c r="L1737" s="143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43">
        <f>IF('B. Consumer Budget'!$K1737&lt;0,0,IF('B. Consumer Budget'!$L1737&gt;'B. Consumer Budget'!$K1737,'B. Consumer Budget'!$K1737,'B. Consumer Budget'!$L1737))</f>
        <v>0</v>
      </c>
      <c r="N1737" s="143" t="str">
        <f>IF('B. Consumer Budget'!$L1737="","",'B. Consumer Budget'!$M1737-'B. Consumer Budget'!$L1737)</f>
        <v/>
      </c>
      <c r="O1737" s="77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78">
        <f t="shared" si="27"/>
        <v>1728</v>
      </c>
      <c r="C1738" s="79"/>
      <c r="D1738" s="80"/>
      <c r="E1738" s="123"/>
      <c r="F1738" s="80"/>
      <c r="G1738" s="105"/>
      <c r="H1738" s="80"/>
      <c r="I1738" s="81"/>
      <c r="J1738" s="81"/>
      <c r="K1738" s="144">
        <f>'B. Consumer Budget'!$I1738-'B. Consumer Budget'!$J1738</f>
        <v>0</v>
      </c>
      <c r="L1738" s="143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43">
        <f>IF('B. Consumer Budget'!$K1738&lt;0,0,IF('B. Consumer Budget'!$L1738&gt;'B. Consumer Budget'!$K1738,'B. Consumer Budget'!$K1738,'B. Consumer Budget'!$L1738))</f>
        <v>0</v>
      </c>
      <c r="N1738" s="143" t="str">
        <f>IF('B. Consumer Budget'!$L1738="","",'B. Consumer Budget'!$M1738-'B. Consumer Budget'!$L1738)</f>
        <v/>
      </c>
      <c r="O1738" s="77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78">
        <f t="shared" si="27"/>
        <v>1729</v>
      </c>
      <c r="C1739" s="82"/>
      <c r="D1739" s="83"/>
      <c r="E1739" s="122"/>
      <c r="F1739" s="83"/>
      <c r="G1739" s="106"/>
      <c r="H1739" s="83"/>
      <c r="I1739" s="84"/>
      <c r="J1739" s="84"/>
      <c r="K1739" s="144">
        <f>'B. Consumer Budget'!$I1739-'B. Consumer Budget'!$J1739</f>
        <v>0</v>
      </c>
      <c r="L1739" s="143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43">
        <f>IF('B. Consumer Budget'!$K1739&lt;0,0,IF('B. Consumer Budget'!$L1739&gt;'B. Consumer Budget'!$K1739,'B. Consumer Budget'!$K1739,'B. Consumer Budget'!$L1739))</f>
        <v>0</v>
      </c>
      <c r="N1739" s="143" t="str">
        <f>IF('B. Consumer Budget'!$L1739="","",'B. Consumer Budget'!$M1739-'B. Consumer Budget'!$L1739)</f>
        <v/>
      </c>
      <c r="O1739" s="77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78">
        <f t="shared" si="27"/>
        <v>1730</v>
      </c>
      <c r="C1740" s="79"/>
      <c r="D1740" s="80"/>
      <c r="E1740" s="123"/>
      <c r="F1740" s="80"/>
      <c r="G1740" s="105"/>
      <c r="H1740" s="80"/>
      <c r="I1740" s="81"/>
      <c r="J1740" s="81"/>
      <c r="K1740" s="144">
        <f>'B. Consumer Budget'!$I1740-'B. Consumer Budget'!$J1740</f>
        <v>0</v>
      </c>
      <c r="L1740" s="143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43">
        <f>IF('B. Consumer Budget'!$K1740&lt;0,0,IF('B. Consumer Budget'!$L1740&gt;'B. Consumer Budget'!$K1740,'B. Consumer Budget'!$K1740,'B. Consumer Budget'!$L1740))</f>
        <v>0</v>
      </c>
      <c r="N1740" s="143" t="str">
        <f>IF('B. Consumer Budget'!$L1740="","",'B. Consumer Budget'!$M1740-'B. Consumer Budget'!$L1740)</f>
        <v/>
      </c>
      <c r="O1740" s="77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78">
        <f t="shared" si="27"/>
        <v>1731</v>
      </c>
      <c r="C1741" s="82"/>
      <c r="D1741" s="83"/>
      <c r="E1741" s="122"/>
      <c r="F1741" s="83"/>
      <c r="G1741" s="106"/>
      <c r="H1741" s="83"/>
      <c r="I1741" s="84"/>
      <c r="J1741" s="84"/>
      <c r="K1741" s="144">
        <f>'B. Consumer Budget'!$I1741-'B. Consumer Budget'!$J1741</f>
        <v>0</v>
      </c>
      <c r="L1741" s="143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43">
        <f>IF('B. Consumer Budget'!$K1741&lt;0,0,IF('B. Consumer Budget'!$L1741&gt;'B. Consumer Budget'!$K1741,'B. Consumer Budget'!$K1741,'B. Consumer Budget'!$L1741))</f>
        <v>0</v>
      </c>
      <c r="N1741" s="143" t="str">
        <f>IF('B. Consumer Budget'!$L1741="","",'B. Consumer Budget'!$M1741-'B. Consumer Budget'!$L1741)</f>
        <v/>
      </c>
      <c r="O1741" s="77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78">
        <f t="shared" si="27"/>
        <v>1732</v>
      </c>
      <c r="C1742" s="79"/>
      <c r="D1742" s="80"/>
      <c r="E1742" s="123"/>
      <c r="F1742" s="80"/>
      <c r="G1742" s="105"/>
      <c r="H1742" s="80"/>
      <c r="I1742" s="81"/>
      <c r="J1742" s="81"/>
      <c r="K1742" s="144">
        <f>'B. Consumer Budget'!$I1742-'B. Consumer Budget'!$J1742</f>
        <v>0</v>
      </c>
      <c r="L1742" s="143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43">
        <f>IF('B. Consumer Budget'!$K1742&lt;0,0,IF('B. Consumer Budget'!$L1742&gt;'B. Consumer Budget'!$K1742,'B. Consumer Budget'!$K1742,'B. Consumer Budget'!$L1742))</f>
        <v>0</v>
      </c>
      <c r="N1742" s="143" t="str">
        <f>IF('B. Consumer Budget'!$L1742="","",'B. Consumer Budget'!$M1742-'B. Consumer Budget'!$L1742)</f>
        <v/>
      </c>
      <c r="O1742" s="77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78">
        <f t="shared" si="27"/>
        <v>1733</v>
      </c>
      <c r="C1743" s="82"/>
      <c r="D1743" s="83"/>
      <c r="E1743" s="122"/>
      <c r="F1743" s="83"/>
      <c r="G1743" s="106"/>
      <c r="H1743" s="83"/>
      <c r="I1743" s="84"/>
      <c r="J1743" s="84"/>
      <c r="K1743" s="144">
        <f>'B. Consumer Budget'!$I1743-'B. Consumer Budget'!$J1743</f>
        <v>0</v>
      </c>
      <c r="L1743" s="143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43">
        <f>IF('B. Consumer Budget'!$K1743&lt;0,0,IF('B. Consumer Budget'!$L1743&gt;'B. Consumer Budget'!$K1743,'B. Consumer Budget'!$K1743,'B. Consumer Budget'!$L1743))</f>
        <v>0</v>
      </c>
      <c r="N1743" s="143" t="str">
        <f>IF('B. Consumer Budget'!$L1743="","",'B. Consumer Budget'!$M1743-'B. Consumer Budget'!$L1743)</f>
        <v/>
      </c>
      <c r="O1743" s="77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78">
        <f t="shared" si="27"/>
        <v>1734</v>
      </c>
      <c r="C1744" s="79"/>
      <c r="D1744" s="80"/>
      <c r="E1744" s="123"/>
      <c r="F1744" s="80"/>
      <c r="G1744" s="105"/>
      <c r="H1744" s="80"/>
      <c r="I1744" s="81"/>
      <c r="J1744" s="81"/>
      <c r="K1744" s="144">
        <f>'B. Consumer Budget'!$I1744-'B. Consumer Budget'!$J1744</f>
        <v>0</v>
      </c>
      <c r="L1744" s="143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43">
        <f>IF('B. Consumer Budget'!$K1744&lt;0,0,IF('B. Consumer Budget'!$L1744&gt;'B. Consumer Budget'!$K1744,'B. Consumer Budget'!$K1744,'B. Consumer Budget'!$L1744))</f>
        <v>0</v>
      </c>
      <c r="N1744" s="143" t="str">
        <f>IF('B. Consumer Budget'!$L1744="","",'B. Consumer Budget'!$M1744-'B. Consumer Budget'!$L1744)</f>
        <v/>
      </c>
      <c r="O1744" s="77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78">
        <f t="shared" si="27"/>
        <v>1735</v>
      </c>
      <c r="C1745" s="82"/>
      <c r="D1745" s="83"/>
      <c r="E1745" s="122"/>
      <c r="F1745" s="83"/>
      <c r="G1745" s="106"/>
      <c r="H1745" s="83"/>
      <c r="I1745" s="84"/>
      <c r="J1745" s="84"/>
      <c r="K1745" s="144">
        <f>'B. Consumer Budget'!$I1745-'B. Consumer Budget'!$J1745</f>
        <v>0</v>
      </c>
      <c r="L1745" s="143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43">
        <f>IF('B. Consumer Budget'!$K1745&lt;0,0,IF('B. Consumer Budget'!$L1745&gt;'B. Consumer Budget'!$K1745,'B. Consumer Budget'!$K1745,'B. Consumer Budget'!$L1745))</f>
        <v>0</v>
      </c>
      <c r="N1745" s="143" t="str">
        <f>IF('B. Consumer Budget'!$L1745="","",'B. Consumer Budget'!$M1745-'B. Consumer Budget'!$L1745)</f>
        <v/>
      </c>
      <c r="O1745" s="77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78">
        <f t="shared" si="27"/>
        <v>1736</v>
      </c>
      <c r="C1746" s="79"/>
      <c r="D1746" s="80"/>
      <c r="E1746" s="123"/>
      <c r="F1746" s="80"/>
      <c r="G1746" s="105"/>
      <c r="H1746" s="80"/>
      <c r="I1746" s="81"/>
      <c r="J1746" s="81"/>
      <c r="K1746" s="144">
        <f>'B. Consumer Budget'!$I1746-'B. Consumer Budget'!$J1746</f>
        <v>0</v>
      </c>
      <c r="L1746" s="143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43">
        <f>IF('B. Consumer Budget'!$K1746&lt;0,0,IF('B. Consumer Budget'!$L1746&gt;'B. Consumer Budget'!$K1746,'B. Consumer Budget'!$K1746,'B. Consumer Budget'!$L1746))</f>
        <v>0</v>
      </c>
      <c r="N1746" s="143" t="str">
        <f>IF('B. Consumer Budget'!$L1746="","",'B. Consumer Budget'!$M1746-'B. Consumer Budget'!$L1746)</f>
        <v/>
      </c>
      <c r="O1746" s="77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78">
        <f t="shared" si="27"/>
        <v>1737</v>
      </c>
      <c r="C1747" s="82"/>
      <c r="D1747" s="83"/>
      <c r="E1747" s="122"/>
      <c r="F1747" s="83"/>
      <c r="G1747" s="106"/>
      <c r="H1747" s="83"/>
      <c r="I1747" s="84"/>
      <c r="J1747" s="84"/>
      <c r="K1747" s="144">
        <f>'B. Consumer Budget'!$I1747-'B. Consumer Budget'!$J1747</f>
        <v>0</v>
      </c>
      <c r="L1747" s="143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43">
        <f>IF('B. Consumer Budget'!$K1747&lt;0,0,IF('B. Consumer Budget'!$L1747&gt;'B. Consumer Budget'!$K1747,'B. Consumer Budget'!$K1747,'B. Consumer Budget'!$L1747))</f>
        <v>0</v>
      </c>
      <c r="N1747" s="143" t="str">
        <f>IF('B. Consumer Budget'!$L1747="","",'B. Consumer Budget'!$M1747-'B. Consumer Budget'!$L1747)</f>
        <v/>
      </c>
      <c r="O1747" s="77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78">
        <f t="shared" si="27"/>
        <v>1738</v>
      </c>
      <c r="C1748" s="79"/>
      <c r="D1748" s="80"/>
      <c r="E1748" s="123"/>
      <c r="F1748" s="80"/>
      <c r="G1748" s="105"/>
      <c r="H1748" s="80"/>
      <c r="I1748" s="81"/>
      <c r="J1748" s="81"/>
      <c r="K1748" s="144">
        <f>'B. Consumer Budget'!$I1748-'B. Consumer Budget'!$J1748</f>
        <v>0</v>
      </c>
      <c r="L1748" s="143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43">
        <f>IF('B. Consumer Budget'!$K1748&lt;0,0,IF('B. Consumer Budget'!$L1748&gt;'B. Consumer Budget'!$K1748,'B. Consumer Budget'!$K1748,'B. Consumer Budget'!$L1748))</f>
        <v>0</v>
      </c>
      <c r="N1748" s="143" t="str">
        <f>IF('B. Consumer Budget'!$L1748="","",'B. Consumer Budget'!$M1748-'B. Consumer Budget'!$L1748)</f>
        <v/>
      </c>
      <c r="O1748" s="77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78">
        <f t="shared" si="27"/>
        <v>1739</v>
      </c>
      <c r="C1749" s="82"/>
      <c r="D1749" s="83"/>
      <c r="E1749" s="122"/>
      <c r="F1749" s="83"/>
      <c r="G1749" s="106"/>
      <c r="H1749" s="83"/>
      <c r="I1749" s="84"/>
      <c r="J1749" s="84"/>
      <c r="K1749" s="144">
        <f>'B. Consumer Budget'!$I1749-'B. Consumer Budget'!$J1749</f>
        <v>0</v>
      </c>
      <c r="L1749" s="143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43">
        <f>IF('B. Consumer Budget'!$K1749&lt;0,0,IF('B. Consumer Budget'!$L1749&gt;'B. Consumer Budget'!$K1749,'B. Consumer Budget'!$K1749,'B. Consumer Budget'!$L1749))</f>
        <v>0</v>
      </c>
      <c r="N1749" s="143" t="str">
        <f>IF('B. Consumer Budget'!$L1749="","",'B. Consumer Budget'!$M1749-'B. Consumer Budget'!$L1749)</f>
        <v/>
      </c>
      <c r="O1749" s="77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78">
        <f t="shared" si="27"/>
        <v>1740</v>
      </c>
      <c r="C1750" s="79"/>
      <c r="D1750" s="80"/>
      <c r="E1750" s="123"/>
      <c r="F1750" s="80"/>
      <c r="G1750" s="105"/>
      <c r="H1750" s="80"/>
      <c r="I1750" s="81"/>
      <c r="J1750" s="81"/>
      <c r="K1750" s="144">
        <f>'B. Consumer Budget'!$I1750-'B. Consumer Budget'!$J1750</f>
        <v>0</v>
      </c>
      <c r="L1750" s="143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43">
        <f>IF('B. Consumer Budget'!$K1750&lt;0,0,IF('B. Consumer Budget'!$L1750&gt;'B. Consumer Budget'!$K1750,'B. Consumer Budget'!$K1750,'B. Consumer Budget'!$L1750))</f>
        <v>0</v>
      </c>
      <c r="N1750" s="143" t="str">
        <f>IF('B. Consumer Budget'!$L1750="","",'B. Consumer Budget'!$M1750-'B. Consumer Budget'!$L1750)</f>
        <v/>
      </c>
      <c r="O1750" s="77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78">
        <f t="shared" si="27"/>
        <v>1741</v>
      </c>
      <c r="C1751" s="82"/>
      <c r="D1751" s="83"/>
      <c r="E1751" s="122"/>
      <c r="F1751" s="83"/>
      <c r="G1751" s="106"/>
      <c r="H1751" s="83"/>
      <c r="I1751" s="84"/>
      <c r="J1751" s="84"/>
      <c r="K1751" s="144">
        <f>'B. Consumer Budget'!$I1751-'B. Consumer Budget'!$J1751</f>
        <v>0</v>
      </c>
      <c r="L1751" s="143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43">
        <f>IF('B. Consumer Budget'!$K1751&lt;0,0,IF('B. Consumer Budget'!$L1751&gt;'B. Consumer Budget'!$K1751,'B. Consumer Budget'!$K1751,'B. Consumer Budget'!$L1751))</f>
        <v>0</v>
      </c>
      <c r="N1751" s="143" t="str">
        <f>IF('B. Consumer Budget'!$L1751="","",'B. Consumer Budget'!$M1751-'B. Consumer Budget'!$L1751)</f>
        <v/>
      </c>
      <c r="O1751" s="77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78">
        <f t="shared" si="27"/>
        <v>1742</v>
      </c>
      <c r="C1752" s="79"/>
      <c r="D1752" s="80"/>
      <c r="E1752" s="123"/>
      <c r="F1752" s="80"/>
      <c r="G1752" s="105"/>
      <c r="H1752" s="80"/>
      <c r="I1752" s="81"/>
      <c r="J1752" s="81"/>
      <c r="K1752" s="144">
        <f>'B. Consumer Budget'!$I1752-'B. Consumer Budget'!$J1752</f>
        <v>0</v>
      </c>
      <c r="L1752" s="143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43">
        <f>IF('B. Consumer Budget'!$K1752&lt;0,0,IF('B. Consumer Budget'!$L1752&gt;'B. Consumer Budget'!$K1752,'B. Consumer Budget'!$K1752,'B. Consumer Budget'!$L1752))</f>
        <v>0</v>
      </c>
      <c r="N1752" s="143" t="str">
        <f>IF('B. Consumer Budget'!$L1752="","",'B. Consumer Budget'!$M1752-'B. Consumer Budget'!$L1752)</f>
        <v/>
      </c>
      <c r="O1752" s="77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78">
        <f t="shared" si="27"/>
        <v>1743</v>
      </c>
      <c r="C1753" s="82"/>
      <c r="D1753" s="83"/>
      <c r="E1753" s="122"/>
      <c r="F1753" s="83"/>
      <c r="G1753" s="106"/>
      <c r="H1753" s="83"/>
      <c r="I1753" s="84"/>
      <c r="J1753" s="84"/>
      <c r="K1753" s="144">
        <f>'B. Consumer Budget'!$I1753-'B. Consumer Budget'!$J1753</f>
        <v>0</v>
      </c>
      <c r="L1753" s="143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43">
        <f>IF('B. Consumer Budget'!$K1753&lt;0,0,IF('B. Consumer Budget'!$L1753&gt;'B. Consumer Budget'!$K1753,'B. Consumer Budget'!$K1753,'B. Consumer Budget'!$L1753))</f>
        <v>0</v>
      </c>
      <c r="N1753" s="143" t="str">
        <f>IF('B. Consumer Budget'!$L1753="","",'B. Consumer Budget'!$M1753-'B. Consumer Budget'!$L1753)</f>
        <v/>
      </c>
      <c r="O1753" s="77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78">
        <f t="shared" si="27"/>
        <v>1744</v>
      </c>
      <c r="C1754" s="79"/>
      <c r="D1754" s="80"/>
      <c r="E1754" s="123"/>
      <c r="F1754" s="80"/>
      <c r="G1754" s="105"/>
      <c r="H1754" s="80"/>
      <c r="I1754" s="81"/>
      <c r="J1754" s="81"/>
      <c r="K1754" s="144">
        <f>'B. Consumer Budget'!$I1754-'B. Consumer Budget'!$J1754</f>
        <v>0</v>
      </c>
      <c r="L1754" s="143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43">
        <f>IF('B. Consumer Budget'!$K1754&lt;0,0,IF('B. Consumer Budget'!$L1754&gt;'B. Consumer Budget'!$K1754,'B. Consumer Budget'!$K1754,'B. Consumer Budget'!$L1754))</f>
        <v>0</v>
      </c>
      <c r="N1754" s="143" t="str">
        <f>IF('B. Consumer Budget'!$L1754="","",'B. Consumer Budget'!$M1754-'B. Consumer Budget'!$L1754)</f>
        <v/>
      </c>
      <c r="O1754" s="77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78">
        <f t="shared" si="27"/>
        <v>1745</v>
      </c>
      <c r="C1755" s="82"/>
      <c r="D1755" s="83"/>
      <c r="E1755" s="122"/>
      <c r="F1755" s="83"/>
      <c r="G1755" s="106"/>
      <c r="H1755" s="83"/>
      <c r="I1755" s="84"/>
      <c r="J1755" s="84"/>
      <c r="K1755" s="144">
        <f>'B. Consumer Budget'!$I1755-'B. Consumer Budget'!$J1755</f>
        <v>0</v>
      </c>
      <c r="L1755" s="143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43">
        <f>IF('B. Consumer Budget'!$K1755&lt;0,0,IF('B. Consumer Budget'!$L1755&gt;'B. Consumer Budget'!$K1755,'B. Consumer Budget'!$K1755,'B. Consumer Budget'!$L1755))</f>
        <v>0</v>
      </c>
      <c r="N1755" s="143" t="str">
        <f>IF('B. Consumer Budget'!$L1755="","",'B. Consumer Budget'!$M1755-'B. Consumer Budget'!$L1755)</f>
        <v/>
      </c>
      <c r="O1755" s="77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78">
        <f t="shared" si="27"/>
        <v>1746</v>
      </c>
      <c r="C1756" s="79"/>
      <c r="D1756" s="80"/>
      <c r="E1756" s="123"/>
      <c r="F1756" s="80"/>
      <c r="G1756" s="105"/>
      <c r="H1756" s="80"/>
      <c r="I1756" s="81"/>
      <c r="J1756" s="81"/>
      <c r="K1756" s="144">
        <f>'B. Consumer Budget'!$I1756-'B. Consumer Budget'!$J1756</f>
        <v>0</v>
      </c>
      <c r="L1756" s="143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43">
        <f>IF('B. Consumer Budget'!$K1756&lt;0,0,IF('B. Consumer Budget'!$L1756&gt;'B. Consumer Budget'!$K1756,'B. Consumer Budget'!$K1756,'B. Consumer Budget'!$L1756))</f>
        <v>0</v>
      </c>
      <c r="N1756" s="143" t="str">
        <f>IF('B. Consumer Budget'!$L1756="","",'B. Consumer Budget'!$M1756-'B. Consumer Budget'!$L1756)</f>
        <v/>
      </c>
      <c r="O1756" s="77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78">
        <f t="shared" si="27"/>
        <v>1747</v>
      </c>
      <c r="C1757" s="82"/>
      <c r="D1757" s="83"/>
      <c r="E1757" s="122"/>
      <c r="F1757" s="83"/>
      <c r="G1757" s="106"/>
      <c r="H1757" s="83"/>
      <c r="I1757" s="84"/>
      <c r="J1757" s="84"/>
      <c r="K1757" s="144">
        <f>'B. Consumer Budget'!$I1757-'B. Consumer Budget'!$J1757</f>
        <v>0</v>
      </c>
      <c r="L1757" s="143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43">
        <f>IF('B. Consumer Budget'!$K1757&lt;0,0,IF('B. Consumer Budget'!$L1757&gt;'B. Consumer Budget'!$K1757,'B. Consumer Budget'!$K1757,'B. Consumer Budget'!$L1757))</f>
        <v>0</v>
      </c>
      <c r="N1757" s="143" t="str">
        <f>IF('B. Consumer Budget'!$L1757="","",'B. Consumer Budget'!$M1757-'B. Consumer Budget'!$L1757)</f>
        <v/>
      </c>
      <c r="O1757" s="77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78">
        <f t="shared" si="27"/>
        <v>1748</v>
      </c>
      <c r="C1758" s="79"/>
      <c r="D1758" s="80"/>
      <c r="E1758" s="123"/>
      <c r="F1758" s="80"/>
      <c r="G1758" s="105"/>
      <c r="H1758" s="80"/>
      <c r="I1758" s="81"/>
      <c r="J1758" s="81"/>
      <c r="K1758" s="144">
        <f>'B. Consumer Budget'!$I1758-'B. Consumer Budget'!$J1758</f>
        <v>0</v>
      </c>
      <c r="L1758" s="143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43">
        <f>IF('B. Consumer Budget'!$K1758&lt;0,0,IF('B. Consumer Budget'!$L1758&gt;'B. Consumer Budget'!$K1758,'B. Consumer Budget'!$K1758,'B. Consumer Budget'!$L1758))</f>
        <v>0</v>
      </c>
      <c r="N1758" s="143" t="str">
        <f>IF('B. Consumer Budget'!$L1758="","",'B. Consumer Budget'!$M1758-'B. Consumer Budget'!$L1758)</f>
        <v/>
      </c>
      <c r="O1758" s="77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78">
        <f t="shared" si="27"/>
        <v>1749</v>
      </c>
      <c r="C1759" s="82"/>
      <c r="D1759" s="83"/>
      <c r="E1759" s="122"/>
      <c r="F1759" s="83"/>
      <c r="G1759" s="106"/>
      <c r="H1759" s="83"/>
      <c r="I1759" s="84"/>
      <c r="J1759" s="84"/>
      <c r="K1759" s="144">
        <f>'B. Consumer Budget'!$I1759-'B. Consumer Budget'!$J1759</f>
        <v>0</v>
      </c>
      <c r="L1759" s="143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43">
        <f>IF('B. Consumer Budget'!$K1759&lt;0,0,IF('B. Consumer Budget'!$L1759&gt;'B. Consumer Budget'!$K1759,'B. Consumer Budget'!$K1759,'B. Consumer Budget'!$L1759))</f>
        <v>0</v>
      </c>
      <c r="N1759" s="143" t="str">
        <f>IF('B. Consumer Budget'!$L1759="","",'B. Consumer Budget'!$M1759-'B. Consumer Budget'!$L1759)</f>
        <v/>
      </c>
      <c r="O1759" s="77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78">
        <f t="shared" si="27"/>
        <v>1750</v>
      </c>
      <c r="C1760" s="79"/>
      <c r="D1760" s="80"/>
      <c r="E1760" s="123"/>
      <c r="F1760" s="80"/>
      <c r="G1760" s="105"/>
      <c r="H1760" s="80"/>
      <c r="I1760" s="81"/>
      <c r="J1760" s="81"/>
      <c r="K1760" s="144">
        <f>'B. Consumer Budget'!$I1760-'B. Consumer Budget'!$J1760</f>
        <v>0</v>
      </c>
      <c r="L1760" s="143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43">
        <f>IF('B. Consumer Budget'!$K1760&lt;0,0,IF('B. Consumer Budget'!$L1760&gt;'B. Consumer Budget'!$K1760,'B. Consumer Budget'!$K1760,'B. Consumer Budget'!$L1760))</f>
        <v>0</v>
      </c>
      <c r="N1760" s="143" t="str">
        <f>IF('B. Consumer Budget'!$L1760="","",'B. Consumer Budget'!$M1760-'B. Consumer Budget'!$L1760)</f>
        <v/>
      </c>
      <c r="O1760" s="77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78">
        <f t="shared" si="27"/>
        <v>1751</v>
      </c>
      <c r="C1761" s="82"/>
      <c r="D1761" s="83"/>
      <c r="E1761" s="122"/>
      <c r="F1761" s="83"/>
      <c r="G1761" s="106"/>
      <c r="H1761" s="83"/>
      <c r="I1761" s="84"/>
      <c r="J1761" s="84"/>
      <c r="K1761" s="144">
        <f>'B. Consumer Budget'!$I1761-'B. Consumer Budget'!$J1761</f>
        <v>0</v>
      </c>
      <c r="L1761" s="143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43">
        <f>IF('B. Consumer Budget'!$K1761&lt;0,0,IF('B. Consumer Budget'!$L1761&gt;'B. Consumer Budget'!$K1761,'B. Consumer Budget'!$K1761,'B. Consumer Budget'!$L1761))</f>
        <v>0</v>
      </c>
      <c r="N1761" s="143" t="str">
        <f>IF('B. Consumer Budget'!$L1761="","",'B. Consumer Budget'!$M1761-'B. Consumer Budget'!$L1761)</f>
        <v/>
      </c>
      <c r="O1761" s="77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78">
        <f t="shared" si="27"/>
        <v>1752</v>
      </c>
      <c r="C1762" s="79"/>
      <c r="D1762" s="80"/>
      <c r="E1762" s="123"/>
      <c r="F1762" s="80"/>
      <c r="G1762" s="105"/>
      <c r="H1762" s="80"/>
      <c r="I1762" s="81"/>
      <c r="J1762" s="81"/>
      <c r="K1762" s="144">
        <f>'B. Consumer Budget'!$I1762-'B. Consumer Budget'!$J1762</f>
        <v>0</v>
      </c>
      <c r="L1762" s="143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43">
        <f>IF('B. Consumer Budget'!$K1762&lt;0,0,IF('B. Consumer Budget'!$L1762&gt;'B. Consumer Budget'!$K1762,'B. Consumer Budget'!$K1762,'B. Consumer Budget'!$L1762))</f>
        <v>0</v>
      </c>
      <c r="N1762" s="143" t="str">
        <f>IF('B. Consumer Budget'!$L1762="","",'B. Consumer Budget'!$M1762-'B. Consumer Budget'!$L1762)</f>
        <v/>
      </c>
      <c r="O1762" s="77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78">
        <f t="shared" si="27"/>
        <v>1753</v>
      </c>
      <c r="C1763" s="82"/>
      <c r="D1763" s="83"/>
      <c r="E1763" s="122"/>
      <c r="F1763" s="83"/>
      <c r="G1763" s="106"/>
      <c r="H1763" s="83"/>
      <c r="I1763" s="84"/>
      <c r="J1763" s="84"/>
      <c r="K1763" s="144">
        <f>'B. Consumer Budget'!$I1763-'B. Consumer Budget'!$J1763</f>
        <v>0</v>
      </c>
      <c r="L1763" s="143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43">
        <f>IF('B. Consumer Budget'!$K1763&lt;0,0,IF('B. Consumer Budget'!$L1763&gt;'B. Consumer Budget'!$K1763,'B. Consumer Budget'!$K1763,'B. Consumer Budget'!$L1763))</f>
        <v>0</v>
      </c>
      <c r="N1763" s="143" t="str">
        <f>IF('B. Consumer Budget'!$L1763="","",'B. Consumer Budget'!$M1763-'B. Consumer Budget'!$L1763)</f>
        <v/>
      </c>
      <c r="O1763" s="77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78">
        <f t="shared" si="27"/>
        <v>1754</v>
      </c>
      <c r="C1764" s="79"/>
      <c r="D1764" s="80"/>
      <c r="E1764" s="123"/>
      <c r="F1764" s="80"/>
      <c r="G1764" s="105"/>
      <c r="H1764" s="80"/>
      <c r="I1764" s="81"/>
      <c r="J1764" s="81"/>
      <c r="K1764" s="144">
        <f>'B. Consumer Budget'!$I1764-'B. Consumer Budget'!$J1764</f>
        <v>0</v>
      </c>
      <c r="L1764" s="143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43">
        <f>IF('B. Consumer Budget'!$K1764&lt;0,0,IF('B. Consumer Budget'!$L1764&gt;'B. Consumer Budget'!$K1764,'B. Consumer Budget'!$K1764,'B. Consumer Budget'!$L1764))</f>
        <v>0</v>
      </c>
      <c r="N1764" s="143" t="str">
        <f>IF('B. Consumer Budget'!$L1764="","",'B. Consumer Budget'!$M1764-'B. Consumer Budget'!$L1764)</f>
        <v/>
      </c>
      <c r="O1764" s="77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78">
        <f t="shared" si="27"/>
        <v>1755</v>
      </c>
      <c r="C1765" s="82"/>
      <c r="D1765" s="83"/>
      <c r="E1765" s="122"/>
      <c r="F1765" s="83"/>
      <c r="G1765" s="106"/>
      <c r="H1765" s="83"/>
      <c r="I1765" s="84"/>
      <c r="J1765" s="84"/>
      <c r="K1765" s="144">
        <f>'B. Consumer Budget'!$I1765-'B. Consumer Budget'!$J1765</f>
        <v>0</v>
      </c>
      <c r="L1765" s="143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43">
        <f>IF('B. Consumer Budget'!$K1765&lt;0,0,IF('B. Consumer Budget'!$L1765&gt;'B. Consumer Budget'!$K1765,'B. Consumer Budget'!$K1765,'B. Consumer Budget'!$L1765))</f>
        <v>0</v>
      </c>
      <c r="N1765" s="143" t="str">
        <f>IF('B. Consumer Budget'!$L1765="","",'B. Consumer Budget'!$M1765-'B. Consumer Budget'!$L1765)</f>
        <v/>
      </c>
      <c r="O1765" s="77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78">
        <f t="shared" si="27"/>
        <v>1756</v>
      </c>
      <c r="C1766" s="79"/>
      <c r="D1766" s="80"/>
      <c r="E1766" s="123"/>
      <c r="F1766" s="80"/>
      <c r="G1766" s="105"/>
      <c r="H1766" s="80"/>
      <c r="I1766" s="81"/>
      <c r="J1766" s="81"/>
      <c r="K1766" s="144">
        <f>'B. Consumer Budget'!$I1766-'B. Consumer Budget'!$J1766</f>
        <v>0</v>
      </c>
      <c r="L1766" s="143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43">
        <f>IF('B. Consumer Budget'!$K1766&lt;0,0,IF('B. Consumer Budget'!$L1766&gt;'B. Consumer Budget'!$K1766,'B. Consumer Budget'!$K1766,'B. Consumer Budget'!$L1766))</f>
        <v>0</v>
      </c>
      <c r="N1766" s="143" t="str">
        <f>IF('B. Consumer Budget'!$L1766="","",'B. Consumer Budget'!$M1766-'B. Consumer Budget'!$L1766)</f>
        <v/>
      </c>
      <c r="O1766" s="77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78">
        <f t="shared" si="27"/>
        <v>1757</v>
      </c>
      <c r="C1767" s="82"/>
      <c r="D1767" s="83"/>
      <c r="E1767" s="122"/>
      <c r="F1767" s="83"/>
      <c r="G1767" s="106"/>
      <c r="H1767" s="83"/>
      <c r="I1767" s="84"/>
      <c r="J1767" s="84"/>
      <c r="K1767" s="144">
        <f>'B. Consumer Budget'!$I1767-'B. Consumer Budget'!$J1767</f>
        <v>0</v>
      </c>
      <c r="L1767" s="143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43">
        <f>IF('B. Consumer Budget'!$K1767&lt;0,0,IF('B. Consumer Budget'!$L1767&gt;'B. Consumer Budget'!$K1767,'B. Consumer Budget'!$K1767,'B. Consumer Budget'!$L1767))</f>
        <v>0</v>
      </c>
      <c r="N1767" s="143" t="str">
        <f>IF('B. Consumer Budget'!$L1767="","",'B. Consumer Budget'!$M1767-'B. Consumer Budget'!$L1767)</f>
        <v/>
      </c>
      <c r="O1767" s="77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78">
        <f t="shared" si="27"/>
        <v>1758</v>
      </c>
      <c r="C1768" s="79"/>
      <c r="D1768" s="80"/>
      <c r="E1768" s="123"/>
      <c r="F1768" s="80"/>
      <c r="G1768" s="105"/>
      <c r="H1768" s="80"/>
      <c r="I1768" s="81"/>
      <c r="J1768" s="81"/>
      <c r="K1768" s="144">
        <f>'B. Consumer Budget'!$I1768-'B. Consumer Budget'!$J1768</f>
        <v>0</v>
      </c>
      <c r="L1768" s="143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43">
        <f>IF('B. Consumer Budget'!$K1768&lt;0,0,IF('B. Consumer Budget'!$L1768&gt;'B. Consumer Budget'!$K1768,'B. Consumer Budget'!$K1768,'B. Consumer Budget'!$L1768))</f>
        <v>0</v>
      </c>
      <c r="N1768" s="143" t="str">
        <f>IF('B. Consumer Budget'!$L1768="","",'B. Consumer Budget'!$M1768-'B. Consumer Budget'!$L1768)</f>
        <v/>
      </c>
      <c r="O1768" s="77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78">
        <f t="shared" si="27"/>
        <v>1759</v>
      </c>
      <c r="C1769" s="82"/>
      <c r="D1769" s="83"/>
      <c r="E1769" s="122"/>
      <c r="F1769" s="83"/>
      <c r="G1769" s="106"/>
      <c r="H1769" s="83"/>
      <c r="I1769" s="84"/>
      <c r="J1769" s="84"/>
      <c r="K1769" s="144">
        <f>'B. Consumer Budget'!$I1769-'B. Consumer Budget'!$J1769</f>
        <v>0</v>
      </c>
      <c r="L1769" s="143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43">
        <f>IF('B. Consumer Budget'!$K1769&lt;0,0,IF('B. Consumer Budget'!$L1769&gt;'B. Consumer Budget'!$K1769,'B. Consumer Budget'!$K1769,'B. Consumer Budget'!$L1769))</f>
        <v>0</v>
      </c>
      <c r="N1769" s="143" t="str">
        <f>IF('B. Consumer Budget'!$L1769="","",'B. Consumer Budget'!$M1769-'B. Consumer Budget'!$L1769)</f>
        <v/>
      </c>
      <c r="O1769" s="77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78">
        <f t="shared" si="27"/>
        <v>1760</v>
      </c>
      <c r="C1770" s="79"/>
      <c r="D1770" s="80"/>
      <c r="E1770" s="123"/>
      <c r="F1770" s="80"/>
      <c r="G1770" s="105"/>
      <c r="H1770" s="80"/>
      <c r="I1770" s="81"/>
      <c r="J1770" s="81"/>
      <c r="K1770" s="144">
        <f>'B. Consumer Budget'!$I1770-'B. Consumer Budget'!$J1770</f>
        <v>0</v>
      </c>
      <c r="L1770" s="143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43">
        <f>IF('B. Consumer Budget'!$K1770&lt;0,0,IF('B. Consumer Budget'!$L1770&gt;'B. Consumer Budget'!$K1770,'B. Consumer Budget'!$K1770,'B. Consumer Budget'!$L1770))</f>
        <v>0</v>
      </c>
      <c r="N1770" s="143" t="str">
        <f>IF('B. Consumer Budget'!$L1770="","",'B. Consumer Budget'!$M1770-'B. Consumer Budget'!$L1770)</f>
        <v/>
      </c>
      <c r="O1770" s="77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78">
        <f t="shared" si="27"/>
        <v>1761</v>
      </c>
      <c r="C1771" s="82"/>
      <c r="D1771" s="83"/>
      <c r="E1771" s="122"/>
      <c r="F1771" s="83"/>
      <c r="G1771" s="106"/>
      <c r="H1771" s="83"/>
      <c r="I1771" s="84"/>
      <c r="J1771" s="84"/>
      <c r="K1771" s="144">
        <f>'B. Consumer Budget'!$I1771-'B. Consumer Budget'!$J1771</f>
        <v>0</v>
      </c>
      <c r="L1771" s="143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43">
        <f>IF('B. Consumer Budget'!$K1771&lt;0,0,IF('B. Consumer Budget'!$L1771&gt;'B. Consumer Budget'!$K1771,'B. Consumer Budget'!$K1771,'B. Consumer Budget'!$L1771))</f>
        <v>0</v>
      </c>
      <c r="N1771" s="143" t="str">
        <f>IF('B. Consumer Budget'!$L1771="","",'B. Consumer Budget'!$M1771-'B. Consumer Budget'!$L1771)</f>
        <v/>
      </c>
      <c r="O1771" s="77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78">
        <f t="shared" si="27"/>
        <v>1762</v>
      </c>
      <c r="C1772" s="79"/>
      <c r="D1772" s="80"/>
      <c r="E1772" s="123"/>
      <c r="F1772" s="80"/>
      <c r="G1772" s="105"/>
      <c r="H1772" s="80"/>
      <c r="I1772" s="81"/>
      <c r="J1772" s="81"/>
      <c r="K1772" s="144">
        <f>'B. Consumer Budget'!$I1772-'B. Consumer Budget'!$J1772</f>
        <v>0</v>
      </c>
      <c r="L1772" s="143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43">
        <f>IF('B. Consumer Budget'!$K1772&lt;0,0,IF('B. Consumer Budget'!$L1772&gt;'B. Consumer Budget'!$K1772,'B. Consumer Budget'!$K1772,'B. Consumer Budget'!$L1772))</f>
        <v>0</v>
      </c>
      <c r="N1772" s="143" t="str">
        <f>IF('B. Consumer Budget'!$L1772="","",'B. Consumer Budget'!$M1772-'B. Consumer Budget'!$L1772)</f>
        <v/>
      </c>
      <c r="O1772" s="77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78">
        <f t="shared" si="27"/>
        <v>1763</v>
      </c>
      <c r="C1773" s="82"/>
      <c r="D1773" s="83"/>
      <c r="E1773" s="122"/>
      <c r="F1773" s="83"/>
      <c r="G1773" s="106"/>
      <c r="H1773" s="83"/>
      <c r="I1773" s="84"/>
      <c r="J1773" s="84"/>
      <c r="K1773" s="144">
        <f>'B. Consumer Budget'!$I1773-'B. Consumer Budget'!$J1773</f>
        <v>0</v>
      </c>
      <c r="L1773" s="143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43">
        <f>IF('B. Consumer Budget'!$K1773&lt;0,0,IF('B. Consumer Budget'!$L1773&gt;'B. Consumer Budget'!$K1773,'B. Consumer Budget'!$K1773,'B. Consumer Budget'!$L1773))</f>
        <v>0</v>
      </c>
      <c r="N1773" s="143" t="str">
        <f>IF('B. Consumer Budget'!$L1773="","",'B. Consumer Budget'!$M1773-'B. Consumer Budget'!$L1773)</f>
        <v/>
      </c>
      <c r="O1773" s="77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78">
        <f t="shared" si="27"/>
        <v>1764</v>
      </c>
      <c r="C1774" s="79"/>
      <c r="D1774" s="80"/>
      <c r="E1774" s="123"/>
      <c r="F1774" s="80"/>
      <c r="G1774" s="105"/>
      <c r="H1774" s="80"/>
      <c r="I1774" s="81"/>
      <c r="J1774" s="81"/>
      <c r="K1774" s="144">
        <f>'B. Consumer Budget'!$I1774-'B. Consumer Budget'!$J1774</f>
        <v>0</v>
      </c>
      <c r="L1774" s="143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43">
        <f>IF('B. Consumer Budget'!$K1774&lt;0,0,IF('B. Consumer Budget'!$L1774&gt;'B. Consumer Budget'!$K1774,'B. Consumer Budget'!$K1774,'B. Consumer Budget'!$L1774))</f>
        <v>0</v>
      </c>
      <c r="N1774" s="143" t="str">
        <f>IF('B. Consumer Budget'!$L1774="","",'B. Consumer Budget'!$M1774-'B. Consumer Budget'!$L1774)</f>
        <v/>
      </c>
      <c r="O1774" s="77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78">
        <f t="shared" si="27"/>
        <v>1765</v>
      </c>
      <c r="C1775" s="82"/>
      <c r="D1775" s="83"/>
      <c r="E1775" s="122"/>
      <c r="F1775" s="83"/>
      <c r="G1775" s="106"/>
      <c r="H1775" s="83"/>
      <c r="I1775" s="84"/>
      <c r="J1775" s="84"/>
      <c r="K1775" s="144">
        <f>'B. Consumer Budget'!$I1775-'B. Consumer Budget'!$J1775</f>
        <v>0</v>
      </c>
      <c r="L1775" s="143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43">
        <f>IF('B. Consumer Budget'!$K1775&lt;0,0,IF('B. Consumer Budget'!$L1775&gt;'B. Consumer Budget'!$K1775,'B. Consumer Budget'!$K1775,'B. Consumer Budget'!$L1775))</f>
        <v>0</v>
      </c>
      <c r="N1775" s="143" t="str">
        <f>IF('B. Consumer Budget'!$L1775="","",'B. Consumer Budget'!$M1775-'B. Consumer Budget'!$L1775)</f>
        <v/>
      </c>
      <c r="O1775" s="77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78">
        <f t="shared" si="27"/>
        <v>1766</v>
      </c>
      <c r="C1776" s="79"/>
      <c r="D1776" s="80"/>
      <c r="E1776" s="123"/>
      <c r="F1776" s="80"/>
      <c r="G1776" s="105"/>
      <c r="H1776" s="80"/>
      <c r="I1776" s="81"/>
      <c r="J1776" s="81"/>
      <c r="K1776" s="144">
        <f>'B. Consumer Budget'!$I1776-'B. Consumer Budget'!$J1776</f>
        <v>0</v>
      </c>
      <c r="L1776" s="143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43">
        <f>IF('B. Consumer Budget'!$K1776&lt;0,0,IF('B. Consumer Budget'!$L1776&gt;'B. Consumer Budget'!$K1776,'B. Consumer Budget'!$K1776,'B. Consumer Budget'!$L1776))</f>
        <v>0</v>
      </c>
      <c r="N1776" s="143" t="str">
        <f>IF('B. Consumer Budget'!$L1776="","",'B. Consumer Budget'!$M1776-'B. Consumer Budget'!$L1776)</f>
        <v/>
      </c>
      <c r="O1776" s="77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78">
        <f t="shared" si="27"/>
        <v>1767</v>
      </c>
      <c r="C1777" s="82"/>
      <c r="D1777" s="83"/>
      <c r="E1777" s="122"/>
      <c r="F1777" s="83"/>
      <c r="G1777" s="106"/>
      <c r="H1777" s="83"/>
      <c r="I1777" s="84"/>
      <c r="J1777" s="84"/>
      <c r="K1777" s="144">
        <f>'B. Consumer Budget'!$I1777-'B. Consumer Budget'!$J1777</f>
        <v>0</v>
      </c>
      <c r="L1777" s="143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43">
        <f>IF('B. Consumer Budget'!$K1777&lt;0,0,IF('B. Consumer Budget'!$L1777&gt;'B. Consumer Budget'!$K1777,'B. Consumer Budget'!$K1777,'B. Consumer Budget'!$L1777))</f>
        <v>0</v>
      </c>
      <c r="N1777" s="143" t="str">
        <f>IF('B. Consumer Budget'!$L1777="","",'B. Consumer Budget'!$M1777-'B. Consumer Budget'!$L1777)</f>
        <v/>
      </c>
      <c r="O1777" s="77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78">
        <f t="shared" si="27"/>
        <v>1768</v>
      </c>
      <c r="C1778" s="79"/>
      <c r="D1778" s="80"/>
      <c r="E1778" s="123"/>
      <c r="F1778" s="80"/>
      <c r="G1778" s="105"/>
      <c r="H1778" s="80"/>
      <c r="I1778" s="81"/>
      <c r="J1778" s="81"/>
      <c r="K1778" s="144">
        <f>'B. Consumer Budget'!$I1778-'B. Consumer Budget'!$J1778</f>
        <v>0</v>
      </c>
      <c r="L1778" s="143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43">
        <f>IF('B. Consumer Budget'!$K1778&lt;0,0,IF('B. Consumer Budget'!$L1778&gt;'B. Consumer Budget'!$K1778,'B. Consumer Budget'!$K1778,'B. Consumer Budget'!$L1778))</f>
        <v>0</v>
      </c>
      <c r="N1778" s="143" t="str">
        <f>IF('B. Consumer Budget'!$L1778="","",'B. Consumer Budget'!$M1778-'B. Consumer Budget'!$L1778)</f>
        <v/>
      </c>
      <c r="O1778" s="77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78">
        <f t="shared" ref="B1779:B1842" si="28">B1778+1</f>
        <v>1769</v>
      </c>
      <c r="C1779" s="82"/>
      <c r="D1779" s="83"/>
      <c r="E1779" s="122"/>
      <c r="F1779" s="83"/>
      <c r="G1779" s="106"/>
      <c r="H1779" s="83"/>
      <c r="I1779" s="84"/>
      <c r="J1779" s="84"/>
      <c r="K1779" s="144">
        <f>'B. Consumer Budget'!$I1779-'B. Consumer Budget'!$J1779</f>
        <v>0</v>
      </c>
      <c r="L1779" s="143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43">
        <f>IF('B. Consumer Budget'!$K1779&lt;0,0,IF('B. Consumer Budget'!$L1779&gt;'B. Consumer Budget'!$K1779,'B. Consumer Budget'!$K1779,'B. Consumer Budget'!$L1779))</f>
        <v>0</v>
      </c>
      <c r="N1779" s="143" t="str">
        <f>IF('B. Consumer Budget'!$L1779="","",'B. Consumer Budget'!$M1779-'B. Consumer Budget'!$L1779)</f>
        <v/>
      </c>
      <c r="O1779" s="77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78">
        <f t="shared" si="28"/>
        <v>1770</v>
      </c>
      <c r="C1780" s="79"/>
      <c r="D1780" s="80"/>
      <c r="E1780" s="123"/>
      <c r="F1780" s="80"/>
      <c r="G1780" s="105"/>
      <c r="H1780" s="80"/>
      <c r="I1780" s="81"/>
      <c r="J1780" s="81"/>
      <c r="K1780" s="144">
        <f>'B. Consumer Budget'!$I1780-'B. Consumer Budget'!$J1780</f>
        <v>0</v>
      </c>
      <c r="L1780" s="143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43">
        <f>IF('B. Consumer Budget'!$K1780&lt;0,0,IF('B. Consumer Budget'!$L1780&gt;'B. Consumer Budget'!$K1780,'B. Consumer Budget'!$K1780,'B. Consumer Budget'!$L1780))</f>
        <v>0</v>
      </c>
      <c r="N1780" s="143" t="str">
        <f>IF('B. Consumer Budget'!$L1780="","",'B. Consumer Budget'!$M1780-'B. Consumer Budget'!$L1780)</f>
        <v/>
      </c>
      <c r="O1780" s="77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78">
        <f t="shared" si="28"/>
        <v>1771</v>
      </c>
      <c r="C1781" s="82"/>
      <c r="D1781" s="83"/>
      <c r="E1781" s="122"/>
      <c r="F1781" s="83"/>
      <c r="G1781" s="106"/>
      <c r="H1781" s="83"/>
      <c r="I1781" s="84"/>
      <c r="J1781" s="84"/>
      <c r="K1781" s="144">
        <f>'B. Consumer Budget'!$I1781-'B. Consumer Budget'!$J1781</f>
        <v>0</v>
      </c>
      <c r="L1781" s="143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43">
        <f>IF('B. Consumer Budget'!$K1781&lt;0,0,IF('B. Consumer Budget'!$L1781&gt;'B. Consumer Budget'!$K1781,'B. Consumer Budget'!$K1781,'B. Consumer Budget'!$L1781))</f>
        <v>0</v>
      </c>
      <c r="N1781" s="143" t="str">
        <f>IF('B. Consumer Budget'!$L1781="","",'B. Consumer Budget'!$M1781-'B. Consumer Budget'!$L1781)</f>
        <v/>
      </c>
      <c r="O1781" s="77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78">
        <f t="shared" si="28"/>
        <v>1772</v>
      </c>
      <c r="C1782" s="79"/>
      <c r="D1782" s="80"/>
      <c r="E1782" s="123"/>
      <c r="F1782" s="80"/>
      <c r="G1782" s="105"/>
      <c r="H1782" s="80"/>
      <c r="I1782" s="81"/>
      <c r="J1782" s="81"/>
      <c r="K1782" s="144">
        <f>'B. Consumer Budget'!$I1782-'B. Consumer Budget'!$J1782</f>
        <v>0</v>
      </c>
      <c r="L1782" s="143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43">
        <f>IF('B. Consumer Budget'!$K1782&lt;0,0,IF('B. Consumer Budget'!$L1782&gt;'B. Consumer Budget'!$K1782,'B. Consumer Budget'!$K1782,'B. Consumer Budget'!$L1782))</f>
        <v>0</v>
      </c>
      <c r="N1782" s="143" t="str">
        <f>IF('B. Consumer Budget'!$L1782="","",'B. Consumer Budget'!$M1782-'B. Consumer Budget'!$L1782)</f>
        <v/>
      </c>
      <c r="O1782" s="77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78">
        <f t="shared" si="28"/>
        <v>1773</v>
      </c>
      <c r="C1783" s="82"/>
      <c r="D1783" s="83"/>
      <c r="E1783" s="122"/>
      <c r="F1783" s="83"/>
      <c r="G1783" s="106"/>
      <c r="H1783" s="83"/>
      <c r="I1783" s="84"/>
      <c r="J1783" s="84"/>
      <c r="K1783" s="144">
        <f>'B. Consumer Budget'!$I1783-'B. Consumer Budget'!$J1783</f>
        <v>0</v>
      </c>
      <c r="L1783" s="143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43">
        <f>IF('B. Consumer Budget'!$K1783&lt;0,0,IF('B. Consumer Budget'!$L1783&gt;'B. Consumer Budget'!$K1783,'B. Consumer Budget'!$K1783,'B. Consumer Budget'!$L1783))</f>
        <v>0</v>
      </c>
      <c r="N1783" s="143" t="str">
        <f>IF('B. Consumer Budget'!$L1783="","",'B. Consumer Budget'!$M1783-'B. Consumer Budget'!$L1783)</f>
        <v/>
      </c>
      <c r="O1783" s="77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78">
        <f t="shared" si="28"/>
        <v>1774</v>
      </c>
      <c r="C1784" s="79"/>
      <c r="D1784" s="80"/>
      <c r="E1784" s="123"/>
      <c r="F1784" s="80"/>
      <c r="G1784" s="105"/>
      <c r="H1784" s="80"/>
      <c r="I1784" s="81"/>
      <c r="J1784" s="81"/>
      <c r="K1784" s="144">
        <f>'B. Consumer Budget'!$I1784-'B. Consumer Budget'!$J1784</f>
        <v>0</v>
      </c>
      <c r="L1784" s="143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43">
        <f>IF('B. Consumer Budget'!$K1784&lt;0,0,IF('B. Consumer Budget'!$L1784&gt;'B. Consumer Budget'!$K1784,'B. Consumer Budget'!$K1784,'B. Consumer Budget'!$L1784))</f>
        <v>0</v>
      </c>
      <c r="N1784" s="143" t="str">
        <f>IF('B. Consumer Budget'!$L1784="","",'B. Consumer Budget'!$M1784-'B. Consumer Budget'!$L1784)</f>
        <v/>
      </c>
      <c r="O1784" s="77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78">
        <f t="shared" si="28"/>
        <v>1775</v>
      </c>
      <c r="C1785" s="82"/>
      <c r="D1785" s="83"/>
      <c r="E1785" s="122"/>
      <c r="F1785" s="83"/>
      <c r="G1785" s="106"/>
      <c r="H1785" s="83"/>
      <c r="I1785" s="84"/>
      <c r="J1785" s="84"/>
      <c r="K1785" s="144">
        <f>'B. Consumer Budget'!$I1785-'B. Consumer Budget'!$J1785</f>
        <v>0</v>
      </c>
      <c r="L1785" s="143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43">
        <f>IF('B. Consumer Budget'!$K1785&lt;0,0,IF('B. Consumer Budget'!$L1785&gt;'B. Consumer Budget'!$K1785,'B. Consumer Budget'!$K1785,'B. Consumer Budget'!$L1785))</f>
        <v>0</v>
      </c>
      <c r="N1785" s="143" t="str">
        <f>IF('B. Consumer Budget'!$L1785="","",'B. Consumer Budget'!$M1785-'B. Consumer Budget'!$L1785)</f>
        <v/>
      </c>
      <c r="O1785" s="77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78">
        <f t="shared" si="28"/>
        <v>1776</v>
      </c>
      <c r="C1786" s="79"/>
      <c r="D1786" s="80"/>
      <c r="E1786" s="123"/>
      <c r="F1786" s="80"/>
      <c r="G1786" s="105"/>
      <c r="H1786" s="80"/>
      <c r="I1786" s="81"/>
      <c r="J1786" s="81"/>
      <c r="K1786" s="144">
        <f>'B. Consumer Budget'!$I1786-'B. Consumer Budget'!$J1786</f>
        <v>0</v>
      </c>
      <c r="L1786" s="143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43">
        <f>IF('B. Consumer Budget'!$K1786&lt;0,0,IF('B. Consumer Budget'!$L1786&gt;'B. Consumer Budget'!$K1786,'B. Consumer Budget'!$K1786,'B. Consumer Budget'!$L1786))</f>
        <v>0</v>
      </c>
      <c r="N1786" s="143" t="str">
        <f>IF('B. Consumer Budget'!$L1786="","",'B. Consumer Budget'!$M1786-'B. Consumer Budget'!$L1786)</f>
        <v/>
      </c>
      <c r="O1786" s="77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78">
        <f t="shared" si="28"/>
        <v>1777</v>
      </c>
      <c r="C1787" s="82"/>
      <c r="D1787" s="83"/>
      <c r="E1787" s="122"/>
      <c r="F1787" s="83"/>
      <c r="G1787" s="106"/>
      <c r="H1787" s="83"/>
      <c r="I1787" s="84"/>
      <c r="J1787" s="84"/>
      <c r="K1787" s="144">
        <f>'B. Consumer Budget'!$I1787-'B. Consumer Budget'!$J1787</f>
        <v>0</v>
      </c>
      <c r="L1787" s="143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43">
        <f>IF('B. Consumer Budget'!$K1787&lt;0,0,IF('B. Consumer Budget'!$L1787&gt;'B. Consumer Budget'!$K1787,'B. Consumer Budget'!$K1787,'B. Consumer Budget'!$L1787))</f>
        <v>0</v>
      </c>
      <c r="N1787" s="143" t="str">
        <f>IF('B. Consumer Budget'!$L1787="","",'B. Consumer Budget'!$M1787-'B. Consumer Budget'!$L1787)</f>
        <v/>
      </c>
      <c r="O1787" s="77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78">
        <f t="shared" si="28"/>
        <v>1778</v>
      </c>
      <c r="C1788" s="79"/>
      <c r="D1788" s="80"/>
      <c r="E1788" s="123"/>
      <c r="F1788" s="80"/>
      <c r="G1788" s="105"/>
      <c r="H1788" s="80"/>
      <c r="I1788" s="81"/>
      <c r="J1788" s="81"/>
      <c r="K1788" s="144">
        <f>'B. Consumer Budget'!$I1788-'B. Consumer Budget'!$J1788</f>
        <v>0</v>
      </c>
      <c r="L1788" s="143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43">
        <f>IF('B. Consumer Budget'!$K1788&lt;0,0,IF('B. Consumer Budget'!$L1788&gt;'B. Consumer Budget'!$K1788,'B. Consumer Budget'!$K1788,'B. Consumer Budget'!$L1788))</f>
        <v>0</v>
      </c>
      <c r="N1788" s="143" t="str">
        <f>IF('B. Consumer Budget'!$L1788="","",'B. Consumer Budget'!$M1788-'B. Consumer Budget'!$L1788)</f>
        <v/>
      </c>
      <c r="O1788" s="77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78">
        <f t="shared" si="28"/>
        <v>1779</v>
      </c>
      <c r="C1789" s="82"/>
      <c r="D1789" s="83"/>
      <c r="E1789" s="122"/>
      <c r="F1789" s="83"/>
      <c r="G1789" s="106"/>
      <c r="H1789" s="83"/>
      <c r="I1789" s="84"/>
      <c r="J1789" s="84"/>
      <c r="K1789" s="144">
        <f>'B. Consumer Budget'!$I1789-'B. Consumer Budget'!$J1789</f>
        <v>0</v>
      </c>
      <c r="L1789" s="143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43">
        <f>IF('B. Consumer Budget'!$K1789&lt;0,0,IF('B. Consumer Budget'!$L1789&gt;'B. Consumer Budget'!$K1789,'B. Consumer Budget'!$K1789,'B. Consumer Budget'!$L1789))</f>
        <v>0</v>
      </c>
      <c r="N1789" s="143" t="str">
        <f>IF('B. Consumer Budget'!$L1789="","",'B. Consumer Budget'!$M1789-'B. Consumer Budget'!$L1789)</f>
        <v/>
      </c>
      <c r="O1789" s="77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78">
        <f t="shared" si="28"/>
        <v>1780</v>
      </c>
      <c r="C1790" s="79"/>
      <c r="D1790" s="80"/>
      <c r="E1790" s="123"/>
      <c r="F1790" s="80"/>
      <c r="G1790" s="105"/>
      <c r="H1790" s="80"/>
      <c r="I1790" s="81"/>
      <c r="J1790" s="81"/>
      <c r="K1790" s="144">
        <f>'B. Consumer Budget'!$I1790-'B. Consumer Budget'!$J1790</f>
        <v>0</v>
      </c>
      <c r="L1790" s="143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43">
        <f>IF('B. Consumer Budget'!$K1790&lt;0,0,IF('B. Consumer Budget'!$L1790&gt;'B. Consumer Budget'!$K1790,'B. Consumer Budget'!$K1790,'B. Consumer Budget'!$L1790))</f>
        <v>0</v>
      </c>
      <c r="N1790" s="143" t="str">
        <f>IF('B. Consumer Budget'!$L1790="","",'B. Consumer Budget'!$M1790-'B. Consumer Budget'!$L1790)</f>
        <v/>
      </c>
      <c r="O1790" s="77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78">
        <f t="shared" si="28"/>
        <v>1781</v>
      </c>
      <c r="C1791" s="82"/>
      <c r="D1791" s="83"/>
      <c r="E1791" s="122"/>
      <c r="F1791" s="83"/>
      <c r="G1791" s="106"/>
      <c r="H1791" s="83"/>
      <c r="I1791" s="84"/>
      <c r="J1791" s="84"/>
      <c r="K1791" s="144">
        <f>'B. Consumer Budget'!$I1791-'B. Consumer Budget'!$J1791</f>
        <v>0</v>
      </c>
      <c r="L1791" s="143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43">
        <f>IF('B. Consumer Budget'!$K1791&lt;0,0,IF('B. Consumer Budget'!$L1791&gt;'B. Consumer Budget'!$K1791,'B. Consumer Budget'!$K1791,'B. Consumer Budget'!$L1791))</f>
        <v>0</v>
      </c>
      <c r="N1791" s="143" t="str">
        <f>IF('B. Consumer Budget'!$L1791="","",'B. Consumer Budget'!$M1791-'B. Consumer Budget'!$L1791)</f>
        <v/>
      </c>
      <c r="O1791" s="77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78">
        <f t="shared" si="28"/>
        <v>1782</v>
      </c>
      <c r="C1792" s="79"/>
      <c r="D1792" s="80"/>
      <c r="E1792" s="123"/>
      <c r="F1792" s="80"/>
      <c r="G1792" s="105"/>
      <c r="H1792" s="80"/>
      <c r="I1792" s="81"/>
      <c r="J1792" s="81"/>
      <c r="K1792" s="144">
        <f>'B. Consumer Budget'!$I1792-'B. Consumer Budget'!$J1792</f>
        <v>0</v>
      </c>
      <c r="L1792" s="143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43">
        <f>IF('B. Consumer Budget'!$K1792&lt;0,0,IF('B. Consumer Budget'!$L1792&gt;'B. Consumer Budget'!$K1792,'B. Consumer Budget'!$K1792,'B. Consumer Budget'!$L1792))</f>
        <v>0</v>
      </c>
      <c r="N1792" s="143" t="str">
        <f>IF('B. Consumer Budget'!$L1792="","",'B. Consumer Budget'!$M1792-'B. Consumer Budget'!$L1792)</f>
        <v/>
      </c>
      <c r="O1792" s="77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78">
        <f t="shared" si="28"/>
        <v>1783</v>
      </c>
      <c r="C1793" s="82"/>
      <c r="D1793" s="83"/>
      <c r="E1793" s="122"/>
      <c r="F1793" s="83"/>
      <c r="G1793" s="106"/>
      <c r="H1793" s="83"/>
      <c r="I1793" s="84"/>
      <c r="J1793" s="84"/>
      <c r="K1793" s="144">
        <f>'B. Consumer Budget'!$I1793-'B. Consumer Budget'!$J1793</f>
        <v>0</v>
      </c>
      <c r="L1793" s="143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43">
        <f>IF('B. Consumer Budget'!$K1793&lt;0,0,IF('B. Consumer Budget'!$L1793&gt;'B. Consumer Budget'!$K1793,'B. Consumer Budget'!$K1793,'B. Consumer Budget'!$L1793))</f>
        <v>0</v>
      </c>
      <c r="N1793" s="143" t="str">
        <f>IF('B. Consumer Budget'!$L1793="","",'B. Consumer Budget'!$M1793-'B. Consumer Budget'!$L1793)</f>
        <v/>
      </c>
      <c r="O1793" s="77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78">
        <f t="shared" si="28"/>
        <v>1784</v>
      </c>
      <c r="C1794" s="79"/>
      <c r="D1794" s="80"/>
      <c r="E1794" s="123"/>
      <c r="F1794" s="80"/>
      <c r="G1794" s="105"/>
      <c r="H1794" s="80"/>
      <c r="I1794" s="81"/>
      <c r="J1794" s="81"/>
      <c r="K1794" s="144">
        <f>'B. Consumer Budget'!$I1794-'B. Consumer Budget'!$J1794</f>
        <v>0</v>
      </c>
      <c r="L1794" s="143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43">
        <f>IF('B. Consumer Budget'!$K1794&lt;0,0,IF('B. Consumer Budget'!$L1794&gt;'B. Consumer Budget'!$K1794,'B. Consumer Budget'!$K1794,'B. Consumer Budget'!$L1794))</f>
        <v>0</v>
      </c>
      <c r="N1794" s="143" t="str">
        <f>IF('B. Consumer Budget'!$L1794="","",'B. Consumer Budget'!$M1794-'B. Consumer Budget'!$L1794)</f>
        <v/>
      </c>
      <c r="O1794" s="77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78">
        <f t="shared" si="28"/>
        <v>1785</v>
      </c>
      <c r="C1795" s="82"/>
      <c r="D1795" s="83"/>
      <c r="E1795" s="122"/>
      <c r="F1795" s="83"/>
      <c r="G1795" s="106"/>
      <c r="H1795" s="83"/>
      <c r="I1795" s="84"/>
      <c r="J1795" s="84"/>
      <c r="K1795" s="144">
        <f>'B. Consumer Budget'!$I1795-'B. Consumer Budget'!$J1795</f>
        <v>0</v>
      </c>
      <c r="L1795" s="143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43">
        <f>IF('B. Consumer Budget'!$K1795&lt;0,0,IF('B. Consumer Budget'!$L1795&gt;'B. Consumer Budget'!$K1795,'B. Consumer Budget'!$K1795,'B. Consumer Budget'!$L1795))</f>
        <v>0</v>
      </c>
      <c r="N1795" s="143" t="str">
        <f>IF('B. Consumer Budget'!$L1795="","",'B. Consumer Budget'!$M1795-'B. Consumer Budget'!$L1795)</f>
        <v/>
      </c>
      <c r="O1795" s="77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78">
        <f t="shared" si="28"/>
        <v>1786</v>
      </c>
      <c r="C1796" s="79"/>
      <c r="D1796" s="80"/>
      <c r="E1796" s="123"/>
      <c r="F1796" s="80"/>
      <c r="G1796" s="105"/>
      <c r="H1796" s="80"/>
      <c r="I1796" s="81"/>
      <c r="J1796" s="81"/>
      <c r="K1796" s="144">
        <f>'B. Consumer Budget'!$I1796-'B. Consumer Budget'!$J1796</f>
        <v>0</v>
      </c>
      <c r="L1796" s="143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43">
        <f>IF('B. Consumer Budget'!$K1796&lt;0,0,IF('B. Consumer Budget'!$L1796&gt;'B. Consumer Budget'!$K1796,'B. Consumer Budget'!$K1796,'B. Consumer Budget'!$L1796))</f>
        <v>0</v>
      </c>
      <c r="N1796" s="143" t="str">
        <f>IF('B. Consumer Budget'!$L1796="","",'B. Consumer Budget'!$M1796-'B. Consumer Budget'!$L1796)</f>
        <v/>
      </c>
      <c r="O1796" s="77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78">
        <f t="shared" si="28"/>
        <v>1787</v>
      </c>
      <c r="C1797" s="82"/>
      <c r="D1797" s="83"/>
      <c r="E1797" s="122"/>
      <c r="F1797" s="83"/>
      <c r="G1797" s="106"/>
      <c r="H1797" s="83"/>
      <c r="I1797" s="84"/>
      <c r="J1797" s="84"/>
      <c r="K1797" s="144">
        <f>'B. Consumer Budget'!$I1797-'B. Consumer Budget'!$J1797</f>
        <v>0</v>
      </c>
      <c r="L1797" s="143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43">
        <f>IF('B. Consumer Budget'!$K1797&lt;0,0,IF('B. Consumer Budget'!$L1797&gt;'B. Consumer Budget'!$K1797,'B. Consumer Budget'!$K1797,'B. Consumer Budget'!$L1797))</f>
        <v>0</v>
      </c>
      <c r="N1797" s="143" t="str">
        <f>IF('B. Consumer Budget'!$L1797="","",'B. Consumer Budget'!$M1797-'B. Consumer Budget'!$L1797)</f>
        <v/>
      </c>
      <c r="O1797" s="77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78">
        <f t="shared" si="28"/>
        <v>1788</v>
      </c>
      <c r="C1798" s="79"/>
      <c r="D1798" s="80"/>
      <c r="E1798" s="123"/>
      <c r="F1798" s="80"/>
      <c r="G1798" s="105"/>
      <c r="H1798" s="80"/>
      <c r="I1798" s="81"/>
      <c r="J1798" s="81"/>
      <c r="K1798" s="144">
        <f>'B. Consumer Budget'!$I1798-'B. Consumer Budget'!$J1798</f>
        <v>0</v>
      </c>
      <c r="L1798" s="143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43">
        <f>IF('B. Consumer Budget'!$K1798&lt;0,0,IF('B. Consumer Budget'!$L1798&gt;'B. Consumer Budget'!$K1798,'B. Consumer Budget'!$K1798,'B. Consumer Budget'!$L1798))</f>
        <v>0</v>
      </c>
      <c r="N1798" s="143" t="str">
        <f>IF('B. Consumer Budget'!$L1798="","",'B. Consumer Budget'!$M1798-'B. Consumer Budget'!$L1798)</f>
        <v/>
      </c>
      <c r="O1798" s="77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78">
        <f t="shared" si="28"/>
        <v>1789</v>
      </c>
      <c r="C1799" s="82"/>
      <c r="D1799" s="83"/>
      <c r="E1799" s="122"/>
      <c r="F1799" s="83"/>
      <c r="G1799" s="106"/>
      <c r="H1799" s="83"/>
      <c r="I1799" s="84"/>
      <c r="J1799" s="84"/>
      <c r="K1799" s="144">
        <f>'B. Consumer Budget'!$I1799-'B. Consumer Budget'!$J1799</f>
        <v>0</v>
      </c>
      <c r="L1799" s="143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43">
        <f>IF('B. Consumer Budget'!$K1799&lt;0,0,IF('B. Consumer Budget'!$L1799&gt;'B. Consumer Budget'!$K1799,'B. Consumer Budget'!$K1799,'B. Consumer Budget'!$L1799))</f>
        <v>0</v>
      </c>
      <c r="N1799" s="143" t="str">
        <f>IF('B. Consumer Budget'!$L1799="","",'B. Consumer Budget'!$M1799-'B. Consumer Budget'!$L1799)</f>
        <v/>
      </c>
      <c r="O1799" s="77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78">
        <f t="shared" si="28"/>
        <v>1790</v>
      </c>
      <c r="C1800" s="79"/>
      <c r="D1800" s="80"/>
      <c r="E1800" s="123"/>
      <c r="F1800" s="80"/>
      <c r="G1800" s="105"/>
      <c r="H1800" s="80"/>
      <c r="I1800" s="81"/>
      <c r="J1800" s="81"/>
      <c r="K1800" s="144">
        <f>'B. Consumer Budget'!$I1800-'B. Consumer Budget'!$J1800</f>
        <v>0</v>
      </c>
      <c r="L1800" s="143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43">
        <f>IF('B. Consumer Budget'!$K1800&lt;0,0,IF('B. Consumer Budget'!$L1800&gt;'B. Consumer Budget'!$K1800,'B. Consumer Budget'!$K1800,'B. Consumer Budget'!$L1800))</f>
        <v>0</v>
      </c>
      <c r="N1800" s="143" t="str">
        <f>IF('B. Consumer Budget'!$L1800="","",'B. Consumer Budget'!$M1800-'B. Consumer Budget'!$L1800)</f>
        <v/>
      </c>
      <c r="O1800" s="77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78">
        <f t="shared" si="28"/>
        <v>1791</v>
      </c>
      <c r="C1801" s="82"/>
      <c r="D1801" s="83"/>
      <c r="E1801" s="122"/>
      <c r="F1801" s="83"/>
      <c r="G1801" s="106"/>
      <c r="H1801" s="83"/>
      <c r="I1801" s="84"/>
      <c r="J1801" s="84"/>
      <c r="K1801" s="144">
        <f>'B. Consumer Budget'!$I1801-'B. Consumer Budget'!$J1801</f>
        <v>0</v>
      </c>
      <c r="L1801" s="143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43">
        <f>IF('B. Consumer Budget'!$K1801&lt;0,0,IF('B. Consumer Budget'!$L1801&gt;'B. Consumer Budget'!$K1801,'B. Consumer Budget'!$K1801,'B. Consumer Budget'!$L1801))</f>
        <v>0</v>
      </c>
      <c r="N1801" s="143" t="str">
        <f>IF('B. Consumer Budget'!$L1801="","",'B. Consumer Budget'!$M1801-'B. Consumer Budget'!$L1801)</f>
        <v/>
      </c>
      <c r="O1801" s="77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78">
        <f t="shared" si="28"/>
        <v>1792</v>
      </c>
      <c r="C1802" s="79"/>
      <c r="D1802" s="80"/>
      <c r="E1802" s="123"/>
      <c r="F1802" s="80"/>
      <c r="G1802" s="105"/>
      <c r="H1802" s="80"/>
      <c r="I1802" s="81"/>
      <c r="J1802" s="81"/>
      <c r="K1802" s="144">
        <f>'B. Consumer Budget'!$I1802-'B. Consumer Budget'!$J1802</f>
        <v>0</v>
      </c>
      <c r="L1802" s="143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43">
        <f>IF('B. Consumer Budget'!$K1802&lt;0,0,IF('B. Consumer Budget'!$L1802&gt;'B. Consumer Budget'!$K1802,'B. Consumer Budget'!$K1802,'B. Consumer Budget'!$L1802))</f>
        <v>0</v>
      </c>
      <c r="N1802" s="143" t="str">
        <f>IF('B. Consumer Budget'!$L1802="","",'B. Consumer Budget'!$M1802-'B. Consumer Budget'!$L1802)</f>
        <v/>
      </c>
      <c r="O1802" s="77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78">
        <f t="shared" si="28"/>
        <v>1793</v>
      </c>
      <c r="C1803" s="82"/>
      <c r="D1803" s="83"/>
      <c r="E1803" s="122"/>
      <c r="F1803" s="83"/>
      <c r="G1803" s="106"/>
      <c r="H1803" s="83"/>
      <c r="I1803" s="84"/>
      <c r="J1803" s="84"/>
      <c r="K1803" s="144">
        <f>'B. Consumer Budget'!$I1803-'B. Consumer Budget'!$J1803</f>
        <v>0</v>
      </c>
      <c r="L1803" s="143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43">
        <f>IF('B. Consumer Budget'!$K1803&lt;0,0,IF('B. Consumer Budget'!$L1803&gt;'B. Consumer Budget'!$K1803,'B. Consumer Budget'!$K1803,'B. Consumer Budget'!$L1803))</f>
        <v>0</v>
      </c>
      <c r="N1803" s="143" t="str">
        <f>IF('B. Consumer Budget'!$L1803="","",'B. Consumer Budget'!$M1803-'B. Consumer Budget'!$L1803)</f>
        <v/>
      </c>
      <c r="O1803" s="77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78">
        <f t="shared" si="28"/>
        <v>1794</v>
      </c>
      <c r="C1804" s="79"/>
      <c r="D1804" s="80"/>
      <c r="E1804" s="123"/>
      <c r="F1804" s="80"/>
      <c r="G1804" s="105"/>
      <c r="H1804" s="80"/>
      <c r="I1804" s="81"/>
      <c r="J1804" s="81"/>
      <c r="K1804" s="144">
        <f>'B. Consumer Budget'!$I1804-'B. Consumer Budget'!$J1804</f>
        <v>0</v>
      </c>
      <c r="L1804" s="143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43">
        <f>IF('B. Consumer Budget'!$K1804&lt;0,0,IF('B. Consumer Budget'!$L1804&gt;'B. Consumer Budget'!$K1804,'B. Consumer Budget'!$K1804,'B. Consumer Budget'!$L1804))</f>
        <v>0</v>
      </c>
      <c r="N1804" s="143" t="str">
        <f>IF('B. Consumer Budget'!$L1804="","",'B. Consumer Budget'!$M1804-'B. Consumer Budget'!$L1804)</f>
        <v/>
      </c>
      <c r="O1804" s="77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78">
        <f t="shared" si="28"/>
        <v>1795</v>
      </c>
      <c r="C1805" s="82"/>
      <c r="D1805" s="83"/>
      <c r="E1805" s="122"/>
      <c r="F1805" s="83"/>
      <c r="G1805" s="106"/>
      <c r="H1805" s="83"/>
      <c r="I1805" s="84"/>
      <c r="J1805" s="84"/>
      <c r="K1805" s="144">
        <f>'B. Consumer Budget'!$I1805-'B. Consumer Budget'!$J1805</f>
        <v>0</v>
      </c>
      <c r="L1805" s="143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43">
        <f>IF('B. Consumer Budget'!$K1805&lt;0,0,IF('B. Consumer Budget'!$L1805&gt;'B. Consumer Budget'!$K1805,'B. Consumer Budget'!$K1805,'B. Consumer Budget'!$L1805))</f>
        <v>0</v>
      </c>
      <c r="N1805" s="143" t="str">
        <f>IF('B. Consumer Budget'!$L1805="","",'B. Consumer Budget'!$M1805-'B. Consumer Budget'!$L1805)</f>
        <v/>
      </c>
      <c r="O1805" s="77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78">
        <f t="shared" si="28"/>
        <v>1796</v>
      </c>
      <c r="C1806" s="79"/>
      <c r="D1806" s="80"/>
      <c r="E1806" s="123"/>
      <c r="F1806" s="80"/>
      <c r="G1806" s="105"/>
      <c r="H1806" s="80"/>
      <c r="I1806" s="81"/>
      <c r="J1806" s="81"/>
      <c r="K1806" s="144">
        <f>'B. Consumer Budget'!$I1806-'B. Consumer Budget'!$J1806</f>
        <v>0</v>
      </c>
      <c r="L1806" s="143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43">
        <f>IF('B. Consumer Budget'!$K1806&lt;0,0,IF('B. Consumer Budget'!$L1806&gt;'B. Consumer Budget'!$K1806,'B. Consumer Budget'!$K1806,'B. Consumer Budget'!$L1806))</f>
        <v>0</v>
      </c>
      <c r="N1806" s="143" t="str">
        <f>IF('B. Consumer Budget'!$L1806="","",'B. Consumer Budget'!$M1806-'B. Consumer Budget'!$L1806)</f>
        <v/>
      </c>
      <c r="O1806" s="77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78">
        <f t="shared" si="28"/>
        <v>1797</v>
      </c>
      <c r="C1807" s="82"/>
      <c r="D1807" s="83"/>
      <c r="E1807" s="122"/>
      <c r="F1807" s="83"/>
      <c r="G1807" s="106"/>
      <c r="H1807" s="83"/>
      <c r="I1807" s="84"/>
      <c r="J1807" s="84"/>
      <c r="K1807" s="144">
        <f>'B. Consumer Budget'!$I1807-'B. Consumer Budget'!$J1807</f>
        <v>0</v>
      </c>
      <c r="L1807" s="143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43">
        <f>IF('B. Consumer Budget'!$K1807&lt;0,0,IF('B. Consumer Budget'!$L1807&gt;'B. Consumer Budget'!$K1807,'B. Consumer Budget'!$K1807,'B. Consumer Budget'!$L1807))</f>
        <v>0</v>
      </c>
      <c r="N1807" s="143" t="str">
        <f>IF('B. Consumer Budget'!$L1807="","",'B. Consumer Budget'!$M1807-'B. Consumer Budget'!$L1807)</f>
        <v/>
      </c>
      <c r="O1807" s="77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78">
        <f t="shared" si="28"/>
        <v>1798</v>
      </c>
      <c r="C1808" s="79"/>
      <c r="D1808" s="80"/>
      <c r="E1808" s="123"/>
      <c r="F1808" s="80"/>
      <c r="G1808" s="105"/>
      <c r="H1808" s="80"/>
      <c r="I1808" s="81"/>
      <c r="J1808" s="81"/>
      <c r="K1808" s="144">
        <f>'B. Consumer Budget'!$I1808-'B. Consumer Budget'!$J1808</f>
        <v>0</v>
      </c>
      <c r="L1808" s="143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43">
        <f>IF('B. Consumer Budget'!$K1808&lt;0,0,IF('B. Consumer Budget'!$L1808&gt;'B. Consumer Budget'!$K1808,'B. Consumer Budget'!$K1808,'B. Consumer Budget'!$L1808))</f>
        <v>0</v>
      </c>
      <c r="N1808" s="143" t="str">
        <f>IF('B. Consumer Budget'!$L1808="","",'B. Consumer Budget'!$M1808-'B. Consumer Budget'!$L1808)</f>
        <v/>
      </c>
      <c r="O1808" s="77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78">
        <f t="shared" si="28"/>
        <v>1799</v>
      </c>
      <c r="C1809" s="82"/>
      <c r="D1809" s="83"/>
      <c r="E1809" s="122"/>
      <c r="F1809" s="83"/>
      <c r="G1809" s="106"/>
      <c r="H1809" s="83"/>
      <c r="I1809" s="84"/>
      <c r="J1809" s="84"/>
      <c r="K1809" s="144">
        <f>'B. Consumer Budget'!$I1809-'B. Consumer Budget'!$J1809</f>
        <v>0</v>
      </c>
      <c r="L1809" s="143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43">
        <f>IF('B. Consumer Budget'!$K1809&lt;0,0,IF('B. Consumer Budget'!$L1809&gt;'B. Consumer Budget'!$K1809,'B. Consumer Budget'!$K1809,'B. Consumer Budget'!$L1809))</f>
        <v>0</v>
      </c>
      <c r="N1809" s="143" t="str">
        <f>IF('B. Consumer Budget'!$L1809="","",'B. Consumer Budget'!$M1809-'B. Consumer Budget'!$L1809)</f>
        <v/>
      </c>
      <c r="O1809" s="77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78">
        <f t="shared" si="28"/>
        <v>1800</v>
      </c>
      <c r="C1810" s="79"/>
      <c r="D1810" s="80"/>
      <c r="E1810" s="123"/>
      <c r="F1810" s="80"/>
      <c r="G1810" s="105"/>
      <c r="H1810" s="80"/>
      <c r="I1810" s="81"/>
      <c r="J1810" s="81"/>
      <c r="K1810" s="144">
        <f>'B. Consumer Budget'!$I1810-'B. Consumer Budget'!$J1810</f>
        <v>0</v>
      </c>
      <c r="L1810" s="143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43">
        <f>IF('B. Consumer Budget'!$K1810&lt;0,0,IF('B. Consumer Budget'!$L1810&gt;'B. Consumer Budget'!$K1810,'B. Consumer Budget'!$K1810,'B. Consumer Budget'!$L1810))</f>
        <v>0</v>
      </c>
      <c r="N1810" s="143" t="str">
        <f>IF('B. Consumer Budget'!$L1810="","",'B. Consumer Budget'!$M1810-'B. Consumer Budget'!$L1810)</f>
        <v/>
      </c>
      <c r="O1810" s="77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78">
        <f t="shared" si="28"/>
        <v>1801</v>
      </c>
      <c r="C1811" s="82"/>
      <c r="D1811" s="83"/>
      <c r="E1811" s="122"/>
      <c r="F1811" s="83"/>
      <c r="G1811" s="106"/>
      <c r="H1811" s="83"/>
      <c r="I1811" s="84"/>
      <c r="J1811" s="84"/>
      <c r="K1811" s="144">
        <f>'B. Consumer Budget'!$I1811-'B. Consumer Budget'!$J1811</f>
        <v>0</v>
      </c>
      <c r="L1811" s="143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43">
        <f>IF('B. Consumer Budget'!$K1811&lt;0,0,IF('B. Consumer Budget'!$L1811&gt;'B. Consumer Budget'!$K1811,'B. Consumer Budget'!$K1811,'B. Consumer Budget'!$L1811))</f>
        <v>0</v>
      </c>
      <c r="N1811" s="143" t="str">
        <f>IF('B. Consumer Budget'!$L1811="","",'B. Consumer Budget'!$M1811-'B. Consumer Budget'!$L1811)</f>
        <v/>
      </c>
      <c r="O1811" s="77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78">
        <f t="shared" si="28"/>
        <v>1802</v>
      </c>
      <c r="C1812" s="79"/>
      <c r="D1812" s="80"/>
      <c r="E1812" s="123"/>
      <c r="F1812" s="80"/>
      <c r="G1812" s="105"/>
      <c r="H1812" s="80"/>
      <c r="I1812" s="81"/>
      <c r="J1812" s="81"/>
      <c r="K1812" s="144">
        <f>'B. Consumer Budget'!$I1812-'B. Consumer Budget'!$J1812</f>
        <v>0</v>
      </c>
      <c r="L1812" s="143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43">
        <f>IF('B. Consumer Budget'!$K1812&lt;0,0,IF('B. Consumer Budget'!$L1812&gt;'B. Consumer Budget'!$K1812,'B. Consumer Budget'!$K1812,'B. Consumer Budget'!$L1812))</f>
        <v>0</v>
      </c>
      <c r="N1812" s="143" t="str">
        <f>IF('B. Consumer Budget'!$L1812="","",'B. Consumer Budget'!$M1812-'B. Consumer Budget'!$L1812)</f>
        <v/>
      </c>
      <c r="O1812" s="77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78">
        <f t="shared" si="28"/>
        <v>1803</v>
      </c>
      <c r="C1813" s="82"/>
      <c r="D1813" s="83"/>
      <c r="E1813" s="122"/>
      <c r="F1813" s="83"/>
      <c r="G1813" s="106"/>
      <c r="H1813" s="83"/>
      <c r="I1813" s="84"/>
      <c r="J1813" s="84"/>
      <c r="K1813" s="144">
        <f>'B. Consumer Budget'!$I1813-'B. Consumer Budget'!$J1813</f>
        <v>0</v>
      </c>
      <c r="L1813" s="143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43">
        <f>IF('B. Consumer Budget'!$K1813&lt;0,0,IF('B. Consumer Budget'!$L1813&gt;'B. Consumer Budget'!$K1813,'B. Consumer Budget'!$K1813,'B. Consumer Budget'!$L1813))</f>
        <v>0</v>
      </c>
      <c r="N1813" s="143" t="str">
        <f>IF('B. Consumer Budget'!$L1813="","",'B. Consumer Budget'!$M1813-'B. Consumer Budget'!$L1813)</f>
        <v/>
      </c>
      <c r="O1813" s="77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78">
        <f t="shared" si="28"/>
        <v>1804</v>
      </c>
      <c r="C1814" s="79"/>
      <c r="D1814" s="80"/>
      <c r="E1814" s="123"/>
      <c r="F1814" s="80"/>
      <c r="G1814" s="105"/>
      <c r="H1814" s="80"/>
      <c r="I1814" s="81"/>
      <c r="J1814" s="81"/>
      <c r="K1814" s="144">
        <f>'B. Consumer Budget'!$I1814-'B. Consumer Budget'!$J1814</f>
        <v>0</v>
      </c>
      <c r="L1814" s="143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43">
        <f>IF('B. Consumer Budget'!$K1814&lt;0,0,IF('B. Consumer Budget'!$L1814&gt;'B. Consumer Budget'!$K1814,'B. Consumer Budget'!$K1814,'B. Consumer Budget'!$L1814))</f>
        <v>0</v>
      </c>
      <c r="N1814" s="143" t="str">
        <f>IF('B. Consumer Budget'!$L1814="","",'B. Consumer Budget'!$M1814-'B. Consumer Budget'!$L1814)</f>
        <v/>
      </c>
      <c r="O1814" s="77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78">
        <f t="shared" si="28"/>
        <v>1805</v>
      </c>
      <c r="C1815" s="82"/>
      <c r="D1815" s="83"/>
      <c r="E1815" s="122"/>
      <c r="F1815" s="83"/>
      <c r="G1815" s="106"/>
      <c r="H1815" s="83"/>
      <c r="I1815" s="84"/>
      <c r="J1815" s="84"/>
      <c r="K1815" s="144">
        <f>'B. Consumer Budget'!$I1815-'B. Consumer Budget'!$J1815</f>
        <v>0</v>
      </c>
      <c r="L1815" s="143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43">
        <f>IF('B. Consumer Budget'!$K1815&lt;0,0,IF('B. Consumer Budget'!$L1815&gt;'B. Consumer Budget'!$K1815,'B. Consumer Budget'!$K1815,'B. Consumer Budget'!$L1815))</f>
        <v>0</v>
      </c>
      <c r="N1815" s="143" t="str">
        <f>IF('B. Consumer Budget'!$L1815="","",'B. Consumer Budget'!$M1815-'B. Consumer Budget'!$L1815)</f>
        <v/>
      </c>
      <c r="O1815" s="77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78">
        <f t="shared" si="28"/>
        <v>1806</v>
      </c>
      <c r="C1816" s="79"/>
      <c r="D1816" s="80"/>
      <c r="E1816" s="123"/>
      <c r="F1816" s="80"/>
      <c r="G1816" s="105"/>
      <c r="H1816" s="80"/>
      <c r="I1816" s="81"/>
      <c r="J1816" s="81"/>
      <c r="K1816" s="144">
        <f>'B. Consumer Budget'!$I1816-'B. Consumer Budget'!$J1816</f>
        <v>0</v>
      </c>
      <c r="L1816" s="143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43">
        <f>IF('B. Consumer Budget'!$K1816&lt;0,0,IF('B. Consumer Budget'!$L1816&gt;'B. Consumer Budget'!$K1816,'B. Consumer Budget'!$K1816,'B. Consumer Budget'!$L1816))</f>
        <v>0</v>
      </c>
      <c r="N1816" s="143" t="str">
        <f>IF('B. Consumer Budget'!$L1816="","",'B. Consumer Budget'!$M1816-'B. Consumer Budget'!$L1816)</f>
        <v/>
      </c>
      <c r="O1816" s="77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78">
        <f t="shared" si="28"/>
        <v>1807</v>
      </c>
      <c r="C1817" s="82"/>
      <c r="D1817" s="83"/>
      <c r="E1817" s="122"/>
      <c r="F1817" s="83"/>
      <c r="G1817" s="106"/>
      <c r="H1817" s="83"/>
      <c r="I1817" s="84"/>
      <c r="J1817" s="84"/>
      <c r="K1817" s="144">
        <f>'B. Consumer Budget'!$I1817-'B. Consumer Budget'!$J1817</f>
        <v>0</v>
      </c>
      <c r="L1817" s="143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43">
        <f>IF('B. Consumer Budget'!$K1817&lt;0,0,IF('B. Consumer Budget'!$L1817&gt;'B. Consumer Budget'!$K1817,'B. Consumer Budget'!$K1817,'B. Consumer Budget'!$L1817))</f>
        <v>0</v>
      </c>
      <c r="N1817" s="143" t="str">
        <f>IF('B. Consumer Budget'!$L1817="","",'B. Consumer Budget'!$M1817-'B. Consumer Budget'!$L1817)</f>
        <v/>
      </c>
      <c r="O1817" s="77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78">
        <f t="shared" si="28"/>
        <v>1808</v>
      </c>
      <c r="C1818" s="79"/>
      <c r="D1818" s="80"/>
      <c r="E1818" s="123"/>
      <c r="F1818" s="80"/>
      <c r="G1818" s="105"/>
      <c r="H1818" s="80"/>
      <c r="I1818" s="81"/>
      <c r="J1818" s="81"/>
      <c r="K1818" s="144">
        <f>'B. Consumer Budget'!$I1818-'B. Consumer Budget'!$J1818</f>
        <v>0</v>
      </c>
      <c r="L1818" s="143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43">
        <f>IF('B. Consumer Budget'!$K1818&lt;0,0,IF('B. Consumer Budget'!$L1818&gt;'B. Consumer Budget'!$K1818,'B. Consumer Budget'!$K1818,'B. Consumer Budget'!$L1818))</f>
        <v>0</v>
      </c>
      <c r="N1818" s="143" t="str">
        <f>IF('B. Consumer Budget'!$L1818="","",'B. Consumer Budget'!$M1818-'B. Consumer Budget'!$L1818)</f>
        <v/>
      </c>
      <c r="O1818" s="77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78">
        <f t="shared" si="28"/>
        <v>1809</v>
      </c>
      <c r="C1819" s="82"/>
      <c r="D1819" s="83"/>
      <c r="E1819" s="122"/>
      <c r="F1819" s="83"/>
      <c r="G1819" s="106"/>
      <c r="H1819" s="83"/>
      <c r="I1819" s="84"/>
      <c r="J1819" s="84"/>
      <c r="K1819" s="144">
        <f>'B. Consumer Budget'!$I1819-'B. Consumer Budget'!$J1819</f>
        <v>0</v>
      </c>
      <c r="L1819" s="143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43">
        <f>IF('B. Consumer Budget'!$K1819&lt;0,0,IF('B. Consumer Budget'!$L1819&gt;'B. Consumer Budget'!$K1819,'B. Consumer Budget'!$K1819,'B. Consumer Budget'!$L1819))</f>
        <v>0</v>
      </c>
      <c r="N1819" s="143" t="str">
        <f>IF('B. Consumer Budget'!$L1819="","",'B. Consumer Budget'!$M1819-'B. Consumer Budget'!$L1819)</f>
        <v/>
      </c>
      <c r="O1819" s="77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78">
        <f t="shared" si="28"/>
        <v>1810</v>
      </c>
      <c r="C1820" s="79"/>
      <c r="D1820" s="80"/>
      <c r="E1820" s="123"/>
      <c r="F1820" s="80"/>
      <c r="G1820" s="105"/>
      <c r="H1820" s="80"/>
      <c r="I1820" s="81"/>
      <c r="J1820" s="81"/>
      <c r="K1820" s="144">
        <f>'B. Consumer Budget'!$I1820-'B. Consumer Budget'!$J1820</f>
        <v>0</v>
      </c>
      <c r="L1820" s="143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43">
        <f>IF('B. Consumer Budget'!$K1820&lt;0,0,IF('B. Consumer Budget'!$L1820&gt;'B. Consumer Budget'!$K1820,'B. Consumer Budget'!$K1820,'B. Consumer Budget'!$L1820))</f>
        <v>0</v>
      </c>
      <c r="N1820" s="143" t="str">
        <f>IF('B. Consumer Budget'!$L1820="","",'B. Consumer Budget'!$M1820-'B. Consumer Budget'!$L1820)</f>
        <v/>
      </c>
      <c r="O1820" s="77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78">
        <f t="shared" si="28"/>
        <v>1811</v>
      </c>
      <c r="C1821" s="82"/>
      <c r="D1821" s="83"/>
      <c r="E1821" s="122"/>
      <c r="F1821" s="83"/>
      <c r="G1821" s="106"/>
      <c r="H1821" s="83"/>
      <c r="I1821" s="84"/>
      <c r="J1821" s="84"/>
      <c r="K1821" s="144">
        <f>'B. Consumer Budget'!$I1821-'B. Consumer Budget'!$J1821</f>
        <v>0</v>
      </c>
      <c r="L1821" s="143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43">
        <f>IF('B. Consumer Budget'!$K1821&lt;0,0,IF('B. Consumer Budget'!$L1821&gt;'B. Consumer Budget'!$K1821,'B. Consumer Budget'!$K1821,'B. Consumer Budget'!$L1821))</f>
        <v>0</v>
      </c>
      <c r="N1821" s="143" t="str">
        <f>IF('B. Consumer Budget'!$L1821="","",'B. Consumer Budget'!$M1821-'B. Consumer Budget'!$L1821)</f>
        <v/>
      </c>
      <c r="O1821" s="77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78">
        <f t="shared" si="28"/>
        <v>1812</v>
      </c>
      <c r="C1822" s="79"/>
      <c r="D1822" s="80"/>
      <c r="E1822" s="123"/>
      <c r="F1822" s="80"/>
      <c r="G1822" s="105"/>
      <c r="H1822" s="80"/>
      <c r="I1822" s="81"/>
      <c r="J1822" s="81"/>
      <c r="K1822" s="144">
        <f>'B. Consumer Budget'!$I1822-'B. Consumer Budget'!$J1822</f>
        <v>0</v>
      </c>
      <c r="L1822" s="143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43">
        <f>IF('B. Consumer Budget'!$K1822&lt;0,0,IF('B. Consumer Budget'!$L1822&gt;'B. Consumer Budget'!$K1822,'B. Consumer Budget'!$K1822,'B. Consumer Budget'!$L1822))</f>
        <v>0</v>
      </c>
      <c r="N1822" s="143" t="str">
        <f>IF('B. Consumer Budget'!$L1822="","",'B. Consumer Budget'!$M1822-'B. Consumer Budget'!$L1822)</f>
        <v/>
      </c>
      <c r="O1822" s="77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78">
        <f t="shared" si="28"/>
        <v>1813</v>
      </c>
      <c r="C1823" s="82"/>
      <c r="D1823" s="83"/>
      <c r="E1823" s="122"/>
      <c r="F1823" s="83"/>
      <c r="G1823" s="106"/>
      <c r="H1823" s="83"/>
      <c r="I1823" s="84"/>
      <c r="J1823" s="84"/>
      <c r="K1823" s="144">
        <f>'B. Consumer Budget'!$I1823-'B. Consumer Budget'!$J1823</f>
        <v>0</v>
      </c>
      <c r="L1823" s="143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43">
        <f>IF('B. Consumer Budget'!$K1823&lt;0,0,IF('B. Consumer Budget'!$L1823&gt;'B. Consumer Budget'!$K1823,'B. Consumer Budget'!$K1823,'B. Consumer Budget'!$L1823))</f>
        <v>0</v>
      </c>
      <c r="N1823" s="143" t="str">
        <f>IF('B. Consumer Budget'!$L1823="","",'B. Consumer Budget'!$M1823-'B. Consumer Budget'!$L1823)</f>
        <v/>
      </c>
      <c r="O1823" s="77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78">
        <f t="shared" si="28"/>
        <v>1814</v>
      </c>
      <c r="C1824" s="79"/>
      <c r="D1824" s="80"/>
      <c r="E1824" s="123"/>
      <c r="F1824" s="80"/>
      <c r="G1824" s="105"/>
      <c r="H1824" s="80"/>
      <c r="I1824" s="81"/>
      <c r="J1824" s="81"/>
      <c r="K1824" s="144">
        <f>'B. Consumer Budget'!$I1824-'B. Consumer Budget'!$J1824</f>
        <v>0</v>
      </c>
      <c r="L1824" s="143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43">
        <f>IF('B. Consumer Budget'!$K1824&lt;0,0,IF('B. Consumer Budget'!$L1824&gt;'B. Consumer Budget'!$K1824,'B. Consumer Budget'!$K1824,'B. Consumer Budget'!$L1824))</f>
        <v>0</v>
      </c>
      <c r="N1824" s="143" t="str">
        <f>IF('B. Consumer Budget'!$L1824="","",'B. Consumer Budget'!$M1824-'B. Consumer Budget'!$L1824)</f>
        <v/>
      </c>
      <c r="O1824" s="77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78">
        <f t="shared" si="28"/>
        <v>1815</v>
      </c>
      <c r="C1825" s="82"/>
      <c r="D1825" s="83"/>
      <c r="E1825" s="122"/>
      <c r="F1825" s="83"/>
      <c r="G1825" s="106"/>
      <c r="H1825" s="83"/>
      <c r="I1825" s="84"/>
      <c r="J1825" s="84"/>
      <c r="K1825" s="144">
        <f>'B. Consumer Budget'!$I1825-'B. Consumer Budget'!$J1825</f>
        <v>0</v>
      </c>
      <c r="L1825" s="143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43">
        <f>IF('B. Consumer Budget'!$K1825&lt;0,0,IF('B. Consumer Budget'!$L1825&gt;'B. Consumer Budget'!$K1825,'B. Consumer Budget'!$K1825,'B. Consumer Budget'!$L1825))</f>
        <v>0</v>
      </c>
      <c r="N1825" s="143" t="str">
        <f>IF('B. Consumer Budget'!$L1825="","",'B. Consumer Budget'!$M1825-'B. Consumer Budget'!$L1825)</f>
        <v/>
      </c>
      <c r="O1825" s="77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78">
        <f t="shared" si="28"/>
        <v>1816</v>
      </c>
      <c r="C1826" s="79"/>
      <c r="D1826" s="80"/>
      <c r="E1826" s="123"/>
      <c r="F1826" s="80"/>
      <c r="G1826" s="105"/>
      <c r="H1826" s="80"/>
      <c r="I1826" s="81"/>
      <c r="J1826" s="81"/>
      <c r="K1826" s="144">
        <f>'B. Consumer Budget'!$I1826-'B. Consumer Budget'!$J1826</f>
        <v>0</v>
      </c>
      <c r="L1826" s="143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43">
        <f>IF('B. Consumer Budget'!$K1826&lt;0,0,IF('B. Consumer Budget'!$L1826&gt;'B. Consumer Budget'!$K1826,'B. Consumer Budget'!$K1826,'B. Consumer Budget'!$L1826))</f>
        <v>0</v>
      </c>
      <c r="N1826" s="143" t="str">
        <f>IF('B. Consumer Budget'!$L1826="","",'B. Consumer Budget'!$M1826-'B. Consumer Budget'!$L1826)</f>
        <v/>
      </c>
      <c r="O1826" s="77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78">
        <f t="shared" si="28"/>
        <v>1817</v>
      </c>
      <c r="C1827" s="82"/>
      <c r="D1827" s="83"/>
      <c r="E1827" s="122"/>
      <c r="F1827" s="83"/>
      <c r="G1827" s="106"/>
      <c r="H1827" s="83"/>
      <c r="I1827" s="84"/>
      <c r="J1827" s="84"/>
      <c r="K1827" s="144">
        <f>'B. Consumer Budget'!$I1827-'B. Consumer Budget'!$J1827</f>
        <v>0</v>
      </c>
      <c r="L1827" s="143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43">
        <f>IF('B. Consumer Budget'!$K1827&lt;0,0,IF('B. Consumer Budget'!$L1827&gt;'B. Consumer Budget'!$K1827,'B. Consumer Budget'!$K1827,'B. Consumer Budget'!$L1827))</f>
        <v>0</v>
      </c>
      <c r="N1827" s="143" t="str">
        <f>IF('B. Consumer Budget'!$L1827="","",'B. Consumer Budget'!$M1827-'B. Consumer Budget'!$L1827)</f>
        <v/>
      </c>
      <c r="O1827" s="77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78">
        <f t="shared" si="28"/>
        <v>1818</v>
      </c>
      <c r="C1828" s="79"/>
      <c r="D1828" s="80"/>
      <c r="E1828" s="123"/>
      <c r="F1828" s="80"/>
      <c r="G1828" s="105"/>
      <c r="H1828" s="80"/>
      <c r="I1828" s="81"/>
      <c r="J1828" s="81"/>
      <c r="K1828" s="144">
        <f>'B. Consumer Budget'!$I1828-'B. Consumer Budget'!$J1828</f>
        <v>0</v>
      </c>
      <c r="L1828" s="143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43">
        <f>IF('B. Consumer Budget'!$K1828&lt;0,0,IF('B. Consumer Budget'!$L1828&gt;'B. Consumer Budget'!$K1828,'B. Consumer Budget'!$K1828,'B. Consumer Budget'!$L1828))</f>
        <v>0</v>
      </c>
      <c r="N1828" s="143" t="str">
        <f>IF('B. Consumer Budget'!$L1828="","",'B. Consumer Budget'!$M1828-'B. Consumer Budget'!$L1828)</f>
        <v/>
      </c>
      <c r="O1828" s="77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78">
        <f t="shared" si="28"/>
        <v>1819</v>
      </c>
      <c r="C1829" s="82"/>
      <c r="D1829" s="83"/>
      <c r="E1829" s="122"/>
      <c r="F1829" s="83"/>
      <c r="G1829" s="106"/>
      <c r="H1829" s="83"/>
      <c r="I1829" s="84"/>
      <c r="J1829" s="84"/>
      <c r="K1829" s="144">
        <f>'B. Consumer Budget'!$I1829-'B. Consumer Budget'!$J1829</f>
        <v>0</v>
      </c>
      <c r="L1829" s="143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43">
        <f>IF('B. Consumer Budget'!$K1829&lt;0,0,IF('B. Consumer Budget'!$L1829&gt;'B. Consumer Budget'!$K1829,'B. Consumer Budget'!$K1829,'B. Consumer Budget'!$L1829))</f>
        <v>0</v>
      </c>
      <c r="N1829" s="143" t="str">
        <f>IF('B. Consumer Budget'!$L1829="","",'B. Consumer Budget'!$M1829-'B. Consumer Budget'!$L1829)</f>
        <v/>
      </c>
      <c r="O1829" s="77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78">
        <f t="shared" si="28"/>
        <v>1820</v>
      </c>
      <c r="C1830" s="79"/>
      <c r="D1830" s="80"/>
      <c r="E1830" s="123"/>
      <c r="F1830" s="80"/>
      <c r="G1830" s="105"/>
      <c r="H1830" s="80"/>
      <c r="I1830" s="81"/>
      <c r="J1830" s="81"/>
      <c r="K1830" s="144">
        <f>'B. Consumer Budget'!$I1830-'B. Consumer Budget'!$J1830</f>
        <v>0</v>
      </c>
      <c r="L1830" s="143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43">
        <f>IF('B. Consumer Budget'!$K1830&lt;0,0,IF('B. Consumer Budget'!$L1830&gt;'B. Consumer Budget'!$K1830,'B. Consumer Budget'!$K1830,'B. Consumer Budget'!$L1830))</f>
        <v>0</v>
      </c>
      <c r="N1830" s="143" t="str">
        <f>IF('B. Consumer Budget'!$L1830="","",'B. Consumer Budget'!$M1830-'B. Consumer Budget'!$L1830)</f>
        <v/>
      </c>
      <c r="O1830" s="77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78">
        <f t="shared" si="28"/>
        <v>1821</v>
      </c>
      <c r="C1831" s="82"/>
      <c r="D1831" s="83"/>
      <c r="E1831" s="122"/>
      <c r="F1831" s="83"/>
      <c r="G1831" s="106"/>
      <c r="H1831" s="83"/>
      <c r="I1831" s="84"/>
      <c r="J1831" s="84"/>
      <c r="K1831" s="144">
        <f>'B. Consumer Budget'!$I1831-'B. Consumer Budget'!$J1831</f>
        <v>0</v>
      </c>
      <c r="L1831" s="143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43">
        <f>IF('B. Consumer Budget'!$K1831&lt;0,0,IF('B. Consumer Budget'!$L1831&gt;'B. Consumer Budget'!$K1831,'B. Consumer Budget'!$K1831,'B. Consumer Budget'!$L1831))</f>
        <v>0</v>
      </c>
      <c r="N1831" s="143" t="str">
        <f>IF('B. Consumer Budget'!$L1831="","",'B. Consumer Budget'!$M1831-'B. Consumer Budget'!$L1831)</f>
        <v/>
      </c>
      <c r="O1831" s="77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78">
        <f t="shared" si="28"/>
        <v>1822</v>
      </c>
      <c r="C1832" s="79"/>
      <c r="D1832" s="80"/>
      <c r="E1832" s="123"/>
      <c r="F1832" s="80"/>
      <c r="G1832" s="105"/>
      <c r="H1832" s="80"/>
      <c r="I1832" s="81"/>
      <c r="J1832" s="81"/>
      <c r="K1832" s="144">
        <f>'B. Consumer Budget'!$I1832-'B. Consumer Budget'!$J1832</f>
        <v>0</v>
      </c>
      <c r="L1832" s="143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43">
        <f>IF('B. Consumer Budget'!$K1832&lt;0,0,IF('B. Consumer Budget'!$L1832&gt;'B. Consumer Budget'!$K1832,'B. Consumer Budget'!$K1832,'B. Consumer Budget'!$L1832))</f>
        <v>0</v>
      </c>
      <c r="N1832" s="143" t="str">
        <f>IF('B. Consumer Budget'!$L1832="","",'B. Consumer Budget'!$M1832-'B. Consumer Budget'!$L1832)</f>
        <v/>
      </c>
      <c r="O1832" s="77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78">
        <f t="shared" si="28"/>
        <v>1823</v>
      </c>
      <c r="C1833" s="82"/>
      <c r="D1833" s="83"/>
      <c r="E1833" s="122"/>
      <c r="F1833" s="83"/>
      <c r="G1833" s="106"/>
      <c r="H1833" s="83"/>
      <c r="I1833" s="84"/>
      <c r="J1833" s="84"/>
      <c r="K1833" s="144">
        <f>'B. Consumer Budget'!$I1833-'B. Consumer Budget'!$J1833</f>
        <v>0</v>
      </c>
      <c r="L1833" s="143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43">
        <f>IF('B. Consumer Budget'!$K1833&lt;0,0,IF('B. Consumer Budget'!$L1833&gt;'B. Consumer Budget'!$K1833,'B. Consumer Budget'!$K1833,'B. Consumer Budget'!$L1833))</f>
        <v>0</v>
      </c>
      <c r="N1833" s="143" t="str">
        <f>IF('B. Consumer Budget'!$L1833="","",'B. Consumer Budget'!$M1833-'B. Consumer Budget'!$L1833)</f>
        <v/>
      </c>
      <c r="O1833" s="77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78">
        <f t="shared" si="28"/>
        <v>1824</v>
      </c>
      <c r="C1834" s="79"/>
      <c r="D1834" s="80"/>
      <c r="E1834" s="123"/>
      <c r="F1834" s="80"/>
      <c r="G1834" s="105"/>
      <c r="H1834" s="80"/>
      <c r="I1834" s="81"/>
      <c r="J1834" s="81"/>
      <c r="K1834" s="144">
        <f>'B. Consumer Budget'!$I1834-'B. Consumer Budget'!$J1834</f>
        <v>0</v>
      </c>
      <c r="L1834" s="143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43">
        <f>IF('B. Consumer Budget'!$K1834&lt;0,0,IF('B. Consumer Budget'!$L1834&gt;'B. Consumer Budget'!$K1834,'B. Consumer Budget'!$K1834,'B. Consumer Budget'!$L1834))</f>
        <v>0</v>
      </c>
      <c r="N1834" s="143" t="str">
        <f>IF('B. Consumer Budget'!$L1834="","",'B. Consumer Budget'!$M1834-'B. Consumer Budget'!$L1834)</f>
        <v/>
      </c>
      <c r="O1834" s="77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78">
        <f t="shared" si="28"/>
        <v>1825</v>
      </c>
      <c r="C1835" s="82"/>
      <c r="D1835" s="83"/>
      <c r="E1835" s="122"/>
      <c r="F1835" s="83"/>
      <c r="G1835" s="106"/>
      <c r="H1835" s="83"/>
      <c r="I1835" s="84"/>
      <c r="J1835" s="84"/>
      <c r="K1835" s="144">
        <f>'B. Consumer Budget'!$I1835-'B. Consumer Budget'!$J1835</f>
        <v>0</v>
      </c>
      <c r="L1835" s="143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43">
        <f>IF('B. Consumer Budget'!$K1835&lt;0,0,IF('B. Consumer Budget'!$L1835&gt;'B. Consumer Budget'!$K1835,'B. Consumer Budget'!$K1835,'B. Consumer Budget'!$L1835))</f>
        <v>0</v>
      </c>
      <c r="N1835" s="143" t="str">
        <f>IF('B. Consumer Budget'!$L1835="","",'B. Consumer Budget'!$M1835-'B. Consumer Budget'!$L1835)</f>
        <v/>
      </c>
      <c r="O1835" s="77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78">
        <f t="shared" si="28"/>
        <v>1826</v>
      </c>
      <c r="C1836" s="79"/>
      <c r="D1836" s="80"/>
      <c r="E1836" s="123"/>
      <c r="F1836" s="80"/>
      <c r="G1836" s="105"/>
      <c r="H1836" s="80"/>
      <c r="I1836" s="81"/>
      <c r="J1836" s="81"/>
      <c r="K1836" s="144">
        <f>'B. Consumer Budget'!$I1836-'B. Consumer Budget'!$J1836</f>
        <v>0</v>
      </c>
      <c r="L1836" s="143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43">
        <f>IF('B. Consumer Budget'!$K1836&lt;0,0,IF('B. Consumer Budget'!$L1836&gt;'B. Consumer Budget'!$K1836,'B. Consumer Budget'!$K1836,'B. Consumer Budget'!$L1836))</f>
        <v>0</v>
      </c>
      <c r="N1836" s="143" t="str">
        <f>IF('B. Consumer Budget'!$L1836="","",'B. Consumer Budget'!$M1836-'B. Consumer Budget'!$L1836)</f>
        <v/>
      </c>
      <c r="O1836" s="77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78">
        <f t="shared" si="28"/>
        <v>1827</v>
      </c>
      <c r="C1837" s="82"/>
      <c r="D1837" s="83"/>
      <c r="E1837" s="122"/>
      <c r="F1837" s="83"/>
      <c r="G1837" s="106"/>
      <c r="H1837" s="83"/>
      <c r="I1837" s="84"/>
      <c r="J1837" s="84"/>
      <c r="K1837" s="144">
        <f>'B. Consumer Budget'!$I1837-'B. Consumer Budget'!$J1837</f>
        <v>0</v>
      </c>
      <c r="L1837" s="143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43">
        <f>IF('B. Consumer Budget'!$K1837&lt;0,0,IF('B. Consumer Budget'!$L1837&gt;'B. Consumer Budget'!$K1837,'B. Consumer Budget'!$K1837,'B. Consumer Budget'!$L1837))</f>
        <v>0</v>
      </c>
      <c r="N1837" s="143" t="str">
        <f>IF('B. Consumer Budget'!$L1837="","",'B. Consumer Budget'!$M1837-'B. Consumer Budget'!$L1837)</f>
        <v/>
      </c>
      <c r="O1837" s="77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78">
        <f t="shared" si="28"/>
        <v>1828</v>
      </c>
      <c r="C1838" s="79"/>
      <c r="D1838" s="80"/>
      <c r="E1838" s="123"/>
      <c r="F1838" s="80"/>
      <c r="G1838" s="105"/>
      <c r="H1838" s="80"/>
      <c r="I1838" s="81"/>
      <c r="J1838" s="81"/>
      <c r="K1838" s="144">
        <f>'B. Consumer Budget'!$I1838-'B. Consumer Budget'!$J1838</f>
        <v>0</v>
      </c>
      <c r="L1838" s="143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43">
        <f>IF('B. Consumer Budget'!$K1838&lt;0,0,IF('B. Consumer Budget'!$L1838&gt;'B. Consumer Budget'!$K1838,'B. Consumer Budget'!$K1838,'B. Consumer Budget'!$L1838))</f>
        <v>0</v>
      </c>
      <c r="N1838" s="143" t="str">
        <f>IF('B. Consumer Budget'!$L1838="","",'B. Consumer Budget'!$M1838-'B. Consumer Budget'!$L1838)</f>
        <v/>
      </c>
      <c r="O1838" s="77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78">
        <f t="shared" si="28"/>
        <v>1829</v>
      </c>
      <c r="C1839" s="82"/>
      <c r="D1839" s="83"/>
      <c r="E1839" s="122"/>
      <c r="F1839" s="83"/>
      <c r="G1839" s="106"/>
      <c r="H1839" s="83"/>
      <c r="I1839" s="84"/>
      <c r="J1839" s="84"/>
      <c r="K1839" s="144">
        <f>'B. Consumer Budget'!$I1839-'B. Consumer Budget'!$J1839</f>
        <v>0</v>
      </c>
      <c r="L1839" s="143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43">
        <f>IF('B. Consumer Budget'!$K1839&lt;0,0,IF('B. Consumer Budget'!$L1839&gt;'B. Consumer Budget'!$K1839,'B. Consumer Budget'!$K1839,'B. Consumer Budget'!$L1839))</f>
        <v>0</v>
      </c>
      <c r="N1839" s="143" t="str">
        <f>IF('B. Consumer Budget'!$L1839="","",'B. Consumer Budget'!$M1839-'B. Consumer Budget'!$L1839)</f>
        <v/>
      </c>
      <c r="O1839" s="77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78">
        <f t="shared" si="28"/>
        <v>1830</v>
      </c>
      <c r="C1840" s="79"/>
      <c r="D1840" s="80"/>
      <c r="E1840" s="123"/>
      <c r="F1840" s="80"/>
      <c r="G1840" s="105"/>
      <c r="H1840" s="80"/>
      <c r="I1840" s="81"/>
      <c r="J1840" s="81"/>
      <c r="K1840" s="144">
        <f>'B. Consumer Budget'!$I1840-'B. Consumer Budget'!$J1840</f>
        <v>0</v>
      </c>
      <c r="L1840" s="143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43">
        <f>IF('B. Consumer Budget'!$K1840&lt;0,0,IF('B. Consumer Budget'!$L1840&gt;'B. Consumer Budget'!$K1840,'B. Consumer Budget'!$K1840,'B. Consumer Budget'!$L1840))</f>
        <v>0</v>
      </c>
      <c r="N1840" s="143" t="str">
        <f>IF('B. Consumer Budget'!$L1840="","",'B. Consumer Budget'!$M1840-'B. Consumer Budget'!$L1840)</f>
        <v/>
      </c>
      <c r="O1840" s="77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78">
        <f t="shared" si="28"/>
        <v>1831</v>
      </c>
      <c r="C1841" s="82"/>
      <c r="D1841" s="83"/>
      <c r="E1841" s="122"/>
      <c r="F1841" s="83"/>
      <c r="G1841" s="106"/>
      <c r="H1841" s="83"/>
      <c r="I1841" s="84"/>
      <c r="J1841" s="84"/>
      <c r="K1841" s="144">
        <f>'B. Consumer Budget'!$I1841-'B. Consumer Budget'!$J1841</f>
        <v>0</v>
      </c>
      <c r="L1841" s="143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43">
        <f>IF('B. Consumer Budget'!$K1841&lt;0,0,IF('B. Consumer Budget'!$L1841&gt;'B. Consumer Budget'!$K1841,'B. Consumer Budget'!$K1841,'B. Consumer Budget'!$L1841))</f>
        <v>0</v>
      </c>
      <c r="N1841" s="143" t="str">
        <f>IF('B. Consumer Budget'!$L1841="","",'B. Consumer Budget'!$M1841-'B. Consumer Budget'!$L1841)</f>
        <v/>
      </c>
      <c r="O1841" s="77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78">
        <f t="shared" si="28"/>
        <v>1832</v>
      </c>
      <c r="C1842" s="79"/>
      <c r="D1842" s="80"/>
      <c r="E1842" s="123"/>
      <c r="F1842" s="80"/>
      <c r="G1842" s="105"/>
      <c r="H1842" s="80"/>
      <c r="I1842" s="81"/>
      <c r="J1842" s="81"/>
      <c r="K1842" s="144">
        <f>'B. Consumer Budget'!$I1842-'B. Consumer Budget'!$J1842</f>
        <v>0</v>
      </c>
      <c r="L1842" s="143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43">
        <f>IF('B. Consumer Budget'!$K1842&lt;0,0,IF('B. Consumer Budget'!$L1842&gt;'B. Consumer Budget'!$K1842,'B. Consumer Budget'!$K1842,'B. Consumer Budget'!$L1842))</f>
        <v>0</v>
      </c>
      <c r="N1842" s="143" t="str">
        <f>IF('B. Consumer Budget'!$L1842="","",'B. Consumer Budget'!$M1842-'B. Consumer Budget'!$L1842)</f>
        <v/>
      </c>
      <c r="O1842" s="77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78">
        <f t="shared" ref="B1843:B1906" si="29">B1842+1</f>
        <v>1833</v>
      </c>
      <c r="C1843" s="82"/>
      <c r="D1843" s="83"/>
      <c r="E1843" s="122"/>
      <c r="F1843" s="83"/>
      <c r="G1843" s="106"/>
      <c r="H1843" s="83"/>
      <c r="I1843" s="84"/>
      <c r="J1843" s="84"/>
      <c r="K1843" s="144">
        <f>'B. Consumer Budget'!$I1843-'B. Consumer Budget'!$J1843</f>
        <v>0</v>
      </c>
      <c r="L1843" s="143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43">
        <f>IF('B. Consumer Budget'!$K1843&lt;0,0,IF('B. Consumer Budget'!$L1843&gt;'B. Consumer Budget'!$K1843,'B. Consumer Budget'!$K1843,'B. Consumer Budget'!$L1843))</f>
        <v>0</v>
      </c>
      <c r="N1843" s="143" t="str">
        <f>IF('B. Consumer Budget'!$L1843="","",'B. Consumer Budget'!$M1843-'B. Consumer Budget'!$L1843)</f>
        <v/>
      </c>
      <c r="O1843" s="77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78">
        <f t="shared" si="29"/>
        <v>1834</v>
      </c>
      <c r="C1844" s="79"/>
      <c r="D1844" s="80"/>
      <c r="E1844" s="123"/>
      <c r="F1844" s="80"/>
      <c r="G1844" s="105"/>
      <c r="H1844" s="80"/>
      <c r="I1844" s="81"/>
      <c r="J1844" s="81"/>
      <c r="K1844" s="144">
        <f>'B. Consumer Budget'!$I1844-'B. Consumer Budget'!$J1844</f>
        <v>0</v>
      </c>
      <c r="L1844" s="143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43">
        <f>IF('B. Consumer Budget'!$K1844&lt;0,0,IF('B. Consumer Budget'!$L1844&gt;'B. Consumer Budget'!$K1844,'B. Consumer Budget'!$K1844,'B. Consumer Budget'!$L1844))</f>
        <v>0</v>
      </c>
      <c r="N1844" s="143" t="str">
        <f>IF('B. Consumer Budget'!$L1844="","",'B. Consumer Budget'!$M1844-'B. Consumer Budget'!$L1844)</f>
        <v/>
      </c>
      <c r="O1844" s="77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78">
        <f t="shared" si="29"/>
        <v>1835</v>
      </c>
      <c r="C1845" s="82"/>
      <c r="D1845" s="83"/>
      <c r="E1845" s="122"/>
      <c r="F1845" s="83"/>
      <c r="G1845" s="106"/>
      <c r="H1845" s="83"/>
      <c r="I1845" s="84"/>
      <c r="J1845" s="84"/>
      <c r="K1845" s="144">
        <f>'B. Consumer Budget'!$I1845-'B. Consumer Budget'!$J1845</f>
        <v>0</v>
      </c>
      <c r="L1845" s="143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43">
        <f>IF('B. Consumer Budget'!$K1845&lt;0,0,IF('B. Consumer Budget'!$L1845&gt;'B. Consumer Budget'!$K1845,'B. Consumer Budget'!$K1845,'B. Consumer Budget'!$L1845))</f>
        <v>0</v>
      </c>
      <c r="N1845" s="143" t="str">
        <f>IF('B. Consumer Budget'!$L1845="","",'B. Consumer Budget'!$M1845-'B. Consumer Budget'!$L1845)</f>
        <v/>
      </c>
      <c r="O1845" s="77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78">
        <f t="shared" si="29"/>
        <v>1836</v>
      </c>
      <c r="C1846" s="79"/>
      <c r="D1846" s="80"/>
      <c r="E1846" s="123"/>
      <c r="F1846" s="80"/>
      <c r="G1846" s="105"/>
      <c r="H1846" s="80"/>
      <c r="I1846" s="81"/>
      <c r="J1846" s="81"/>
      <c r="K1846" s="144">
        <f>'B. Consumer Budget'!$I1846-'B. Consumer Budget'!$J1846</f>
        <v>0</v>
      </c>
      <c r="L1846" s="143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43">
        <f>IF('B. Consumer Budget'!$K1846&lt;0,0,IF('B. Consumer Budget'!$L1846&gt;'B. Consumer Budget'!$K1846,'B. Consumer Budget'!$K1846,'B. Consumer Budget'!$L1846))</f>
        <v>0</v>
      </c>
      <c r="N1846" s="143" t="str">
        <f>IF('B. Consumer Budget'!$L1846="","",'B. Consumer Budget'!$M1846-'B. Consumer Budget'!$L1846)</f>
        <v/>
      </c>
      <c r="O1846" s="77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78">
        <f t="shared" si="29"/>
        <v>1837</v>
      </c>
      <c r="C1847" s="82"/>
      <c r="D1847" s="83"/>
      <c r="E1847" s="122"/>
      <c r="F1847" s="83"/>
      <c r="G1847" s="106"/>
      <c r="H1847" s="83"/>
      <c r="I1847" s="84"/>
      <c r="J1847" s="84"/>
      <c r="K1847" s="144">
        <f>'B. Consumer Budget'!$I1847-'B. Consumer Budget'!$J1847</f>
        <v>0</v>
      </c>
      <c r="L1847" s="143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43">
        <f>IF('B. Consumer Budget'!$K1847&lt;0,0,IF('B. Consumer Budget'!$L1847&gt;'B. Consumer Budget'!$K1847,'B. Consumer Budget'!$K1847,'B. Consumer Budget'!$L1847))</f>
        <v>0</v>
      </c>
      <c r="N1847" s="143" t="str">
        <f>IF('B. Consumer Budget'!$L1847="","",'B. Consumer Budget'!$M1847-'B. Consumer Budget'!$L1847)</f>
        <v/>
      </c>
      <c r="O1847" s="77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78">
        <f t="shared" si="29"/>
        <v>1838</v>
      </c>
      <c r="C1848" s="79"/>
      <c r="D1848" s="80"/>
      <c r="E1848" s="123"/>
      <c r="F1848" s="80"/>
      <c r="G1848" s="105"/>
      <c r="H1848" s="80"/>
      <c r="I1848" s="81"/>
      <c r="J1848" s="81"/>
      <c r="K1848" s="144">
        <f>'B. Consumer Budget'!$I1848-'B. Consumer Budget'!$J1848</f>
        <v>0</v>
      </c>
      <c r="L1848" s="143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43">
        <f>IF('B. Consumer Budget'!$K1848&lt;0,0,IF('B. Consumer Budget'!$L1848&gt;'B. Consumer Budget'!$K1848,'B. Consumer Budget'!$K1848,'B. Consumer Budget'!$L1848))</f>
        <v>0</v>
      </c>
      <c r="N1848" s="143" t="str">
        <f>IF('B. Consumer Budget'!$L1848="","",'B. Consumer Budget'!$M1848-'B. Consumer Budget'!$L1848)</f>
        <v/>
      </c>
      <c r="O1848" s="77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78">
        <f t="shared" si="29"/>
        <v>1839</v>
      </c>
      <c r="C1849" s="82"/>
      <c r="D1849" s="83"/>
      <c r="E1849" s="122"/>
      <c r="F1849" s="83"/>
      <c r="G1849" s="106"/>
      <c r="H1849" s="83"/>
      <c r="I1849" s="84"/>
      <c r="J1849" s="84"/>
      <c r="K1849" s="144">
        <f>'B. Consumer Budget'!$I1849-'B. Consumer Budget'!$J1849</f>
        <v>0</v>
      </c>
      <c r="L1849" s="143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43">
        <f>IF('B. Consumer Budget'!$K1849&lt;0,0,IF('B. Consumer Budget'!$L1849&gt;'B. Consumer Budget'!$K1849,'B. Consumer Budget'!$K1849,'B. Consumer Budget'!$L1849))</f>
        <v>0</v>
      </c>
      <c r="N1849" s="143" t="str">
        <f>IF('B. Consumer Budget'!$L1849="","",'B. Consumer Budget'!$M1849-'B. Consumer Budget'!$L1849)</f>
        <v/>
      </c>
      <c r="O1849" s="77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78">
        <f t="shared" si="29"/>
        <v>1840</v>
      </c>
      <c r="C1850" s="79"/>
      <c r="D1850" s="80"/>
      <c r="E1850" s="123"/>
      <c r="F1850" s="80"/>
      <c r="G1850" s="105"/>
      <c r="H1850" s="80"/>
      <c r="I1850" s="81"/>
      <c r="J1850" s="81"/>
      <c r="K1850" s="144">
        <f>'B. Consumer Budget'!$I1850-'B. Consumer Budget'!$J1850</f>
        <v>0</v>
      </c>
      <c r="L1850" s="143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43">
        <f>IF('B. Consumer Budget'!$K1850&lt;0,0,IF('B. Consumer Budget'!$L1850&gt;'B. Consumer Budget'!$K1850,'B. Consumer Budget'!$K1850,'B. Consumer Budget'!$L1850))</f>
        <v>0</v>
      </c>
      <c r="N1850" s="143" t="str">
        <f>IF('B. Consumer Budget'!$L1850="","",'B. Consumer Budget'!$M1850-'B. Consumer Budget'!$L1850)</f>
        <v/>
      </c>
      <c r="O1850" s="77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78">
        <f t="shared" si="29"/>
        <v>1841</v>
      </c>
      <c r="C1851" s="82"/>
      <c r="D1851" s="83"/>
      <c r="E1851" s="122"/>
      <c r="F1851" s="83"/>
      <c r="G1851" s="106"/>
      <c r="H1851" s="83"/>
      <c r="I1851" s="84"/>
      <c r="J1851" s="84"/>
      <c r="K1851" s="144">
        <f>'B. Consumer Budget'!$I1851-'B. Consumer Budget'!$J1851</f>
        <v>0</v>
      </c>
      <c r="L1851" s="143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43">
        <f>IF('B. Consumer Budget'!$K1851&lt;0,0,IF('B. Consumer Budget'!$L1851&gt;'B. Consumer Budget'!$K1851,'B. Consumer Budget'!$K1851,'B. Consumer Budget'!$L1851))</f>
        <v>0</v>
      </c>
      <c r="N1851" s="143" t="str">
        <f>IF('B. Consumer Budget'!$L1851="","",'B. Consumer Budget'!$M1851-'B. Consumer Budget'!$L1851)</f>
        <v/>
      </c>
      <c r="O1851" s="77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78">
        <f t="shared" si="29"/>
        <v>1842</v>
      </c>
      <c r="C1852" s="79"/>
      <c r="D1852" s="80"/>
      <c r="E1852" s="123"/>
      <c r="F1852" s="80"/>
      <c r="G1852" s="105"/>
      <c r="H1852" s="80"/>
      <c r="I1852" s="81"/>
      <c r="J1852" s="81"/>
      <c r="K1852" s="144">
        <f>'B. Consumer Budget'!$I1852-'B. Consumer Budget'!$J1852</f>
        <v>0</v>
      </c>
      <c r="L1852" s="143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43">
        <f>IF('B. Consumer Budget'!$K1852&lt;0,0,IF('B. Consumer Budget'!$L1852&gt;'B. Consumer Budget'!$K1852,'B. Consumer Budget'!$K1852,'B. Consumer Budget'!$L1852))</f>
        <v>0</v>
      </c>
      <c r="N1852" s="143" t="str">
        <f>IF('B. Consumer Budget'!$L1852="","",'B. Consumer Budget'!$M1852-'B. Consumer Budget'!$L1852)</f>
        <v/>
      </c>
      <c r="O1852" s="77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78">
        <f t="shared" si="29"/>
        <v>1843</v>
      </c>
      <c r="C1853" s="82"/>
      <c r="D1853" s="83"/>
      <c r="E1853" s="122"/>
      <c r="F1853" s="83"/>
      <c r="G1853" s="106"/>
      <c r="H1853" s="83"/>
      <c r="I1853" s="84"/>
      <c r="J1853" s="84"/>
      <c r="K1853" s="144">
        <f>'B. Consumer Budget'!$I1853-'B. Consumer Budget'!$J1853</f>
        <v>0</v>
      </c>
      <c r="L1853" s="143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43">
        <f>IF('B. Consumer Budget'!$K1853&lt;0,0,IF('B. Consumer Budget'!$L1853&gt;'B. Consumer Budget'!$K1853,'B. Consumer Budget'!$K1853,'B. Consumer Budget'!$L1853))</f>
        <v>0</v>
      </c>
      <c r="N1853" s="143" t="str">
        <f>IF('B. Consumer Budget'!$L1853="","",'B. Consumer Budget'!$M1853-'B. Consumer Budget'!$L1853)</f>
        <v/>
      </c>
      <c r="O1853" s="77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78">
        <f t="shared" si="29"/>
        <v>1844</v>
      </c>
      <c r="C1854" s="79"/>
      <c r="D1854" s="80"/>
      <c r="E1854" s="123"/>
      <c r="F1854" s="80"/>
      <c r="G1854" s="105"/>
      <c r="H1854" s="80"/>
      <c r="I1854" s="81"/>
      <c r="J1854" s="81"/>
      <c r="K1854" s="144">
        <f>'B. Consumer Budget'!$I1854-'B. Consumer Budget'!$J1854</f>
        <v>0</v>
      </c>
      <c r="L1854" s="143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43">
        <f>IF('B. Consumer Budget'!$K1854&lt;0,0,IF('B. Consumer Budget'!$L1854&gt;'B. Consumer Budget'!$K1854,'B. Consumer Budget'!$K1854,'B. Consumer Budget'!$L1854))</f>
        <v>0</v>
      </c>
      <c r="N1854" s="143" t="str">
        <f>IF('B. Consumer Budget'!$L1854="","",'B. Consumer Budget'!$M1854-'B. Consumer Budget'!$L1854)</f>
        <v/>
      </c>
      <c r="O1854" s="77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78">
        <f t="shared" si="29"/>
        <v>1845</v>
      </c>
      <c r="C1855" s="82"/>
      <c r="D1855" s="83"/>
      <c r="E1855" s="122"/>
      <c r="F1855" s="83"/>
      <c r="G1855" s="106"/>
      <c r="H1855" s="83"/>
      <c r="I1855" s="84"/>
      <c r="J1855" s="84"/>
      <c r="K1855" s="144">
        <f>'B. Consumer Budget'!$I1855-'B. Consumer Budget'!$J1855</f>
        <v>0</v>
      </c>
      <c r="L1855" s="143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43">
        <f>IF('B. Consumer Budget'!$K1855&lt;0,0,IF('B. Consumer Budget'!$L1855&gt;'B. Consumer Budget'!$K1855,'B. Consumer Budget'!$K1855,'B. Consumer Budget'!$L1855))</f>
        <v>0</v>
      </c>
      <c r="N1855" s="143" t="str">
        <f>IF('B. Consumer Budget'!$L1855="","",'B. Consumer Budget'!$M1855-'B. Consumer Budget'!$L1855)</f>
        <v/>
      </c>
      <c r="O1855" s="77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78">
        <f t="shared" si="29"/>
        <v>1846</v>
      </c>
      <c r="C1856" s="79"/>
      <c r="D1856" s="80"/>
      <c r="E1856" s="123"/>
      <c r="F1856" s="80"/>
      <c r="G1856" s="105"/>
      <c r="H1856" s="80"/>
      <c r="I1856" s="81"/>
      <c r="J1856" s="81"/>
      <c r="K1856" s="144">
        <f>'B. Consumer Budget'!$I1856-'B. Consumer Budget'!$J1856</f>
        <v>0</v>
      </c>
      <c r="L1856" s="143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43">
        <f>IF('B. Consumer Budget'!$K1856&lt;0,0,IF('B. Consumer Budget'!$L1856&gt;'B. Consumer Budget'!$K1856,'B. Consumer Budget'!$K1856,'B. Consumer Budget'!$L1856))</f>
        <v>0</v>
      </c>
      <c r="N1856" s="143" t="str">
        <f>IF('B. Consumer Budget'!$L1856="","",'B. Consumer Budget'!$M1856-'B. Consumer Budget'!$L1856)</f>
        <v/>
      </c>
      <c r="O1856" s="77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78">
        <f t="shared" si="29"/>
        <v>1847</v>
      </c>
      <c r="C1857" s="82"/>
      <c r="D1857" s="83"/>
      <c r="E1857" s="122"/>
      <c r="F1857" s="83"/>
      <c r="G1857" s="106"/>
      <c r="H1857" s="83"/>
      <c r="I1857" s="84"/>
      <c r="J1857" s="84"/>
      <c r="K1857" s="144">
        <f>'B. Consumer Budget'!$I1857-'B. Consumer Budget'!$J1857</f>
        <v>0</v>
      </c>
      <c r="L1857" s="143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43">
        <f>IF('B. Consumer Budget'!$K1857&lt;0,0,IF('B. Consumer Budget'!$L1857&gt;'B. Consumer Budget'!$K1857,'B. Consumer Budget'!$K1857,'B. Consumer Budget'!$L1857))</f>
        <v>0</v>
      </c>
      <c r="N1857" s="143" t="str">
        <f>IF('B. Consumer Budget'!$L1857="","",'B. Consumer Budget'!$M1857-'B. Consumer Budget'!$L1857)</f>
        <v/>
      </c>
      <c r="O1857" s="77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78">
        <f t="shared" si="29"/>
        <v>1848</v>
      </c>
      <c r="C1858" s="79"/>
      <c r="D1858" s="80"/>
      <c r="E1858" s="123"/>
      <c r="F1858" s="80"/>
      <c r="G1858" s="105"/>
      <c r="H1858" s="80"/>
      <c r="I1858" s="81"/>
      <c r="J1858" s="81"/>
      <c r="K1858" s="144">
        <f>'B. Consumer Budget'!$I1858-'B. Consumer Budget'!$J1858</f>
        <v>0</v>
      </c>
      <c r="L1858" s="143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43">
        <f>IF('B. Consumer Budget'!$K1858&lt;0,0,IF('B. Consumer Budget'!$L1858&gt;'B. Consumer Budget'!$K1858,'B. Consumer Budget'!$K1858,'B. Consumer Budget'!$L1858))</f>
        <v>0</v>
      </c>
      <c r="N1858" s="143" t="str">
        <f>IF('B. Consumer Budget'!$L1858="","",'B. Consumer Budget'!$M1858-'B. Consumer Budget'!$L1858)</f>
        <v/>
      </c>
      <c r="O1858" s="77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78">
        <f t="shared" si="29"/>
        <v>1849</v>
      </c>
      <c r="C1859" s="82"/>
      <c r="D1859" s="83"/>
      <c r="E1859" s="122"/>
      <c r="F1859" s="83"/>
      <c r="G1859" s="106"/>
      <c r="H1859" s="83"/>
      <c r="I1859" s="84"/>
      <c r="J1859" s="84"/>
      <c r="K1859" s="144">
        <f>'B. Consumer Budget'!$I1859-'B. Consumer Budget'!$J1859</f>
        <v>0</v>
      </c>
      <c r="L1859" s="143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43">
        <f>IF('B. Consumer Budget'!$K1859&lt;0,0,IF('B. Consumer Budget'!$L1859&gt;'B. Consumer Budget'!$K1859,'B. Consumer Budget'!$K1859,'B. Consumer Budget'!$L1859))</f>
        <v>0</v>
      </c>
      <c r="N1859" s="143" t="str">
        <f>IF('B. Consumer Budget'!$L1859="","",'B. Consumer Budget'!$M1859-'B. Consumer Budget'!$L1859)</f>
        <v/>
      </c>
      <c r="O1859" s="77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78">
        <f t="shared" si="29"/>
        <v>1850</v>
      </c>
      <c r="C1860" s="79"/>
      <c r="D1860" s="80"/>
      <c r="E1860" s="123"/>
      <c r="F1860" s="80"/>
      <c r="G1860" s="105"/>
      <c r="H1860" s="80"/>
      <c r="I1860" s="81"/>
      <c r="J1860" s="81"/>
      <c r="K1860" s="144">
        <f>'B. Consumer Budget'!$I1860-'B. Consumer Budget'!$J1860</f>
        <v>0</v>
      </c>
      <c r="L1860" s="143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43">
        <f>IF('B. Consumer Budget'!$K1860&lt;0,0,IF('B. Consumer Budget'!$L1860&gt;'B. Consumer Budget'!$K1860,'B. Consumer Budget'!$K1860,'B. Consumer Budget'!$L1860))</f>
        <v>0</v>
      </c>
      <c r="N1860" s="143" t="str">
        <f>IF('B. Consumer Budget'!$L1860="","",'B. Consumer Budget'!$M1860-'B. Consumer Budget'!$L1860)</f>
        <v/>
      </c>
      <c r="O1860" s="77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78">
        <f t="shared" si="29"/>
        <v>1851</v>
      </c>
      <c r="C1861" s="82"/>
      <c r="D1861" s="83"/>
      <c r="E1861" s="122"/>
      <c r="F1861" s="83"/>
      <c r="G1861" s="106"/>
      <c r="H1861" s="83"/>
      <c r="I1861" s="84"/>
      <c r="J1861" s="84"/>
      <c r="K1861" s="144">
        <f>'B. Consumer Budget'!$I1861-'B. Consumer Budget'!$J1861</f>
        <v>0</v>
      </c>
      <c r="L1861" s="143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43">
        <f>IF('B. Consumer Budget'!$K1861&lt;0,0,IF('B. Consumer Budget'!$L1861&gt;'B. Consumer Budget'!$K1861,'B. Consumer Budget'!$K1861,'B. Consumer Budget'!$L1861))</f>
        <v>0</v>
      </c>
      <c r="N1861" s="143" t="str">
        <f>IF('B. Consumer Budget'!$L1861="","",'B. Consumer Budget'!$M1861-'B. Consumer Budget'!$L1861)</f>
        <v/>
      </c>
      <c r="O1861" s="77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78">
        <f t="shared" si="29"/>
        <v>1852</v>
      </c>
      <c r="C1862" s="79"/>
      <c r="D1862" s="80"/>
      <c r="E1862" s="123"/>
      <c r="F1862" s="80"/>
      <c r="G1862" s="105"/>
      <c r="H1862" s="80"/>
      <c r="I1862" s="81"/>
      <c r="J1862" s="81"/>
      <c r="K1862" s="144">
        <f>'B. Consumer Budget'!$I1862-'B. Consumer Budget'!$J1862</f>
        <v>0</v>
      </c>
      <c r="L1862" s="143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43">
        <f>IF('B. Consumer Budget'!$K1862&lt;0,0,IF('B. Consumer Budget'!$L1862&gt;'B. Consumer Budget'!$K1862,'B. Consumer Budget'!$K1862,'B. Consumer Budget'!$L1862))</f>
        <v>0</v>
      </c>
      <c r="N1862" s="143" t="str">
        <f>IF('B. Consumer Budget'!$L1862="","",'B. Consumer Budget'!$M1862-'B. Consumer Budget'!$L1862)</f>
        <v/>
      </c>
      <c r="O1862" s="77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78">
        <f t="shared" si="29"/>
        <v>1853</v>
      </c>
      <c r="C1863" s="82"/>
      <c r="D1863" s="83"/>
      <c r="E1863" s="122"/>
      <c r="F1863" s="83"/>
      <c r="G1863" s="106"/>
      <c r="H1863" s="83"/>
      <c r="I1863" s="84"/>
      <c r="J1863" s="84"/>
      <c r="K1863" s="144">
        <f>'B. Consumer Budget'!$I1863-'B. Consumer Budget'!$J1863</f>
        <v>0</v>
      </c>
      <c r="L1863" s="143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43">
        <f>IF('B. Consumer Budget'!$K1863&lt;0,0,IF('B. Consumer Budget'!$L1863&gt;'B. Consumer Budget'!$K1863,'B. Consumer Budget'!$K1863,'B. Consumer Budget'!$L1863))</f>
        <v>0</v>
      </c>
      <c r="N1863" s="143" t="str">
        <f>IF('B. Consumer Budget'!$L1863="","",'B. Consumer Budget'!$M1863-'B. Consumer Budget'!$L1863)</f>
        <v/>
      </c>
      <c r="O1863" s="77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78">
        <f t="shared" si="29"/>
        <v>1854</v>
      </c>
      <c r="C1864" s="79"/>
      <c r="D1864" s="80"/>
      <c r="E1864" s="123"/>
      <c r="F1864" s="80"/>
      <c r="G1864" s="105"/>
      <c r="H1864" s="80"/>
      <c r="I1864" s="81"/>
      <c r="J1864" s="81"/>
      <c r="K1864" s="144">
        <f>'B. Consumer Budget'!$I1864-'B. Consumer Budget'!$J1864</f>
        <v>0</v>
      </c>
      <c r="L1864" s="143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43">
        <f>IF('B. Consumer Budget'!$K1864&lt;0,0,IF('B. Consumer Budget'!$L1864&gt;'B. Consumer Budget'!$K1864,'B. Consumer Budget'!$K1864,'B. Consumer Budget'!$L1864))</f>
        <v>0</v>
      </c>
      <c r="N1864" s="143" t="str">
        <f>IF('B. Consumer Budget'!$L1864="","",'B. Consumer Budget'!$M1864-'B. Consumer Budget'!$L1864)</f>
        <v/>
      </c>
      <c r="O1864" s="77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78">
        <f t="shared" si="29"/>
        <v>1855</v>
      </c>
      <c r="C1865" s="82"/>
      <c r="D1865" s="83"/>
      <c r="E1865" s="122"/>
      <c r="F1865" s="83"/>
      <c r="G1865" s="106"/>
      <c r="H1865" s="83"/>
      <c r="I1865" s="84"/>
      <c r="J1865" s="84"/>
      <c r="K1865" s="144">
        <f>'B. Consumer Budget'!$I1865-'B. Consumer Budget'!$J1865</f>
        <v>0</v>
      </c>
      <c r="L1865" s="143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43">
        <f>IF('B. Consumer Budget'!$K1865&lt;0,0,IF('B. Consumer Budget'!$L1865&gt;'B. Consumer Budget'!$K1865,'B. Consumer Budget'!$K1865,'B. Consumer Budget'!$L1865))</f>
        <v>0</v>
      </c>
      <c r="N1865" s="143" t="str">
        <f>IF('B. Consumer Budget'!$L1865="","",'B. Consumer Budget'!$M1865-'B. Consumer Budget'!$L1865)</f>
        <v/>
      </c>
      <c r="O1865" s="77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78">
        <f t="shared" si="29"/>
        <v>1856</v>
      </c>
      <c r="C1866" s="79"/>
      <c r="D1866" s="80"/>
      <c r="E1866" s="123"/>
      <c r="F1866" s="80"/>
      <c r="G1866" s="105"/>
      <c r="H1866" s="80"/>
      <c r="I1866" s="81"/>
      <c r="J1866" s="81"/>
      <c r="K1866" s="144">
        <f>'B. Consumer Budget'!$I1866-'B. Consumer Budget'!$J1866</f>
        <v>0</v>
      </c>
      <c r="L1866" s="143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43">
        <f>IF('B. Consumer Budget'!$K1866&lt;0,0,IF('B. Consumer Budget'!$L1866&gt;'B. Consumer Budget'!$K1866,'B. Consumer Budget'!$K1866,'B. Consumer Budget'!$L1866))</f>
        <v>0</v>
      </c>
      <c r="N1866" s="143" t="str">
        <f>IF('B. Consumer Budget'!$L1866="","",'B. Consumer Budget'!$M1866-'B. Consumer Budget'!$L1866)</f>
        <v/>
      </c>
      <c r="O1866" s="77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78">
        <f t="shared" si="29"/>
        <v>1857</v>
      </c>
      <c r="C1867" s="82"/>
      <c r="D1867" s="83"/>
      <c r="E1867" s="122"/>
      <c r="F1867" s="83"/>
      <c r="G1867" s="106"/>
      <c r="H1867" s="83"/>
      <c r="I1867" s="84"/>
      <c r="J1867" s="84"/>
      <c r="K1867" s="144">
        <f>'B. Consumer Budget'!$I1867-'B. Consumer Budget'!$J1867</f>
        <v>0</v>
      </c>
      <c r="L1867" s="143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43">
        <f>IF('B. Consumer Budget'!$K1867&lt;0,0,IF('B. Consumer Budget'!$L1867&gt;'B. Consumer Budget'!$K1867,'B. Consumer Budget'!$K1867,'B. Consumer Budget'!$L1867))</f>
        <v>0</v>
      </c>
      <c r="N1867" s="143" t="str">
        <f>IF('B. Consumer Budget'!$L1867="","",'B. Consumer Budget'!$M1867-'B. Consumer Budget'!$L1867)</f>
        <v/>
      </c>
      <c r="O1867" s="77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78">
        <f t="shared" si="29"/>
        <v>1858</v>
      </c>
      <c r="C1868" s="79"/>
      <c r="D1868" s="80"/>
      <c r="E1868" s="123"/>
      <c r="F1868" s="80"/>
      <c r="G1868" s="105"/>
      <c r="H1868" s="80"/>
      <c r="I1868" s="81"/>
      <c r="J1868" s="81"/>
      <c r="K1868" s="144">
        <f>'B. Consumer Budget'!$I1868-'B. Consumer Budget'!$J1868</f>
        <v>0</v>
      </c>
      <c r="L1868" s="143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43">
        <f>IF('B. Consumer Budget'!$K1868&lt;0,0,IF('B. Consumer Budget'!$L1868&gt;'B. Consumer Budget'!$K1868,'B. Consumer Budget'!$K1868,'B. Consumer Budget'!$L1868))</f>
        <v>0</v>
      </c>
      <c r="N1868" s="143" t="str">
        <f>IF('B. Consumer Budget'!$L1868="","",'B. Consumer Budget'!$M1868-'B. Consumer Budget'!$L1868)</f>
        <v/>
      </c>
      <c r="O1868" s="77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78">
        <f t="shared" si="29"/>
        <v>1859</v>
      </c>
      <c r="C1869" s="82"/>
      <c r="D1869" s="83"/>
      <c r="E1869" s="122"/>
      <c r="F1869" s="83"/>
      <c r="G1869" s="106"/>
      <c r="H1869" s="83"/>
      <c r="I1869" s="84"/>
      <c r="J1869" s="84"/>
      <c r="K1869" s="144">
        <f>'B. Consumer Budget'!$I1869-'B. Consumer Budget'!$J1869</f>
        <v>0</v>
      </c>
      <c r="L1869" s="143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43">
        <f>IF('B. Consumer Budget'!$K1869&lt;0,0,IF('B. Consumer Budget'!$L1869&gt;'B. Consumer Budget'!$K1869,'B. Consumer Budget'!$K1869,'B. Consumer Budget'!$L1869))</f>
        <v>0</v>
      </c>
      <c r="N1869" s="143" t="str">
        <f>IF('B. Consumer Budget'!$L1869="","",'B. Consumer Budget'!$M1869-'B. Consumer Budget'!$L1869)</f>
        <v/>
      </c>
      <c r="O1869" s="77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78">
        <f t="shared" si="29"/>
        <v>1860</v>
      </c>
      <c r="C1870" s="79"/>
      <c r="D1870" s="80"/>
      <c r="E1870" s="123"/>
      <c r="F1870" s="80"/>
      <c r="G1870" s="105"/>
      <c r="H1870" s="80"/>
      <c r="I1870" s="81"/>
      <c r="J1870" s="81"/>
      <c r="K1870" s="144">
        <f>'B. Consumer Budget'!$I1870-'B. Consumer Budget'!$J1870</f>
        <v>0</v>
      </c>
      <c r="L1870" s="143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43">
        <f>IF('B. Consumer Budget'!$K1870&lt;0,0,IF('B. Consumer Budget'!$L1870&gt;'B. Consumer Budget'!$K1870,'B. Consumer Budget'!$K1870,'B. Consumer Budget'!$L1870))</f>
        <v>0</v>
      </c>
      <c r="N1870" s="143" t="str">
        <f>IF('B. Consumer Budget'!$L1870="","",'B. Consumer Budget'!$M1870-'B. Consumer Budget'!$L1870)</f>
        <v/>
      </c>
      <c r="O1870" s="77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78">
        <f t="shared" si="29"/>
        <v>1861</v>
      </c>
      <c r="C1871" s="82"/>
      <c r="D1871" s="83"/>
      <c r="E1871" s="122"/>
      <c r="F1871" s="83"/>
      <c r="G1871" s="106"/>
      <c r="H1871" s="83"/>
      <c r="I1871" s="84"/>
      <c r="J1871" s="84"/>
      <c r="K1871" s="144">
        <f>'B. Consumer Budget'!$I1871-'B. Consumer Budget'!$J1871</f>
        <v>0</v>
      </c>
      <c r="L1871" s="143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43">
        <f>IF('B. Consumer Budget'!$K1871&lt;0,0,IF('B. Consumer Budget'!$L1871&gt;'B. Consumer Budget'!$K1871,'B. Consumer Budget'!$K1871,'B. Consumer Budget'!$L1871))</f>
        <v>0</v>
      </c>
      <c r="N1871" s="143" t="str">
        <f>IF('B. Consumer Budget'!$L1871="","",'B. Consumer Budget'!$M1871-'B. Consumer Budget'!$L1871)</f>
        <v/>
      </c>
      <c r="O1871" s="77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78">
        <f t="shared" si="29"/>
        <v>1862</v>
      </c>
      <c r="C1872" s="79"/>
      <c r="D1872" s="80"/>
      <c r="E1872" s="123"/>
      <c r="F1872" s="80"/>
      <c r="G1872" s="105"/>
      <c r="H1872" s="80"/>
      <c r="I1872" s="81"/>
      <c r="J1872" s="81"/>
      <c r="K1872" s="144">
        <f>'B. Consumer Budget'!$I1872-'B. Consumer Budget'!$J1872</f>
        <v>0</v>
      </c>
      <c r="L1872" s="143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43">
        <f>IF('B. Consumer Budget'!$K1872&lt;0,0,IF('B. Consumer Budget'!$L1872&gt;'B. Consumer Budget'!$K1872,'B. Consumer Budget'!$K1872,'B. Consumer Budget'!$L1872))</f>
        <v>0</v>
      </c>
      <c r="N1872" s="143" t="str">
        <f>IF('B. Consumer Budget'!$L1872="","",'B. Consumer Budget'!$M1872-'B. Consumer Budget'!$L1872)</f>
        <v/>
      </c>
      <c r="O1872" s="77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78">
        <f t="shared" si="29"/>
        <v>1863</v>
      </c>
      <c r="C1873" s="82"/>
      <c r="D1873" s="83"/>
      <c r="E1873" s="122"/>
      <c r="F1873" s="83"/>
      <c r="G1873" s="106"/>
      <c r="H1873" s="83"/>
      <c r="I1873" s="84"/>
      <c r="J1873" s="84"/>
      <c r="K1873" s="144">
        <f>'B. Consumer Budget'!$I1873-'B. Consumer Budget'!$J1873</f>
        <v>0</v>
      </c>
      <c r="L1873" s="143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43">
        <f>IF('B. Consumer Budget'!$K1873&lt;0,0,IF('B. Consumer Budget'!$L1873&gt;'B. Consumer Budget'!$K1873,'B. Consumer Budget'!$K1873,'B. Consumer Budget'!$L1873))</f>
        <v>0</v>
      </c>
      <c r="N1873" s="143" t="str">
        <f>IF('B. Consumer Budget'!$L1873="","",'B. Consumer Budget'!$M1873-'B. Consumer Budget'!$L1873)</f>
        <v/>
      </c>
      <c r="O1873" s="77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78">
        <f t="shared" si="29"/>
        <v>1864</v>
      </c>
      <c r="C1874" s="79"/>
      <c r="D1874" s="80"/>
      <c r="E1874" s="123"/>
      <c r="F1874" s="80"/>
      <c r="G1874" s="105"/>
      <c r="H1874" s="80"/>
      <c r="I1874" s="81"/>
      <c r="J1874" s="81"/>
      <c r="K1874" s="144">
        <f>'B. Consumer Budget'!$I1874-'B. Consumer Budget'!$J1874</f>
        <v>0</v>
      </c>
      <c r="L1874" s="143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43">
        <f>IF('B. Consumer Budget'!$K1874&lt;0,0,IF('B. Consumer Budget'!$L1874&gt;'B. Consumer Budget'!$K1874,'B. Consumer Budget'!$K1874,'B. Consumer Budget'!$L1874))</f>
        <v>0</v>
      </c>
      <c r="N1874" s="143" t="str">
        <f>IF('B. Consumer Budget'!$L1874="","",'B. Consumer Budget'!$M1874-'B. Consumer Budget'!$L1874)</f>
        <v/>
      </c>
      <c r="O1874" s="77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78">
        <f t="shared" si="29"/>
        <v>1865</v>
      </c>
      <c r="C1875" s="82"/>
      <c r="D1875" s="83"/>
      <c r="E1875" s="122"/>
      <c r="F1875" s="83"/>
      <c r="G1875" s="106"/>
      <c r="H1875" s="83"/>
      <c r="I1875" s="84"/>
      <c r="J1875" s="84"/>
      <c r="K1875" s="144">
        <f>'B. Consumer Budget'!$I1875-'B. Consumer Budget'!$J1875</f>
        <v>0</v>
      </c>
      <c r="L1875" s="143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43">
        <f>IF('B. Consumer Budget'!$K1875&lt;0,0,IF('B. Consumer Budget'!$L1875&gt;'B. Consumer Budget'!$K1875,'B. Consumer Budget'!$K1875,'B. Consumer Budget'!$L1875))</f>
        <v>0</v>
      </c>
      <c r="N1875" s="143" t="str">
        <f>IF('B. Consumer Budget'!$L1875="","",'B. Consumer Budget'!$M1875-'B. Consumer Budget'!$L1875)</f>
        <v/>
      </c>
      <c r="O1875" s="77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78">
        <f t="shared" si="29"/>
        <v>1866</v>
      </c>
      <c r="C1876" s="79"/>
      <c r="D1876" s="80"/>
      <c r="E1876" s="123"/>
      <c r="F1876" s="80"/>
      <c r="G1876" s="105"/>
      <c r="H1876" s="80"/>
      <c r="I1876" s="81"/>
      <c r="J1876" s="81"/>
      <c r="K1876" s="144">
        <f>'B. Consumer Budget'!$I1876-'B. Consumer Budget'!$J1876</f>
        <v>0</v>
      </c>
      <c r="L1876" s="143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43">
        <f>IF('B. Consumer Budget'!$K1876&lt;0,0,IF('B. Consumer Budget'!$L1876&gt;'B. Consumer Budget'!$K1876,'B. Consumer Budget'!$K1876,'B. Consumer Budget'!$L1876))</f>
        <v>0</v>
      </c>
      <c r="N1876" s="143" t="str">
        <f>IF('B. Consumer Budget'!$L1876="","",'B. Consumer Budget'!$M1876-'B. Consumer Budget'!$L1876)</f>
        <v/>
      </c>
      <c r="O1876" s="77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78">
        <f t="shared" si="29"/>
        <v>1867</v>
      </c>
      <c r="C1877" s="82"/>
      <c r="D1877" s="83"/>
      <c r="E1877" s="122"/>
      <c r="F1877" s="83"/>
      <c r="G1877" s="106"/>
      <c r="H1877" s="83"/>
      <c r="I1877" s="84"/>
      <c r="J1877" s="84"/>
      <c r="K1877" s="144">
        <f>'B. Consumer Budget'!$I1877-'B. Consumer Budget'!$J1877</f>
        <v>0</v>
      </c>
      <c r="L1877" s="143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43">
        <f>IF('B. Consumer Budget'!$K1877&lt;0,0,IF('B. Consumer Budget'!$L1877&gt;'B. Consumer Budget'!$K1877,'B. Consumer Budget'!$K1877,'B. Consumer Budget'!$L1877))</f>
        <v>0</v>
      </c>
      <c r="N1877" s="143" t="str">
        <f>IF('B. Consumer Budget'!$L1877="","",'B. Consumer Budget'!$M1877-'B. Consumer Budget'!$L1877)</f>
        <v/>
      </c>
      <c r="O1877" s="77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78">
        <f t="shared" si="29"/>
        <v>1868</v>
      </c>
      <c r="C1878" s="79"/>
      <c r="D1878" s="80"/>
      <c r="E1878" s="123"/>
      <c r="F1878" s="80"/>
      <c r="G1878" s="105"/>
      <c r="H1878" s="80"/>
      <c r="I1878" s="81"/>
      <c r="J1878" s="81"/>
      <c r="K1878" s="144">
        <f>'B. Consumer Budget'!$I1878-'B. Consumer Budget'!$J1878</f>
        <v>0</v>
      </c>
      <c r="L1878" s="143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43">
        <f>IF('B. Consumer Budget'!$K1878&lt;0,0,IF('B. Consumer Budget'!$L1878&gt;'B. Consumer Budget'!$K1878,'B. Consumer Budget'!$K1878,'B. Consumer Budget'!$L1878))</f>
        <v>0</v>
      </c>
      <c r="N1878" s="143" t="str">
        <f>IF('B. Consumer Budget'!$L1878="","",'B. Consumer Budget'!$M1878-'B. Consumer Budget'!$L1878)</f>
        <v/>
      </c>
      <c r="O1878" s="77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78">
        <f t="shared" si="29"/>
        <v>1869</v>
      </c>
      <c r="C1879" s="82"/>
      <c r="D1879" s="83"/>
      <c r="E1879" s="122"/>
      <c r="F1879" s="83"/>
      <c r="G1879" s="106"/>
      <c r="H1879" s="83"/>
      <c r="I1879" s="84"/>
      <c r="J1879" s="84"/>
      <c r="K1879" s="144">
        <f>'B. Consumer Budget'!$I1879-'B. Consumer Budget'!$J1879</f>
        <v>0</v>
      </c>
      <c r="L1879" s="143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43">
        <f>IF('B. Consumer Budget'!$K1879&lt;0,0,IF('B. Consumer Budget'!$L1879&gt;'B. Consumer Budget'!$K1879,'B. Consumer Budget'!$K1879,'B. Consumer Budget'!$L1879))</f>
        <v>0</v>
      </c>
      <c r="N1879" s="143" t="str">
        <f>IF('B. Consumer Budget'!$L1879="","",'B. Consumer Budget'!$M1879-'B. Consumer Budget'!$L1879)</f>
        <v/>
      </c>
      <c r="O1879" s="77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78">
        <f t="shared" si="29"/>
        <v>1870</v>
      </c>
      <c r="C1880" s="79"/>
      <c r="D1880" s="80"/>
      <c r="E1880" s="123"/>
      <c r="F1880" s="80"/>
      <c r="G1880" s="105"/>
      <c r="H1880" s="80"/>
      <c r="I1880" s="81"/>
      <c r="J1880" s="81"/>
      <c r="K1880" s="144">
        <f>'B. Consumer Budget'!$I1880-'B. Consumer Budget'!$J1880</f>
        <v>0</v>
      </c>
      <c r="L1880" s="143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43">
        <f>IF('B. Consumer Budget'!$K1880&lt;0,0,IF('B. Consumer Budget'!$L1880&gt;'B. Consumer Budget'!$K1880,'B. Consumer Budget'!$K1880,'B. Consumer Budget'!$L1880))</f>
        <v>0</v>
      </c>
      <c r="N1880" s="143" t="str">
        <f>IF('B. Consumer Budget'!$L1880="","",'B. Consumer Budget'!$M1880-'B. Consumer Budget'!$L1880)</f>
        <v/>
      </c>
      <c r="O1880" s="77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78">
        <f t="shared" si="29"/>
        <v>1871</v>
      </c>
      <c r="C1881" s="82"/>
      <c r="D1881" s="83"/>
      <c r="E1881" s="122"/>
      <c r="F1881" s="83"/>
      <c r="G1881" s="106"/>
      <c r="H1881" s="83"/>
      <c r="I1881" s="84"/>
      <c r="J1881" s="84"/>
      <c r="K1881" s="144">
        <f>'B. Consumer Budget'!$I1881-'B. Consumer Budget'!$J1881</f>
        <v>0</v>
      </c>
      <c r="L1881" s="143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43">
        <f>IF('B. Consumer Budget'!$K1881&lt;0,0,IF('B. Consumer Budget'!$L1881&gt;'B. Consumer Budget'!$K1881,'B. Consumer Budget'!$K1881,'B. Consumer Budget'!$L1881))</f>
        <v>0</v>
      </c>
      <c r="N1881" s="143" t="str">
        <f>IF('B. Consumer Budget'!$L1881="","",'B. Consumer Budget'!$M1881-'B. Consumer Budget'!$L1881)</f>
        <v/>
      </c>
      <c r="O1881" s="77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78">
        <f t="shared" si="29"/>
        <v>1872</v>
      </c>
      <c r="C1882" s="79"/>
      <c r="D1882" s="80"/>
      <c r="E1882" s="123"/>
      <c r="F1882" s="80"/>
      <c r="G1882" s="105"/>
      <c r="H1882" s="80"/>
      <c r="I1882" s="81"/>
      <c r="J1882" s="81"/>
      <c r="K1882" s="144">
        <f>'B. Consumer Budget'!$I1882-'B. Consumer Budget'!$J1882</f>
        <v>0</v>
      </c>
      <c r="L1882" s="143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43">
        <f>IF('B. Consumer Budget'!$K1882&lt;0,0,IF('B. Consumer Budget'!$L1882&gt;'B. Consumer Budget'!$K1882,'B. Consumer Budget'!$K1882,'B. Consumer Budget'!$L1882))</f>
        <v>0</v>
      </c>
      <c r="N1882" s="143" t="str">
        <f>IF('B. Consumer Budget'!$L1882="","",'B. Consumer Budget'!$M1882-'B. Consumer Budget'!$L1882)</f>
        <v/>
      </c>
      <c r="O1882" s="77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78">
        <f t="shared" si="29"/>
        <v>1873</v>
      </c>
      <c r="C1883" s="82"/>
      <c r="D1883" s="83"/>
      <c r="E1883" s="122"/>
      <c r="F1883" s="83"/>
      <c r="G1883" s="106"/>
      <c r="H1883" s="83"/>
      <c r="I1883" s="84"/>
      <c r="J1883" s="84"/>
      <c r="K1883" s="144">
        <f>'B. Consumer Budget'!$I1883-'B. Consumer Budget'!$J1883</f>
        <v>0</v>
      </c>
      <c r="L1883" s="143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43">
        <f>IF('B. Consumer Budget'!$K1883&lt;0,0,IF('B. Consumer Budget'!$L1883&gt;'B. Consumer Budget'!$K1883,'B. Consumer Budget'!$K1883,'B. Consumer Budget'!$L1883))</f>
        <v>0</v>
      </c>
      <c r="N1883" s="143" t="str">
        <f>IF('B. Consumer Budget'!$L1883="","",'B. Consumer Budget'!$M1883-'B. Consumer Budget'!$L1883)</f>
        <v/>
      </c>
      <c r="O1883" s="77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78">
        <f t="shared" si="29"/>
        <v>1874</v>
      </c>
      <c r="C1884" s="79"/>
      <c r="D1884" s="80"/>
      <c r="E1884" s="123"/>
      <c r="F1884" s="80"/>
      <c r="G1884" s="105"/>
      <c r="H1884" s="80"/>
      <c r="I1884" s="81"/>
      <c r="J1884" s="81"/>
      <c r="K1884" s="144">
        <f>'B. Consumer Budget'!$I1884-'B. Consumer Budget'!$J1884</f>
        <v>0</v>
      </c>
      <c r="L1884" s="143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43">
        <f>IF('B. Consumer Budget'!$K1884&lt;0,0,IF('B. Consumer Budget'!$L1884&gt;'B. Consumer Budget'!$K1884,'B. Consumer Budget'!$K1884,'B. Consumer Budget'!$L1884))</f>
        <v>0</v>
      </c>
      <c r="N1884" s="143" t="str">
        <f>IF('B. Consumer Budget'!$L1884="","",'B. Consumer Budget'!$M1884-'B. Consumer Budget'!$L1884)</f>
        <v/>
      </c>
      <c r="O1884" s="77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78">
        <f t="shared" si="29"/>
        <v>1875</v>
      </c>
      <c r="C1885" s="82"/>
      <c r="D1885" s="83"/>
      <c r="E1885" s="122"/>
      <c r="F1885" s="83"/>
      <c r="G1885" s="106"/>
      <c r="H1885" s="83"/>
      <c r="I1885" s="84"/>
      <c r="J1885" s="84"/>
      <c r="K1885" s="144">
        <f>'B. Consumer Budget'!$I1885-'B. Consumer Budget'!$J1885</f>
        <v>0</v>
      </c>
      <c r="L1885" s="143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43">
        <f>IF('B. Consumer Budget'!$K1885&lt;0,0,IF('B. Consumer Budget'!$L1885&gt;'B. Consumer Budget'!$K1885,'B. Consumer Budget'!$K1885,'B. Consumer Budget'!$L1885))</f>
        <v>0</v>
      </c>
      <c r="N1885" s="143" t="str">
        <f>IF('B. Consumer Budget'!$L1885="","",'B. Consumer Budget'!$M1885-'B. Consumer Budget'!$L1885)</f>
        <v/>
      </c>
      <c r="O1885" s="77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78">
        <f t="shared" si="29"/>
        <v>1876</v>
      </c>
      <c r="C1886" s="79"/>
      <c r="D1886" s="80"/>
      <c r="E1886" s="123"/>
      <c r="F1886" s="80"/>
      <c r="G1886" s="105"/>
      <c r="H1886" s="80"/>
      <c r="I1886" s="81"/>
      <c r="J1886" s="81"/>
      <c r="K1886" s="144">
        <f>'B. Consumer Budget'!$I1886-'B. Consumer Budget'!$J1886</f>
        <v>0</v>
      </c>
      <c r="L1886" s="143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43">
        <f>IF('B. Consumer Budget'!$K1886&lt;0,0,IF('B. Consumer Budget'!$L1886&gt;'B. Consumer Budget'!$K1886,'B. Consumer Budget'!$K1886,'B. Consumer Budget'!$L1886))</f>
        <v>0</v>
      </c>
      <c r="N1886" s="143" t="str">
        <f>IF('B. Consumer Budget'!$L1886="","",'B. Consumer Budget'!$M1886-'B. Consumer Budget'!$L1886)</f>
        <v/>
      </c>
      <c r="O1886" s="77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78">
        <f t="shared" si="29"/>
        <v>1877</v>
      </c>
      <c r="C1887" s="82"/>
      <c r="D1887" s="83"/>
      <c r="E1887" s="122"/>
      <c r="F1887" s="83"/>
      <c r="G1887" s="106"/>
      <c r="H1887" s="83"/>
      <c r="I1887" s="84"/>
      <c r="J1887" s="84"/>
      <c r="K1887" s="144">
        <f>'B. Consumer Budget'!$I1887-'B. Consumer Budget'!$J1887</f>
        <v>0</v>
      </c>
      <c r="L1887" s="143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43">
        <f>IF('B. Consumer Budget'!$K1887&lt;0,0,IF('B. Consumer Budget'!$L1887&gt;'B. Consumer Budget'!$K1887,'B. Consumer Budget'!$K1887,'B. Consumer Budget'!$L1887))</f>
        <v>0</v>
      </c>
      <c r="N1887" s="143" t="str">
        <f>IF('B. Consumer Budget'!$L1887="","",'B. Consumer Budget'!$M1887-'B. Consumer Budget'!$L1887)</f>
        <v/>
      </c>
      <c r="O1887" s="77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78">
        <f t="shared" si="29"/>
        <v>1878</v>
      </c>
      <c r="C1888" s="79"/>
      <c r="D1888" s="80"/>
      <c r="E1888" s="123"/>
      <c r="F1888" s="80"/>
      <c r="G1888" s="105"/>
      <c r="H1888" s="80"/>
      <c r="I1888" s="81"/>
      <c r="J1888" s="81"/>
      <c r="K1888" s="144">
        <f>'B. Consumer Budget'!$I1888-'B. Consumer Budget'!$J1888</f>
        <v>0</v>
      </c>
      <c r="L1888" s="143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43">
        <f>IF('B. Consumer Budget'!$K1888&lt;0,0,IF('B. Consumer Budget'!$L1888&gt;'B. Consumer Budget'!$K1888,'B. Consumer Budget'!$K1888,'B. Consumer Budget'!$L1888))</f>
        <v>0</v>
      </c>
      <c r="N1888" s="143" t="str">
        <f>IF('B. Consumer Budget'!$L1888="","",'B. Consumer Budget'!$M1888-'B. Consumer Budget'!$L1888)</f>
        <v/>
      </c>
      <c r="O1888" s="77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78">
        <f t="shared" si="29"/>
        <v>1879</v>
      </c>
      <c r="C1889" s="82"/>
      <c r="D1889" s="83"/>
      <c r="E1889" s="122"/>
      <c r="F1889" s="83"/>
      <c r="G1889" s="106"/>
      <c r="H1889" s="83"/>
      <c r="I1889" s="84"/>
      <c r="J1889" s="84"/>
      <c r="K1889" s="144">
        <f>'B. Consumer Budget'!$I1889-'B. Consumer Budget'!$J1889</f>
        <v>0</v>
      </c>
      <c r="L1889" s="143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43">
        <f>IF('B. Consumer Budget'!$K1889&lt;0,0,IF('B. Consumer Budget'!$L1889&gt;'B. Consumer Budget'!$K1889,'B. Consumer Budget'!$K1889,'B. Consumer Budget'!$L1889))</f>
        <v>0</v>
      </c>
      <c r="N1889" s="143" t="str">
        <f>IF('B. Consumer Budget'!$L1889="","",'B. Consumer Budget'!$M1889-'B. Consumer Budget'!$L1889)</f>
        <v/>
      </c>
      <c r="O1889" s="77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78">
        <f t="shared" si="29"/>
        <v>1880</v>
      </c>
      <c r="C1890" s="79"/>
      <c r="D1890" s="80"/>
      <c r="E1890" s="123"/>
      <c r="F1890" s="80"/>
      <c r="G1890" s="105"/>
      <c r="H1890" s="80"/>
      <c r="I1890" s="81"/>
      <c r="J1890" s="81"/>
      <c r="K1890" s="144">
        <f>'B. Consumer Budget'!$I1890-'B. Consumer Budget'!$J1890</f>
        <v>0</v>
      </c>
      <c r="L1890" s="143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43">
        <f>IF('B. Consumer Budget'!$K1890&lt;0,0,IF('B. Consumer Budget'!$L1890&gt;'B. Consumer Budget'!$K1890,'B. Consumer Budget'!$K1890,'B. Consumer Budget'!$L1890))</f>
        <v>0</v>
      </c>
      <c r="N1890" s="143" t="str">
        <f>IF('B. Consumer Budget'!$L1890="","",'B. Consumer Budget'!$M1890-'B. Consumer Budget'!$L1890)</f>
        <v/>
      </c>
      <c r="O1890" s="77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78">
        <f t="shared" si="29"/>
        <v>1881</v>
      </c>
      <c r="C1891" s="82"/>
      <c r="D1891" s="83"/>
      <c r="E1891" s="122"/>
      <c r="F1891" s="83"/>
      <c r="G1891" s="106"/>
      <c r="H1891" s="83"/>
      <c r="I1891" s="84"/>
      <c r="J1891" s="84"/>
      <c r="K1891" s="144">
        <f>'B. Consumer Budget'!$I1891-'B. Consumer Budget'!$J1891</f>
        <v>0</v>
      </c>
      <c r="L1891" s="143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43">
        <f>IF('B. Consumer Budget'!$K1891&lt;0,0,IF('B. Consumer Budget'!$L1891&gt;'B. Consumer Budget'!$K1891,'B. Consumer Budget'!$K1891,'B. Consumer Budget'!$L1891))</f>
        <v>0</v>
      </c>
      <c r="N1891" s="143" t="str">
        <f>IF('B. Consumer Budget'!$L1891="","",'B. Consumer Budget'!$M1891-'B. Consumer Budget'!$L1891)</f>
        <v/>
      </c>
      <c r="O1891" s="77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78">
        <f t="shared" si="29"/>
        <v>1882</v>
      </c>
      <c r="C1892" s="79"/>
      <c r="D1892" s="80"/>
      <c r="E1892" s="123"/>
      <c r="F1892" s="80"/>
      <c r="G1892" s="105"/>
      <c r="H1892" s="80"/>
      <c r="I1892" s="81"/>
      <c r="J1892" s="81"/>
      <c r="K1892" s="144">
        <f>'B. Consumer Budget'!$I1892-'B. Consumer Budget'!$J1892</f>
        <v>0</v>
      </c>
      <c r="L1892" s="143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43">
        <f>IF('B. Consumer Budget'!$K1892&lt;0,0,IF('B. Consumer Budget'!$L1892&gt;'B. Consumer Budget'!$K1892,'B. Consumer Budget'!$K1892,'B. Consumer Budget'!$L1892))</f>
        <v>0</v>
      </c>
      <c r="N1892" s="143" t="str">
        <f>IF('B. Consumer Budget'!$L1892="","",'B. Consumer Budget'!$M1892-'B. Consumer Budget'!$L1892)</f>
        <v/>
      </c>
      <c r="O1892" s="77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78">
        <f t="shared" si="29"/>
        <v>1883</v>
      </c>
      <c r="C1893" s="82"/>
      <c r="D1893" s="83"/>
      <c r="E1893" s="122"/>
      <c r="F1893" s="83"/>
      <c r="G1893" s="106"/>
      <c r="H1893" s="83"/>
      <c r="I1893" s="84"/>
      <c r="J1893" s="84"/>
      <c r="K1893" s="144">
        <f>'B. Consumer Budget'!$I1893-'B. Consumer Budget'!$J1893</f>
        <v>0</v>
      </c>
      <c r="L1893" s="143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43">
        <f>IF('B. Consumer Budget'!$K1893&lt;0,0,IF('B. Consumer Budget'!$L1893&gt;'B. Consumer Budget'!$K1893,'B. Consumer Budget'!$K1893,'B. Consumer Budget'!$L1893))</f>
        <v>0</v>
      </c>
      <c r="N1893" s="143" t="str">
        <f>IF('B. Consumer Budget'!$L1893="","",'B. Consumer Budget'!$M1893-'B. Consumer Budget'!$L1893)</f>
        <v/>
      </c>
      <c r="O1893" s="77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78">
        <f t="shared" si="29"/>
        <v>1884</v>
      </c>
      <c r="C1894" s="79"/>
      <c r="D1894" s="80"/>
      <c r="E1894" s="123"/>
      <c r="F1894" s="80"/>
      <c r="G1894" s="105"/>
      <c r="H1894" s="80"/>
      <c r="I1894" s="81"/>
      <c r="J1894" s="81"/>
      <c r="K1894" s="144">
        <f>'B. Consumer Budget'!$I1894-'B. Consumer Budget'!$J1894</f>
        <v>0</v>
      </c>
      <c r="L1894" s="143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43">
        <f>IF('B. Consumer Budget'!$K1894&lt;0,0,IF('B. Consumer Budget'!$L1894&gt;'B. Consumer Budget'!$K1894,'B. Consumer Budget'!$K1894,'B. Consumer Budget'!$L1894))</f>
        <v>0</v>
      </c>
      <c r="N1894" s="143" t="str">
        <f>IF('B. Consumer Budget'!$L1894="","",'B. Consumer Budget'!$M1894-'B. Consumer Budget'!$L1894)</f>
        <v/>
      </c>
      <c r="O1894" s="77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78">
        <f t="shared" si="29"/>
        <v>1885</v>
      </c>
      <c r="C1895" s="82"/>
      <c r="D1895" s="83"/>
      <c r="E1895" s="122"/>
      <c r="F1895" s="83"/>
      <c r="G1895" s="106"/>
      <c r="H1895" s="83"/>
      <c r="I1895" s="84"/>
      <c r="J1895" s="84"/>
      <c r="K1895" s="144">
        <f>'B. Consumer Budget'!$I1895-'B. Consumer Budget'!$J1895</f>
        <v>0</v>
      </c>
      <c r="L1895" s="143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43">
        <f>IF('B. Consumer Budget'!$K1895&lt;0,0,IF('B. Consumer Budget'!$L1895&gt;'B. Consumer Budget'!$K1895,'B. Consumer Budget'!$K1895,'B. Consumer Budget'!$L1895))</f>
        <v>0</v>
      </c>
      <c r="N1895" s="143" t="str">
        <f>IF('B. Consumer Budget'!$L1895="","",'B. Consumer Budget'!$M1895-'B. Consumer Budget'!$L1895)</f>
        <v/>
      </c>
      <c r="O1895" s="77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78">
        <f t="shared" si="29"/>
        <v>1886</v>
      </c>
      <c r="C1896" s="79"/>
      <c r="D1896" s="80"/>
      <c r="E1896" s="123"/>
      <c r="F1896" s="80"/>
      <c r="G1896" s="105"/>
      <c r="H1896" s="80"/>
      <c r="I1896" s="81"/>
      <c r="J1896" s="81"/>
      <c r="K1896" s="144">
        <f>'B. Consumer Budget'!$I1896-'B. Consumer Budget'!$J1896</f>
        <v>0</v>
      </c>
      <c r="L1896" s="143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43">
        <f>IF('B. Consumer Budget'!$K1896&lt;0,0,IF('B. Consumer Budget'!$L1896&gt;'B. Consumer Budget'!$K1896,'B. Consumer Budget'!$K1896,'B. Consumer Budget'!$L1896))</f>
        <v>0</v>
      </c>
      <c r="N1896" s="143" t="str">
        <f>IF('B. Consumer Budget'!$L1896="","",'B. Consumer Budget'!$M1896-'B. Consumer Budget'!$L1896)</f>
        <v/>
      </c>
      <c r="O1896" s="77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78">
        <f t="shared" si="29"/>
        <v>1887</v>
      </c>
      <c r="C1897" s="82"/>
      <c r="D1897" s="83"/>
      <c r="E1897" s="122"/>
      <c r="F1897" s="83"/>
      <c r="G1897" s="106"/>
      <c r="H1897" s="83"/>
      <c r="I1897" s="84"/>
      <c r="J1897" s="84"/>
      <c r="K1897" s="144">
        <f>'B. Consumer Budget'!$I1897-'B. Consumer Budget'!$J1897</f>
        <v>0</v>
      </c>
      <c r="L1897" s="143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43">
        <f>IF('B. Consumer Budget'!$K1897&lt;0,0,IF('B. Consumer Budget'!$L1897&gt;'B. Consumer Budget'!$K1897,'B. Consumer Budget'!$K1897,'B. Consumer Budget'!$L1897))</f>
        <v>0</v>
      </c>
      <c r="N1897" s="143" t="str">
        <f>IF('B. Consumer Budget'!$L1897="","",'B. Consumer Budget'!$M1897-'B. Consumer Budget'!$L1897)</f>
        <v/>
      </c>
      <c r="O1897" s="77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78">
        <f t="shared" si="29"/>
        <v>1888</v>
      </c>
      <c r="C1898" s="79"/>
      <c r="D1898" s="80"/>
      <c r="E1898" s="123"/>
      <c r="F1898" s="80"/>
      <c r="G1898" s="105"/>
      <c r="H1898" s="80"/>
      <c r="I1898" s="81"/>
      <c r="J1898" s="81"/>
      <c r="K1898" s="144">
        <f>'B. Consumer Budget'!$I1898-'B. Consumer Budget'!$J1898</f>
        <v>0</v>
      </c>
      <c r="L1898" s="143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43">
        <f>IF('B. Consumer Budget'!$K1898&lt;0,0,IF('B. Consumer Budget'!$L1898&gt;'B. Consumer Budget'!$K1898,'B. Consumer Budget'!$K1898,'B. Consumer Budget'!$L1898))</f>
        <v>0</v>
      </c>
      <c r="N1898" s="143" t="str">
        <f>IF('B. Consumer Budget'!$L1898="","",'B. Consumer Budget'!$M1898-'B. Consumer Budget'!$L1898)</f>
        <v/>
      </c>
      <c r="O1898" s="77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78">
        <f t="shared" si="29"/>
        <v>1889</v>
      </c>
      <c r="C1899" s="82"/>
      <c r="D1899" s="83"/>
      <c r="E1899" s="122"/>
      <c r="F1899" s="83"/>
      <c r="G1899" s="106"/>
      <c r="H1899" s="83"/>
      <c r="I1899" s="84"/>
      <c r="J1899" s="84"/>
      <c r="K1899" s="144">
        <f>'B. Consumer Budget'!$I1899-'B. Consumer Budget'!$J1899</f>
        <v>0</v>
      </c>
      <c r="L1899" s="143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43">
        <f>IF('B. Consumer Budget'!$K1899&lt;0,0,IF('B. Consumer Budget'!$L1899&gt;'B. Consumer Budget'!$K1899,'B. Consumer Budget'!$K1899,'B. Consumer Budget'!$L1899))</f>
        <v>0</v>
      </c>
      <c r="N1899" s="143" t="str">
        <f>IF('B. Consumer Budget'!$L1899="","",'B. Consumer Budget'!$M1899-'B. Consumer Budget'!$L1899)</f>
        <v/>
      </c>
      <c r="O1899" s="77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78">
        <f t="shared" si="29"/>
        <v>1890</v>
      </c>
      <c r="C1900" s="79"/>
      <c r="D1900" s="80"/>
      <c r="E1900" s="123"/>
      <c r="F1900" s="80"/>
      <c r="G1900" s="105"/>
      <c r="H1900" s="80"/>
      <c r="I1900" s="81"/>
      <c r="J1900" s="81"/>
      <c r="K1900" s="144">
        <f>'B. Consumer Budget'!$I1900-'B. Consumer Budget'!$J1900</f>
        <v>0</v>
      </c>
      <c r="L1900" s="143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43">
        <f>IF('B. Consumer Budget'!$K1900&lt;0,0,IF('B. Consumer Budget'!$L1900&gt;'B. Consumer Budget'!$K1900,'B. Consumer Budget'!$K1900,'B. Consumer Budget'!$L1900))</f>
        <v>0</v>
      </c>
      <c r="N1900" s="143" t="str">
        <f>IF('B. Consumer Budget'!$L1900="","",'B. Consumer Budget'!$M1900-'B. Consumer Budget'!$L1900)</f>
        <v/>
      </c>
      <c r="O1900" s="77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78">
        <f t="shared" si="29"/>
        <v>1891</v>
      </c>
      <c r="C1901" s="82"/>
      <c r="D1901" s="83"/>
      <c r="E1901" s="122"/>
      <c r="F1901" s="83"/>
      <c r="G1901" s="106"/>
      <c r="H1901" s="83"/>
      <c r="I1901" s="84"/>
      <c r="J1901" s="84"/>
      <c r="K1901" s="144">
        <f>'B. Consumer Budget'!$I1901-'B. Consumer Budget'!$J1901</f>
        <v>0</v>
      </c>
      <c r="L1901" s="143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43">
        <f>IF('B. Consumer Budget'!$K1901&lt;0,0,IF('B. Consumer Budget'!$L1901&gt;'B. Consumer Budget'!$K1901,'B. Consumer Budget'!$K1901,'B. Consumer Budget'!$L1901))</f>
        <v>0</v>
      </c>
      <c r="N1901" s="143" t="str">
        <f>IF('B. Consumer Budget'!$L1901="","",'B. Consumer Budget'!$M1901-'B. Consumer Budget'!$L1901)</f>
        <v/>
      </c>
      <c r="O1901" s="77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78">
        <f t="shared" si="29"/>
        <v>1892</v>
      </c>
      <c r="C1902" s="79"/>
      <c r="D1902" s="80"/>
      <c r="E1902" s="123"/>
      <c r="F1902" s="80"/>
      <c r="G1902" s="105"/>
      <c r="H1902" s="80"/>
      <c r="I1902" s="81"/>
      <c r="J1902" s="81"/>
      <c r="K1902" s="144">
        <f>'B. Consumer Budget'!$I1902-'B. Consumer Budget'!$J1902</f>
        <v>0</v>
      </c>
      <c r="L1902" s="143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43">
        <f>IF('B. Consumer Budget'!$K1902&lt;0,0,IF('B. Consumer Budget'!$L1902&gt;'B. Consumer Budget'!$K1902,'B. Consumer Budget'!$K1902,'B. Consumer Budget'!$L1902))</f>
        <v>0</v>
      </c>
      <c r="N1902" s="143" t="str">
        <f>IF('B. Consumer Budget'!$L1902="","",'B. Consumer Budget'!$M1902-'B. Consumer Budget'!$L1902)</f>
        <v/>
      </c>
      <c r="O1902" s="77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78">
        <f t="shared" si="29"/>
        <v>1893</v>
      </c>
      <c r="C1903" s="82"/>
      <c r="D1903" s="83"/>
      <c r="E1903" s="122"/>
      <c r="F1903" s="83"/>
      <c r="G1903" s="106"/>
      <c r="H1903" s="83"/>
      <c r="I1903" s="84"/>
      <c r="J1903" s="84"/>
      <c r="K1903" s="144">
        <f>'B. Consumer Budget'!$I1903-'B. Consumer Budget'!$J1903</f>
        <v>0</v>
      </c>
      <c r="L1903" s="143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43">
        <f>IF('B. Consumer Budget'!$K1903&lt;0,0,IF('B. Consumer Budget'!$L1903&gt;'B. Consumer Budget'!$K1903,'B. Consumer Budget'!$K1903,'B. Consumer Budget'!$L1903))</f>
        <v>0</v>
      </c>
      <c r="N1903" s="143" t="str">
        <f>IF('B. Consumer Budget'!$L1903="","",'B. Consumer Budget'!$M1903-'B. Consumer Budget'!$L1903)</f>
        <v/>
      </c>
      <c r="O1903" s="77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78">
        <f t="shared" si="29"/>
        <v>1894</v>
      </c>
      <c r="C1904" s="79"/>
      <c r="D1904" s="80"/>
      <c r="E1904" s="123"/>
      <c r="F1904" s="80"/>
      <c r="G1904" s="105"/>
      <c r="H1904" s="80"/>
      <c r="I1904" s="81"/>
      <c r="J1904" s="81"/>
      <c r="K1904" s="144">
        <f>'B. Consumer Budget'!$I1904-'B. Consumer Budget'!$J1904</f>
        <v>0</v>
      </c>
      <c r="L1904" s="143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43">
        <f>IF('B. Consumer Budget'!$K1904&lt;0,0,IF('B. Consumer Budget'!$L1904&gt;'B. Consumer Budget'!$K1904,'B. Consumer Budget'!$K1904,'B. Consumer Budget'!$L1904))</f>
        <v>0</v>
      </c>
      <c r="N1904" s="143" t="str">
        <f>IF('B. Consumer Budget'!$L1904="","",'B. Consumer Budget'!$M1904-'B. Consumer Budget'!$L1904)</f>
        <v/>
      </c>
      <c r="O1904" s="77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78">
        <f t="shared" si="29"/>
        <v>1895</v>
      </c>
      <c r="C1905" s="82"/>
      <c r="D1905" s="83"/>
      <c r="E1905" s="122"/>
      <c r="F1905" s="83"/>
      <c r="G1905" s="106"/>
      <c r="H1905" s="83"/>
      <c r="I1905" s="84"/>
      <c r="J1905" s="84"/>
      <c r="K1905" s="144">
        <f>'B. Consumer Budget'!$I1905-'B. Consumer Budget'!$J1905</f>
        <v>0</v>
      </c>
      <c r="L1905" s="143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43">
        <f>IF('B. Consumer Budget'!$K1905&lt;0,0,IF('B. Consumer Budget'!$L1905&gt;'B. Consumer Budget'!$K1905,'B. Consumer Budget'!$K1905,'B. Consumer Budget'!$L1905))</f>
        <v>0</v>
      </c>
      <c r="N1905" s="143" t="str">
        <f>IF('B. Consumer Budget'!$L1905="","",'B. Consumer Budget'!$M1905-'B. Consumer Budget'!$L1905)</f>
        <v/>
      </c>
      <c r="O1905" s="77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78">
        <f t="shared" si="29"/>
        <v>1896</v>
      </c>
      <c r="C1906" s="79"/>
      <c r="D1906" s="80"/>
      <c r="E1906" s="123"/>
      <c r="F1906" s="80"/>
      <c r="G1906" s="105"/>
      <c r="H1906" s="80"/>
      <c r="I1906" s="81"/>
      <c r="J1906" s="81"/>
      <c r="K1906" s="144">
        <f>'B. Consumer Budget'!$I1906-'B. Consumer Budget'!$J1906</f>
        <v>0</v>
      </c>
      <c r="L1906" s="143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43">
        <f>IF('B. Consumer Budget'!$K1906&lt;0,0,IF('B. Consumer Budget'!$L1906&gt;'B. Consumer Budget'!$K1906,'B. Consumer Budget'!$K1906,'B. Consumer Budget'!$L1906))</f>
        <v>0</v>
      </c>
      <c r="N1906" s="143" t="str">
        <f>IF('B. Consumer Budget'!$L1906="","",'B. Consumer Budget'!$M1906-'B. Consumer Budget'!$L1906)</f>
        <v/>
      </c>
      <c r="O1906" s="77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78">
        <f t="shared" ref="B1907:B1970" si="30">B1906+1</f>
        <v>1897</v>
      </c>
      <c r="C1907" s="82"/>
      <c r="D1907" s="83"/>
      <c r="E1907" s="122"/>
      <c r="F1907" s="83"/>
      <c r="G1907" s="106"/>
      <c r="H1907" s="83"/>
      <c r="I1907" s="84"/>
      <c r="J1907" s="84"/>
      <c r="K1907" s="144">
        <f>'B. Consumer Budget'!$I1907-'B. Consumer Budget'!$J1907</f>
        <v>0</v>
      </c>
      <c r="L1907" s="143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43">
        <f>IF('B. Consumer Budget'!$K1907&lt;0,0,IF('B. Consumer Budget'!$L1907&gt;'B. Consumer Budget'!$K1907,'B. Consumer Budget'!$K1907,'B. Consumer Budget'!$L1907))</f>
        <v>0</v>
      </c>
      <c r="N1907" s="143" t="str">
        <f>IF('B. Consumer Budget'!$L1907="","",'B. Consumer Budget'!$M1907-'B. Consumer Budget'!$L1907)</f>
        <v/>
      </c>
      <c r="O1907" s="77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78">
        <f t="shared" si="30"/>
        <v>1898</v>
      </c>
      <c r="C1908" s="79"/>
      <c r="D1908" s="80"/>
      <c r="E1908" s="123"/>
      <c r="F1908" s="80"/>
      <c r="G1908" s="105"/>
      <c r="H1908" s="80"/>
      <c r="I1908" s="81"/>
      <c r="J1908" s="81"/>
      <c r="K1908" s="144">
        <f>'B. Consumer Budget'!$I1908-'B. Consumer Budget'!$J1908</f>
        <v>0</v>
      </c>
      <c r="L1908" s="143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43">
        <f>IF('B. Consumer Budget'!$K1908&lt;0,0,IF('B. Consumer Budget'!$L1908&gt;'B. Consumer Budget'!$K1908,'B. Consumer Budget'!$K1908,'B. Consumer Budget'!$L1908))</f>
        <v>0</v>
      </c>
      <c r="N1908" s="143" t="str">
        <f>IF('B. Consumer Budget'!$L1908="","",'B. Consumer Budget'!$M1908-'B. Consumer Budget'!$L1908)</f>
        <v/>
      </c>
      <c r="O1908" s="77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78">
        <f t="shared" si="30"/>
        <v>1899</v>
      </c>
      <c r="C1909" s="82"/>
      <c r="D1909" s="83"/>
      <c r="E1909" s="122"/>
      <c r="F1909" s="83"/>
      <c r="G1909" s="106"/>
      <c r="H1909" s="83"/>
      <c r="I1909" s="84"/>
      <c r="J1909" s="84"/>
      <c r="K1909" s="144">
        <f>'B. Consumer Budget'!$I1909-'B. Consumer Budget'!$J1909</f>
        <v>0</v>
      </c>
      <c r="L1909" s="143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43">
        <f>IF('B. Consumer Budget'!$K1909&lt;0,0,IF('B. Consumer Budget'!$L1909&gt;'B. Consumer Budget'!$K1909,'B. Consumer Budget'!$K1909,'B. Consumer Budget'!$L1909))</f>
        <v>0</v>
      </c>
      <c r="N1909" s="143" t="str">
        <f>IF('B. Consumer Budget'!$L1909="","",'B. Consumer Budget'!$M1909-'B. Consumer Budget'!$L1909)</f>
        <v/>
      </c>
      <c r="O1909" s="77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78">
        <f t="shared" si="30"/>
        <v>1900</v>
      </c>
      <c r="C1910" s="79"/>
      <c r="D1910" s="80"/>
      <c r="E1910" s="123"/>
      <c r="F1910" s="80"/>
      <c r="G1910" s="105"/>
      <c r="H1910" s="80"/>
      <c r="I1910" s="81"/>
      <c r="J1910" s="81"/>
      <c r="K1910" s="144">
        <f>'B. Consumer Budget'!$I1910-'B. Consumer Budget'!$J1910</f>
        <v>0</v>
      </c>
      <c r="L1910" s="143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43">
        <f>IF('B. Consumer Budget'!$K1910&lt;0,0,IF('B. Consumer Budget'!$L1910&gt;'B. Consumer Budget'!$K1910,'B. Consumer Budget'!$K1910,'B. Consumer Budget'!$L1910))</f>
        <v>0</v>
      </c>
      <c r="N1910" s="143" t="str">
        <f>IF('B. Consumer Budget'!$L1910="","",'B. Consumer Budget'!$M1910-'B. Consumer Budget'!$L1910)</f>
        <v/>
      </c>
      <c r="O1910" s="77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78">
        <f t="shared" si="30"/>
        <v>1901</v>
      </c>
      <c r="C1911" s="82"/>
      <c r="D1911" s="83"/>
      <c r="E1911" s="122"/>
      <c r="F1911" s="83"/>
      <c r="G1911" s="106"/>
      <c r="H1911" s="83"/>
      <c r="I1911" s="84"/>
      <c r="J1911" s="84"/>
      <c r="K1911" s="144">
        <f>'B. Consumer Budget'!$I1911-'B. Consumer Budget'!$J1911</f>
        <v>0</v>
      </c>
      <c r="L1911" s="143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43">
        <f>IF('B. Consumer Budget'!$K1911&lt;0,0,IF('B. Consumer Budget'!$L1911&gt;'B. Consumer Budget'!$K1911,'B. Consumer Budget'!$K1911,'B. Consumer Budget'!$L1911))</f>
        <v>0</v>
      </c>
      <c r="N1911" s="143" t="str">
        <f>IF('B. Consumer Budget'!$L1911="","",'B. Consumer Budget'!$M1911-'B. Consumer Budget'!$L1911)</f>
        <v/>
      </c>
      <c r="O1911" s="77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78">
        <f t="shared" si="30"/>
        <v>1902</v>
      </c>
      <c r="C1912" s="79"/>
      <c r="D1912" s="80"/>
      <c r="E1912" s="123"/>
      <c r="F1912" s="80"/>
      <c r="G1912" s="105"/>
      <c r="H1912" s="80"/>
      <c r="I1912" s="81"/>
      <c r="J1912" s="81"/>
      <c r="K1912" s="144">
        <f>'B. Consumer Budget'!$I1912-'B. Consumer Budget'!$J1912</f>
        <v>0</v>
      </c>
      <c r="L1912" s="143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43">
        <f>IF('B. Consumer Budget'!$K1912&lt;0,0,IF('B. Consumer Budget'!$L1912&gt;'B. Consumer Budget'!$K1912,'B. Consumer Budget'!$K1912,'B. Consumer Budget'!$L1912))</f>
        <v>0</v>
      </c>
      <c r="N1912" s="143" t="str">
        <f>IF('B. Consumer Budget'!$L1912="","",'B. Consumer Budget'!$M1912-'B. Consumer Budget'!$L1912)</f>
        <v/>
      </c>
      <c r="O1912" s="77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78">
        <f t="shared" si="30"/>
        <v>1903</v>
      </c>
      <c r="C1913" s="82"/>
      <c r="D1913" s="83"/>
      <c r="E1913" s="122"/>
      <c r="F1913" s="83"/>
      <c r="G1913" s="106"/>
      <c r="H1913" s="83"/>
      <c r="I1913" s="84"/>
      <c r="J1913" s="84"/>
      <c r="K1913" s="144">
        <f>'B. Consumer Budget'!$I1913-'B. Consumer Budget'!$J1913</f>
        <v>0</v>
      </c>
      <c r="L1913" s="143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43">
        <f>IF('B. Consumer Budget'!$K1913&lt;0,0,IF('B. Consumer Budget'!$L1913&gt;'B. Consumer Budget'!$K1913,'B. Consumer Budget'!$K1913,'B. Consumer Budget'!$L1913))</f>
        <v>0</v>
      </c>
      <c r="N1913" s="143" t="str">
        <f>IF('B. Consumer Budget'!$L1913="","",'B. Consumer Budget'!$M1913-'B. Consumer Budget'!$L1913)</f>
        <v/>
      </c>
      <c r="O1913" s="77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78">
        <f t="shared" si="30"/>
        <v>1904</v>
      </c>
      <c r="C1914" s="79"/>
      <c r="D1914" s="80"/>
      <c r="E1914" s="123"/>
      <c r="F1914" s="80"/>
      <c r="G1914" s="105"/>
      <c r="H1914" s="80"/>
      <c r="I1914" s="81"/>
      <c r="J1914" s="81"/>
      <c r="K1914" s="144">
        <f>'B. Consumer Budget'!$I1914-'B. Consumer Budget'!$J1914</f>
        <v>0</v>
      </c>
      <c r="L1914" s="143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43">
        <f>IF('B. Consumer Budget'!$K1914&lt;0,0,IF('B. Consumer Budget'!$L1914&gt;'B. Consumer Budget'!$K1914,'B. Consumer Budget'!$K1914,'B. Consumer Budget'!$L1914))</f>
        <v>0</v>
      </c>
      <c r="N1914" s="143" t="str">
        <f>IF('B. Consumer Budget'!$L1914="","",'B. Consumer Budget'!$M1914-'B. Consumer Budget'!$L1914)</f>
        <v/>
      </c>
      <c r="O1914" s="77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78">
        <f t="shared" si="30"/>
        <v>1905</v>
      </c>
      <c r="C1915" s="82"/>
      <c r="D1915" s="83"/>
      <c r="E1915" s="122"/>
      <c r="F1915" s="83"/>
      <c r="G1915" s="106"/>
      <c r="H1915" s="83"/>
      <c r="I1915" s="84"/>
      <c r="J1915" s="84"/>
      <c r="K1915" s="144">
        <f>'B. Consumer Budget'!$I1915-'B. Consumer Budget'!$J1915</f>
        <v>0</v>
      </c>
      <c r="L1915" s="143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43">
        <f>IF('B. Consumer Budget'!$K1915&lt;0,0,IF('B. Consumer Budget'!$L1915&gt;'B. Consumer Budget'!$K1915,'B. Consumer Budget'!$K1915,'B. Consumer Budget'!$L1915))</f>
        <v>0</v>
      </c>
      <c r="N1915" s="143" t="str">
        <f>IF('B. Consumer Budget'!$L1915="","",'B. Consumer Budget'!$M1915-'B. Consumer Budget'!$L1915)</f>
        <v/>
      </c>
      <c r="O1915" s="77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78">
        <f t="shared" si="30"/>
        <v>1906</v>
      </c>
      <c r="C1916" s="79"/>
      <c r="D1916" s="80"/>
      <c r="E1916" s="123"/>
      <c r="F1916" s="80"/>
      <c r="G1916" s="105"/>
      <c r="H1916" s="80"/>
      <c r="I1916" s="81"/>
      <c r="J1916" s="81"/>
      <c r="K1916" s="144">
        <f>'B. Consumer Budget'!$I1916-'B. Consumer Budget'!$J1916</f>
        <v>0</v>
      </c>
      <c r="L1916" s="143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43">
        <f>IF('B. Consumer Budget'!$K1916&lt;0,0,IF('B. Consumer Budget'!$L1916&gt;'B. Consumer Budget'!$K1916,'B. Consumer Budget'!$K1916,'B. Consumer Budget'!$L1916))</f>
        <v>0</v>
      </c>
      <c r="N1916" s="143" t="str">
        <f>IF('B. Consumer Budget'!$L1916="","",'B. Consumer Budget'!$M1916-'B. Consumer Budget'!$L1916)</f>
        <v/>
      </c>
      <c r="O1916" s="77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78">
        <f t="shared" si="30"/>
        <v>1907</v>
      </c>
      <c r="C1917" s="82"/>
      <c r="D1917" s="83"/>
      <c r="E1917" s="122"/>
      <c r="F1917" s="83"/>
      <c r="G1917" s="106"/>
      <c r="H1917" s="83"/>
      <c r="I1917" s="84"/>
      <c r="J1917" s="84"/>
      <c r="K1917" s="144">
        <f>'B. Consumer Budget'!$I1917-'B. Consumer Budget'!$J1917</f>
        <v>0</v>
      </c>
      <c r="L1917" s="143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43">
        <f>IF('B. Consumer Budget'!$K1917&lt;0,0,IF('B. Consumer Budget'!$L1917&gt;'B. Consumer Budget'!$K1917,'B. Consumer Budget'!$K1917,'B. Consumer Budget'!$L1917))</f>
        <v>0</v>
      </c>
      <c r="N1917" s="143" t="str">
        <f>IF('B. Consumer Budget'!$L1917="","",'B. Consumer Budget'!$M1917-'B. Consumer Budget'!$L1917)</f>
        <v/>
      </c>
      <c r="O1917" s="77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78">
        <f t="shared" si="30"/>
        <v>1908</v>
      </c>
      <c r="C1918" s="79"/>
      <c r="D1918" s="80"/>
      <c r="E1918" s="123"/>
      <c r="F1918" s="80"/>
      <c r="G1918" s="105"/>
      <c r="H1918" s="80"/>
      <c r="I1918" s="81"/>
      <c r="J1918" s="81"/>
      <c r="K1918" s="144">
        <f>'B. Consumer Budget'!$I1918-'B. Consumer Budget'!$J1918</f>
        <v>0</v>
      </c>
      <c r="L1918" s="143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43">
        <f>IF('B. Consumer Budget'!$K1918&lt;0,0,IF('B. Consumer Budget'!$L1918&gt;'B. Consumer Budget'!$K1918,'B. Consumer Budget'!$K1918,'B. Consumer Budget'!$L1918))</f>
        <v>0</v>
      </c>
      <c r="N1918" s="143" t="str">
        <f>IF('B. Consumer Budget'!$L1918="","",'B. Consumer Budget'!$M1918-'B. Consumer Budget'!$L1918)</f>
        <v/>
      </c>
      <c r="O1918" s="77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78">
        <f t="shared" si="30"/>
        <v>1909</v>
      </c>
      <c r="C1919" s="82"/>
      <c r="D1919" s="83"/>
      <c r="E1919" s="122"/>
      <c r="F1919" s="83"/>
      <c r="G1919" s="106"/>
      <c r="H1919" s="83"/>
      <c r="I1919" s="84"/>
      <c r="J1919" s="84"/>
      <c r="K1919" s="144">
        <f>'B. Consumer Budget'!$I1919-'B. Consumer Budget'!$J1919</f>
        <v>0</v>
      </c>
      <c r="L1919" s="143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43">
        <f>IF('B. Consumer Budget'!$K1919&lt;0,0,IF('B. Consumer Budget'!$L1919&gt;'B. Consumer Budget'!$K1919,'B. Consumer Budget'!$K1919,'B. Consumer Budget'!$L1919))</f>
        <v>0</v>
      </c>
      <c r="N1919" s="143" t="str">
        <f>IF('B. Consumer Budget'!$L1919="","",'B. Consumer Budget'!$M1919-'B. Consumer Budget'!$L1919)</f>
        <v/>
      </c>
      <c r="O1919" s="77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78">
        <f t="shared" si="30"/>
        <v>1910</v>
      </c>
      <c r="C1920" s="79"/>
      <c r="D1920" s="80"/>
      <c r="E1920" s="123"/>
      <c r="F1920" s="80"/>
      <c r="G1920" s="105"/>
      <c r="H1920" s="80"/>
      <c r="I1920" s="81"/>
      <c r="J1920" s="81"/>
      <c r="K1920" s="144">
        <f>'B. Consumer Budget'!$I1920-'B. Consumer Budget'!$J1920</f>
        <v>0</v>
      </c>
      <c r="L1920" s="143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43">
        <f>IF('B. Consumer Budget'!$K1920&lt;0,0,IF('B. Consumer Budget'!$L1920&gt;'B. Consumer Budget'!$K1920,'B. Consumer Budget'!$K1920,'B. Consumer Budget'!$L1920))</f>
        <v>0</v>
      </c>
      <c r="N1920" s="143" t="str">
        <f>IF('B. Consumer Budget'!$L1920="","",'B. Consumer Budget'!$M1920-'B. Consumer Budget'!$L1920)</f>
        <v/>
      </c>
      <c r="O1920" s="77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78">
        <f t="shared" si="30"/>
        <v>1911</v>
      </c>
      <c r="C1921" s="82"/>
      <c r="D1921" s="83"/>
      <c r="E1921" s="122"/>
      <c r="F1921" s="83"/>
      <c r="G1921" s="106"/>
      <c r="H1921" s="83"/>
      <c r="I1921" s="84"/>
      <c r="J1921" s="84"/>
      <c r="K1921" s="144">
        <f>'B. Consumer Budget'!$I1921-'B. Consumer Budget'!$J1921</f>
        <v>0</v>
      </c>
      <c r="L1921" s="143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43">
        <f>IF('B. Consumer Budget'!$K1921&lt;0,0,IF('B. Consumer Budget'!$L1921&gt;'B. Consumer Budget'!$K1921,'B. Consumer Budget'!$K1921,'B. Consumer Budget'!$L1921))</f>
        <v>0</v>
      </c>
      <c r="N1921" s="143" t="str">
        <f>IF('B. Consumer Budget'!$L1921="","",'B. Consumer Budget'!$M1921-'B. Consumer Budget'!$L1921)</f>
        <v/>
      </c>
      <c r="O1921" s="77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78">
        <f t="shared" si="30"/>
        <v>1912</v>
      </c>
      <c r="C1922" s="79"/>
      <c r="D1922" s="80"/>
      <c r="E1922" s="123"/>
      <c r="F1922" s="80"/>
      <c r="G1922" s="105"/>
      <c r="H1922" s="80"/>
      <c r="I1922" s="81"/>
      <c r="J1922" s="81"/>
      <c r="K1922" s="144">
        <f>'B. Consumer Budget'!$I1922-'B. Consumer Budget'!$J1922</f>
        <v>0</v>
      </c>
      <c r="L1922" s="143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43">
        <f>IF('B. Consumer Budget'!$K1922&lt;0,0,IF('B. Consumer Budget'!$L1922&gt;'B. Consumer Budget'!$K1922,'B. Consumer Budget'!$K1922,'B. Consumer Budget'!$L1922))</f>
        <v>0</v>
      </c>
      <c r="N1922" s="143" t="str">
        <f>IF('B. Consumer Budget'!$L1922="","",'B. Consumer Budget'!$M1922-'B. Consumer Budget'!$L1922)</f>
        <v/>
      </c>
      <c r="O1922" s="77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78">
        <f t="shared" si="30"/>
        <v>1913</v>
      </c>
      <c r="C1923" s="82"/>
      <c r="D1923" s="83"/>
      <c r="E1923" s="122"/>
      <c r="F1923" s="83"/>
      <c r="G1923" s="106"/>
      <c r="H1923" s="83"/>
      <c r="I1923" s="84"/>
      <c r="J1923" s="84"/>
      <c r="K1923" s="144">
        <f>'B. Consumer Budget'!$I1923-'B. Consumer Budget'!$J1923</f>
        <v>0</v>
      </c>
      <c r="L1923" s="143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43">
        <f>IF('B. Consumer Budget'!$K1923&lt;0,0,IF('B. Consumer Budget'!$L1923&gt;'B. Consumer Budget'!$K1923,'B. Consumer Budget'!$K1923,'B. Consumer Budget'!$L1923))</f>
        <v>0</v>
      </c>
      <c r="N1923" s="143" t="str">
        <f>IF('B. Consumer Budget'!$L1923="","",'B. Consumer Budget'!$M1923-'B. Consumer Budget'!$L1923)</f>
        <v/>
      </c>
      <c r="O1923" s="77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78">
        <f t="shared" si="30"/>
        <v>1914</v>
      </c>
      <c r="C1924" s="79"/>
      <c r="D1924" s="80"/>
      <c r="E1924" s="123"/>
      <c r="F1924" s="80"/>
      <c r="G1924" s="105"/>
      <c r="H1924" s="80"/>
      <c r="I1924" s="81"/>
      <c r="J1924" s="81"/>
      <c r="K1924" s="144">
        <f>'B. Consumer Budget'!$I1924-'B. Consumer Budget'!$J1924</f>
        <v>0</v>
      </c>
      <c r="L1924" s="143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43">
        <f>IF('B. Consumer Budget'!$K1924&lt;0,0,IF('B. Consumer Budget'!$L1924&gt;'B. Consumer Budget'!$K1924,'B. Consumer Budget'!$K1924,'B. Consumer Budget'!$L1924))</f>
        <v>0</v>
      </c>
      <c r="N1924" s="143" t="str">
        <f>IF('B. Consumer Budget'!$L1924="","",'B. Consumer Budget'!$M1924-'B. Consumer Budget'!$L1924)</f>
        <v/>
      </c>
      <c r="O1924" s="77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78">
        <f t="shared" si="30"/>
        <v>1915</v>
      </c>
      <c r="C1925" s="82"/>
      <c r="D1925" s="83"/>
      <c r="E1925" s="122"/>
      <c r="F1925" s="83"/>
      <c r="G1925" s="106"/>
      <c r="H1925" s="83"/>
      <c r="I1925" s="84"/>
      <c r="J1925" s="84"/>
      <c r="K1925" s="144">
        <f>'B. Consumer Budget'!$I1925-'B. Consumer Budget'!$J1925</f>
        <v>0</v>
      </c>
      <c r="L1925" s="143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43">
        <f>IF('B. Consumer Budget'!$K1925&lt;0,0,IF('B. Consumer Budget'!$L1925&gt;'B. Consumer Budget'!$K1925,'B. Consumer Budget'!$K1925,'B. Consumer Budget'!$L1925))</f>
        <v>0</v>
      </c>
      <c r="N1925" s="143" t="str">
        <f>IF('B. Consumer Budget'!$L1925="","",'B. Consumer Budget'!$M1925-'B. Consumer Budget'!$L1925)</f>
        <v/>
      </c>
      <c r="O1925" s="77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78">
        <f t="shared" si="30"/>
        <v>1916</v>
      </c>
      <c r="C1926" s="79"/>
      <c r="D1926" s="80"/>
      <c r="E1926" s="123"/>
      <c r="F1926" s="80"/>
      <c r="G1926" s="105"/>
      <c r="H1926" s="80"/>
      <c r="I1926" s="81"/>
      <c r="J1926" s="81"/>
      <c r="K1926" s="144">
        <f>'B. Consumer Budget'!$I1926-'B. Consumer Budget'!$J1926</f>
        <v>0</v>
      </c>
      <c r="L1926" s="143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43">
        <f>IF('B. Consumer Budget'!$K1926&lt;0,0,IF('B. Consumer Budget'!$L1926&gt;'B. Consumer Budget'!$K1926,'B. Consumer Budget'!$K1926,'B. Consumer Budget'!$L1926))</f>
        <v>0</v>
      </c>
      <c r="N1926" s="143" t="str">
        <f>IF('B. Consumer Budget'!$L1926="","",'B. Consumer Budget'!$M1926-'B. Consumer Budget'!$L1926)</f>
        <v/>
      </c>
      <c r="O1926" s="77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78">
        <f t="shared" si="30"/>
        <v>1917</v>
      </c>
      <c r="C1927" s="82"/>
      <c r="D1927" s="83"/>
      <c r="E1927" s="122"/>
      <c r="F1927" s="83"/>
      <c r="G1927" s="106"/>
      <c r="H1927" s="83"/>
      <c r="I1927" s="84"/>
      <c r="J1927" s="84"/>
      <c r="K1927" s="144">
        <f>'B. Consumer Budget'!$I1927-'B. Consumer Budget'!$J1927</f>
        <v>0</v>
      </c>
      <c r="L1927" s="143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43">
        <f>IF('B. Consumer Budget'!$K1927&lt;0,0,IF('B. Consumer Budget'!$L1927&gt;'B. Consumer Budget'!$K1927,'B. Consumer Budget'!$K1927,'B. Consumer Budget'!$L1927))</f>
        <v>0</v>
      </c>
      <c r="N1927" s="143" t="str">
        <f>IF('B. Consumer Budget'!$L1927="","",'B. Consumer Budget'!$M1927-'B. Consumer Budget'!$L1927)</f>
        <v/>
      </c>
      <c r="O1927" s="77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78">
        <f t="shared" si="30"/>
        <v>1918</v>
      </c>
      <c r="C1928" s="79"/>
      <c r="D1928" s="80"/>
      <c r="E1928" s="123"/>
      <c r="F1928" s="80"/>
      <c r="G1928" s="105"/>
      <c r="H1928" s="80"/>
      <c r="I1928" s="81"/>
      <c r="J1928" s="81"/>
      <c r="K1928" s="144">
        <f>'B. Consumer Budget'!$I1928-'B. Consumer Budget'!$J1928</f>
        <v>0</v>
      </c>
      <c r="L1928" s="143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43">
        <f>IF('B. Consumer Budget'!$K1928&lt;0,0,IF('B. Consumer Budget'!$L1928&gt;'B. Consumer Budget'!$K1928,'B. Consumer Budget'!$K1928,'B. Consumer Budget'!$L1928))</f>
        <v>0</v>
      </c>
      <c r="N1928" s="143" t="str">
        <f>IF('B. Consumer Budget'!$L1928="","",'B. Consumer Budget'!$M1928-'B. Consumer Budget'!$L1928)</f>
        <v/>
      </c>
      <c r="O1928" s="77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78">
        <f t="shared" si="30"/>
        <v>1919</v>
      </c>
      <c r="C1929" s="82"/>
      <c r="D1929" s="83"/>
      <c r="E1929" s="122"/>
      <c r="F1929" s="83"/>
      <c r="G1929" s="106"/>
      <c r="H1929" s="83"/>
      <c r="I1929" s="84"/>
      <c r="J1929" s="84"/>
      <c r="K1929" s="144">
        <f>'B. Consumer Budget'!$I1929-'B. Consumer Budget'!$J1929</f>
        <v>0</v>
      </c>
      <c r="L1929" s="143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43">
        <f>IF('B. Consumer Budget'!$K1929&lt;0,0,IF('B. Consumer Budget'!$L1929&gt;'B. Consumer Budget'!$K1929,'B. Consumer Budget'!$K1929,'B. Consumer Budget'!$L1929))</f>
        <v>0</v>
      </c>
      <c r="N1929" s="143" t="str">
        <f>IF('B. Consumer Budget'!$L1929="","",'B. Consumer Budget'!$M1929-'B. Consumer Budget'!$L1929)</f>
        <v/>
      </c>
      <c r="O1929" s="77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78">
        <f t="shared" si="30"/>
        <v>1920</v>
      </c>
      <c r="C1930" s="79"/>
      <c r="D1930" s="80"/>
      <c r="E1930" s="123"/>
      <c r="F1930" s="80"/>
      <c r="G1930" s="105"/>
      <c r="H1930" s="80"/>
      <c r="I1930" s="81"/>
      <c r="J1930" s="81"/>
      <c r="K1930" s="144">
        <f>'B. Consumer Budget'!$I1930-'B. Consumer Budget'!$J1930</f>
        <v>0</v>
      </c>
      <c r="L1930" s="143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43">
        <f>IF('B. Consumer Budget'!$K1930&lt;0,0,IF('B. Consumer Budget'!$L1930&gt;'B. Consumer Budget'!$K1930,'B. Consumer Budget'!$K1930,'B. Consumer Budget'!$L1930))</f>
        <v>0</v>
      </c>
      <c r="N1930" s="143" t="str">
        <f>IF('B. Consumer Budget'!$L1930="","",'B. Consumer Budget'!$M1930-'B. Consumer Budget'!$L1930)</f>
        <v/>
      </c>
      <c r="O1930" s="77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78">
        <f t="shared" si="30"/>
        <v>1921</v>
      </c>
      <c r="C1931" s="82"/>
      <c r="D1931" s="83"/>
      <c r="E1931" s="122"/>
      <c r="F1931" s="83"/>
      <c r="G1931" s="106"/>
      <c r="H1931" s="83"/>
      <c r="I1931" s="84"/>
      <c r="J1931" s="84"/>
      <c r="K1931" s="144">
        <f>'B. Consumer Budget'!$I1931-'B. Consumer Budget'!$J1931</f>
        <v>0</v>
      </c>
      <c r="L1931" s="143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43">
        <f>IF('B. Consumer Budget'!$K1931&lt;0,0,IF('B. Consumer Budget'!$L1931&gt;'B. Consumer Budget'!$K1931,'B. Consumer Budget'!$K1931,'B. Consumer Budget'!$L1931))</f>
        <v>0</v>
      </c>
      <c r="N1931" s="143" t="str">
        <f>IF('B. Consumer Budget'!$L1931="","",'B. Consumer Budget'!$M1931-'B. Consumer Budget'!$L1931)</f>
        <v/>
      </c>
      <c r="O1931" s="77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78">
        <f t="shared" si="30"/>
        <v>1922</v>
      </c>
      <c r="C1932" s="79"/>
      <c r="D1932" s="80"/>
      <c r="E1932" s="123"/>
      <c r="F1932" s="80"/>
      <c r="G1932" s="105"/>
      <c r="H1932" s="80"/>
      <c r="I1932" s="81"/>
      <c r="J1932" s="81"/>
      <c r="K1932" s="144">
        <f>'B. Consumer Budget'!$I1932-'B. Consumer Budget'!$J1932</f>
        <v>0</v>
      </c>
      <c r="L1932" s="143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43">
        <f>IF('B. Consumer Budget'!$K1932&lt;0,0,IF('B. Consumer Budget'!$L1932&gt;'B. Consumer Budget'!$K1932,'B. Consumer Budget'!$K1932,'B. Consumer Budget'!$L1932))</f>
        <v>0</v>
      </c>
      <c r="N1932" s="143" t="str">
        <f>IF('B. Consumer Budget'!$L1932="","",'B. Consumer Budget'!$M1932-'B. Consumer Budget'!$L1932)</f>
        <v/>
      </c>
      <c r="O1932" s="77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78">
        <f t="shared" si="30"/>
        <v>1923</v>
      </c>
      <c r="C1933" s="82"/>
      <c r="D1933" s="83"/>
      <c r="E1933" s="122"/>
      <c r="F1933" s="83"/>
      <c r="G1933" s="106"/>
      <c r="H1933" s="83"/>
      <c r="I1933" s="84"/>
      <c r="J1933" s="84"/>
      <c r="K1933" s="144">
        <f>'B. Consumer Budget'!$I1933-'B. Consumer Budget'!$J1933</f>
        <v>0</v>
      </c>
      <c r="L1933" s="143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43">
        <f>IF('B. Consumer Budget'!$K1933&lt;0,0,IF('B. Consumer Budget'!$L1933&gt;'B. Consumer Budget'!$K1933,'B. Consumer Budget'!$K1933,'B. Consumer Budget'!$L1933))</f>
        <v>0</v>
      </c>
      <c r="N1933" s="143" t="str">
        <f>IF('B. Consumer Budget'!$L1933="","",'B. Consumer Budget'!$M1933-'B. Consumer Budget'!$L1933)</f>
        <v/>
      </c>
      <c r="O1933" s="77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78">
        <f t="shared" si="30"/>
        <v>1924</v>
      </c>
      <c r="C1934" s="79"/>
      <c r="D1934" s="80"/>
      <c r="E1934" s="123"/>
      <c r="F1934" s="80"/>
      <c r="G1934" s="105"/>
      <c r="H1934" s="80"/>
      <c r="I1934" s="81"/>
      <c r="J1934" s="81"/>
      <c r="K1934" s="144">
        <f>'B. Consumer Budget'!$I1934-'B. Consumer Budget'!$J1934</f>
        <v>0</v>
      </c>
      <c r="L1934" s="143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43">
        <f>IF('B. Consumer Budget'!$K1934&lt;0,0,IF('B. Consumer Budget'!$L1934&gt;'B. Consumer Budget'!$K1934,'B. Consumer Budget'!$K1934,'B. Consumer Budget'!$L1934))</f>
        <v>0</v>
      </c>
      <c r="N1934" s="143" t="str">
        <f>IF('B. Consumer Budget'!$L1934="","",'B. Consumer Budget'!$M1934-'B. Consumer Budget'!$L1934)</f>
        <v/>
      </c>
      <c r="O1934" s="77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78">
        <f t="shared" si="30"/>
        <v>1925</v>
      </c>
      <c r="C1935" s="82"/>
      <c r="D1935" s="83"/>
      <c r="E1935" s="122"/>
      <c r="F1935" s="83"/>
      <c r="G1935" s="106"/>
      <c r="H1935" s="83"/>
      <c r="I1935" s="84"/>
      <c r="J1935" s="84"/>
      <c r="K1935" s="144">
        <f>'B. Consumer Budget'!$I1935-'B. Consumer Budget'!$J1935</f>
        <v>0</v>
      </c>
      <c r="L1935" s="143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43">
        <f>IF('B. Consumer Budget'!$K1935&lt;0,0,IF('B. Consumer Budget'!$L1935&gt;'B. Consumer Budget'!$K1935,'B. Consumer Budget'!$K1935,'B. Consumer Budget'!$L1935))</f>
        <v>0</v>
      </c>
      <c r="N1935" s="143" t="str">
        <f>IF('B. Consumer Budget'!$L1935="","",'B. Consumer Budget'!$M1935-'B. Consumer Budget'!$L1935)</f>
        <v/>
      </c>
      <c r="O1935" s="77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78">
        <f t="shared" si="30"/>
        <v>1926</v>
      </c>
      <c r="C1936" s="79"/>
      <c r="D1936" s="80"/>
      <c r="E1936" s="123"/>
      <c r="F1936" s="80"/>
      <c r="G1936" s="105"/>
      <c r="H1936" s="80"/>
      <c r="I1936" s="81"/>
      <c r="J1936" s="81"/>
      <c r="K1936" s="144">
        <f>'B. Consumer Budget'!$I1936-'B. Consumer Budget'!$J1936</f>
        <v>0</v>
      </c>
      <c r="L1936" s="143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43">
        <f>IF('B. Consumer Budget'!$K1936&lt;0,0,IF('B. Consumer Budget'!$L1936&gt;'B. Consumer Budget'!$K1936,'B. Consumer Budget'!$K1936,'B. Consumer Budget'!$L1936))</f>
        <v>0</v>
      </c>
      <c r="N1936" s="143" t="str">
        <f>IF('B. Consumer Budget'!$L1936="","",'B. Consumer Budget'!$M1936-'B. Consumer Budget'!$L1936)</f>
        <v/>
      </c>
      <c r="O1936" s="77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78">
        <f t="shared" si="30"/>
        <v>1927</v>
      </c>
      <c r="C1937" s="82"/>
      <c r="D1937" s="83"/>
      <c r="E1937" s="122"/>
      <c r="F1937" s="83"/>
      <c r="G1937" s="106"/>
      <c r="H1937" s="83"/>
      <c r="I1937" s="84"/>
      <c r="J1937" s="84"/>
      <c r="K1937" s="144">
        <f>'B. Consumer Budget'!$I1937-'B. Consumer Budget'!$J1937</f>
        <v>0</v>
      </c>
      <c r="L1937" s="143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43">
        <f>IF('B. Consumer Budget'!$K1937&lt;0,0,IF('B. Consumer Budget'!$L1937&gt;'B. Consumer Budget'!$K1937,'B. Consumer Budget'!$K1937,'B. Consumer Budget'!$L1937))</f>
        <v>0</v>
      </c>
      <c r="N1937" s="143" t="str">
        <f>IF('B. Consumer Budget'!$L1937="","",'B. Consumer Budget'!$M1937-'B. Consumer Budget'!$L1937)</f>
        <v/>
      </c>
      <c r="O1937" s="77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78">
        <f t="shared" si="30"/>
        <v>1928</v>
      </c>
      <c r="C1938" s="79"/>
      <c r="D1938" s="80"/>
      <c r="E1938" s="123"/>
      <c r="F1938" s="80"/>
      <c r="G1938" s="105"/>
      <c r="H1938" s="80"/>
      <c r="I1938" s="81"/>
      <c r="J1938" s="81"/>
      <c r="K1938" s="144">
        <f>'B. Consumer Budget'!$I1938-'B. Consumer Budget'!$J1938</f>
        <v>0</v>
      </c>
      <c r="L1938" s="143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43">
        <f>IF('B. Consumer Budget'!$K1938&lt;0,0,IF('B. Consumer Budget'!$L1938&gt;'B. Consumer Budget'!$K1938,'B. Consumer Budget'!$K1938,'B. Consumer Budget'!$L1938))</f>
        <v>0</v>
      </c>
      <c r="N1938" s="143" t="str">
        <f>IF('B. Consumer Budget'!$L1938="","",'B. Consumer Budget'!$M1938-'B. Consumer Budget'!$L1938)</f>
        <v/>
      </c>
      <c r="O1938" s="77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78">
        <f t="shared" si="30"/>
        <v>1929</v>
      </c>
      <c r="C1939" s="82"/>
      <c r="D1939" s="83"/>
      <c r="E1939" s="122"/>
      <c r="F1939" s="83"/>
      <c r="G1939" s="106"/>
      <c r="H1939" s="83"/>
      <c r="I1939" s="84"/>
      <c r="J1939" s="84"/>
      <c r="K1939" s="144">
        <f>'B. Consumer Budget'!$I1939-'B. Consumer Budget'!$J1939</f>
        <v>0</v>
      </c>
      <c r="L1939" s="143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43">
        <f>IF('B. Consumer Budget'!$K1939&lt;0,0,IF('B. Consumer Budget'!$L1939&gt;'B. Consumer Budget'!$K1939,'B. Consumer Budget'!$K1939,'B. Consumer Budget'!$L1939))</f>
        <v>0</v>
      </c>
      <c r="N1939" s="143" t="str">
        <f>IF('B. Consumer Budget'!$L1939="","",'B. Consumer Budget'!$M1939-'B. Consumer Budget'!$L1939)</f>
        <v/>
      </c>
      <c r="O1939" s="77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78">
        <f t="shared" si="30"/>
        <v>1930</v>
      </c>
      <c r="C1940" s="79"/>
      <c r="D1940" s="80"/>
      <c r="E1940" s="123"/>
      <c r="F1940" s="80"/>
      <c r="G1940" s="105"/>
      <c r="H1940" s="80"/>
      <c r="I1940" s="81"/>
      <c r="J1940" s="81"/>
      <c r="K1940" s="144">
        <f>'B. Consumer Budget'!$I1940-'B. Consumer Budget'!$J1940</f>
        <v>0</v>
      </c>
      <c r="L1940" s="143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43">
        <f>IF('B. Consumer Budget'!$K1940&lt;0,0,IF('B. Consumer Budget'!$L1940&gt;'B. Consumer Budget'!$K1940,'B. Consumer Budget'!$K1940,'B. Consumer Budget'!$L1940))</f>
        <v>0</v>
      </c>
      <c r="N1940" s="143" t="str">
        <f>IF('B. Consumer Budget'!$L1940="","",'B. Consumer Budget'!$M1940-'B. Consumer Budget'!$L1940)</f>
        <v/>
      </c>
      <c r="O1940" s="77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78">
        <f t="shared" si="30"/>
        <v>1931</v>
      </c>
      <c r="C1941" s="82"/>
      <c r="D1941" s="83"/>
      <c r="E1941" s="122"/>
      <c r="F1941" s="83"/>
      <c r="G1941" s="106"/>
      <c r="H1941" s="83"/>
      <c r="I1941" s="84"/>
      <c r="J1941" s="84"/>
      <c r="K1941" s="144">
        <f>'B. Consumer Budget'!$I1941-'B. Consumer Budget'!$J1941</f>
        <v>0</v>
      </c>
      <c r="L1941" s="143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43">
        <f>IF('B. Consumer Budget'!$K1941&lt;0,0,IF('B. Consumer Budget'!$L1941&gt;'B. Consumer Budget'!$K1941,'B. Consumer Budget'!$K1941,'B. Consumer Budget'!$L1941))</f>
        <v>0</v>
      </c>
      <c r="N1941" s="143" t="str">
        <f>IF('B. Consumer Budget'!$L1941="","",'B. Consumer Budget'!$M1941-'B. Consumer Budget'!$L1941)</f>
        <v/>
      </c>
      <c r="O1941" s="77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78">
        <f t="shared" si="30"/>
        <v>1932</v>
      </c>
      <c r="C1942" s="79"/>
      <c r="D1942" s="80"/>
      <c r="E1942" s="123"/>
      <c r="F1942" s="80"/>
      <c r="G1942" s="105"/>
      <c r="H1942" s="80"/>
      <c r="I1942" s="81"/>
      <c r="J1942" s="81"/>
      <c r="K1942" s="144">
        <f>'B. Consumer Budget'!$I1942-'B. Consumer Budget'!$J1942</f>
        <v>0</v>
      </c>
      <c r="L1942" s="143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43">
        <f>IF('B. Consumer Budget'!$K1942&lt;0,0,IF('B. Consumer Budget'!$L1942&gt;'B. Consumer Budget'!$K1942,'B. Consumer Budget'!$K1942,'B. Consumer Budget'!$L1942))</f>
        <v>0</v>
      </c>
      <c r="N1942" s="143" t="str">
        <f>IF('B. Consumer Budget'!$L1942="","",'B. Consumer Budget'!$M1942-'B. Consumer Budget'!$L1942)</f>
        <v/>
      </c>
      <c r="O1942" s="77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78">
        <f t="shared" si="30"/>
        <v>1933</v>
      </c>
      <c r="C1943" s="82"/>
      <c r="D1943" s="83"/>
      <c r="E1943" s="122"/>
      <c r="F1943" s="83"/>
      <c r="G1943" s="106"/>
      <c r="H1943" s="83"/>
      <c r="I1943" s="84"/>
      <c r="J1943" s="84"/>
      <c r="K1943" s="144">
        <f>'B. Consumer Budget'!$I1943-'B. Consumer Budget'!$J1943</f>
        <v>0</v>
      </c>
      <c r="L1943" s="143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43">
        <f>IF('B. Consumer Budget'!$K1943&lt;0,0,IF('B. Consumer Budget'!$L1943&gt;'B. Consumer Budget'!$K1943,'B. Consumer Budget'!$K1943,'B. Consumer Budget'!$L1943))</f>
        <v>0</v>
      </c>
      <c r="N1943" s="143" t="str">
        <f>IF('B. Consumer Budget'!$L1943="","",'B. Consumer Budget'!$M1943-'B. Consumer Budget'!$L1943)</f>
        <v/>
      </c>
      <c r="O1943" s="77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78">
        <f t="shared" si="30"/>
        <v>1934</v>
      </c>
      <c r="C1944" s="79"/>
      <c r="D1944" s="80"/>
      <c r="E1944" s="123"/>
      <c r="F1944" s="80"/>
      <c r="G1944" s="105"/>
      <c r="H1944" s="80"/>
      <c r="I1944" s="81"/>
      <c r="J1944" s="81"/>
      <c r="K1944" s="144">
        <f>'B. Consumer Budget'!$I1944-'B. Consumer Budget'!$J1944</f>
        <v>0</v>
      </c>
      <c r="L1944" s="143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43">
        <f>IF('B. Consumer Budget'!$K1944&lt;0,0,IF('B. Consumer Budget'!$L1944&gt;'B. Consumer Budget'!$K1944,'B. Consumer Budget'!$K1944,'B. Consumer Budget'!$L1944))</f>
        <v>0</v>
      </c>
      <c r="N1944" s="143" t="str">
        <f>IF('B. Consumer Budget'!$L1944="","",'B. Consumer Budget'!$M1944-'B. Consumer Budget'!$L1944)</f>
        <v/>
      </c>
      <c r="O1944" s="77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78">
        <f t="shared" si="30"/>
        <v>1935</v>
      </c>
      <c r="C1945" s="82"/>
      <c r="D1945" s="83"/>
      <c r="E1945" s="122"/>
      <c r="F1945" s="83"/>
      <c r="G1945" s="106"/>
      <c r="H1945" s="83"/>
      <c r="I1945" s="84"/>
      <c r="J1945" s="84"/>
      <c r="K1945" s="144">
        <f>'B. Consumer Budget'!$I1945-'B. Consumer Budget'!$J1945</f>
        <v>0</v>
      </c>
      <c r="L1945" s="143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43">
        <f>IF('B. Consumer Budget'!$K1945&lt;0,0,IF('B. Consumer Budget'!$L1945&gt;'B. Consumer Budget'!$K1945,'B. Consumer Budget'!$K1945,'B. Consumer Budget'!$L1945))</f>
        <v>0</v>
      </c>
      <c r="N1945" s="143" t="str">
        <f>IF('B. Consumer Budget'!$L1945="","",'B. Consumer Budget'!$M1945-'B. Consumer Budget'!$L1945)</f>
        <v/>
      </c>
      <c r="O1945" s="77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78">
        <f t="shared" si="30"/>
        <v>1936</v>
      </c>
      <c r="C1946" s="79"/>
      <c r="D1946" s="80"/>
      <c r="E1946" s="123"/>
      <c r="F1946" s="80"/>
      <c r="G1946" s="105"/>
      <c r="H1946" s="80"/>
      <c r="I1946" s="81"/>
      <c r="J1946" s="81"/>
      <c r="K1946" s="144">
        <f>'B. Consumer Budget'!$I1946-'B. Consumer Budget'!$J1946</f>
        <v>0</v>
      </c>
      <c r="L1946" s="143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43">
        <f>IF('B. Consumer Budget'!$K1946&lt;0,0,IF('B. Consumer Budget'!$L1946&gt;'B. Consumer Budget'!$K1946,'B. Consumer Budget'!$K1946,'B. Consumer Budget'!$L1946))</f>
        <v>0</v>
      </c>
      <c r="N1946" s="143" t="str">
        <f>IF('B. Consumer Budget'!$L1946="","",'B. Consumer Budget'!$M1946-'B. Consumer Budget'!$L1946)</f>
        <v/>
      </c>
      <c r="O1946" s="77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78">
        <f t="shared" si="30"/>
        <v>1937</v>
      </c>
      <c r="C1947" s="82"/>
      <c r="D1947" s="83"/>
      <c r="E1947" s="122"/>
      <c r="F1947" s="83"/>
      <c r="G1947" s="106"/>
      <c r="H1947" s="83"/>
      <c r="I1947" s="84"/>
      <c r="J1947" s="84"/>
      <c r="K1947" s="144">
        <f>'B. Consumer Budget'!$I1947-'B. Consumer Budget'!$J1947</f>
        <v>0</v>
      </c>
      <c r="L1947" s="143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43">
        <f>IF('B. Consumer Budget'!$K1947&lt;0,0,IF('B. Consumer Budget'!$L1947&gt;'B. Consumer Budget'!$K1947,'B. Consumer Budget'!$K1947,'B. Consumer Budget'!$L1947))</f>
        <v>0</v>
      </c>
      <c r="N1947" s="143" t="str">
        <f>IF('B. Consumer Budget'!$L1947="","",'B. Consumer Budget'!$M1947-'B. Consumer Budget'!$L1947)</f>
        <v/>
      </c>
      <c r="O1947" s="77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78">
        <f t="shared" si="30"/>
        <v>1938</v>
      </c>
      <c r="C1948" s="79"/>
      <c r="D1948" s="80"/>
      <c r="E1948" s="123"/>
      <c r="F1948" s="80"/>
      <c r="G1948" s="105"/>
      <c r="H1948" s="80"/>
      <c r="I1948" s="81"/>
      <c r="J1948" s="81"/>
      <c r="K1948" s="144">
        <f>'B. Consumer Budget'!$I1948-'B. Consumer Budget'!$J1948</f>
        <v>0</v>
      </c>
      <c r="L1948" s="143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43">
        <f>IF('B. Consumer Budget'!$K1948&lt;0,0,IF('B. Consumer Budget'!$L1948&gt;'B. Consumer Budget'!$K1948,'B. Consumer Budget'!$K1948,'B. Consumer Budget'!$L1948))</f>
        <v>0</v>
      </c>
      <c r="N1948" s="143" t="str">
        <f>IF('B. Consumer Budget'!$L1948="","",'B. Consumer Budget'!$M1948-'B. Consumer Budget'!$L1948)</f>
        <v/>
      </c>
      <c r="O1948" s="77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78">
        <f t="shared" si="30"/>
        <v>1939</v>
      </c>
      <c r="C1949" s="82"/>
      <c r="D1949" s="83"/>
      <c r="E1949" s="122"/>
      <c r="F1949" s="83"/>
      <c r="G1949" s="106"/>
      <c r="H1949" s="83"/>
      <c r="I1949" s="84"/>
      <c r="J1949" s="84"/>
      <c r="K1949" s="144">
        <f>'B. Consumer Budget'!$I1949-'B. Consumer Budget'!$J1949</f>
        <v>0</v>
      </c>
      <c r="L1949" s="143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43">
        <f>IF('B. Consumer Budget'!$K1949&lt;0,0,IF('B. Consumer Budget'!$L1949&gt;'B. Consumer Budget'!$K1949,'B. Consumer Budget'!$K1949,'B. Consumer Budget'!$L1949))</f>
        <v>0</v>
      </c>
      <c r="N1949" s="143" t="str">
        <f>IF('B. Consumer Budget'!$L1949="","",'B. Consumer Budget'!$M1949-'B. Consumer Budget'!$L1949)</f>
        <v/>
      </c>
      <c r="O1949" s="77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78">
        <f t="shared" si="30"/>
        <v>1940</v>
      </c>
      <c r="C1950" s="79"/>
      <c r="D1950" s="80"/>
      <c r="E1950" s="123"/>
      <c r="F1950" s="80"/>
      <c r="G1950" s="105"/>
      <c r="H1950" s="80"/>
      <c r="I1950" s="81"/>
      <c r="J1950" s="81"/>
      <c r="K1950" s="144">
        <f>'B. Consumer Budget'!$I1950-'B. Consumer Budget'!$J1950</f>
        <v>0</v>
      </c>
      <c r="L1950" s="143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43">
        <f>IF('B. Consumer Budget'!$K1950&lt;0,0,IF('B. Consumer Budget'!$L1950&gt;'B. Consumer Budget'!$K1950,'B. Consumer Budget'!$K1950,'B. Consumer Budget'!$L1950))</f>
        <v>0</v>
      </c>
      <c r="N1950" s="143" t="str">
        <f>IF('B. Consumer Budget'!$L1950="","",'B. Consumer Budget'!$M1950-'B. Consumer Budget'!$L1950)</f>
        <v/>
      </c>
      <c r="O1950" s="77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78">
        <f t="shared" si="30"/>
        <v>1941</v>
      </c>
      <c r="C1951" s="82"/>
      <c r="D1951" s="83"/>
      <c r="E1951" s="122"/>
      <c r="F1951" s="83"/>
      <c r="G1951" s="106"/>
      <c r="H1951" s="83"/>
      <c r="I1951" s="84"/>
      <c r="J1951" s="84"/>
      <c r="K1951" s="144">
        <f>'B. Consumer Budget'!$I1951-'B. Consumer Budget'!$J1951</f>
        <v>0</v>
      </c>
      <c r="L1951" s="143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43">
        <f>IF('B. Consumer Budget'!$K1951&lt;0,0,IF('B. Consumer Budget'!$L1951&gt;'B. Consumer Budget'!$K1951,'B. Consumer Budget'!$K1951,'B. Consumer Budget'!$L1951))</f>
        <v>0</v>
      </c>
      <c r="N1951" s="143" t="str">
        <f>IF('B. Consumer Budget'!$L1951="","",'B. Consumer Budget'!$M1951-'B. Consumer Budget'!$L1951)</f>
        <v/>
      </c>
      <c r="O1951" s="77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78">
        <f t="shared" si="30"/>
        <v>1942</v>
      </c>
      <c r="C1952" s="79"/>
      <c r="D1952" s="80"/>
      <c r="E1952" s="123"/>
      <c r="F1952" s="80"/>
      <c r="G1952" s="105"/>
      <c r="H1952" s="80"/>
      <c r="I1952" s="81"/>
      <c r="J1952" s="81"/>
      <c r="K1952" s="144">
        <f>'B. Consumer Budget'!$I1952-'B. Consumer Budget'!$J1952</f>
        <v>0</v>
      </c>
      <c r="L1952" s="143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43">
        <f>IF('B. Consumer Budget'!$K1952&lt;0,0,IF('B. Consumer Budget'!$L1952&gt;'B. Consumer Budget'!$K1952,'B. Consumer Budget'!$K1952,'B. Consumer Budget'!$L1952))</f>
        <v>0</v>
      </c>
      <c r="N1952" s="143" t="str">
        <f>IF('B. Consumer Budget'!$L1952="","",'B. Consumer Budget'!$M1952-'B. Consumer Budget'!$L1952)</f>
        <v/>
      </c>
      <c r="O1952" s="77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78">
        <f t="shared" si="30"/>
        <v>1943</v>
      </c>
      <c r="C1953" s="82"/>
      <c r="D1953" s="83"/>
      <c r="E1953" s="122"/>
      <c r="F1953" s="83"/>
      <c r="G1953" s="106"/>
      <c r="H1953" s="83"/>
      <c r="I1953" s="84"/>
      <c r="J1953" s="84"/>
      <c r="K1953" s="144">
        <f>'B. Consumer Budget'!$I1953-'B. Consumer Budget'!$J1953</f>
        <v>0</v>
      </c>
      <c r="L1953" s="143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43">
        <f>IF('B. Consumer Budget'!$K1953&lt;0,0,IF('B. Consumer Budget'!$L1953&gt;'B. Consumer Budget'!$K1953,'B. Consumer Budget'!$K1953,'B. Consumer Budget'!$L1953))</f>
        <v>0</v>
      </c>
      <c r="N1953" s="143" t="str">
        <f>IF('B. Consumer Budget'!$L1953="","",'B. Consumer Budget'!$M1953-'B. Consumer Budget'!$L1953)</f>
        <v/>
      </c>
      <c r="O1953" s="77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78">
        <f t="shared" si="30"/>
        <v>1944</v>
      </c>
      <c r="C1954" s="79"/>
      <c r="D1954" s="80"/>
      <c r="E1954" s="123"/>
      <c r="F1954" s="80"/>
      <c r="G1954" s="105"/>
      <c r="H1954" s="80"/>
      <c r="I1954" s="81"/>
      <c r="J1954" s="81"/>
      <c r="K1954" s="144">
        <f>'B. Consumer Budget'!$I1954-'B. Consumer Budget'!$J1954</f>
        <v>0</v>
      </c>
      <c r="L1954" s="143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43">
        <f>IF('B. Consumer Budget'!$K1954&lt;0,0,IF('B. Consumer Budget'!$L1954&gt;'B. Consumer Budget'!$K1954,'B. Consumer Budget'!$K1954,'B. Consumer Budget'!$L1954))</f>
        <v>0</v>
      </c>
      <c r="N1954" s="143" t="str">
        <f>IF('B. Consumer Budget'!$L1954="","",'B. Consumer Budget'!$M1954-'B. Consumer Budget'!$L1954)</f>
        <v/>
      </c>
      <c r="O1954" s="77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78">
        <f t="shared" si="30"/>
        <v>1945</v>
      </c>
      <c r="C1955" s="82"/>
      <c r="D1955" s="83"/>
      <c r="E1955" s="122"/>
      <c r="F1955" s="83"/>
      <c r="G1955" s="106"/>
      <c r="H1955" s="83"/>
      <c r="I1955" s="84"/>
      <c r="J1955" s="84"/>
      <c r="K1955" s="144">
        <f>'B. Consumer Budget'!$I1955-'B. Consumer Budget'!$J1955</f>
        <v>0</v>
      </c>
      <c r="L1955" s="143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43">
        <f>IF('B. Consumer Budget'!$K1955&lt;0,0,IF('B. Consumer Budget'!$L1955&gt;'B. Consumer Budget'!$K1955,'B. Consumer Budget'!$K1955,'B. Consumer Budget'!$L1955))</f>
        <v>0</v>
      </c>
      <c r="N1955" s="143" t="str">
        <f>IF('B. Consumer Budget'!$L1955="","",'B. Consumer Budget'!$M1955-'B. Consumer Budget'!$L1955)</f>
        <v/>
      </c>
      <c r="O1955" s="77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78">
        <f t="shared" si="30"/>
        <v>1946</v>
      </c>
      <c r="C1956" s="79"/>
      <c r="D1956" s="80"/>
      <c r="E1956" s="123"/>
      <c r="F1956" s="80"/>
      <c r="G1956" s="105"/>
      <c r="H1956" s="80"/>
      <c r="I1956" s="81"/>
      <c r="J1956" s="81"/>
      <c r="K1956" s="144">
        <f>'B. Consumer Budget'!$I1956-'B. Consumer Budget'!$J1956</f>
        <v>0</v>
      </c>
      <c r="L1956" s="143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43">
        <f>IF('B. Consumer Budget'!$K1956&lt;0,0,IF('B. Consumer Budget'!$L1956&gt;'B. Consumer Budget'!$K1956,'B. Consumer Budget'!$K1956,'B. Consumer Budget'!$L1956))</f>
        <v>0</v>
      </c>
      <c r="N1956" s="143" t="str">
        <f>IF('B. Consumer Budget'!$L1956="","",'B. Consumer Budget'!$M1956-'B. Consumer Budget'!$L1956)</f>
        <v/>
      </c>
      <c r="O1956" s="77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78">
        <f t="shared" si="30"/>
        <v>1947</v>
      </c>
      <c r="C1957" s="82"/>
      <c r="D1957" s="83"/>
      <c r="E1957" s="122"/>
      <c r="F1957" s="83"/>
      <c r="G1957" s="106"/>
      <c r="H1957" s="83"/>
      <c r="I1957" s="84"/>
      <c r="J1957" s="84"/>
      <c r="K1957" s="144">
        <f>'B. Consumer Budget'!$I1957-'B. Consumer Budget'!$J1957</f>
        <v>0</v>
      </c>
      <c r="L1957" s="143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43">
        <f>IF('B. Consumer Budget'!$K1957&lt;0,0,IF('B. Consumer Budget'!$L1957&gt;'B. Consumer Budget'!$K1957,'B. Consumer Budget'!$K1957,'B. Consumer Budget'!$L1957))</f>
        <v>0</v>
      </c>
      <c r="N1957" s="143" t="str">
        <f>IF('B. Consumer Budget'!$L1957="","",'B. Consumer Budget'!$M1957-'B. Consumer Budget'!$L1957)</f>
        <v/>
      </c>
      <c r="O1957" s="77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78">
        <f t="shared" si="30"/>
        <v>1948</v>
      </c>
      <c r="C1958" s="79"/>
      <c r="D1958" s="80"/>
      <c r="E1958" s="123"/>
      <c r="F1958" s="80"/>
      <c r="G1958" s="105"/>
      <c r="H1958" s="80"/>
      <c r="I1958" s="81"/>
      <c r="J1958" s="81"/>
      <c r="K1958" s="144">
        <f>'B. Consumer Budget'!$I1958-'B. Consumer Budget'!$J1958</f>
        <v>0</v>
      </c>
      <c r="L1958" s="143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43">
        <f>IF('B. Consumer Budget'!$K1958&lt;0,0,IF('B. Consumer Budget'!$L1958&gt;'B. Consumer Budget'!$K1958,'B. Consumer Budget'!$K1958,'B. Consumer Budget'!$L1958))</f>
        <v>0</v>
      </c>
      <c r="N1958" s="143" t="str">
        <f>IF('B. Consumer Budget'!$L1958="","",'B. Consumer Budget'!$M1958-'B. Consumer Budget'!$L1958)</f>
        <v/>
      </c>
      <c r="O1958" s="77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78">
        <f t="shared" si="30"/>
        <v>1949</v>
      </c>
      <c r="C1959" s="82"/>
      <c r="D1959" s="83"/>
      <c r="E1959" s="122"/>
      <c r="F1959" s="83"/>
      <c r="G1959" s="106"/>
      <c r="H1959" s="83"/>
      <c r="I1959" s="84"/>
      <c r="J1959" s="84"/>
      <c r="K1959" s="144">
        <f>'B. Consumer Budget'!$I1959-'B. Consumer Budget'!$J1959</f>
        <v>0</v>
      </c>
      <c r="L1959" s="143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43">
        <f>IF('B. Consumer Budget'!$K1959&lt;0,0,IF('B. Consumer Budget'!$L1959&gt;'B. Consumer Budget'!$K1959,'B. Consumer Budget'!$K1959,'B. Consumer Budget'!$L1959))</f>
        <v>0</v>
      </c>
      <c r="N1959" s="143" t="str">
        <f>IF('B. Consumer Budget'!$L1959="","",'B. Consumer Budget'!$M1959-'B. Consumer Budget'!$L1959)</f>
        <v/>
      </c>
      <c r="O1959" s="77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78">
        <f t="shared" si="30"/>
        <v>1950</v>
      </c>
      <c r="C1960" s="79"/>
      <c r="D1960" s="80"/>
      <c r="E1960" s="123"/>
      <c r="F1960" s="80"/>
      <c r="G1960" s="105"/>
      <c r="H1960" s="80"/>
      <c r="I1960" s="81"/>
      <c r="J1960" s="81"/>
      <c r="K1960" s="144">
        <f>'B. Consumer Budget'!$I1960-'B. Consumer Budget'!$J1960</f>
        <v>0</v>
      </c>
      <c r="L1960" s="143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43">
        <f>IF('B. Consumer Budget'!$K1960&lt;0,0,IF('B. Consumer Budget'!$L1960&gt;'B. Consumer Budget'!$K1960,'B. Consumer Budget'!$K1960,'B. Consumer Budget'!$L1960))</f>
        <v>0</v>
      </c>
      <c r="N1960" s="143" t="str">
        <f>IF('B. Consumer Budget'!$L1960="","",'B. Consumer Budget'!$M1960-'B. Consumer Budget'!$L1960)</f>
        <v/>
      </c>
      <c r="O1960" s="77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78">
        <f t="shared" si="30"/>
        <v>1951</v>
      </c>
      <c r="C1961" s="82"/>
      <c r="D1961" s="83"/>
      <c r="E1961" s="122"/>
      <c r="F1961" s="83"/>
      <c r="G1961" s="106"/>
      <c r="H1961" s="83"/>
      <c r="I1961" s="84"/>
      <c r="J1961" s="84"/>
      <c r="K1961" s="144">
        <f>'B. Consumer Budget'!$I1961-'B. Consumer Budget'!$J1961</f>
        <v>0</v>
      </c>
      <c r="L1961" s="143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43">
        <f>IF('B. Consumer Budget'!$K1961&lt;0,0,IF('B. Consumer Budget'!$L1961&gt;'B. Consumer Budget'!$K1961,'B. Consumer Budget'!$K1961,'B. Consumer Budget'!$L1961))</f>
        <v>0</v>
      </c>
      <c r="N1961" s="143" t="str">
        <f>IF('B. Consumer Budget'!$L1961="","",'B. Consumer Budget'!$M1961-'B. Consumer Budget'!$L1961)</f>
        <v/>
      </c>
      <c r="O1961" s="77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78">
        <f t="shared" si="30"/>
        <v>1952</v>
      </c>
      <c r="C1962" s="79"/>
      <c r="D1962" s="80"/>
      <c r="E1962" s="123"/>
      <c r="F1962" s="80"/>
      <c r="G1962" s="105"/>
      <c r="H1962" s="80"/>
      <c r="I1962" s="81"/>
      <c r="J1962" s="81"/>
      <c r="K1962" s="144">
        <f>'B. Consumer Budget'!$I1962-'B. Consumer Budget'!$J1962</f>
        <v>0</v>
      </c>
      <c r="L1962" s="143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43">
        <f>IF('B. Consumer Budget'!$K1962&lt;0,0,IF('B. Consumer Budget'!$L1962&gt;'B. Consumer Budget'!$K1962,'B. Consumer Budget'!$K1962,'B. Consumer Budget'!$L1962))</f>
        <v>0</v>
      </c>
      <c r="N1962" s="143" t="str">
        <f>IF('B. Consumer Budget'!$L1962="","",'B. Consumer Budget'!$M1962-'B. Consumer Budget'!$L1962)</f>
        <v/>
      </c>
      <c r="O1962" s="77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78">
        <f t="shared" si="30"/>
        <v>1953</v>
      </c>
      <c r="C1963" s="82"/>
      <c r="D1963" s="83"/>
      <c r="E1963" s="122"/>
      <c r="F1963" s="83"/>
      <c r="G1963" s="106"/>
      <c r="H1963" s="83"/>
      <c r="I1963" s="84"/>
      <c r="J1963" s="84"/>
      <c r="K1963" s="144">
        <f>'B. Consumer Budget'!$I1963-'B. Consumer Budget'!$J1963</f>
        <v>0</v>
      </c>
      <c r="L1963" s="143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43">
        <f>IF('B. Consumer Budget'!$K1963&lt;0,0,IF('B. Consumer Budget'!$L1963&gt;'B. Consumer Budget'!$K1963,'B. Consumer Budget'!$K1963,'B. Consumer Budget'!$L1963))</f>
        <v>0</v>
      </c>
      <c r="N1963" s="143" t="str">
        <f>IF('B. Consumer Budget'!$L1963="","",'B. Consumer Budget'!$M1963-'B. Consumer Budget'!$L1963)</f>
        <v/>
      </c>
      <c r="O1963" s="77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78">
        <f t="shared" si="30"/>
        <v>1954</v>
      </c>
      <c r="C1964" s="79"/>
      <c r="D1964" s="80"/>
      <c r="E1964" s="123"/>
      <c r="F1964" s="80"/>
      <c r="G1964" s="105"/>
      <c r="H1964" s="80"/>
      <c r="I1964" s="81"/>
      <c r="J1964" s="81"/>
      <c r="K1964" s="144">
        <f>'B. Consumer Budget'!$I1964-'B. Consumer Budget'!$J1964</f>
        <v>0</v>
      </c>
      <c r="L1964" s="143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43">
        <f>IF('B. Consumer Budget'!$K1964&lt;0,0,IF('B. Consumer Budget'!$L1964&gt;'B. Consumer Budget'!$K1964,'B. Consumer Budget'!$K1964,'B. Consumer Budget'!$L1964))</f>
        <v>0</v>
      </c>
      <c r="N1964" s="143" t="str">
        <f>IF('B. Consumer Budget'!$L1964="","",'B. Consumer Budget'!$M1964-'B. Consumer Budget'!$L1964)</f>
        <v/>
      </c>
      <c r="O1964" s="77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78">
        <f t="shared" si="30"/>
        <v>1955</v>
      </c>
      <c r="C1965" s="82"/>
      <c r="D1965" s="83"/>
      <c r="E1965" s="122"/>
      <c r="F1965" s="83"/>
      <c r="G1965" s="106"/>
      <c r="H1965" s="83"/>
      <c r="I1965" s="84"/>
      <c r="J1965" s="84"/>
      <c r="K1965" s="144">
        <f>'B. Consumer Budget'!$I1965-'B. Consumer Budget'!$J1965</f>
        <v>0</v>
      </c>
      <c r="L1965" s="143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43">
        <f>IF('B. Consumer Budget'!$K1965&lt;0,0,IF('B. Consumer Budget'!$L1965&gt;'B. Consumer Budget'!$K1965,'B. Consumer Budget'!$K1965,'B. Consumer Budget'!$L1965))</f>
        <v>0</v>
      </c>
      <c r="N1965" s="143" t="str">
        <f>IF('B. Consumer Budget'!$L1965="","",'B. Consumer Budget'!$M1965-'B. Consumer Budget'!$L1965)</f>
        <v/>
      </c>
      <c r="O1965" s="77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78">
        <f t="shared" si="30"/>
        <v>1956</v>
      </c>
      <c r="C1966" s="79"/>
      <c r="D1966" s="80"/>
      <c r="E1966" s="123"/>
      <c r="F1966" s="80"/>
      <c r="G1966" s="105"/>
      <c r="H1966" s="80"/>
      <c r="I1966" s="81"/>
      <c r="J1966" s="81"/>
      <c r="K1966" s="144">
        <f>'B. Consumer Budget'!$I1966-'B. Consumer Budget'!$J1966</f>
        <v>0</v>
      </c>
      <c r="L1966" s="143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43">
        <f>IF('B. Consumer Budget'!$K1966&lt;0,0,IF('B. Consumer Budget'!$L1966&gt;'B. Consumer Budget'!$K1966,'B. Consumer Budget'!$K1966,'B. Consumer Budget'!$L1966))</f>
        <v>0</v>
      </c>
      <c r="N1966" s="143" t="str">
        <f>IF('B. Consumer Budget'!$L1966="","",'B. Consumer Budget'!$M1966-'B. Consumer Budget'!$L1966)</f>
        <v/>
      </c>
      <c r="O1966" s="77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78">
        <f t="shared" si="30"/>
        <v>1957</v>
      </c>
      <c r="C1967" s="82"/>
      <c r="D1967" s="83"/>
      <c r="E1967" s="122"/>
      <c r="F1967" s="83"/>
      <c r="G1967" s="106"/>
      <c r="H1967" s="83"/>
      <c r="I1967" s="84"/>
      <c r="J1967" s="84"/>
      <c r="K1967" s="144">
        <f>'B. Consumer Budget'!$I1967-'B. Consumer Budget'!$J1967</f>
        <v>0</v>
      </c>
      <c r="L1967" s="143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43">
        <f>IF('B. Consumer Budget'!$K1967&lt;0,0,IF('B. Consumer Budget'!$L1967&gt;'B. Consumer Budget'!$K1967,'B. Consumer Budget'!$K1967,'B. Consumer Budget'!$L1967))</f>
        <v>0</v>
      </c>
      <c r="N1967" s="143" t="str">
        <f>IF('B. Consumer Budget'!$L1967="","",'B. Consumer Budget'!$M1967-'B. Consumer Budget'!$L1967)</f>
        <v/>
      </c>
      <c r="O1967" s="77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78">
        <f t="shared" si="30"/>
        <v>1958</v>
      </c>
      <c r="C1968" s="79"/>
      <c r="D1968" s="80"/>
      <c r="E1968" s="123"/>
      <c r="F1968" s="80"/>
      <c r="G1968" s="105"/>
      <c r="H1968" s="80"/>
      <c r="I1968" s="81"/>
      <c r="J1968" s="81"/>
      <c r="K1968" s="144">
        <f>'B. Consumer Budget'!$I1968-'B. Consumer Budget'!$J1968</f>
        <v>0</v>
      </c>
      <c r="L1968" s="143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43">
        <f>IF('B. Consumer Budget'!$K1968&lt;0,0,IF('B. Consumer Budget'!$L1968&gt;'B. Consumer Budget'!$K1968,'B. Consumer Budget'!$K1968,'B. Consumer Budget'!$L1968))</f>
        <v>0</v>
      </c>
      <c r="N1968" s="143" t="str">
        <f>IF('B. Consumer Budget'!$L1968="","",'B. Consumer Budget'!$M1968-'B. Consumer Budget'!$L1968)</f>
        <v/>
      </c>
      <c r="O1968" s="77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78">
        <f t="shared" si="30"/>
        <v>1959</v>
      </c>
      <c r="C1969" s="82"/>
      <c r="D1969" s="83"/>
      <c r="E1969" s="122"/>
      <c r="F1969" s="83"/>
      <c r="G1969" s="106"/>
      <c r="H1969" s="83"/>
      <c r="I1969" s="84"/>
      <c r="J1969" s="84"/>
      <c r="K1969" s="144">
        <f>'B. Consumer Budget'!$I1969-'B. Consumer Budget'!$J1969</f>
        <v>0</v>
      </c>
      <c r="L1969" s="143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43">
        <f>IF('B. Consumer Budget'!$K1969&lt;0,0,IF('B. Consumer Budget'!$L1969&gt;'B. Consumer Budget'!$K1969,'B. Consumer Budget'!$K1969,'B. Consumer Budget'!$L1969))</f>
        <v>0</v>
      </c>
      <c r="N1969" s="143" t="str">
        <f>IF('B. Consumer Budget'!$L1969="","",'B. Consumer Budget'!$M1969-'B. Consumer Budget'!$L1969)</f>
        <v/>
      </c>
      <c r="O1969" s="77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78">
        <f t="shared" si="30"/>
        <v>1960</v>
      </c>
      <c r="C1970" s="79"/>
      <c r="D1970" s="80"/>
      <c r="E1970" s="123"/>
      <c r="F1970" s="80"/>
      <c r="G1970" s="105"/>
      <c r="H1970" s="80"/>
      <c r="I1970" s="81"/>
      <c r="J1970" s="81"/>
      <c r="K1970" s="144">
        <f>'B. Consumer Budget'!$I1970-'B. Consumer Budget'!$J1970</f>
        <v>0</v>
      </c>
      <c r="L1970" s="143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43">
        <f>IF('B. Consumer Budget'!$K1970&lt;0,0,IF('B. Consumer Budget'!$L1970&gt;'B. Consumer Budget'!$K1970,'B. Consumer Budget'!$K1970,'B. Consumer Budget'!$L1970))</f>
        <v>0</v>
      </c>
      <c r="N1970" s="143" t="str">
        <f>IF('B. Consumer Budget'!$L1970="","",'B. Consumer Budget'!$M1970-'B. Consumer Budget'!$L1970)</f>
        <v/>
      </c>
      <c r="O1970" s="77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78">
        <f t="shared" ref="B1971:B2001" si="31">B1970+1</f>
        <v>1961</v>
      </c>
      <c r="C1971" s="82"/>
      <c r="D1971" s="83"/>
      <c r="E1971" s="122"/>
      <c r="F1971" s="83"/>
      <c r="G1971" s="106"/>
      <c r="H1971" s="83"/>
      <c r="I1971" s="84"/>
      <c r="J1971" s="84"/>
      <c r="K1971" s="144">
        <f>'B. Consumer Budget'!$I1971-'B. Consumer Budget'!$J1971</f>
        <v>0</v>
      </c>
      <c r="L1971" s="143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43">
        <f>IF('B. Consumer Budget'!$K1971&lt;0,0,IF('B. Consumer Budget'!$L1971&gt;'B. Consumer Budget'!$K1971,'B. Consumer Budget'!$K1971,'B. Consumer Budget'!$L1971))</f>
        <v>0</v>
      </c>
      <c r="N1971" s="143" t="str">
        <f>IF('B. Consumer Budget'!$L1971="","",'B. Consumer Budget'!$M1971-'B. Consumer Budget'!$L1971)</f>
        <v/>
      </c>
      <c r="O1971" s="77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78">
        <f t="shared" si="31"/>
        <v>1962</v>
      </c>
      <c r="C1972" s="79"/>
      <c r="D1972" s="80"/>
      <c r="E1972" s="123"/>
      <c r="F1972" s="80"/>
      <c r="G1972" s="105"/>
      <c r="H1972" s="80"/>
      <c r="I1972" s="81"/>
      <c r="J1972" s="81"/>
      <c r="K1972" s="144">
        <f>'B. Consumer Budget'!$I1972-'B. Consumer Budget'!$J1972</f>
        <v>0</v>
      </c>
      <c r="L1972" s="143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43">
        <f>IF('B. Consumer Budget'!$K1972&lt;0,0,IF('B. Consumer Budget'!$L1972&gt;'B. Consumer Budget'!$K1972,'B. Consumer Budget'!$K1972,'B. Consumer Budget'!$L1972))</f>
        <v>0</v>
      </c>
      <c r="N1972" s="143" t="str">
        <f>IF('B. Consumer Budget'!$L1972="","",'B. Consumer Budget'!$M1972-'B. Consumer Budget'!$L1972)</f>
        <v/>
      </c>
      <c r="O1972" s="77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78">
        <f t="shared" si="31"/>
        <v>1963</v>
      </c>
      <c r="C1973" s="82"/>
      <c r="D1973" s="83"/>
      <c r="E1973" s="122"/>
      <c r="F1973" s="83"/>
      <c r="G1973" s="106"/>
      <c r="H1973" s="83"/>
      <c r="I1973" s="84"/>
      <c r="J1973" s="84"/>
      <c r="K1973" s="144">
        <f>'B. Consumer Budget'!$I1973-'B. Consumer Budget'!$J1973</f>
        <v>0</v>
      </c>
      <c r="L1973" s="143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43">
        <f>IF('B. Consumer Budget'!$K1973&lt;0,0,IF('B. Consumer Budget'!$L1973&gt;'B. Consumer Budget'!$K1973,'B. Consumer Budget'!$K1973,'B. Consumer Budget'!$L1973))</f>
        <v>0</v>
      </c>
      <c r="N1973" s="143" t="str">
        <f>IF('B. Consumer Budget'!$L1973="","",'B. Consumer Budget'!$M1973-'B. Consumer Budget'!$L1973)</f>
        <v/>
      </c>
      <c r="O1973" s="77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78">
        <f t="shared" si="31"/>
        <v>1964</v>
      </c>
      <c r="C1974" s="79"/>
      <c r="D1974" s="80"/>
      <c r="E1974" s="123"/>
      <c r="F1974" s="80"/>
      <c r="G1974" s="105"/>
      <c r="H1974" s="80"/>
      <c r="I1974" s="81"/>
      <c r="J1974" s="81"/>
      <c r="K1974" s="144">
        <f>'B. Consumer Budget'!$I1974-'B. Consumer Budget'!$J1974</f>
        <v>0</v>
      </c>
      <c r="L1974" s="143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43">
        <f>IF('B. Consumer Budget'!$K1974&lt;0,0,IF('B. Consumer Budget'!$L1974&gt;'B. Consumer Budget'!$K1974,'B. Consumer Budget'!$K1974,'B. Consumer Budget'!$L1974))</f>
        <v>0</v>
      </c>
      <c r="N1974" s="143" t="str">
        <f>IF('B. Consumer Budget'!$L1974="","",'B. Consumer Budget'!$M1974-'B. Consumer Budget'!$L1974)</f>
        <v/>
      </c>
      <c r="O1974" s="77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78">
        <f t="shared" si="31"/>
        <v>1965</v>
      </c>
      <c r="C1975" s="82"/>
      <c r="D1975" s="83"/>
      <c r="E1975" s="122"/>
      <c r="F1975" s="83"/>
      <c r="G1975" s="106"/>
      <c r="H1975" s="83"/>
      <c r="I1975" s="84"/>
      <c r="J1975" s="84"/>
      <c r="K1975" s="144">
        <f>'B. Consumer Budget'!$I1975-'B. Consumer Budget'!$J1975</f>
        <v>0</v>
      </c>
      <c r="L1975" s="143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43">
        <f>IF('B. Consumer Budget'!$K1975&lt;0,0,IF('B. Consumer Budget'!$L1975&gt;'B. Consumer Budget'!$K1975,'B. Consumer Budget'!$K1975,'B. Consumer Budget'!$L1975))</f>
        <v>0</v>
      </c>
      <c r="N1975" s="143" t="str">
        <f>IF('B. Consumer Budget'!$L1975="","",'B. Consumer Budget'!$M1975-'B. Consumer Budget'!$L1975)</f>
        <v/>
      </c>
      <c r="O1975" s="77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78">
        <f t="shared" si="31"/>
        <v>1966</v>
      </c>
      <c r="C1976" s="79"/>
      <c r="D1976" s="80"/>
      <c r="E1976" s="123"/>
      <c r="F1976" s="80"/>
      <c r="G1976" s="105"/>
      <c r="H1976" s="80"/>
      <c r="I1976" s="81"/>
      <c r="J1976" s="81"/>
      <c r="K1976" s="144">
        <f>'B. Consumer Budget'!$I1976-'B. Consumer Budget'!$J1976</f>
        <v>0</v>
      </c>
      <c r="L1976" s="143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43">
        <f>IF('B. Consumer Budget'!$K1976&lt;0,0,IF('B. Consumer Budget'!$L1976&gt;'B. Consumer Budget'!$K1976,'B. Consumer Budget'!$K1976,'B. Consumer Budget'!$L1976))</f>
        <v>0</v>
      </c>
      <c r="N1976" s="143" t="str">
        <f>IF('B. Consumer Budget'!$L1976="","",'B. Consumer Budget'!$M1976-'B. Consumer Budget'!$L1976)</f>
        <v/>
      </c>
      <c r="O1976" s="77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78">
        <f t="shared" si="31"/>
        <v>1967</v>
      </c>
      <c r="C1977" s="82"/>
      <c r="D1977" s="83"/>
      <c r="E1977" s="122"/>
      <c r="F1977" s="83"/>
      <c r="G1977" s="106"/>
      <c r="H1977" s="83"/>
      <c r="I1977" s="84"/>
      <c r="J1977" s="84"/>
      <c r="K1977" s="144">
        <f>'B. Consumer Budget'!$I1977-'B. Consumer Budget'!$J1977</f>
        <v>0</v>
      </c>
      <c r="L1977" s="143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43">
        <f>IF('B. Consumer Budget'!$K1977&lt;0,0,IF('B. Consumer Budget'!$L1977&gt;'B. Consumer Budget'!$K1977,'B. Consumer Budget'!$K1977,'B. Consumer Budget'!$L1977))</f>
        <v>0</v>
      </c>
      <c r="N1977" s="143" t="str">
        <f>IF('B. Consumer Budget'!$L1977="","",'B. Consumer Budget'!$M1977-'B. Consumer Budget'!$L1977)</f>
        <v/>
      </c>
      <c r="O1977" s="77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78">
        <f t="shared" si="31"/>
        <v>1968</v>
      </c>
      <c r="C1978" s="79"/>
      <c r="D1978" s="80"/>
      <c r="E1978" s="123"/>
      <c r="F1978" s="80"/>
      <c r="G1978" s="105"/>
      <c r="H1978" s="80"/>
      <c r="I1978" s="81"/>
      <c r="J1978" s="81"/>
      <c r="K1978" s="144">
        <f>'B. Consumer Budget'!$I1978-'B. Consumer Budget'!$J1978</f>
        <v>0</v>
      </c>
      <c r="L1978" s="143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43">
        <f>IF('B. Consumer Budget'!$K1978&lt;0,0,IF('B. Consumer Budget'!$L1978&gt;'B. Consumer Budget'!$K1978,'B. Consumer Budget'!$K1978,'B. Consumer Budget'!$L1978))</f>
        <v>0</v>
      </c>
      <c r="N1978" s="143" t="str">
        <f>IF('B. Consumer Budget'!$L1978="","",'B. Consumer Budget'!$M1978-'B. Consumer Budget'!$L1978)</f>
        <v/>
      </c>
      <c r="O1978" s="77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78">
        <f t="shared" si="31"/>
        <v>1969</v>
      </c>
      <c r="C1979" s="82"/>
      <c r="D1979" s="83"/>
      <c r="E1979" s="122"/>
      <c r="F1979" s="83"/>
      <c r="G1979" s="106"/>
      <c r="H1979" s="83"/>
      <c r="I1979" s="84"/>
      <c r="J1979" s="84"/>
      <c r="K1979" s="144">
        <f>'B. Consumer Budget'!$I1979-'B. Consumer Budget'!$J1979</f>
        <v>0</v>
      </c>
      <c r="L1979" s="143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43">
        <f>IF('B. Consumer Budget'!$K1979&lt;0,0,IF('B. Consumer Budget'!$L1979&gt;'B. Consumer Budget'!$K1979,'B. Consumer Budget'!$K1979,'B. Consumer Budget'!$L1979))</f>
        <v>0</v>
      </c>
      <c r="N1979" s="143" t="str">
        <f>IF('B. Consumer Budget'!$L1979="","",'B. Consumer Budget'!$M1979-'B. Consumer Budget'!$L1979)</f>
        <v/>
      </c>
      <c r="O1979" s="77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78">
        <f t="shared" si="31"/>
        <v>1970</v>
      </c>
      <c r="C1980" s="79"/>
      <c r="D1980" s="80"/>
      <c r="E1980" s="123"/>
      <c r="F1980" s="80"/>
      <c r="G1980" s="105"/>
      <c r="H1980" s="80"/>
      <c r="I1980" s="81"/>
      <c r="J1980" s="81"/>
      <c r="K1980" s="144">
        <f>'B. Consumer Budget'!$I1980-'B. Consumer Budget'!$J1980</f>
        <v>0</v>
      </c>
      <c r="L1980" s="143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43">
        <f>IF('B. Consumer Budget'!$K1980&lt;0,0,IF('B. Consumer Budget'!$L1980&gt;'B. Consumer Budget'!$K1980,'B. Consumer Budget'!$K1980,'B. Consumer Budget'!$L1980))</f>
        <v>0</v>
      </c>
      <c r="N1980" s="143" t="str">
        <f>IF('B. Consumer Budget'!$L1980="","",'B. Consumer Budget'!$M1980-'B. Consumer Budget'!$L1980)</f>
        <v/>
      </c>
      <c r="O1980" s="77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78">
        <f t="shared" si="31"/>
        <v>1971</v>
      </c>
      <c r="C1981" s="82"/>
      <c r="D1981" s="83"/>
      <c r="E1981" s="122"/>
      <c r="F1981" s="83"/>
      <c r="G1981" s="106"/>
      <c r="H1981" s="83"/>
      <c r="I1981" s="84"/>
      <c r="J1981" s="84"/>
      <c r="K1981" s="144">
        <f>'B. Consumer Budget'!$I1981-'B. Consumer Budget'!$J1981</f>
        <v>0</v>
      </c>
      <c r="L1981" s="143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43">
        <f>IF('B. Consumer Budget'!$K1981&lt;0,0,IF('B. Consumer Budget'!$L1981&gt;'B. Consumer Budget'!$K1981,'B. Consumer Budget'!$K1981,'B. Consumer Budget'!$L1981))</f>
        <v>0</v>
      </c>
      <c r="N1981" s="143" t="str">
        <f>IF('B. Consumer Budget'!$L1981="","",'B. Consumer Budget'!$M1981-'B. Consumer Budget'!$L1981)</f>
        <v/>
      </c>
      <c r="O1981" s="77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78">
        <f t="shared" si="31"/>
        <v>1972</v>
      </c>
      <c r="C1982" s="79"/>
      <c r="D1982" s="80"/>
      <c r="E1982" s="123"/>
      <c r="F1982" s="80"/>
      <c r="G1982" s="105"/>
      <c r="H1982" s="80"/>
      <c r="I1982" s="81"/>
      <c r="J1982" s="81"/>
      <c r="K1982" s="144">
        <f>'B. Consumer Budget'!$I1982-'B. Consumer Budget'!$J1982</f>
        <v>0</v>
      </c>
      <c r="L1982" s="143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43">
        <f>IF('B. Consumer Budget'!$K1982&lt;0,0,IF('B. Consumer Budget'!$L1982&gt;'B. Consumer Budget'!$K1982,'B. Consumer Budget'!$K1982,'B. Consumer Budget'!$L1982))</f>
        <v>0</v>
      </c>
      <c r="N1982" s="143" t="str">
        <f>IF('B. Consumer Budget'!$L1982="","",'B. Consumer Budget'!$M1982-'B. Consumer Budget'!$L1982)</f>
        <v/>
      </c>
      <c r="O1982" s="77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78">
        <f t="shared" si="31"/>
        <v>1973</v>
      </c>
      <c r="C1983" s="82"/>
      <c r="D1983" s="83"/>
      <c r="E1983" s="122"/>
      <c r="F1983" s="83"/>
      <c r="G1983" s="106"/>
      <c r="H1983" s="83"/>
      <c r="I1983" s="84"/>
      <c r="J1983" s="84"/>
      <c r="K1983" s="144">
        <f>'B. Consumer Budget'!$I1983-'B. Consumer Budget'!$J1983</f>
        <v>0</v>
      </c>
      <c r="L1983" s="143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43">
        <f>IF('B. Consumer Budget'!$K1983&lt;0,0,IF('B. Consumer Budget'!$L1983&gt;'B. Consumer Budget'!$K1983,'B. Consumer Budget'!$K1983,'B. Consumer Budget'!$L1983))</f>
        <v>0</v>
      </c>
      <c r="N1983" s="143" t="str">
        <f>IF('B. Consumer Budget'!$L1983="","",'B. Consumer Budget'!$M1983-'B. Consumer Budget'!$L1983)</f>
        <v/>
      </c>
      <c r="O1983" s="77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78">
        <f t="shared" si="31"/>
        <v>1974</v>
      </c>
      <c r="C1984" s="79"/>
      <c r="D1984" s="80"/>
      <c r="E1984" s="123"/>
      <c r="F1984" s="80"/>
      <c r="G1984" s="105"/>
      <c r="H1984" s="80"/>
      <c r="I1984" s="81"/>
      <c r="J1984" s="81"/>
      <c r="K1984" s="144">
        <f>'B. Consumer Budget'!$I1984-'B. Consumer Budget'!$J1984</f>
        <v>0</v>
      </c>
      <c r="L1984" s="143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43">
        <f>IF('B. Consumer Budget'!$K1984&lt;0,0,IF('B. Consumer Budget'!$L1984&gt;'B. Consumer Budget'!$K1984,'B. Consumer Budget'!$K1984,'B. Consumer Budget'!$L1984))</f>
        <v>0</v>
      </c>
      <c r="N1984" s="143" t="str">
        <f>IF('B. Consumer Budget'!$L1984="","",'B. Consumer Budget'!$M1984-'B. Consumer Budget'!$L1984)</f>
        <v/>
      </c>
      <c r="O1984" s="77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78">
        <f t="shared" si="31"/>
        <v>1975</v>
      </c>
      <c r="C1985" s="82"/>
      <c r="D1985" s="83"/>
      <c r="E1985" s="122"/>
      <c r="F1985" s="83"/>
      <c r="G1985" s="106"/>
      <c r="H1985" s="83"/>
      <c r="I1985" s="84"/>
      <c r="J1985" s="84"/>
      <c r="K1985" s="144">
        <f>'B. Consumer Budget'!$I1985-'B. Consumer Budget'!$J1985</f>
        <v>0</v>
      </c>
      <c r="L1985" s="143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43">
        <f>IF('B. Consumer Budget'!$K1985&lt;0,0,IF('B. Consumer Budget'!$L1985&gt;'B. Consumer Budget'!$K1985,'B. Consumer Budget'!$K1985,'B. Consumer Budget'!$L1985))</f>
        <v>0</v>
      </c>
      <c r="N1985" s="143" t="str">
        <f>IF('B. Consumer Budget'!$L1985="","",'B. Consumer Budget'!$M1985-'B. Consumer Budget'!$L1985)</f>
        <v/>
      </c>
      <c r="O1985" s="77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78">
        <f t="shared" si="31"/>
        <v>1976</v>
      </c>
      <c r="C1986" s="79"/>
      <c r="D1986" s="80"/>
      <c r="E1986" s="123"/>
      <c r="F1986" s="80"/>
      <c r="G1986" s="105"/>
      <c r="H1986" s="80"/>
      <c r="I1986" s="81"/>
      <c r="J1986" s="81"/>
      <c r="K1986" s="144">
        <f>'B. Consumer Budget'!$I1986-'B. Consumer Budget'!$J1986</f>
        <v>0</v>
      </c>
      <c r="L1986" s="143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43">
        <f>IF('B. Consumer Budget'!$K1986&lt;0,0,IF('B. Consumer Budget'!$L1986&gt;'B. Consumer Budget'!$K1986,'B. Consumer Budget'!$K1986,'B. Consumer Budget'!$L1986))</f>
        <v>0</v>
      </c>
      <c r="N1986" s="143" t="str">
        <f>IF('B. Consumer Budget'!$L1986="","",'B. Consumer Budget'!$M1986-'B. Consumer Budget'!$L1986)</f>
        <v/>
      </c>
      <c r="O1986" s="77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78">
        <f t="shared" si="31"/>
        <v>1977</v>
      </c>
      <c r="C1987" s="82"/>
      <c r="D1987" s="83"/>
      <c r="E1987" s="122"/>
      <c r="F1987" s="83"/>
      <c r="G1987" s="106"/>
      <c r="H1987" s="83"/>
      <c r="I1987" s="84"/>
      <c r="J1987" s="84"/>
      <c r="K1987" s="144">
        <f>'B. Consumer Budget'!$I1987-'B. Consumer Budget'!$J1987</f>
        <v>0</v>
      </c>
      <c r="L1987" s="143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43">
        <f>IF('B. Consumer Budget'!$K1987&lt;0,0,IF('B. Consumer Budget'!$L1987&gt;'B. Consumer Budget'!$K1987,'B. Consumer Budget'!$K1987,'B. Consumer Budget'!$L1987))</f>
        <v>0</v>
      </c>
      <c r="N1987" s="143" t="str">
        <f>IF('B. Consumer Budget'!$L1987="","",'B. Consumer Budget'!$M1987-'B. Consumer Budget'!$L1987)</f>
        <v/>
      </c>
      <c r="O1987" s="77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78">
        <f t="shared" si="31"/>
        <v>1978</v>
      </c>
      <c r="C1988" s="79"/>
      <c r="D1988" s="80"/>
      <c r="E1988" s="123"/>
      <c r="F1988" s="80"/>
      <c r="G1988" s="105"/>
      <c r="H1988" s="80"/>
      <c r="I1988" s="81"/>
      <c r="J1988" s="81"/>
      <c r="K1988" s="144">
        <f>'B. Consumer Budget'!$I1988-'B. Consumer Budget'!$J1988</f>
        <v>0</v>
      </c>
      <c r="L1988" s="143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43">
        <f>IF('B. Consumer Budget'!$K1988&lt;0,0,IF('B. Consumer Budget'!$L1988&gt;'B. Consumer Budget'!$K1988,'B. Consumer Budget'!$K1988,'B. Consumer Budget'!$L1988))</f>
        <v>0</v>
      </c>
      <c r="N1988" s="143" t="str">
        <f>IF('B. Consumer Budget'!$L1988="","",'B. Consumer Budget'!$M1988-'B. Consumer Budget'!$L1988)</f>
        <v/>
      </c>
      <c r="O1988" s="77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78">
        <f t="shared" si="31"/>
        <v>1979</v>
      </c>
      <c r="C1989" s="82"/>
      <c r="D1989" s="83"/>
      <c r="E1989" s="122"/>
      <c r="F1989" s="83"/>
      <c r="G1989" s="106"/>
      <c r="H1989" s="83"/>
      <c r="I1989" s="84"/>
      <c r="J1989" s="84"/>
      <c r="K1989" s="144">
        <f>'B. Consumer Budget'!$I1989-'B. Consumer Budget'!$J1989</f>
        <v>0</v>
      </c>
      <c r="L1989" s="143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43">
        <f>IF('B. Consumer Budget'!$K1989&lt;0,0,IF('B. Consumer Budget'!$L1989&gt;'B. Consumer Budget'!$K1989,'B. Consumer Budget'!$K1989,'B. Consumer Budget'!$L1989))</f>
        <v>0</v>
      </c>
      <c r="N1989" s="143" t="str">
        <f>IF('B. Consumer Budget'!$L1989="","",'B. Consumer Budget'!$M1989-'B. Consumer Budget'!$L1989)</f>
        <v/>
      </c>
      <c r="O1989" s="77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78">
        <f t="shared" si="31"/>
        <v>1980</v>
      </c>
      <c r="C1990" s="79"/>
      <c r="D1990" s="80"/>
      <c r="E1990" s="123"/>
      <c r="F1990" s="80"/>
      <c r="G1990" s="105"/>
      <c r="H1990" s="80"/>
      <c r="I1990" s="81"/>
      <c r="J1990" s="81"/>
      <c r="K1990" s="144">
        <f>'B. Consumer Budget'!$I1990-'B. Consumer Budget'!$J1990</f>
        <v>0</v>
      </c>
      <c r="L1990" s="143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43">
        <f>IF('B. Consumer Budget'!$K1990&lt;0,0,IF('B. Consumer Budget'!$L1990&gt;'B. Consumer Budget'!$K1990,'B. Consumer Budget'!$K1990,'B. Consumer Budget'!$L1990))</f>
        <v>0</v>
      </c>
      <c r="N1990" s="143" t="str">
        <f>IF('B. Consumer Budget'!$L1990="","",'B. Consumer Budget'!$M1990-'B. Consumer Budget'!$L1990)</f>
        <v/>
      </c>
      <c r="O1990" s="77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78">
        <f t="shared" si="31"/>
        <v>1981</v>
      </c>
      <c r="C1991" s="82"/>
      <c r="D1991" s="83"/>
      <c r="E1991" s="122"/>
      <c r="F1991" s="83"/>
      <c r="G1991" s="106"/>
      <c r="H1991" s="83"/>
      <c r="I1991" s="84"/>
      <c r="J1991" s="84"/>
      <c r="K1991" s="144">
        <f>'B. Consumer Budget'!$I1991-'B. Consumer Budget'!$J1991</f>
        <v>0</v>
      </c>
      <c r="L1991" s="143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43">
        <f>IF('B. Consumer Budget'!$K1991&lt;0,0,IF('B. Consumer Budget'!$L1991&gt;'B. Consumer Budget'!$K1991,'B. Consumer Budget'!$K1991,'B. Consumer Budget'!$L1991))</f>
        <v>0</v>
      </c>
      <c r="N1991" s="143" t="str">
        <f>IF('B. Consumer Budget'!$L1991="","",'B. Consumer Budget'!$M1991-'B. Consumer Budget'!$L1991)</f>
        <v/>
      </c>
      <c r="O1991" s="77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78">
        <f t="shared" si="31"/>
        <v>1982</v>
      </c>
      <c r="C1992" s="79"/>
      <c r="D1992" s="80"/>
      <c r="E1992" s="123"/>
      <c r="F1992" s="80"/>
      <c r="G1992" s="105"/>
      <c r="H1992" s="80"/>
      <c r="I1992" s="81"/>
      <c r="J1992" s="81"/>
      <c r="K1992" s="144">
        <f>'B. Consumer Budget'!$I1992-'B. Consumer Budget'!$J1992</f>
        <v>0</v>
      </c>
      <c r="L1992" s="143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43">
        <f>IF('B. Consumer Budget'!$K1992&lt;0,0,IF('B. Consumer Budget'!$L1992&gt;'B. Consumer Budget'!$K1992,'B. Consumer Budget'!$K1992,'B. Consumer Budget'!$L1992))</f>
        <v>0</v>
      </c>
      <c r="N1992" s="143" t="str">
        <f>IF('B. Consumer Budget'!$L1992="","",'B. Consumer Budget'!$M1992-'B. Consumer Budget'!$L1992)</f>
        <v/>
      </c>
      <c r="O1992" s="77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78">
        <f t="shared" si="31"/>
        <v>1983</v>
      </c>
      <c r="C1993" s="82"/>
      <c r="D1993" s="83"/>
      <c r="E1993" s="122"/>
      <c r="F1993" s="83"/>
      <c r="G1993" s="106"/>
      <c r="H1993" s="83"/>
      <c r="I1993" s="84"/>
      <c r="J1993" s="84"/>
      <c r="K1993" s="144">
        <f>'B. Consumer Budget'!$I1993-'B. Consumer Budget'!$J1993</f>
        <v>0</v>
      </c>
      <c r="L1993" s="143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43">
        <f>IF('B. Consumer Budget'!$K1993&lt;0,0,IF('B. Consumer Budget'!$L1993&gt;'B. Consumer Budget'!$K1993,'B. Consumer Budget'!$K1993,'B. Consumer Budget'!$L1993))</f>
        <v>0</v>
      </c>
      <c r="N1993" s="143" t="str">
        <f>IF('B. Consumer Budget'!$L1993="","",'B. Consumer Budget'!$M1993-'B. Consumer Budget'!$L1993)</f>
        <v/>
      </c>
      <c r="O1993" s="77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78">
        <f t="shared" si="31"/>
        <v>1984</v>
      </c>
      <c r="C1994" s="79"/>
      <c r="D1994" s="80"/>
      <c r="E1994" s="123"/>
      <c r="F1994" s="80"/>
      <c r="G1994" s="105"/>
      <c r="H1994" s="80"/>
      <c r="I1994" s="81"/>
      <c r="J1994" s="81"/>
      <c r="K1994" s="144">
        <f>'B. Consumer Budget'!$I1994-'B. Consumer Budget'!$J1994</f>
        <v>0</v>
      </c>
      <c r="L1994" s="143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43">
        <f>IF('B. Consumer Budget'!$K1994&lt;0,0,IF('B. Consumer Budget'!$L1994&gt;'B. Consumer Budget'!$K1994,'B. Consumer Budget'!$K1994,'B. Consumer Budget'!$L1994))</f>
        <v>0</v>
      </c>
      <c r="N1994" s="143" t="str">
        <f>IF('B. Consumer Budget'!$L1994="","",'B. Consumer Budget'!$M1994-'B. Consumer Budget'!$L1994)</f>
        <v/>
      </c>
      <c r="O1994" s="77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78">
        <f t="shared" si="31"/>
        <v>1985</v>
      </c>
      <c r="C1995" s="82"/>
      <c r="D1995" s="83"/>
      <c r="E1995" s="122"/>
      <c r="F1995" s="83"/>
      <c r="G1995" s="106"/>
      <c r="H1995" s="83"/>
      <c r="I1995" s="84"/>
      <c r="J1995" s="84"/>
      <c r="K1995" s="144">
        <f>'B. Consumer Budget'!$I1995-'B. Consumer Budget'!$J1995</f>
        <v>0</v>
      </c>
      <c r="L1995" s="143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43">
        <f>IF('B. Consumer Budget'!$K1995&lt;0,0,IF('B. Consumer Budget'!$L1995&gt;'B. Consumer Budget'!$K1995,'B. Consumer Budget'!$K1995,'B. Consumer Budget'!$L1995))</f>
        <v>0</v>
      </c>
      <c r="N1995" s="143" t="str">
        <f>IF('B. Consumer Budget'!$L1995="","",'B. Consumer Budget'!$M1995-'B. Consumer Budget'!$L1995)</f>
        <v/>
      </c>
      <c r="O1995" s="77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78">
        <f t="shared" si="31"/>
        <v>1986</v>
      </c>
      <c r="C1996" s="79"/>
      <c r="D1996" s="80"/>
      <c r="E1996" s="123"/>
      <c r="F1996" s="80"/>
      <c r="G1996" s="105"/>
      <c r="H1996" s="80"/>
      <c r="I1996" s="81"/>
      <c r="J1996" s="81"/>
      <c r="K1996" s="144">
        <f>'B. Consumer Budget'!$I1996-'B. Consumer Budget'!$J1996</f>
        <v>0</v>
      </c>
      <c r="L1996" s="143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43">
        <f>IF('B. Consumer Budget'!$K1996&lt;0,0,IF('B. Consumer Budget'!$L1996&gt;'B. Consumer Budget'!$K1996,'B. Consumer Budget'!$K1996,'B. Consumer Budget'!$L1996))</f>
        <v>0</v>
      </c>
      <c r="N1996" s="143" t="str">
        <f>IF('B. Consumer Budget'!$L1996="","",'B. Consumer Budget'!$M1996-'B. Consumer Budget'!$L1996)</f>
        <v/>
      </c>
      <c r="O1996" s="77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78">
        <f t="shared" si="31"/>
        <v>1987</v>
      </c>
      <c r="C1997" s="82"/>
      <c r="D1997" s="83"/>
      <c r="E1997" s="122"/>
      <c r="F1997" s="83"/>
      <c r="G1997" s="106"/>
      <c r="H1997" s="83"/>
      <c r="I1997" s="84"/>
      <c r="J1997" s="84"/>
      <c r="K1997" s="144">
        <f>'B. Consumer Budget'!$I1997-'B. Consumer Budget'!$J1997</f>
        <v>0</v>
      </c>
      <c r="L1997" s="143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43">
        <f>IF('B. Consumer Budget'!$K1997&lt;0,0,IF('B. Consumer Budget'!$L1997&gt;'B. Consumer Budget'!$K1997,'B. Consumer Budget'!$K1997,'B. Consumer Budget'!$L1997))</f>
        <v>0</v>
      </c>
      <c r="N1997" s="143" t="str">
        <f>IF('B. Consumer Budget'!$L1997="","",'B. Consumer Budget'!$M1997-'B. Consumer Budget'!$L1997)</f>
        <v/>
      </c>
      <c r="O1997" s="77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78">
        <f t="shared" si="31"/>
        <v>1988</v>
      </c>
      <c r="C1998" s="79"/>
      <c r="D1998" s="80"/>
      <c r="E1998" s="123"/>
      <c r="F1998" s="80"/>
      <c r="G1998" s="105"/>
      <c r="H1998" s="80"/>
      <c r="I1998" s="81"/>
      <c r="J1998" s="81"/>
      <c r="K1998" s="144">
        <f>'B. Consumer Budget'!$I1998-'B. Consumer Budget'!$J1998</f>
        <v>0</v>
      </c>
      <c r="L1998" s="143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43">
        <f>IF('B. Consumer Budget'!$K1998&lt;0,0,IF('B. Consumer Budget'!$L1998&gt;'B. Consumer Budget'!$K1998,'B. Consumer Budget'!$K1998,'B. Consumer Budget'!$L1998))</f>
        <v>0</v>
      </c>
      <c r="N1998" s="143" t="str">
        <f>IF('B. Consumer Budget'!$L1998="","",'B. Consumer Budget'!$M1998-'B. Consumer Budget'!$L1998)</f>
        <v/>
      </c>
      <c r="O1998" s="77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78">
        <f t="shared" si="31"/>
        <v>1989</v>
      </c>
      <c r="C1999" s="82"/>
      <c r="D1999" s="83"/>
      <c r="E1999" s="122"/>
      <c r="F1999" s="83"/>
      <c r="G1999" s="106"/>
      <c r="H1999" s="83"/>
      <c r="I1999" s="84"/>
      <c r="J1999" s="84"/>
      <c r="K1999" s="144">
        <f>'B. Consumer Budget'!$I1999-'B. Consumer Budget'!$J1999</f>
        <v>0</v>
      </c>
      <c r="L1999" s="143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43">
        <f>IF('B. Consumer Budget'!$K1999&lt;0,0,IF('B. Consumer Budget'!$L1999&gt;'B. Consumer Budget'!$K1999,'B. Consumer Budget'!$K1999,'B. Consumer Budget'!$L1999))</f>
        <v>0</v>
      </c>
      <c r="N1999" s="143" t="str">
        <f>IF('B. Consumer Budget'!$L1999="","",'B. Consumer Budget'!$M1999-'B. Consumer Budget'!$L1999)</f>
        <v/>
      </c>
      <c r="O1999" s="77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78">
        <f t="shared" si="31"/>
        <v>1990</v>
      </c>
      <c r="C2000" s="79"/>
      <c r="D2000" s="80"/>
      <c r="E2000" s="123"/>
      <c r="F2000" s="80"/>
      <c r="G2000" s="105"/>
      <c r="H2000" s="80"/>
      <c r="I2000" s="81"/>
      <c r="J2000" s="81"/>
      <c r="K2000" s="144">
        <f>'B. Consumer Budget'!$I2000-'B. Consumer Budget'!$J2000</f>
        <v>0</v>
      </c>
      <c r="L2000" s="143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43">
        <f>IF('B. Consumer Budget'!$K2000&lt;0,0,IF('B. Consumer Budget'!$L2000&gt;'B. Consumer Budget'!$K2000,'B. Consumer Budget'!$K2000,'B. Consumer Budget'!$L2000))</f>
        <v>0</v>
      </c>
      <c r="N2000" s="143" t="str">
        <f>IF('B. Consumer Budget'!$L2000="","",'B. Consumer Budget'!$M2000-'B. Consumer Budget'!$L2000)</f>
        <v/>
      </c>
      <c r="O2000" s="77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78">
        <f t="shared" si="31"/>
        <v>1991</v>
      </c>
      <c r="C2001" s="82"/>
      <c r="D2001" s="83"/>
      <c r="E2001" s="122"/>
      <c r="F2001" s="83"/>
      <c r="G2001" s="106"/>
      <c r="H2001" s="83"/>
      <c r="I2001" s="84"/>
      <c r="J2001" s="84"/>
      <c r="K2001" s="144">
        <f>'B. Consumer Budget'!$I2001-'B. Consumer Budget'!$J2001</f>
        <v>0</v>
      </c>
      <c r="L2001" s="143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43">
        <f>IF('B. Consumer Budget'!$K2001&lt;0,0,IF('B. Consumer Budget'!$L2001&gt;'B. Consumer Budget'!$K2001,'B. Consumer Budget'!$K2001,'B. Consumer Budget'!$L2001))</f>
        <v>0</v>
      </c>
      <c r="N2001" s="143" t="str">
        <f>IF('B. Consumer Budget'!$L2001="","",'B. Consumer Budget'!$M2001-'B. Consumer Budget'!$L2001)</f>
        <v/>
      </c>
      <c r="O2001" s="77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78">
        <f t="shared" ref="B2002:B2010" si="32">B2001+1</f>
        <v>1992</v>
      </c>
      <c r="C2002" s="79"/>
      <c r="D2002" s="80"/>
      <c r="E2002" s="123"/>
      <c r="F2002" s="80"/>
      <c r="G2002" s="105"/>
      <c r="H2002" s="80"/>
      <c r="I2002" s="81"/>
      <c r="J2002" s="81"/>
      <c r="K2002" s="144">
        <f>'B. Consumer Budget'!$I2002-'B. Consumer Budget'!$J2002</f>
        <v>0</v>
      </c>
      <c r="L2002" s="143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43">
        <f>IF('B. Consumer Budget'!$K2002&lt;0,0,IF('B. Consumer Budget'!$L2002&gt;'B. Consumer Budget'!$K2002,'B. Consumer Budget'!$K2002,'B. Consumer Budget'!$L2002))</f>
        <v>0</v>
      </c>
      <c r="N2002" s="143" t="str">
        <f>IF('B. Consumer Budget'!$L2002="","",'B. Consumer Budget'!$M2002-'B. Consumer Budget'!$L2002)</f>
        <v/>
      </c>
      <c r="O2002" s="77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78">
        <f t="shared" si="32"/>
        <v>1993</v>
      </c>
      <c r="C2003" s="82"/>
      <c r="D2003" s="83"/>
      <c r="E2003" s="122"/>
      <c r="F2003" s="83"/>
      <c r="G2003" s="106"/>
      <c r="H2003" s="83"/>
      <c r="I2003" s="84"/>
      <c r="J2003" s="84"/>
      <c r="K2003" s="144">
        <f>'B. Consumer Budget'!$I2003-'B. Consumer Budget'!$J2003</f>
        <v>0</v>
      </c>
      <c r="L2003" s="143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43">
        <f>IF('B. Consumer Budget'!$K2003&lt;0,0,IF('B. Consumer Budget'!$L2003&gt;'B. Consumer Budget'!$K2003,'B. Consumer Budget'!$K2003,'B. Consumer Budget'!$L2003))</f>
        <v>0</v>
      </c>
      <c r="N2003" s="143" t="str">
        <f>IF('B. Consumer Budget'!$L2003="","",'B. Consumer Budget'!$M2003-'B. Consumer Budget'!$L2003)</f>
        <v/>
      </c>
      <c r="O2003" s="77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78">
        <f t="shared" si="32"/>
        <v>1994</v>
      </c>
      <c r="C2004" s="79"/>
      <c r="D2004" s="80"/>
      <c r="E2004" s="123"/>
      <c r="F2004" s="80"/>
      <c r="G2004" s="105"/>
      <c r="H2004" s="80"/>
      <c r="I2004" s="81"/>
      <c r="J2004" s="81"/>
      <c r="K2004" s="144">
        <f>'B. Consumer Budget'!$I2004-'B. Consumer Budget'!$J2004</f>
        <v>0</v>
      </c>
      <c r="L2004" s="143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43">
        <f>IF('B. Consumer Budget'!$K2004&lt;0,0,IF('B. Consumer Budget'!$L2004&gt;'B. Consumer Budget'!$K2004,'B. Consumer Budget'!$K2004,'B. Consumer Budget'!$L2004))</f>
        <v>0</v>
      </c>
      <c r="N2004" s="143" t="str">
        <f>IF('B. Consumer Budget'!$L2004="","",'B. Consumer Budget'!$M2004-'B. Consumer Budget'!$L2004)</f>
        <v/>
      </c>
      <c r="O2004" s="77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78">
        <f t="shared" si="32"/>
        <v>1995</v>
      </c>
      <c r="C2005" s="82"/>
      <c r="D2005" s="83"/>
      <c r="E2005" s="122"/>
      <c r="F2005" s="83"/>
      <c r="G2005" s="106"/>
      <c r="H2005" s="83"/>
      <c r="I2005" s="84"/>
      <c r="J2005" s="84"/>
      <c r="K2005" s="144">
        <f>'B. Consumer Budget'!$I2005-'B. Consumer Budget'!$J2005</f>
        <v>0</v>
      </c>
      <c r="L2005" s="143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43">
        <f>IF('B. Consumer Budget'!$K2005&lt;0,0,IF('B. Consumer Budget'!$L2005&gt;'B. Consumer Budget'!$K2005,'B. Consumer Budget'!$K2005,'B. Consumer Budget'!$L2005))</f>
        <v>0</v>
      </c>
      <c r="N2005" s="143" t="str">
        <f>IF('B. Consumer Budget'!$L2005="","",'B. Consumer Budget'!$M2005-'B. Consumer Budget'!$L2005)</f>
        <v/>
      </c>
      <c r="O2005" s="77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78">
        <f t="shared" si="32"/>
        <v>1996</v>
      </c>
      <c r="C2006" s="79"/>
      <c r="D2006" s="80"/>
      <c r="E2006" s="123"/>
      <c r="F2006" s="80"/>
      <c r="G2006" s="105"/>
      <c r="H2006" s="80"/>
      <c r="I2006" s="81"/>
      <c r="J2006" s="81"/>
      <c r="K2006" s="144">
        <f>'B. Consumer Budget'!$I2006-'B. Consumer Budget'!$J2006</f>
        <v>0</v>
      </c>
      <c r="L2006" s="143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43">
        <f>IF('B. Consumer Budget'!$K2006&lt;0,0,IF('B. Consumer Budget'!$L2006&gt;'B. Consumer Budget'!$K2006,'B. Consumer Budget'!$K2006,'B. Consumer Budget'!$L2006))</f>
        <v>0</v>
      </c>
      <c r="N2006" s="143" t="str">
        <f>IF('B. Consumer Budget'!$L2006="","",'B. Consumer Budget'!$M2006-'B. Consumer Budget'!$L2006)</f>
        <v/>
      </c>
      <c r="O2006" s="77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78">
        <f t="shared" si="32"/>
        <v>1997</v>
      </c>
      <c r="C2007" s="82"/>
      <c r="D2007" s="83"/>
      <c r="E2007" s="122"/>
      <c r="F2007" s="83"/>
      <c r="G2007" s="106"/>
      <c r="H2007" s="83"/>
      <c r="I2007" s="84"/>
      <c r="J2007" s="84"/>
      <c r="K2007" s="144">
        <f>'B. Consumer Budget'!$I2007-'B. Consumer Budget'!$J2007</f>
        <v>0</v>
      </c>
      <c r="L2007" s="143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43">
        <f>IF('B. Consumer Budget'!$K2007&lt;0,0,IF('B. Consumer Budget'!$L2007&gt;'B. Consumer Budget'!$K2007,'B. Consumer Budget'!$K2007,'B. Consumer Budget'!$L2007))</f>
        <v>0</v>
      </c>
      <c r="N2007" s="143" t="str">
        <f>IF('B. Consumer Budget'!$L2007="","",'B. Consumer Budget'!$M2007-'B. Consumer Budget'!$L2007)</f>
        <v/>
      </c>
      <c r="O2007" s="77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78">
        <f t="shared" si="32"/>
        <v>1998</v>
      </c>
      <c r="C2008" s="79"/>
      <c r="D2008" s="80"/>
      <c r="E2008" s="123"/>
      <c r="F2008" s="80"/>
      <c r="G2008" s="105"/>
      <c r="H2008" s="80"/>
      <c r="I2008" s="81"/>
      <c r="J2008" s="81"/>
      <c r="K2008" s="144">
        <f>'B. Consumer Budget'!$I2008-'B. Consumer Budget'!$J2008</f>
        <v>0</v>
      </c>
      <c r="L2008" s="143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43">
        <f>IF('B. Consumer Budget'!$K2008&lt;0,0,IF('B. Consumer Budget'!$L2008&gt;'B. Consumer Budget'!$K2008,'B. Consumer Budget'!$K2008,'B. Consumer Budget'!$L2008))</f>
        <v>0</v>
      </c>
      <c r="N2008" s="143" t="str">
        <f>IF('B. Consumer Budget'!$L2008="","",'B. Consumer Budget'!$M2008-'B. Consumer Budget'!$L2008)</f>
        <v/>
      </c>
      <c r="O2008" s="77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78">
        <f t="shared" si="32"/>
        <v>1999</v>
      </c>
      <c r="C2009" s="82"/>
      <c r="D2009" s="83"/>
      <c r="E2009" s="122"/>
      <c r="F2009" s="83"/>
      <c r="G2009" s="106"/>
      <c r="H2009" s="83"/>
      <c r="I2009" s="84"/>
      <c r="J2009" s="84"/>
      <c r="K2009" s="144">
        <f>'B. Consumer Budget'!$I2009-'B. Consumer Budget'!$J2009</f>
        <v>0</v>
      </c>
      <c r="L2009" s="143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43">
        <f>IF('B. Consumer Budget'!$K2009&lt;0,0,IF('B. Consumer Budget'!$L2009&gt;'B. Consumer Budget'!$K2009,'B. Consumer Budget'!$K2009,'B. Consumer Budget'!$L2009))</f>
        <v>0</v>
      </c>
      <c r="N2009" s="143" t="str">
        <f>IF('B. Consumer Budget'!$L2009="","",'B. Consumer Budget'!$M2009-'B. Consumer Budget'!$L2009)</f>
        <v/>
      </c>
      <c r="O2009" s="77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85">
        <f t="shared" si="32"/>
        <v>2000</v>
      </c>
      <c r="C2010" s="86"/>
      <c r="D2010" s="87"/>
      <c r="E2010" s="124"/>
      <c r="F2010" s="87"/>
      <c r="G2010" s="107"/>
      <c r="H2010" s="87"/>
      <c r="I2010" s="88"/>
      <c r="J2010" s="88"/>
      <c r="K2010" s="145">
        <f>'B. Consumer Budget'!$I2010-'B. Consumer Budget'!$J2010</f>
        <v>0</v>
      </c>
      <c r="L2010" s="143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43">
        <f>IF('B. Consumer Budget'!$K2010&lt;0,0,IF('B. Consumer Budget'!$L2010&gt;'B. Consumer Budget'!$K2010,'B. Consumer Budget'!$K2010,'B. Consumer Budget'!$L2010))</f>
        <v>0</v>
      </c>
      <c r="N2010" s="143" t="str">
        <f>IF('B. Consumer Budget'!$L2010="","",'B. Consumer Budget'!$M2010-'B. Consumer Budget'!$L2010)</f>
        <v/>
      </c>
      <c r="O2010" s="77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algorithmName="SHA-512" hashValue="SqDR5rkUpEeL5y/zvuCb0dTJO99khQg6MPg0FyR2nqsERcWVxv82F3twaxHl5kLEYTSM8xYrvjmmhHEk6rx64w==" saltValue="300EBPa28xwSYuzO9LgBLg==" spinCount="100000" sheet="1" selectLockedCells="1"/>
  <dataValidations count="2">
    <dataValidation type="list" allowBlank="1" showInputMessage="1" showErrorMessage="1" sqref="F11:F2010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'Table of Current Services'!$B$7:$B$40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S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20" sqref="F20"/>
    </sheetView>
  </sheetViews>
  <sheetFormatPr defaultColWidth="9.140625" defaultRowHeight="15.75" x14ac:dyDescent="0.25"/>
  <cols>
    <col min="1" max="1" width="3.42578125" style="29" customWidth="1"/>
    <col min="2" max="2" width="5.7109375" style="29" customWidth="1"/>
    <col min="3" max="3" width="20.5703125" style="147" customWidth="1"/>
    <col min="4" max="4" width="23.42578125" style="29" customWidth="1"/>
    <col min="5" max="5" width="22.5703125" style="29" customWidth="1"/>
    <col min="6" max="6" width="38" style="29" customWidth="1"/>
    <col min="7" max="7" width="16.7109375" style="29" customWidth="1"/>
    <col min="8" max="8" width="14.5703125" style="166" customWidth="1"/>
    <col min="9" max="9" width="14.5703125" style="178" customWidth="1"/>
    <col min="10" max="10" width="13" style="165" customWidth="1"/>
    <col min="11" max="11" width="12" style="158" bestFit="1" customWidth="1"/>
    <col min="12" max="12" width="10.85546875" style="158" customWidth="1"/>
    <col min="13" max="13" width="11.28515625" style="158" customWidth="1"/>
    <col min="14" max="14" width="1.85546875" style="29" customWidth="1"/>
    <col min="15" max="15" width="1.5703125" style="29" customWidth="1"/>
    <col min="16" max="16" width="10" style="29" customWidth="1"/>
    <col min="17" max="17" width="40.7109375" style="29" customWidth="1"/>
    <col min="18" max="18" width="14" style="206" customWidth="1"/>
    <col min="19" max="19" width="9.140625" style="228"/>
    <col min="20" max="16384" width="9.140625" style="29"/>
  </cols>
  <sheetData>
    <row r="1" spans="1:19" x14ac:dyDescent="0.25">
      <c r="A1" s="89"/>
      <c r="B1" s="90"/>
      <c r="C1" s="187" t="s">
        <v>105</v>
      </c>
      <c r="D1" s="188"/>
      <c r="E1" s="189"/>
      <c r="F1" s="190"/>
      <c r="G1" s="236" t="s">
        <v>154</v>
      </c>
      <c r="H1" s="236"/>
      <c r="I1" s="236"/>
      <c r="J1" s="236"/>
    </row>
    <row r="2" spans="1:19" s="108" customFormat="1" ht="12.75" x14ac:dyDescent="0.2">
      <c r="B2" s="109"/>
      <c r="C2" s="191" t="str">
        <f>'A. Cover Page'!B8</f>
        <v>DDA FY22 Community Pathways Waiver and COVID-19 Non-FPS Services  Invoice Template</v>
      </c>
      <c r="D2" s="110"/>
      <c r="E2" s="189"/>
      <c r="F2" s="192"/>
      <c r="G2" s="236"/>
      <c r="H2" s="236"/>
      <c r="I2" s="236"/>
      <c r="J2" s="236"/>
      <c r="K2" s="159"/>
      <c r="L2" s="159"/>
      <c r="M2" s="159"/>
      <c r="R2" s="207"/>
      <c r="S2" s="229"/>
    </row>
    <row r="3" spans="1:19" x14ac:dyDescent="0.25">
      <c r="B3" s="91"/>
      <c r="C3" s="193" t="s">
        <v>28</v>
      </c>
      <c r="D3" s="109"/>
      <c r="E3" s="194"/>
      <c r="F3" s="195"/>
      <c r="G3" s="236"/>
      <c r="H3" s="236"/>
      <c r="I3" s="236"/>
      <c r="J3" s="236"/>
    </row>
    <row r="4" spans="1:19" x14ac:dyDescent="0.25">
      <c r="B4" s="91"/>
      <c r="D4" s="91"/>
      <c r="G4" s="237" t="s">
        <v>155</v>
      </c>
      <c r="H4" s="237"/>
      <c r="I4" s="237"/>
      <c r="J4" s="237"/>
    </row>
    <row r="5" spans="1:19" x14ac:dyDescent="0.25">
      <c r="C5" s="29" t="s">
        <v>3</v>
      </c>
      <c r="D5" s="146">
        <f>'A. Cover Page'!$D$13</f>
        <v>0</v>
      </c>
      <c r="G5" s="237"/>
      <c r="H5" s="237"/>
      <c r="I5" s="237"/>
      <c r="J5" s="237"/>
    </row>
    <row r="6" spans="1:19" x14ac:dyDescent="0.25">
      <c r="C6" s="29" t="s">
        <v>4</v>
      </c>
      <c r="D6" s="151">
        <f>'A. Cover Page'!$D$14</f>
        <v>0</v>
      </c>
      <c r="G6" s="237"/>
      <c r="H6" s="237"/>
      <c r="I6" s="237"/>
      <c r="J6" s="237"/>
    </row>
    <row r="8" spans="1:19" ht="16.5" customHeight="1" thickBot="1" x14ac:dyDescent="0.3">
      <c r="E8" s="30"/>
      <c r="F8" s="30"/>
      <c r="H8" s="156"/>
      <c r="I8" s="224"/>
      <c r="J8" s="234" t="s">
        <v>142</v>
      </c>
      <c r="P8" s="38"/>
    </row>
    <row r="9" spans="1:19" x14ac:dyDescent="0.25">
      <c r="B9" s="25"/>
      <c r="C9" s="214" t="s">
        <v>48</v>
      </c>
      <c r="D9" s="92" t="s">
        <v>47</v>
      </c>
      <c r="E9" s="93" t="s">
        <v>46</v>
      </c>
      <c r="F9" s="93" t="s">
        <v>49</v>
      </c>
      <c r="G9" s="93" t="s">
        <v>50</v>
      </c>
      <c r="H9" s="157" t="s">
        <v>51</v>
      </c>
      <c r="I9" s="179" t="s">
        <v>140</v>
      </c>
      <c r="J9" s="235"/>
      <c r="K9" s="139" t="s">
        <v>55</v>
      </c>
      <c r="L9" s="139" t="s">
        <v>57</v>
      </c>
      <c r="M9" s="139" t="s">
        <v>141</v>
      </c>
      <c r="P9" s="38" t="s">
        <v>73</v>
      </c>
    </row>
    <row r="10" spans="1:19" s="115" customFormat="1" ht="51" customHeight="1" thickBot="1" x14ac:dyDescent="0.3">
      <c r="B10" s="218" t="s">
        <v>12</v>
      </c>
      <c r="C10" s="215" t="s">
        <v>2</v>
      </c>
      <c r="D10" s="203" t="s">
        <v>0</v>
      </c>
      <c r="E10" s="204" t="s">
        <v>1</v>
      </c>
      <c r="F10" s="204" t="s">
        <v>134</v>
      </c>
      <c r="G10" s="205" t="s">
        <v>153</v>
      </c>
      <c r="H10" s="227" t="s">
        <v>5</v>
      </c>
      <c r="I10" s="180" t="s">
        <v>143</v>
      </c>
      <c r="J10" s="164" t="s">
        <v>6</v>
      </c>
      <c r="K10" s="148" t="s">
        <v>156</v>
      </c>
      <c r="L10" s="148" t="s">
        <v>144</v>
      </c>
      <c r="M10" s="148" t="s">
        <v>32</v>
      </c>
      <c r="P10" s="116" t="s">
        <v>117</v>
      </c>
      <c r="Q10" s="117" t="s">
        <v>72</v>
      </c>
      <c r="R10" s="208" t="s">
        <v>74</v>
      </c>
      <c r="S10" s="230"/>
    </row>
    <row r="11" spans="1:19" ht="16.5" thickBot="1" x14ac:dyDescent="0.3">
      <c r="B11" s="219">
        <v>1</v>
      </c>
      <c r="C11" s="216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96"/>
      <c r="E11" s="98"/>
      <c r="F11" s="120"/>
      <c r="G11" s="239"/>
      <c r="H11" s="198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77"/>
      <c r="J11" s="167" t="str">
        <f>IFERROR(IF($H11&gt;0,$H11*$I11,$I11),"")</f>
        <v/>
      </c>
      <c r="K11" s="15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52" t="str">
        <f>IF('C. Consumer Service Detail'!$F11="","",IF(VLOOKUP('C. Consumer Service Detail'!$F11,'Table of Current Services'!$B$7:$F$36,'Table of Current Services'!$F$5,)="cost","Yes","No"))</f>
        <v/>
      </c>
      <c r="M11" s="152" t="str">
        <f>IFERROR(IF('C. Consumer Service Detail'!$K11="No Match","No",VLOOKUP('C. Consumer Service Detail'!$C11,'B. Consumer Budget'!$E$11:$F$2010,2,FALSE)),"")</f>
        <v/>
      </c>
      <c r="P11" s="94"/>
      <c r="Q11" s="94"/>
      <c r="R11" s="206" t="s">
        <v>76</v>
      </c>
    </row>
    <row r="12" spans="1:19" x14ac:dyDescent="0.25">
      <c r="B12" s="220">
        <f>B11+1</f>
        <v>2</v>
      </c>
      <c r="C12" s="217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97"/>
      <c r="E12" s="96"/>
      <c r="F12" s="119"/>
      <c r="G12" s="238"/>
      <c r="H12" s="199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82"/>
      <c r="J12" s="168" t="str">
        <f t="shared" ref="J12:J74" si="0">IFERROR(IF($H12&gt;0,$H12*$I12,$I12),"")</f>
        <v/>
      </c>
      <c r="K12" s="16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53" t="str">
        <f>IF('C. Consumer Service Detail'!$F12="","",IF(VLOOKUP('C. Consumer Service Detail'!$F12,'Table of Current Services'!$B$7:$F$36,'Table of Current Services'!$F$5,)="cost","Yes","No"))</f>
        <v/>
      </c>
      <c r="M12" s="153" t="str">
        <f>IFERROR(IF('C. Consumer Service Detail'!$K12="No Match","No",VLOOKUP('C. Consumer Service Detail'!$C12,'B. Consumer Budget'!$E$11:$F$2010,2,FALSE)),"")</f>
        <v/>
      </c>
      <c r="P12" s="94"/>
      <c r="Q12" s="94"/>
      <c r="R12" s="206" t="s">
        <v>25</v>
      </c>
    </row>
    <row r="13" spans="1:19" x14ac:dyDescent="0.25">
      <c r="B13" s="220">
        <f t="shared" ref="B13:B76" si="1">B12+1</f>
        <v>3</v>
      </c>
      <c r="C13" s="217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96"/>
      <c r="E13" s="98"/>
      <c r="F13" s="120"/>
      <c r="G13" s="239"/>
      <c r="H13" s="200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81"/>
      <c r="J13" s="169" t="str">
        <f t="shared" si="0"/>
        <v/>
      </c>
      <c r="K13" s="163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53" t="str">
        <f>IF('C. Consumer Service Detail'!$F13="","",IF(VLOOKUP('C. Consumer Service Detail'!$F13,'Table of Current Services'!$B$7:$F$36,'Table of Current Services'!$F$5,)="cost","Yes","No"))</f>
        <v/>
      </c>
      <c r="M13" s="153" t="str">
        <f>IFERROR(IF('C. Consumer Service Detail'!$K13="No Match","No",VLOOKUP('C. Consumer Service Detail'!$C13,'B. Consumer Budget'!$E$11:$F$2010,2,FALSE)),"")</f>
        <v/>
      </c>
      <c r="P13" s="94"/>
      <c r="Q13" s="94"/>
      <c r="R13" s="206" t="s">
        <v>80</v>
      </c>
    </row>
    <row r="14" spans="1:19" x14ac:dyDescent="0.25">
      <c r="B14" s="220">
        <f t="shared" si="1"/>
        <v>4</v>
      </c>
      <c r="C14" s="217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97"/>
      <c r="E14" s="96"/>
      <c r="F14" s="119"/>
      <c r="G14" s="238"/>
      <c r="H14" s="201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82"/>
      <c r="J14" s="169" t="str">
        <f t="shared" si="0"/>
        <v/>
      </c>
      <c r="K14" s="163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53" t="str">
        <f>IF('C. Consumer Service Detail'!$F14="","",IF(VLOOKUP('C. Consumer Service Detail'!$F14,'Table of Current Services'!$B$7:$F$36,'Table of Current Services'!$F$5,)="cost","Yes","No"))</f>
        <v/>
      </c>
      <c r="M14" s="153" t="str">
        <f>IFERROR(IF('C. Consumer Service Detail'!$K14="No Match","No",VLOOKUP('C. Consumer Service Detail'!$C14,'B. Consumer Budget'!$E$11:$F$2010,2,FALSE)),"")</f>
        <v/>
      </c>
      <c r="P14" s="94"/>
      <c r="Q14" s="94"/>
      <c r="R14" s="206" t="s">
        <v>82</v>
      </c>
    </row>
    <row r="15" spans="1:19" x14ac:dyDescent="0.25">
      <c r="B15" s="220">
        <f t="shared" si="1"/>
        <v>5</v>
      </c>
      <c r="C15" s="217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96"/>
      <c r="E15" s="98"/>
      <c r="F15" s="120"/>
      <c r="G15" s="239"/>
      <c r="H15" s="201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83"/>
      <c r="J15" s="169" t="str">
        <f t="shared" si="0"/>
        <v/>
      </c>
      <c r="K15" s="163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53" t="str">
        <f>IF('C. Consumer Service Detail'!$F15="","",IF(VLOOKUP('C. Consumer Service Detail'!$F15,'Table of Current Services'!$B$7:$F$36,'Table of Current Services'!$F$5,)="cost","Yes","No"))</f>
        <v/>
      </c>
      <c r="M15" s="153" t="str">
        <f>IFERROR(IF('C. Consumer Service Detail'!$K15="No Match","No",VLOOKUP('C. Consumer Service Detail'!$C15,'B. Consumer Budget'!$E$11:$F$2010,2,FALSE)),"")</f>
        <v/>
      </c>
      <c r="P15" s="94"/>
      <c r="Q15" s="94"/>
      <c r="R15" s="206" t="s">
        <v>84</v>
      </c>
    </row>
    <row r="16" spans="1:19" x14ac:dyDescent="0.25">
      <c r="B16" s="220">
        <f t="shared" si="1"/>
        <v>6</v>
      </c>
      <c r="C16" s="217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97"/>
      <c r="E16" s="96"/>
      <c r="F16" s="119"/>
      <c r="G16" s="238"/>
      <c r="H16" s="201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82"/>
      <c r="J16" s="169" t="str">
        <f t="shared" si="0"/>
        <v/>
      </c>
      <c r="K16" s="163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53" t="str">
        <f>IF('C. Consumer Service Detail'!$F16="","",IF(VLOOKUP('C. Consumer Service Detail'!$F16,'Table of Current Services'!$B$7:$F$36,'Table of Current Services'!$F$5,)="cost","Yes","No"))</f>
        <v/>
      </c>
      <c r="M16" s="153" t="str">
        <f>IFERROR(IF('C. Consumer Service Detail'!$K16="No Match","No",VLOOKUP('C. Consumer Service Detail'!$C16,'B. Consumer Budget'!$E$11:$F$2010,2,FALSE)),"")</f>
        <v/>
      </c>
      <c r="P16" s="94"/>
      <c r="Q16" s="94"/>
      <c r="R16" s="206" t="s">
        <v>86</v>
      </c>
    </row>
    <row r="17" spans="2:18" x14ac:dyDescent="0.25">
      <c r="B17" s="220">
        <f t="shared" si="1"/>
        <v>7</v>
      </c>
      <c r="C17" s="217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96"/>
      <c r="E17" s="98"/>
      <c r="F17" s="120"/>
      <c r="G17" s="239"/>
      <c r="H17" s="201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225"/>
      <c r="J17" s="169" t="str">
        <f t="shared" si="0"/>
        <v/>
      </c>
      <c r="K17" s="163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53" t="str">
        <f>IF('C. Consumer Service Detail'!$F17="","",IF(VLOOKUP('C. Consumer Service Detail'!$F17,'Table of Current Services'!$B$7:$F$36,'Table of Current Services'!$F$5,)="cost","Yes","No"))</f>
        <v/>
      </c>
      <c r="M17" s="153" t="str">
        <f>IFERROR(IF('C. Consumer Service Detail'!$K17="No Match","No",VLOOKUP('C. Consumer Service Detail'!$C17,'B. Consumer Budget'!$E$11:$F$2010,2,FALSE)),"")</f>
        <v/>
      </c>
      <c r="P17" s="94"/>
      <c r="Q17" s="94"/>
      <c r="R17" s="206" t="s">
        <v>88</v>
      </c>
    </row>
    <row r="18" spans="2:18" x14ac:dyDescent="0.25">
      <c r="B18" s="220">
        <f t="shared" si="1"/>
        <v>8</v>
      </c>
      <c r="C18" s="217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97"/>
      <c r="E18" s="96"/>
      <c r="F18" s="119"/>
      <c r="G18" s="238"/>
      <c r="H18" s="201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226"/>
      <c r="J18" s="169" t="str">
        <f t="shared" si="0"/>
        <v/>
      </c>
      <c r="K18" s="163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53" t="str">
        <f>IF('C. Consumer Service Detail'!$F18="","",IF(VLOOKUP('C. Consumer Service Detail'!$F18,'Table of Current Services'!$B$7:$F$36,'Table of Current Services'!$F$5,)="cost","Yes","No"))</f>
        <v/>
      </c>
      <c r="M18" s="153" t="str">
        <f>IFERROR(IF('C. Consumer Service Detail'!$K18="No Match","No",VLOOKUP('C. Consumer Service Detail'!$C18,'B. Consumer Budget'!$E$11:$F$2010,2,FALSE)),"")</f>
        <v/>
      </c>
      <c r="P18" s="94"/>
      <c r="Q18" s="94"/>
      <c r="R18" s="206" t="s">
        <v>158</v>
      </c>
    </row>
    <row r="19" spans="2:18" x14ac:dyDescent="0.25">
      <c r="B19" s="220">
        <f t="shared" si="1"/>
        <v>9</v>
      </c>
      <c r="C19" s="217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96"/>
      <c r="E19" s="98"/>
      <c r="F19" s="120"/>
      <c r="G19" s="239"/>
      <c r="H19" s="201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225"/>
      <c r="J19" s="169" t="str">
        <f t="shared" si="0"/>
        <v/>
      </c>
      <c r="K19" s="163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53" t="str">
        <f>IF('C. Consumer Service Detail'!$F19="","",IF(VLOOKUP('C. Consumer Service Detail'!$F19,'Table of Current Services'!$B$7:$F$36,'Table of Current Services'!$F$5,)="cost","Yes","No"))</f>
        <v/>
      </c>
      <c r="M19" s="153" t="str">
        <f>IFERROR(IF('C. Consumer Service Detail'!$K19="No Match","No",VLOOKUP('C. Consumer Service Detail'!$C19,'B. Consumer Budget'!$E$11:$F$2010,2,FALSE)),"")</f>
        <v/>
      </c>
      <c r="P19" s="94"/>
      <c r="Q19" s="94"/>
      <c r="R19" s="206" t="s">
        <v>92</v>
      </c>
    </row>
    <row r="20" spans="2:18" x14ac:dyDescent="0.25">
      <c r="B20" s="220">
        <f t="shared" si="1"/>
        <v>10</v>
      </c>
      <c r="C20" s="217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97"/>
      <c r="E20" s="96"/>
      <c r="F20" s="119"/>
      <c r="G20" s="238"/>
      <c r="H20" s="201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226"/>
      <c r="J20" s="169" t="str">
        <f t="shared" si="0"/>
        <v/>
      </c>
      <c r="K20" s="163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53" t="str">
        <f>IF('C. Consumer Service Detail'!$F20="","",IF(VLOOKUP('C. Consumer Service Detail'!$F20,'Table of Current Services'!$B$7:$F$36,'Table of Current Services'!$F$5,)="cost","Yes","No"))</f>
        <v/>
      </c>
      <c r="M20" s="153" t="str">
        <f>IFERROR(IF('C. Consumer Service Detail'!$K20="No Match","No",VLOOKUP('C. Consumer Service Detail'!$C20,'B. Consumer Budget'!$E$11:$F$2010,2,FALSE)),"")</f>
        <v/>
      </c>
      <c r="P20" s="94"/>
      <c r="Q20" s="94"/>
      <c r="R20" s="206" t="s">
        <v>118</v>
      </c>
    </row>
    <row r="21" spans="2:18" x14ac:dyDescent="0.25">
      <c r="B21" s="220">
        <f t="shared" si="1"/>
        <v>11</v>
      </c>
      <c r="C21" s="217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96"/>
      <c r="E21" s="98"/>
      <c r="F21" s="120"/>
      <c r="G21" s="239"/>
      <c r="H21" s="201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225"/>
      <c r="J21" s="171" t="str">
        <f t="shared" si="0"/>
        <v/>
      </c>
      <c r="K21" s="163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53" t="str">
        <f>IF('C. Consumer Service Detail'!$F21="","",IF(VLOOKUP('C. Consumer Service Detail'!$F21,'Table of Current Services'!$B$7:$F$36,'Table of Current Services'!$F$5,)="cost","Yes","No"))</f>
        <v/>
      </c>
      <c r="M21" s="153" t="str">
        <f>IFERROR(IF('C. Consumer Service Detail'!$K21="No Match","No",VLOOKUP('C. Consumer Service Detail'!$C21,'B. Consumer Budget'!$E$11:$F$2010,2,FALSE)),"")</f>
        <v/>
      </c>
      <c r="P21" s="94"/>
      <c r="Q21" s="94"/>
      <c r="R21" s="206" t="s">
        <v>95</v>
      </c>
    </row>
    <row r="22" spans="2:18" x14ac:dyDescent="0.25">
      <c r="B22" s="221">
        <f t="shared" si="1"/>
        <v>12</v>
      </c>
      <c r="C22" s="217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97"/>
      <c r="E22" s="96"/>
      <c r="F22" s="119"/>
      <c r="G22" s="238"/>
      <c r="H22" s="201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226"/>
      <c r="J22" s="171" t="str">
        <f t="shared" si="0"/>
        <v/>
      </c>
      <c r="K22" s="163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53" t="str">
        <f>IF('C. Consumer Service Detail'!$F22="","",IF(VLOOKUP('C. Consumer Service Detail'!$F22,'Table of Current Services'!$B$7:$F$36,'Table of Current Services'!$F$5,)="cost","Yes","No"))</f>
        <v/>
      </c>
      <c r="M22" s="153" t="str">
        <f>IFERROR(IF('C. Consumer Service Detail'!$K22="No Match","No",VLOOKUP('C. Consumer Service Detail'!$C22,'B. Consumer Budget'!$E$11:$F$2010,2,FALSE)),"")</f>
        <v/>
      </c>
      <c r="P22" s="94"/>
      <c r="Q22" s="94"/>
      <c r="R22" s="206" t="s">
        <v>96</v>
      </c>
    </row>
    <row r="23" spans="2:18" x14ac:dyDescent="0.25">
      <c r="B23" s="220">
        <f t="shared" si="1"/>
        <v>13</v>
      </c>
      <c r="C23" s="217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96"/>
      <c r="E23" s="98"/>
      <c r="F23" s="120"/>
      <c r="G23" s="239"/>
      <c r="H23" s="201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225"/>
      <c r="J23" s="171" t="str">
        <f t="shared" si="0"/>
        <v/>
      </c>
      <c r="K23" s="163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53" t="str">
        <f>IF('C. Consumer Service Detail'!$F23="","",IF(VLOOKUP('C. Consumer Service Detail'!$F23,'Table of Current Services'!$B$7:$F$36,'Table of Current Services'!$F$5,)="cost","Yes","No"))</f>
        <v/>
      </c>
      <c r="M23" s="153" t="str">
        <f>IFERROR(IF('C. Consumer Service Detail'!$K23="No Match","No",VLOOKUP('C. Consumer Service Detail'!$C23,'B. Consumer Budget'!$E$11:$F$2010,2,FALSE)),"")</f>
        <v/>
      </c>
      <c r="P23" s="94"/>
      <c r="Q23" s="94"/>
      <c r="R23" s="206" t="s">
        <v>98</v>
      </c>
    </row>
    <row r="24" spans="2:18" x14ac:dyDescent="0.25">
      <c r="B24" s="220">
        <f t="shared" si="1"/>
        <v>14</v>
      </c>
      <c r="C24" s="217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97"/>
      <c r="E24" s="96"/>
      <c r="F24" s="119"/>
      <c r="G24" s="238"/>
      <c r="H24" s="201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226"/>
      <c r="J24" s="171" t="str">
        <f t="shared" si="0"/>
        <v/>
      </c>
      <c r="K24" s="163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53" t="str">
        <f>IF('C. Consumer Service Detail'!$F24="","",IF(VLOOKUP('C. Consumer Service Detail'!$F24,'Table of Current Services'!$B$7:$F$36,'Table of Current Services'!$F$5,)="cost","Yes","No"))</f>
        <v/>
      </c>
      <c r="M24" s="153" t="str">
        <f>IFERROR(IF('C. Consumer Service Detail'!$K24="No Match","No",VLOOKUP('C. Consumer Service Detail'!$C24,'B. Consumer Budget'!$E$11:$F$2010,2,FALSE)),"")</f>
        <v/>
      </c>
      <c r="P24" s="94"/>
      <c r="Q24" s="94"/>
      <c r="R24" s="206" t="s">
        <v>138</v>
      </c>
    </row>
    <row r="25" spans="2:18" x14ac:dyDescent="0.25">
      <c r="B25" s="220">
        <f t="shared" si="1"/>
        <v>15</v>
      </c>
      <c r="C25" s="217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96"/>
      <c r="E25" s="98"/>
      <c r="F25" s="120"/>
      <c r="G25" s="239"/>
      <c r="H25" s="201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225"/>
      <c r="J25" s="171" t="str">
        <f t="shared" si="0"/>
        <v/>
      </c>
      <c r="K25" s="163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53" t="str">
        <f>IF('C. Consumer Service Detail'!$F25="","",IF(VLOOKUP('C. Consumer Service Detail'!$F25,'Table of Current Services'!$B$7:$F$36,'Table of Current Services'!$F$5,)="cost","Yes","No"))</f>
        <v/>
      </c>
      <c r="M25" s="153" t="str">
        <f>IFERROR(IF('C. Consumer Service Detail'!$K25="No Match","No",VLOOKUP('C. Consumer Service Detail'!$C25,'B. Consumer Budget'!$E$11:$F$2010,2,FALSE)),"")</f>
        <v/>
      </c>
      <c r="P25" s="94"/>
      <c r="Q25" s="94"/>
      <c r="R25" s="206" t="s">
        <v>27</v>
      </c>
    </row>
    <row r="26" spans="2:18" x14ac:dyDescent="0.25">
      <c r="B26" s="220">
        <f t="shared" si="1"/>
        <v>16</v>
      </c>
      <c r="C26" s="217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97"/>
      <c r="E26" s="96"/>
      <c r="F26" s="119"/>
      <c r="G26" s="238"/>
      <c r="H26" s="201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226"/>
      <c r="J26" s="171" t="str">
        <f t="shared" si="0"/>
        <v/>
      </c>
      <c r="K26" s="163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53" t="str">
        <f>IF('C. Consumer Service Detail'!$F26="","",IF(VLOOKUP('C. Consumer Service Detail'!$F26,'Table of Current Services'!$B$7:$F$36,'Table of Current Services'!$F$5,)="cost","Yes","No"))</f>
        <v/>
      </c>
      <c r="M26" s="153" t="str">
        <f>IFERROR(IF('C. Consumer Service Detail'!$K26="No Match","No",VLOOKUP('C. Consumer Service Detail'!$C26,'B. Consumer Budget'!$E$11:$F$2010,2,FALSE)),"")</f>
        <v/>
      </c>
      <c r="P26" s="94"/>
      <c r="Q26" s="94"/>
      <c r="R26" s="206" t="s">
        <v>24</v>
      </c>
    </row>
    <row r="27" spans="2:18" x14ac:dyDescent="0.25">
      <c r="B27" s="220">
        <f t="shared" si="1"/>
        <v>17</v>
      </c>
      <c r="C27" s="217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96"/>
      <c r="E27" s="98"/>
      <c r="F27" s="120"/>
      <c r="G27" s="239"/>
      <c r="H27" s="201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225"/>
      <c r="J27" s="171" t="str">
        <f t="shared" si="0"/>
        <v/>
      </c>
      <c r="K27" s="163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53" t="str">
        <f>IF('C. Consumer Service Detail'!$F27="","",IF(VLOOKUP('C. Consumer Service Detail'!$F27,'Table of Current Services'!$B$7:$F$36,'Table of Current Services'!$F$5,)="cost","Yes","No"))</f>
        <v/>
      </c>
      <c r="M27" s="153" t="str">
        <f>IFERROR(IF('C. Consumer Service Detail'!$K27="No Match","No",VLOOKUP('C. Consumer Service Detail'!$C27,'B. Consumer Budget'!$E$11:$F$2010,2,FALSE)),"")</f>
        <v/>
      </c>
      <c r="P27" s="94"/>
      <c r="Q27" s="94"/>
      <c r="R27" s="206" t="s">
        <v>26</v>
      </c>
    </row>
    <row r="28" spans="2:18" x14ac:dyDescent="0.25">
      <c r="B28" s="220">
        <f t="shared" si="1"/>
        <v>18</v>
      </c>
      <c r="C28" s="217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97"/>
      <c r="E28" s="96"/>
      <c r="F28" s="119"/>
      <c r="G28" s="238"/>
      <c r="H28" s="201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226"/>
      <c r="J28" s="171" t="str">
        <f t="shared" si="0"/>
        <v/>
      </c>
      <c r="K28" s="163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53" t="str">
        <f>IF('C. Consumer Service Detail'!$F28="","",IF(VLOOKUP('C. Consumer Service Detail'!$F28,'Table of Current Services'!$B$7:$F$36,'Table of Current Services'!$F$5,)="cost","Yes","No"))</f>
        <v/>
      </c>
      <c r="M28" s="153" t="str">
        <f>IFERROR(IF('C. Consumer Service Detail'!$K28="No Match","No",VLOOKUP('C. Consumer Service Detail'!$C28,'B. Consumer Budget'!$E$11:$F$2010,2,FALSE)),"")</f>
        <v/>
      </c>
      <c r="P28" s="94"/>
      <c r="Q28" s="94"/>
      <c r="R28" s="206" t="s">
        <v>107</v>
      </c>
    </row>
    <row r="29" spans="2:18" x14ac:dyDescent="0.25">
      <c r="B29" s="220">
        <f t="shared" si="1"/>
        <v>19</v>
      </c>
      <c r="C29" s="217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96"/>
      <c r="E29" s="98"/>
      <c r="F29" s="120"/>
      <c r="G29" s="239"/>
      <c r="H29" s="201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225"/>
      <c r="J29" s="171" t="str">
        <f t="shared" si="0"/>
        <v/>
      </c>
      <c r="K29" s="163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53" t="str">
        <f>IF('C. Consumer Service Detail'!$F29="","",IF(VLOOKUP('C. Consumer Service Detail'!$F29,'Table of Current Services'!$B$7:$F$36,'Table of Current Services'!$F$5,)="cost","Yes","No"))</f>
        <v/>
      </c>
      <c r="M29" s="153" t="str">
        <f>IFERROR(IF('C. Consumer Service Detail'!$K29="No Match","No",VLOOKUP('C. Consumer Service Detail'!$C29,'B. Consumer Budget'!$E$11:$F$2010,2,FALSE)),"")</f>
        <v/>
      </c>
      <c r="P29" s="94"/>
      <c r="Q29" s="94"/>
      <c r="R29" s="209" t="s">
        <v>114</v>
      </c>
    </row>
    <row r="30" spans="2:18" x14ac:dyDescent="0.25">
      <c r="B30" s="220">
        <f t="shared" si="1"/>
        <v>20</v>
      </c>
      <c r="C30" s="217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97"/>
      <c r="E30" s="96"/>
      <c r="F30" s="119"/>
      <c r="G30" s="238"/>
      <c r="H30" s="201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226"/>
      <c r="J30" s="171" t="str">
        <f t="shared" si="0"/>
        <v/>
      </c>
      <c r="K30" s="163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53" t="str">
        <f>IF('C. Consumer Service Detail'!$F30="","",IF(VLOOKUP('C. Consumer Service Detail'!$F30,'Table of Current Services'!$B$7:$F$36,'Table of Current Services'!$F$5,)="cost","Yes","No"))</f>
        <v/>
      </c>
      <c r="M30" s="153" t="str">
        <f>IFERROR(IF('C. Consumer Service Detail'!$K30="No Match","No",VLOOKUP('C. Consumer Service Detail'!$C30,'B. Consumer Budget'!$E$11:$F$2010,2,FALSE)),"")</f>
        <v/>
      </c>
      <c r="P30" s="94"/>
      <c r="Q30" s="94"/>
      <c r="R30" s="210" t="s">
        <v>110</v>
      </c>
    </row>
    <row r="31" spans="2:18" x14ac:dyDescent="0.25">
      <c r="B31" s="220">
        <f t="shared" si="1"/>
        <v>21</v>
      </c>
      <c r="C31" s="217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96"/>
      <c r="E31" s="98"/>
      <c r="F31" s="120"/>
      <c r="G31" s="239"/>
      <c r="H31" s="201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225"/>
      <c r="J31" s="171" t="str">
        <f t="shared" si="0"/>
        <v/>
      </c>
      <c r="K31" s="163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53" t="str">
        <f>IF('C. Consumer Service Detail'!$F31="","",IF(VLOOKUP('C. Consumer Service Detail'!$F31,'Table of Current Services'!$B$7:$F$36,'Table of Current Services'!$F$5,)="cost","Yes","No"))</f>
        <v/>
      </c>
      <c r="M31" s="153" t="str">
        <f>IFERROR(IF('C. Consumer Service Detail'!$K31="No Match","No",VLOOKUP('C. Consumer Service Detail'!$C31,'B. Consumer Budget'!$E$11:$F$2010,2,FALSE)),"")</f>
        <v/>
      </c>
      <c r="P31" s="94"/>
      <c r="Q31" s="94"/>
      <c r="R31" s="211" t="s">
        <v>113</v>
      </c>
    </row>
    <row r="32" spans="2:18" x14ac:dyDescent="0.25">
      <c r="B32" s="220">
        <f t="shared" si="1"/>
        <v>22</v>
      </c>
      <c r="C32" s="217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97"/>
      <c r="E32" s="96"/>
      <c r="F32" s="119"/>
      <c r="G32" s="238"/>
      <c r="H32" s="201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226"/>
      <c r="J32" s="171" t="str">
        <f t="shared" si="0"/>
        <v/>
      </c>
      <c r="K32" s="163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53" t="str">
        <f>IF('C. Consumer Service Detail'!$F32="","",IF(VLOOKUP('C. Consumer Service Detail'!$F32,'Table of Current Services'!$B$7:$F$36,'Table of Current Services'!$F$5,)="cost","Yes","No"))</f>
        <v/>
      </c>
      <c r="M32" s="153" t="str">
        <f>IFERROR(IF('C. Consumer Service Detail'!$K32="No Match","No",VLOOKUP('C. Consumer Service Detail'!$C32,'B. Consumer Budget'!$E$11:$F$2010,2,FALSE)),"")</f>
        <v/>
      </c>
      <c r="P32" s="94"/>
      <c r="Q32" s="94"/>
      <c r="R32" s="211" t="s">
        <v>111</v>
      </c>
    </row>
    <row r="33" spans="2:18" x14ac:dyDescent="0.25">
      <c r="B33" s="220">
        <f t="shared" si="1"/>
        <v>23</v>
      </c>
      <c r="C33" s="217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96"/>
      <c r="E33" s="98"/>
      <c r="F33" s="120"/>
      <c r="G33" s="239"/>
      <c r="H33" s="201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225"/>
      <c r="J33" s="171" t="str">
        <f t="shared" si="0"/>
        <v/>
      </c>
      <c r="K33" s="163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53" t="str">
        <f>IF('C. Consumer Service Detail'!$F33="","",IF(VLOOKUP('C. Consumer Service Detail'!$F33,'Table of Current Services'!$B$7:$F$36,'Table of Current Services'!$F$5,)="cost","Yes","No"))</f>
        <v/>
      </c>
      <c r="M33" s="153" t="str">
        <f>IFERROR(IF('C. Consumer Service Detail'!$K33="No Match","No",VLOOKUP('C. Consumer Service Detail'!$C33,'B. Consumer Budget'!$E$11:$F$2010,2,FALSE)),"")</f>
        <v/>
      </c>
      <c r="P33" s="94"/>
      <c r="Q33" s="94"/>
      <c r="R33" s="211" t="s">
        <v>115</v>
      </c>
    </row>
    <row r="34" spans="2:18" x14ac:dyDescent="0.25">
      <c r="B34" s="220">
        <f t="shared" si="1"/>
        <v>24</v>
      </c>
      <c r="C34" s="217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97"/>
      <c r="E34" s="96"/>
      <c r="F34" s="119"/>
      <c r="G34" s="238"/>
      <c r="H34" s="201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226"/>
      <c r="J34" s="171" t="str">
        <f t="shared" si="0"/>
        <v/>
      </c>
      <c r="K34" s="163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53" t="str">
        <f>IF('C. Consumer Service Detail'!$F34="","",IF(VLOOKUP('C. Consumer Service Detail'!$F34,'Table of Current Services'!$B$7:$F$36,'Table of Current Services'!$F$5,)="cost","Yes","No"))</f>
        <v/>
      </c>
      <c r="M34" s="153" t="str">
        <f>IFERROR(IF('C. Consumer Service Detail'!$K34="No Match","No",VLOOKUP('C. Consumer Service Detail'!$C34,'B. Consumer Budget'!$E$11:$F$2010,2,FALSE)),"")</f>
        <v/>
      </c>
      <c r="P34" s="94"/>
      <c r="Q34" s="94"/>
      <c r="R34" s="211" t="s">
        <v>116</v>
      </c>
    </row>
    <row r="35" spans="2:18" x14ac:dyDescent="0.25">
      <c r="B35" s="220">
        <f t="shared" si="1"/>
        <v>25</v>
      </c>
      <c r="C35" s="217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96"/>
      <c r="E35" s="98"/>
      <c r="F35" s="120"/>
      <c r="G35" s="239"/>
      <c r="H35" s="201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225"/>
      <c r="J35" s="171" t="str">
        <f t="shared" si="0"/>
        <v/>
      </c>
      <c r="K35" s="163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53" t="str">
        <f>IF('C. Consumer Service Detail'!$F35="","",IF(VLOOKUP('C. Consumer Service Detail'!$F35,'Table of Current Services'!$B$7:$F$36,'Table of Current Services'!$F$5,)="cost","Yes","No"))</f>
        <v/>
      </c>
      <c r="M35" s="153" t="str">
        <f>IFERROR(IF('C. Consumer Service Detail'!$K35="No Match","No",VLOOKUP('C. Consumer Service Detail'!$C35,'B. Consumer Budget'!$E$11:$F$2010,2,FALSE)),"")</f>
        <v/>
      </c>
      <c r="P35" s="94"/>
      <c r="Q35" s="94"/>
      <c r="R35" s="212" t="s">
        <v>159</v>
      </c>
    </row>
    <row r="36" spans="2:18" x14ac:dyDescent="0.25">
      <c r="B36" s="220">
        <f t="shared" si="1"/>
        <v>26</v>
      </c>
      <c r="C36" s="217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97"/>
      <c r="E36" s="96"/>
      <c r="F36" s="119"/>
      <c r="G36" s="238"/>
      <c r="H36" s="201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226"/>
      <c r="J36" s="171" t="str">
        <f t="shared" si="0"/>
        <v/>
      </c>
      <c r="K36" s="163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53" t="str">
        <f>IF('C. Consumer Service Detail'!$F36="","",IF(VLOOKUP('C. Consumer Service Detail'!$F36,'Table of Current Services'!$B$7:$F$36,'Table of Current Services'!$F$5,)="cost","Yes","No"))</f>
        <v/>
      </c>
      <c r="M36" s="153" t="str">
        <f>IFERROR(IF('C. Consumer Service Detail'!$K36="No Match","No",VLOOKUP('C. Consumer Service Detail'!$C36,'B. Consumer Budget'!$E$11:$F$2010,2,FALSE)),"")</f>
        <v/>
      </c>
      <c r="P36" s="94"/>
      <c r="Q36" s="94"/>
      <c r="R36" s="212" t="s">
        <v>147</v>
      </c>
    </row>
    <row r="37" spans="2:18" x14ac:dyDescent="0.25">
      <c r="B37" s="220">
        <f t="shared" si="1"/>
        <v>27</v>
      </c>
      <c r="C37" s="217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96"/>
      <c r="E37" s="98"/>
      <c r="F37" s="120"/>
      <c r="G37" s="239"/>
      <c r="H37" s="201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225"/>
      <c r="J37" s="171" t="str">
        <f t="shared" si="0"/>
        <v/>
      </c>
      <c r="K37" s="163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53" t="str">
        <f>IF('C. Consumer Service Detail'!$F37="","",IF(VLOOKUP('C. Consumer Service Detail'!$F37,'Table of Current Services'!$B$7:$F$36,'Table of Current Services'!$F$5,)="cost","Yes","No"))</f>
        <v/>
      </c>
      <c r="M37" s="153" t="str">
        <f>IFERROR(IF('C. Consumer Service Detail'!$K37="No Match","No",VLOOKUP('C. Consumer Service Detail'!$C37,'B. Consumer Budget'!$E$11:$F$2010,2,FALSE)),"")</f>
        <v/>
      </c>
      <c r="P37" s="94"/>
      <c r="Q37" s="94"/>
      <c r="R37" s="212" t="s">
        <v>148</v>
      </c>
    </row>
    <row r="38" spans="2:18" x14ac:dyDescent="0.25">
      <c r="B38" s="220">
        <f t="shared" si="1"/>
        <v>28</v>
      </c>
      <c r="C38" s="217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97"/>
      <c r="E38" s="96"/>
      <c r="F38" s="119"/>
      <c r="G38" s="238"/>
      <c r="H38" s="201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226"/>
      <c r="J38" s="171" t="str">
        <f t="shared" si="0"/>
        <v/>
      </c>
      <c r="K38" s="163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53" t="str">
        <f>IF('C. Consumer Service Detail'!$F38="","",IF(VLOOKUP('C. Consumer Service Detail'!$F38,'Table of Current Services'!$B$7:$F$36,'Table of Current Services'!$F$5,)="cost","Yes","No"))</f>
        <v/>
      </c>
      <c r="M38" s="153" t="str">
        <f>IFERROR(IF('C. Consumer Service Detail'!$K38="No Match","No",VLOOKUP('C. Consumer Service Detail'!$C38,'B. Consumer Budget'!$E$11:$F$2010,2,FALSE)),"")</f>
        <v/>
      </c>
      <c r="P38" s="94"/>
      <c r="Q38" s="94"/>
      <c r="R38" s="212" t="s">
        <v>149</v>
      </c>
    </row>
    <row r="39" spans="2:18" x14ac:dyDescent="0.25">
      <c r="B39" s="220">
        <f t="shared" si="1"/>
        <v>29</v>
      </c>
      <c r="C39" s="217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96"/>
      <c r="E39" s="98"/>
      <c r="F39" s="120"/>
      <c r="G39" s="239"/>
      <c r="H39" s="201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225"/>
      <c r="J39" s="171" t="str">
        <f t="shared" si="0"/>
        <v/>
      </c>
      <c r="K39" s="163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53" t="str">
        <f>IF('C. Consumer Service Detail'!$F39="","",IF(VLOOKUP('C. Consumer Service Detail'!$F39,'Table of Current Services'!$B$7:$F$36,'Table of Current Services'!$F$5,)="cost","Yes","No"))</f>
        <v/>
      </c>
      <c r="M39" s="153" t="str">
        <f>IFERROR(IF('C. Consumer Service Detail'!$K39="No Match","No",VLOOKUP('C. Consumer Service Detail'!$C39,'B. Consumer Budget'!$E$11:$F$2010,2,FALSE)),"")</f>
        <v/>
      </c>
      <c r="P39" s="94"/>
      <c r="Q39" s="94"/>
      <c r="R39" s="212" t="s">
        <v>150</v>
      </c>
    </row>
    <row r="40" spans="2:18" x14ac:dyDescent="0.25">
      <c r="B40" s="220">
        <f t="shared" si="1"/>
        <v>30</v>
      </c>
      <c r="C40" s="217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97"/>
      <c r="E40" s="96"/>
      <c r="F40" s="119"/>
      <c r="G40" s="238"/>
      <c r="H40" s="201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226"/>
      <c r="J40" s="171" t="str">
        <f t="shared" si="0"/>
        <v/>
      </c>
      <c r="K40" s="163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53" t="str">
        <f>IF('C. Consumer Service Detail'!$F40="","",IF(VLOOKUP('C. Consumer Service Detail'!$F40,'Table of Current Services'!$B$7:$F$36,'Table of Current Services'!$F$5,)="cost","Yes","No"))</f>
        <v/>
      </c>
      <c r="M40" s="153" t="str">
        <f>IFERROR(IF('C. Consumer Service Detail'!$K40="No Match","No",VLOOKUP('C. Consumer Service Detail'!$C40,'B. Consumer Budget'!$E$11:$F$2010,2,FALSE)),"")</f>
        <v/>
      </c>
      <c r="P40" s="94"/>
      <c r="Q40" s="94"/>
      <c r="R40" s="209" t="s">
        <v>151</v>
      </c>
    </row>
    <row r="41" spans="2:18" x14ac:dyDescent="0.25">
      <c r="B41" s="220">
        <f t="shared" si="1"/>
        <v>31</v>
      </c>
      <c r="C41" s="217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96"/>
      <c r="E41" s="98"/>
      <c r="F41" s="120"/>
      <c r="G41" s="239"/>
      <c r="H41" s="201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225"/>
      <c r="J41" s="171" t="str">
        <f t="shared" si="0"/>
        <v/>
      </c>
      <c r="K41" s="163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53" t="str">
        <f>IF('C. Consumer Service Detail'!$F41="","",IF(VLOOKUP('C. Consumer Service Detail'!$F41,'Table of Current Services'!$B$7:$F$36,'Table of Current Services'!$F$5,)="cost","Yes","No"))</f>
        <v/>
      </c>
      <c r="M41" s="153" t="str">
        <f>IFERROR(IF('C. Consumer Service Detail'!$K41="No Match","No",VLOOKUP('C. Consumer Service Detail'!$C41,'B. Consumer Budget'!$E$11:$F$2010,2,FALSE)),"")</f>
        <v/>
      </c>
      <c r="P41" s="94"/>
      <c r="Q41" s="94"/>
      <c r="R41" s="213"/>
    </row>
    <row r="42" spans="2:18" x14ac:dyDescent="0.25">
      <c r="B42" s="220">
        <f t="shared" si="1"/>
        <v>32</v>
      </c>
      <c r="C42" s="217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97"/>
      <c r="E42" s="96"/>
      <c r="F42" s="119"/>
      <c r="G42" s="238"/>
      <c r="H42" s="201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82"/>
      <c r="J42" s="171" t="str">
        <f t="shared" si="0"/>
        <v/>
      </c>
      <c r="K42" s="163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53" t="str">
        <f>IF('C. Consumer Service Detail'!$F42="","",IF(VLOOKUP('C. Consumer Service Detail'!$F42,'Table of Current Services'!$B$7:$F$36,'Table of Current Services'!$F$5,)="cost","Yes","No"))</f>
        <v/>
      </c>
      <c r="M42" s="153" t="str">
        <f>IFERROR(IF('C. Consumer Service Detail'!$K42="No Match","No",VLOOKUP('C. Consumer Service Detail'!$C42,'B. Consumer Budget'!$E$11:$F$2010,2,FALSE)),"")</f>
        <v/>
      </c>
      <c r="P42" s="94"/>
      <c r="Q42" s="94"/>
      <c r="R42" s="213"/>
    </row>
    <row r="43" spans="2:18" x14ac:dyDescent="0.25">
      <c r="B43" s="220">
        <f t="shared" si="1"/>
        <v>33</v>
      </c>
      <c r="C43" s="217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96"/>
      <c r="E43" s="98"/>
      <c r="F43" s="120"/>
      <c r="G43" s="239"/>
      <c r="H43" s="201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83"/>
      <c r="J43" s="171" t="str">
        <f t="shared" si="0"/>
        <v/>
      </c>
      <c r="K43" s="163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53" t="str">
        <f>IF('C. Consumer Service Detail'!$F43="","",IF(VLOOKUP('C. Consumer Service Detail'!$F43,'Table of Current Services'!$B$7:$F$36,'Table of Current Services'!$F$5,)="cost","Yes","No"))</f>
        <v/>
      </c>
      <c r="M43" s="153" t="str">
        <f>IFERROR(IF('C. Consumer Service Detail'!$K43="No Match","No",VLOOKUP('C. Consumer Service Detail'!$C43,'B. Consumer Budget'!$E$11:$F$2010,2,FALSE)),"")</f>
        <v/>
      </c>
      <c r="P43" s="94"/>
      <c r="Q43" s="94"/>
    </row>
    <row r="44" spans="2:18" x14ac:dyDescent="0.25">
      <c r="B44" s="220">
        <f t="shared" si="1"/>
        <v>34</v>
      </c>
      <c r="C44" s="217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97"/>
      <c r="E44" s="96"/>
      <c r="F44" s="119"/>
      <c r="G44" s="238"/>
      <c r="H44" s="201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82"/>
      <c r="J44" s="171" t="str">
        <f t="shared" si="0"/>
        <v/>
      </c>
      <c r="K44" s="163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53" t="str">
        <f>IF('C. Consumer Service Detail'!$F44="","",IF(VLOOKUP('C. Consumer Service Detail'!$F44,'Table of Current Services'!$B$7:$F$36,'Table of Current Services'!$F$5,)="cost","Yes","No"))</f>
        <v/>
      </c>
      <c r="M44" s="153" t="str">
        <f>IFERROR(IF('C. Consumer Service Detail'!$K44="No Match","No",VLOOKUP('C. Consumer Service Detail'!$C44,'B. Consumer Budget'!$E$11:$F$2010,2,FALSE)),"")</f>
        <v/>
      </c>
      <c r="P44" s="94"/>
      <c r="Q44" s="94"/>
    </row>
    <row r="45" spans="2:18" x14ac:dyDescent="0.25">
      <c r="B45" s="220">
        <f t="shared" si="1"/>
        <v>35</v>
      </c>
      <c r="C45" s="217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96"/>
      <c r="E45" s="98"/>
      <c r="F45" s="120"/>
      <c r="G45" s="239"/>
      <c r="H45" s="201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83"/>
      <c r="J45" s="171" t="str">
        <f t="shared" si="0"/>
        <v/>
      </c>
      <c r="K45" s="163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53" t="str">
        <f>IF('C. Consumer Service Detail'!$F45="","",IF(VLOOKUP('C. Consumer Service Detail'!$F45,'Table of Current Services'!$B$7:$F$36,'Table of Current Services'!$F$5,)="cost","Yes","No"))</f>
        <v/>
      </c>
      <c r="M45" s="153" t="str">
        <f>IFERROR(IF('C. Consumer Service Detail'!$K45="No Match","No",VLOOKUP('C. Consumer Service Detail'!$C45,'B. Consumer Budget'!$E$11:$F$2010,2,FALSE)),"")</f>
        <v/>
      </c>
      <c r="P45" s="94"/>
      <c r="Q45" s="94"/>
    </row>
    <row r="46" spans="2:18" x14ac:dyDescent="0.25">
      <c r="B46" s="220">
        <f t="shared" si="1"/>
        <v>36</v>
      </c>
      <c r="C46" s="222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97"/>
      <c r="E46" s="96"/>
      <c r="F46" s="119"/>
      <c r="G46" s="238"/>
      <c r="H46" s="201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82"/>
      <c r="J46" s="171" t="str">
        <f t="shared" si="0"/>
        <v/>
      </c>
      <c r="K46" s="163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53" t="str">
        <f>IF('C. Consumer Service Detail'!$F46="","",IF(VLOOKUP('C. Consumer Service Detail'!$F46,'Table of Current Services'!$B$7:$F$36,'Table of Current Services'!$F$5,)="cost","Yes","No"))</f>
        <v/>
      </c>
      <c r="M46" s="154" t="str">
        <f>IFERROR(IF('C. Consumer Service Detail'!$K46="No Match","No",VLOOKUP('C. Consumer Service Detail'!$C46,'B. Consumer Budget'!$E$11:$F$2010,2,FALSE)),"")</f>
        <v/>
      </c>
      <c r="P46" s="94"/>
      <c r="Q46" s="94"/>
    </row>
    <row r="47" spans="2:18" x14ac:dyDescent="0.25">
      <c r="B47" s="220">
        <f t="shared" si="1"/>
        <v>37</v>
      </c>
      <c r="C47" s="222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96"/>
      <c r="E47" s="98"/>
      <c r="F47" s="120"/>
      <c r="G47" s="239"/>
      <c r="H47" s="201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83"/>
      <c r="J47" s="171" t="str">
        <f t="shared" si="0"/>
        <v/>
      </c>
      <c r="K47" s="163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53" t="str">
        <f>IF('C. Consumer Service Detail'!$F47="","",IF(VLOOKUP('C. Consumer Service Detail'!$F47,'Table of Current Services'!$B$7:$F$36,'Table of Current Services'!$F$5,)="cost","Yes","No"))</f>
        <v/>
      </c>
      <c r="M47" s="154" t="str">
        <f>IFERROR(IF('C. Consumer Service Detail'!$K47="No Match","No",VLOOKUP('C. Consumer Service Detail'!$C47,'B. Consumer Budget'!$E$11:$F$2010,2,FALSE)),"")</f>
        <v/>
      </c>
      <c r="P47" s="94"/>
      <c r="Q47" s="94"/>
    </row>
    <row r="48" spans="2:18" x14ac:dyDescent="0.25">
      <c r="B48" s="220">
        <f t="shared" si="1"/>
        <v>38</v>
      </c>
      <c r="C48" s="222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97"/>
      <c r="E48" s="96"/>
      <c r="F48" s="119"/>
      <c r="G48" s="238"/>
      <c r="H48" s="201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82"/>
      <c r="J48" s="171" t="str">
        <f t="shared" si="0"/>
        <v/>
      </c>
      <c r="K48" s="163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53" t="str">
        <f>IF('C. Consumer Service Detail'!$F48="","",IF(VLOOKUP('C. Consumer Service Detail'!$F48,'Table of Current Services'!$B$7:$F$36,'Table of Current Services'!$F$5,)="cost","Yes","No"))</f>
        <v/>
      </c>
      <c r="M48" s="154" t="str">
        <f>IFERROR(IF('C. Consumer Service Detail'!$K48="No Match","No",VLOOKUP('C. Consumer Service Detail'!$C48,'B. Consumer Budget'!$E$11:$F$2010,2,FALSE)),"")</f>
        <v/>
      </c>
      <c r="P48" s="94"/>
      <c r="Q48" s="94"/>
    </row>
    <row r="49" spans="2:17" x14ac:dyDescent="0.25">
      <c r="B49" s="220">
        <f t="shared" si="1"/>
        <v>39</v>
      </c>
      <c r="C49" s="222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96"/>
      <c r="E49" s="98"/>
      <c r="F49" s="120"/>
      <c r="G49" s="239"/>
      <c r="H49" s="201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83"/>
      <c r="J49" s="171" t="str">
        <f t="shared" si="0"/>
        <v/>
      </c>
      <c r="K49" s="163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53" t="str">
        <f>IF('C. Consumer Service Detail'!$F49="","",IF(VLOOKUP('C. Consumer Service Detail'!$F49,'Table of Current Services'!$B$7:$F$36,'Table of Current Services'!$F$5,)="cost","Yes","No"))</f>
        <v/>
      </c>
      <c r="M49" s="154" t="str">
        <f>IFERROR(IF('C. Consumer Service Detail'!$K49="No Match","No",VLOOKUP('C. Consumer Service Detail'!$C49,'B. Consumer Budget'!$E$11:$F$2010,2,FALSE)),"")</f>
        <v/>
      </c>
      <c r="P49" s="94"/>
      <c r="Q49" s="94"/>
    </row>
    <row r="50" spans="2:17" x14ac:dyDescent="0.25">
      <c r="B50" s="220">
        <f t="shared" si="1"/>
        <v>40</v>
      </c>
      <c r="C50" s="222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97"/>
      <c r="E50" s="96"/>
      <c r="F50" s="119"/>
      <c r="G50" s="238"/>
      <c r="H50" s="201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82"/>
      <c r="J50" s="171" t="str">
        <f t="shared" si="0"/>
        <v/>
      </c>
      <c r="K50" s="163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53" t="str">
        <f>IF('C. Consumer Service Detail'!$F50="","",IF(VLOOKUP('C. Consumer Service Detail'!$F50,'Table of Current Services'!$B$7:$F$36,'Table of Current Services'!$F$5,)="cost","Yes","No"))</f>
        <v/>
      </c>
      <c r="M50" s="154" t="str">
        <f>IFERROR(IF('C. Consumer Service Detail'!$K50="No Match","No",VLOOKUP('C. Consumer Service Detail'!$C50,'B. Consumer Budget'!$E$11:$F$2010,2,FALSE)),"")</f>
        <v/>
      </c>
      <c r="P50" s="94"/>
      <c r="Q50" s="94"/>
    </row>
    <row r="51" spans="2:17" x14ac:dyDescent="0.25">
      <c r="B51" s="220">
        <f t="shared" si="1"/>
        <v>41</v>
      </c>
      <c r="C51" s="222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96"/>
      <c r="E51" s="98"/>
      <c r="F51" s="120"/>
      <c r="G51" s="239"/>
      <c r="H51" s="201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83"/>
      <c r="J51" s="171" t="str">
        <f t="shared" si="0"/>
        <v/>
      </c>
      <c r="K51" s="163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53" t="str">
        <f>IF('C. Consumer Service Detail'!$F51="","",IF(VLOOKUP('C. Consumer Service Detail'!$F51,'Table of Current Services'!$B$7:$F$36,'Table of Current Services'!$F$5,)="cost","Yes","No"))</f>
        <v/>
      </c>
      <c r="M51" s="154" t="str">
        <f>IFERROR(IF('C. Consumer Service Detail'!$K51="No Match","No",VLOOKUP('C. Consumer Service Detail'!$C51,'B. Consumer Budget'!$E$11:$F$2010,2,FALSE)),"")</f>
        <v/>
      </c>
      <c r="P51" s="94"/>
      <c r="Q51" s="94"/>
    </row>
    <row r="52" spans="2:17" x14ac:dyDescent="0.25">
      <c r="B52" s="220">
        <f t="shared" si="1"/>
        <v>42</v>
      </c>
      <c r="C52" s="222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97"/>
      <c r="E52" s="96"/>
      <c r="F52" s="119"/>
      <c r="G52" s="238"/>
      <c r="H52" s="201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82"/>
      <c r="J52" s="171" t="str">
        <f t="shared" si="0"/>
        <v/>
      </c>
      <c r="K52" s="163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53" t="str">
        <f>IF('C. Consumer Service Detail'!$F52="","",IF(VLOOKUP('C. Consumer Service Detail'!$F52,'Table of Current Services'!$B$7:$F$36,'Table of Current Services'!$F$5,)="cost","Yes","No"))</f>
        <v/>
      </c>
      <c r="M52" s="154" t="str">
        <f>IFERROR(IF('C. Consumer Service Detail'!$K52="No Match","No",VLOOKUP('C. Consumer Service Detail'!$C52,'B. Consumer Budget'!$E$11:$F$2010,2,FALSE)),"")</f>
        <v/>
      </c>
      <c r="P52" s="94"/>
      <c r="Q52" s="94"/>
    </row>
    <row r="53" spans="2:17" x14ac:dyDescent="0.25">
      <c r="B53" s="220">
        <f t="shared" si="1"/>
        <v>43</v>
      </c>
      <c r="C53" s="222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96"/>
      <c r="E53" s="98"/>
      <c r="F53" s="120"/>
      <c r="G53" s="239"/>
      <c r="H53" s="201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83"/>
      <c r="J53" s="171" t="str">
        <f t="shared" si="0"/>
        <v/>
      </c>
      <c r="K53" s="163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53" t="str">
        <f>IF('C. Consumer Service Detail'!$F53="","",IF(VLOOKUP('C. Consumer Service Detail'!$F53,'Table of Current Services'!$B$7:$F$36,'Table of Current Services'!$F$5,)="cost","Yes","No"))</f>
        <v/>
      </c>
      <c r="M53" s="154" t="str">
        <f>IFERROR(IF('C. Consumer Service Detail'!$K53="No Match","No",VLOOKUP('C. Consumer Service Detail'!$C53,'B. Consumer Budget'!$E$11:$F$2010,2,FALSE)),"")</f>
        <v/>
      </c>
      <c r="P53" s="94"/>
      <c r="Q53" s="94"/>
    </row>
    <row r="54" spans="2:17" x14ac:dyDescent="0.25">
      <c r="B54" s="220">
        <f t="shared" si="1"/>
        <v>44</v>
      </c>
      <c r="C54" s="222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97"/>
      <c r="E54" s="96"/>
      <c r="F54" s="119"/>
      <c r="G54" s="238"/>
      <c r="H54" s="201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82"/>
      <c r="J54" s="171" t="str">
        <f t="shared" si="0"/>
        <v/>
      </c>
      <c r="K54" s="163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53" t="str">
        <f>IF('C. Consumer Service Detail'!$F54="","",IF(VLOOKUP('C. Consumer Service Detail'!$F54,'Table of Current Services'!$B$7:$F$36,'Table of Current Services'!$F$5,)="cost","Yes","No"))</f>
        <v/>
      </c>
      <c r="M54" s="154" t="str">
        <f>IFERROR(IF('C. Consumer Service Detail'!$K54="No Match","No",VLOOKUP('C. Consumer Service Detail'!$C54,'B. Consumer Budget'!$E$11:$F$2010,2,FALSE)),"")</f>
        <v/>
      </c>
      <c r="P54" s="94"/>
      <c r="Q54" s="94"/>
    </row>
    <row r="55" spans="2:17" x14ac:dyDescent="0.25">
      <c r="B55" s="220">
        <f t="shared" si="1"/>
        <v>45</v>
      </c>
      <c r="C55" s="222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96"/>
      <c r="E55" s="98"/>
      <c r="F55" s="120"/>
      <c r="G55" s="239"/>
      <c r="H55" s="201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83"/>
      <c r="J55" s="171" t="str">
        <f t="shared" si="0"/>
        <v/>
      </c>
      <c r="K55" s="163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53" t="str">
        <f>IF('C. Consumer Service Detail'!$F55="","",IF(VLOOKUP('C. Consumer Service Detail'!$F55,'Table of Current Services'!$B$7:$F$36,'Table of Current Services'!$F$5,)="cost","Yes","No"))</f>
        <v/>
      </c>
      <c r="M55" s="154" t="str">
        <f>IFERROR(IF('C. Consumer Service Detail'!$K55="No Match","No",VLOOKUP('C. Consumer Service Detail'!$C55,'B. Consumer Budget'!$E$11:$F$2010,2,FALSE)),"")</f>
        <v/>
      </c>
      <c r="P55" s="94"/>
      <c r="Q55" s="94"/>
    </row>
    <row r="56" spans="2:17" x14ac:dyDescent="0.25">
      <c r="B56" s="220">
        <f t="shared" si="1"/>
        <v>46</v>
      </c>
      <c r="C56" s="222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97"/>
      <c r="E56" s="96"/>
      <c r="F56" s="119"/>
      <c r="G56" s="238"/>
      <c r="H56" s="201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82"/>
      <c r="J56" s="171" t="str">
        <f t="shared" si="0"/>
        <v/>
      </c>
      <c r="K56" s="163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53" t="str">
        <f>IF('C. Consumer Service Detail'!$F56="","",IF(VLOOKUP('C. Consumer Service Detail'!$F56,'Table of Current Services'!$B$7:$F$36,'Table of Current Services'!$F$5,)="cost","Yes","No"))</f>
        <v/>
      </c>
      <c r="M56" s="154" t="str">
        <f>IFERROR(IF('C. Consumer Service Detail'!$K56="No Match","No",VLOOKUP('C. Consumer Service Detail'!$C56,'B. Consumer Budget'!$E$11:$F$2010,2,FALSE)),"")</f>
        <v/>
      </c>
      <c r="P56" s="94"/>
      <c r="Q56" s="94"/>
    </row>
    <row r="57" spans="2:17" x14ac:dyDescent="0.25">
      <c r="B57" s="220">
        <f t="shared" si="1"/>
        <v>47</v>
      </c>
      <c r="C57" s="222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96"/>
      <c r="E57" s="98"/>
      <c r="F57" s="120"/>
      <c r="G57" s="239"/>
      <c r="H57" s="201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83"/>
      <c r="J57" s="171" t="str">
        <f t="shared" si="0"/>
        <v/>
      </c>
      <c r="K57" s="163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53" t="str">
        <f>IF('C. Consumer Service Detail'!$F57="","",IF(VLOOKUP('C. Consumer Service Detail'!$F57,'Table of Current Services'!$B$7:$F$36,'Table of Current Services'!$F$5,)="cost","Yes","No"))</f>
        <v/>
      </c>
      <c r="M57" s="154" t="str">
        <f>IFERROR(IF('C. Consumer Service Detail'!$K57="No Match","No",VLOOKUP('C. Consumer Service Detail'!$C57,'B. Consumer Budget'!$E$11:$F$2010,2,FALSE)),"")</f>
        <v/>
      </c>
      <c r="P57" s="94"/>
      <c r="Q57" s="94"/>
    </row>
    <row r="58" spans="2:17" x14ac:dyDescent="0.25">
      <c r="B58" s="220">
        <f t="shared" si="1"/>
        <v>48</v>
      </c>
      <c r="C58" s="222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97"/>
      <c r="E58" s="96"/>
      <c r="F58" s="119"/>
      <c r="G58" s="238"/>
      <c r="H58" s="201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82"/>
      <c r="J58" s="171" t="str">
        <f t="shared" si="0"/>
        <v/>
      </c>
      <c r="K58" s="163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53" t="str">
        <f>IF('C. Consumer Service Detail'!$F58="","",IF(VLOOKUP('C. Consumer Service Detail'!$F58,'Table of Current Services'!$B$7:$F$36,'Table of Current Services'!$F$5,)="cost","Yes","No"))</f>
        <v/>
      </c>
      <c r="M58" s="154" t="str">
        <f>IFERROR(IF('C. Consumer Service Detail'!$K58="No Match","No",VLOOKUP('C. Consumer Service Detail'!$C58,'B. Consumer Budget'!$E$11:$F$2010,2,FALSE)),"")</f>
        <v/>
      </c>
      <c r="P58" s="94"/>
      <c r="Q58" s="94"/>
    </row>
    <row r="59" spans="2:17" x14ac:dyDescent="0.25">
      <c r="B59" s="220">
        <f t="shared" si="1"/>
        <v>49</v>
      </c>
      <c r="C59" s="222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96"/>
      <c r="E59" s="98"/>
      <c r="F59" s="120"/>
      <c r="G59" s="239"/>
      <c r="H59" s="201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83"/>
      <c r="J59" s="171" t="str">
        <f t="shared" si="0"/>
        <v/>
      </c>
      <c r="K59" s="163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53" t="str">
        <f>IF('C. Consumer Service Detail'!$F59="","",IF(VLOOKUP('C. Consumer Service Detail'!$F59,'Table of Current Services'!$B$7:$F$36,'Table of Current Services'!$F$5,)="cost","Yes","No"))</f>
        <v/>
      </c>
      <c r="M59" s="154" t="str">
        <f>IFERROR(IF('C. Consumer Service Detail'!$K59="No Match","No",VLOOKUP('C. Consumer Service Detail'!$C59,'B. Consumer Budget'!$E$11:$F$2010,2,FALSE)),"")</f>
        <v/>
      </c>
      <c r="P59" s="94"/>
      <c r="Q59" s="94"/>
    </row>
    <row r="60" spans="2:17" x14ac:dyDescent="0.25">
      <c r="B60" s="220">
        <f t="shared" si="1"/>
        <v>50</v>
      </c>
      <c r="C60" s="222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97"/>
      <c r="E60" s="96"/>
      <c r="F60" s="119"/>
      <c r="G60" s="238"/>
      <c r="H60" s="201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82"/>
      <c r="J60" s="171" t="str">
        <f t="shared" si="0"/>
        <v/>
      </c>
      <c r="K60" s="163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53" t="str">
        <f>IF('C. Consumer Service Detail'!$F60="","",IF(VLOOKUP('C. Consumer Service Detail'!$F60,'Table of Current Services'!$B$7:$F$36,'Table of Current Services'!$F$5,)="cost","Yes","No"))</f>
        <v/>
      </c>
      <c r="M60" s="154" t="str">
        <f>IFERROR(IF('C. Consumer Service Detail'!$K60="No Match","No",VLOOKUP('C. Consumer Service Detail'!$C60,'B. Consumer Budget'!$E$11:$F$2010,2,FALSE)),"")</f>
        <v/>
      </c>
      <c r="P60" s="94"/>
      <c r="Q60" s="94"/>
    </row>
    <row r="61" spans="2:17" x14ac:dyDescent="0.25">
      <c r="B61" s="220">
        <f t="shared" si="1"/>
        <v>51</v>
      </c>
      <c r="C61" s="222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96"/>
      <c r="E61" s="98"/>
      <c r="F61" s="120"/>
      <c r="G61" s="239"/>
      <c r="H61" s="201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83"/>
      <c r="J61" s="171" t="str">
        <f t="shared" si="0"/>
        <v/>
      </c>
      <c r="K61" s="163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53" t="str">
        <f>IF('C. Consumer Service Detail'!$F61="","",IF(VLOOKUP('C. Consumer Service Detail'!$F61,'Table of Current Services'!$B$7:$F$36,'Table of Current Services'!$F$5,)="cost","Yes","No"))</f>
        <v/>
      </c>
      <c r="M61" s="154" t="str">
        <f>IFERROR(IF('C. Consumer Service Detail'!$K61="No Match","No",VLOOKUP('C. Consumer Service Detail'!$C61,'B. Consumer Budget'!$E$11:$F$2010,2,FALSE)),"")</f>
        <v/>
      </c>
      <c r="P61" s="94"/>
      <c r="Q61" s="94"/>
    </row>
    <row r="62" spans="2:17" x14ac:dyDescent="0.25">
      <c r="B62" s="220">
        <f t="shared" si="1"/>
        <v>52</v>
      </c>
      <c r="C62" s="222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97"/>
      <c r="E62" s="96"/>
      <c r="F62" s="119"/>
      <c r="G62" s="238"/>
      <c r="H62" s="201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82"/>
      <c r="J62" s="171" t="str">
        <f t="shared" si="0"/>
        <v/>
      </c>
      <c r="K62" s="163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53" t="str">
        <f>IF('C. Consumer Service Detail'!$F62="","",IF(VLOOKUP('C. Consumer Service Detail'!$F62,'Table of Current Services'!$B$7:$F$36,'Table of Current Services'!$F$5,)="cost","Yes","No"))</f>
        <v/>
      </c>
      <c r="M62" s="154" t="str">
        <f>IFERROR(IF('C. Consumer Service Detail'!$K62="No Match","No",VLOOKUP('C. Consumer Service Detail'!$C62,'B. Consumer Budget'!$E$11:$F$2010,2,FALSE)),"")</f>
        <v/>
      </c>
      <c r="P62" s="94"/>
      <c r="Q62" s="94"/>
    </row>
    <row r="63" spans="2:17" x14ac:dyDescent="0.25">
      <c r="B63" s="220">
        <f t="shared" si="1"/>
        <v>53</v>
      </c>
      <c r="C63" s="222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96"/>
      <c r="E63" s="98"/>
      <c r="F63" s="120"/>
      <c r="G63" s="239"/>
      <c r="H63" s="201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83"/>
      <c r="J63" s="171" t="str">
        <f t="shared" si="0"/>
        <v/>
      </c>
      <c r="K63" s="163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53" t="str">
        <f>IF('C. Consumer Service Detail'!$F63="","",IF(VLOOKUP('C. Consumer Service Detail'!$F63,'Table of Current Services'!$B$7:$F$36,'Table of Current Services'!$F$5,)="cost","Yes","No"))</f>
        <v/>
      </c>
      <c r="M63" s="154" t="str">
        <f>IFERROR(IF('C. Consumer Service Detail'!$K63="No Match","No",VLOOKUP('C. Consumer Service Detail'!$C63,'B. Consumer Budget'!$E$11:$F$2010,2,FALSE)),"")</f>
        <v/>
      </c>
      <c r="P63" s="94"/>
      <c r="Q63" s="94"/>
    </row>
    <row r="64" spans="2:17" x14ac:dyDescent="0.25">
      <c r="B64" s="220">
        <f t="shared" si="1"/>
        <v>54</v>
      </c>
      <c r="C64" s="222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97"/>
      <c r="E64" s="96"/>
      <c r="F64" s="119"/>
      <c r="G64" s="238"/>
      <c r="H64" s="201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82"/>
      <c r="J64" s="171" t="str">
        <f t="shared" si="0"/>
        <v/>
      </c>
      <c r="K64" s="163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53" t="str">
        <f>IF('C. Consumer Service Detail'!$F64="","",IF(VLOOKUP('C. Consumer Service Detail'!$F64,'Table of Current Services'!$B$7:$F$36,'Table of Current Services'!$F$5,)="cost","Yes","No"))</f>
        <v/>
      </c>
      <c r="M64" s="154" t="str">
        <f>IFERROR(IF('C. Consumer Service Detail'!$K64="No Match","No",VLOOKUP('C. Consumer Service Detail'!$C64,'B. Consumer Budget'!$E$11:$F$2010,2,FALSE)),"")</f>
        <v/>
      </c>
      <c r="P64" s="94"/>
      <c r="Q64" s="94"/>
    </row>
    <row r="65" spans="2:17" x14ac:dyDescent="0.25">
      <c r="B65" s="220">
        <f t="shared" si="1"/>
        <v>55</v>
      </c>
      <c r="C65" s="222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96"/>
      <c r="E65" s="98"/>
      <c r="F65" s="120"/>
      <c r="G65" s="239"/>
      <c r="H65" s="201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83"/>
      <c r="J65" s="171" t="str">
        <f t="shared" si="0"/>
        <v/>
      </c>
      <c r="K65" s="163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53" t="str">
        <f>IF('C. Consumer Service Detail'!$F65="","",IF(VLOOKUP('C. Consumer Service Detail'!$F65,'Table of Current Services'!$B$7:$F$36,'Table of Current Services'!$F$5,)="cost","Yes","No"))</f>
        <v/>
      </c>
      <c r="M65" s="154" t="str">
        <f>IFERROR(IF('C. Consumer Service Detail'!$K65="No Match","No",VLOOKUP('C. Consumer Service Detail'!$C65,'B. Consumer Budget'!$E$11:$F$2010,2,FALSE)),"")</f>
        <v/>
      </c>
      <c r="P65" s="94"/>
      <c r="Q65" s="94"/>
    </row>
    <row r="66" spans="2:17" x14ac:dyDescent="0.25">
      <c r="B66" s="220">
        <f t="shared" si="1"/>
        <v>56</v>
      </c>
      <c r="C66" s="222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97"/>
      <c r="E66" s="96"/>
      <c r="F66" s="119"/>
      <c r="G66" s="238"/>
      <c r="H66" s="201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82"/>
      <c r="J66" s="171" t="str">
        <f t="shared" si="0"/>
        <v/>
      </c>
      <c r="K66" s="163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53" t="str">
        <f>IF('C. Consumer Service Detail'!$F66="","",IF(VLOOKUP('C. Consumer Service Detail'!$F66,'Table of Current Services'!$B$7:$F$36,'Table of Current Services'!$F$5,)="cost","Yes","No"))</f>
        <v/>
      </c>
      <c r="M66" s="154" t="str">
        <f>IFERROR(IF('C. Consumer Service Detail'!$K66="No Match","No",VLOOKUP('C. Consumer Service Detail'!$C66,'B. Consumer Budget'!$E$11:$F$2010,2,FALSE)),"")</f>
        <v/>
      </c>
      <c r="P66" s="94"/>
      <c r="Q66" s="94"/>
    </row>
    <row r="67" spans="2:17" x14ac:dyDescent="0.25">
      <c r="B67" s="220">
        <f t="shared" si="1"/>
        <v>57</v>
      </c>
      <c r="C67" s="222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96"/>
      <c r="E67" s="98"/>
      <c r="F67" s="120"/>
      <c r="G67" s="239"/>
      <c r="H67" s="201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83"/>
      <c r="J67" s="171" t="str">
        <f t="shared" si="0"/>
        <v/>
      </c>
      <c r="K67" s="163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53" t="str">
        <f>IF('C. Consumer Service Detail'!$F67="","",IF(VLOOKUP('C. Consumer Service Detail'!$F67,'Table of Current Services'!$B$7:$F$36,'Table of Current Services'!$F$5,)="cost","Yes","No"))</f>
        <v/>
      </c>
      <c r="M67" s="154" t="str">
        <f>IFERROR(IF('C. Consumer Service Detail'!$K67="No Match","No",VLOOKUP('C. Consumer Service Detail'!$C67,'B. Consumer Budget'!$E$11:$F$2010,2,FALSE)),"")</f>
        <v/>
      </c>
      <c r="P67" s="94"/>
      <c r="Q67" s="94"/>
    </row>
    <row r="68" spans="2:17" x14ac:dyDescent="0.25">
      <c r="B68" s="220">
        <f t="shared" si="1"/>
        <v>58</v>
      </c>
      <c r="C68" s="222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97"/>
      <c r="E68" s="96"/>
      <c r="F68" s="119"/>
      <c r="G68" s="238"/>
      <c r="H68" s="201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82"/>
      <c r="J68" s="171" t="str">
        <f t="shared" si="0"/>
        <v/>
      </c>
      <c r="K68" s="163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53" t="str">
        <f>IF('C. Consumer Service Detail'!$F68="","",IF(VLOOKUP('C. Consumer Service Detail'!$F68,'Table of Current Services'!$B$7:$F$36,'Table of Current Services'!$F$5,)="cost","Yes","No"))</f>
        <v/>
      </c>
      <c r="M68" s="154" t="str">
        <f>IFERROR(IF('C. Consumer Service Detail'!$K68="No Match","No",VLOOKUP('C. Consumer Service Detail'!$C68,'B. Consumer Budget'!$E$11:$F$2010,2,FALSE)),"")</f>
        <v/>
      </c>
      <c r="P68" s="94"/>
      <c r="Q68" s="94"/>
    </row>
    <row r="69" spans="2:17" x14ac:dyDescent="0.25">
      <c r="B69" s="220">
        <f t="shared" si="1"/>
        <v>59</v>
      </c>
      <c r="C69" s="222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96"/>
      <c r="E69" s="98"/>
      <c r="F69" s="120"/>
      <c r="G69" s="239"/>
      <c r="H69" s="201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83"/>
      <c r="J69" s="171" t="str">
        <f t="shared" si="0"/>
        <v/>
      </c>
      <c r="K69" s="163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53" t="str">
        <f>IF('C. Consumer Service Detail'!$F69="","",IF(VLOOKUP('C. Consumer Service Detail'!$F69,'Table of Current Services'!$B$7:$F$36,'Table of Current Services'!$F$5,)="cost","Yes","No"))</f>
        <v/>
      </c>
      <c r="M69" s="154" t="str">
        <f>IFERROR(IF('C. Consumer Service Detail'!$K69="No Match","No",VLOOKUP('C. Consumer Service Detail'!$C69,'B. Consumer Budget'!$E$11:$F$2010,2,FALSE)),"")</f>
        <v/>
      </c>
      <c r="P69" s="94"/>
      <c r="Q69" s="94"/>
    </row>
    <row r="70" spans="2:17" x14ac:dyDescent="0.25">
      <c r="B70" s="220">
        <f t="shared" si="1"/>
        <v>60</v>
      </c>
      <c r="C70" s="222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97"/>
      <c r="E70" s="96"/>
      <c r="F70" s="119"/>
      <c r="G70" s="238"/>
      <c r="H70" s="201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82"/>
      <c r="J70" s="171" t="str">
        <f t="shared" si="0"/>
        <v/>
      </c>
      <c r="K70" s="163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53" t="str">
        <f>IF('C. Consumer Service Detail'!$F70="","",IF(VLOOKUP('C. Consumer Service Detail'!$F70,'Table of Current Services'!$B$7:$F$36,'Table of Current Services'!$F$5,)="cost","Yes","No"))</f>
        <v/>
      </c>
      <c r="M70" s="154" t="str">
        <f>IFERROR(IF('C. Consumer Service Detail'!$K70="No Match","No",VLOOKUP('C. Consumer Service Detail'!$C70,'B. Consumer Budget'!$E$11:$F$2010,2,FALSE)),"")</f>
        <v/>
      </c>
      <c r="P70" s="94"/>
      <c r="Q70" s="94"/>
    </row>
    <row r="71" spans="2:17" x14ac:dyDescent="0.25">
      <c r="B71" s="220">
        <f t="shared" si="1"/>
        <v>61</v>
      </c>
      <c r="C71" s="222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96"/>
      <c r="E71" s="98"/>
      <c r="F71" s="120"/>
      <c r="G71" s="239"/>
      <c r="H71" s="201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83"/>
      <c r="J71" s="171" t="str">
        <f t="shared" si="0"/>
        <v/>
      </c>
      <c r="K71" s="163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53" t="str">
        <f>IF('C. Consumer Service Detail'!$F71="","",IF(VLOOKUP('C. Consumer Service Detail'!$F71,'Table of Current Services'!$B$7:$F$36,'Table of Current Services'!$F$5,)="cost","Yes","No"))</f>
        <v/>
      </c>
      <c r="M71" s="154" t="str">
        <f>IFERROR(IF('C. Consumer Service Detail'!$K71="No Match","No",VLOOKUP('C. Consumer Service Detail'!$C71,'B. Consumer Budget'!$E$11:$F$2010,2,FALSE)),"")</f>
        <v/>
      </c>
      <c r="P71" s="94"/>
      <c r="Q71" s="94"/>
    </row>
    <row r="72" spans="2:17" x14ac:dyDescent="0.25">
      <c r="B72" s="220">
        <f t="shared" si="1"/>
        <v>62</v>
      </c>
      <c r="C72" s="222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97"/>
      <c r="E72" s="96"/>
      <c r="F72" s="119"/>
      <c r="G72" s="238"/>
      <c r="H72" s="201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82"/>
      <c r="J72" s="171" t="str">
        <f t="shared" si="0"/>
        <v/>
      </c>
      <c r="K72" s="163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53" t="str">
        <f>IF('C. Consumer Service Detail'!$F72="","",IF(VLOOKUP('C. Consumer Service Detail'!$F72,'Table of Current Services'!$B$7:$F$36,'Table of Current Services'!$F$5,)="cost","Yes","No"))</f>
        <v/>
      </c>
      <c r="M72" s="154" t="str">
        <f>IFERROR(IF('C. Consumer Service Detail'!$K72="No Match","No",VLOOKUP('C. Consumer Service Detail'!$C72,'B. Consumer Budget'!$E$11:$F$2010,2,FALSE)),"")</f>
        <v/>
      </c>
      <c r="P72" s="94"/>
      <c r="Q72" s="94"/>
    </row>
    <row r="73" spans="2:17" x14ac:dyDescent="0.25">
      <c r="B73" s="220">
        <f t="shared" si="1"/>
        <v>63</v>
      </c>
      <c r="C73" s="222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96"/>
      <c r="E73" s="98"/>
      <c r="F73" s="120"/>
      <c r="G73" s="239"/>
      <c r="H73" s="201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83"/>
      <c r="J73" s="171" t="str">
        <f t="shared" si="0"/>
        <v/>
      </c>
      <c r="K73" s="163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53" t="str">
        <f>IF('C. Consumer Service Detail'!$F73="","",IF(VLOOKUP('C. Consumer Service Detail'!$F73,'Table of Current Services'!$B$7:$F$36,'Table of Current Services'!$F$5,)="cost","Yes","No"))</f>
        <v/>
      </c>
      <c r="M73" s="154" t="str">
        <f>IFERROR(IF('C. Consumer Service Detail'!$K73="No Match","No",VLOOKUP('C. Consumer Service Detail'!$C73,'B. Consumer Budget'!$E$11:$F$2010,2,FALSE)),"")</f>
        <v/>
      </c>
      <c r="P73" s="94"/>
      <c r="Q73" s="94"/>
    </row>
    <row r="74" spans="2:17" x14ac:dyDescent="0.25">
      <c r="B74" s="220">
        <f t="shared" si="1"/>
        <v>64</v>
      </c>
      <c r="C74" s="222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97"/>
      <c r="E74" s="96"/>
      <c r="F74" s="119"/>
      <c r="G74" s="238"/>
      <c r="H74" s="201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82"/>
      <c r="J74" s="171" t="str">
        <f t="shared" si="0"/>
        <v/>
      </c>
      <c r="K74" s="163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53" t="str">
        <f>IF('C. Consumer Service Detail'!$F74="","",IF(VLOOKUP('C. Consumer Service Detail'!$F74,'Table of Current Services'!$B$7:$F$36,'Table of Current Services'!$F$5,)="cost","Yes","No"))</f>
        <v/>
      </c>
      <c r="M74" s="154" t="str">
        <f>IFERROR(IF('C. Consumer Service Detail'!$K74="No Match","No",VLOOKUP('C. Consumer Service Detail'!$C74,'B. Consumer Budget'!$E$11:$F$2010,2,FALSE)),"")</f>
        <v/>
      </c>
      <c r="P74" s="94"/>
      <c r="Q74" s="94"/>
    </row>
    <row r="75" spans="2:17" x14ac:dyDescent="0.25">
      <c r="B75" s="220">
        <f t="shared" si="1"/>
        <v>65</v>
      </c>
      <c r="C75" s="222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96"/>
      <c r="E75" s="98"/>
      <c r="F75" s="120"/>
      <c r="G75" s="239"/>
      <c r="H75" s="201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83"/>
      <c r="J75" s="171" t="str">
        <f t="shared" ref="J75:J138" si="2">IFERROR(IF($H75&gt;0,$H75*$I75,$I75),"")</f>
        <v/>
      </c>
      <c r="K75" s="163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53" t="str">
        <f>IF('C. Consumer Service Detail'!$F75="","",IF(VLOOKUP('C. Consumer Service Detail'!$F75,'Table of Current Services'!$B$7:$F$36,'Table of Current Services'!$F$5,)="cost","Yes","No"))</f>
        <v/>
      </c>
      <c r="M75" s="154" t="str">
        <f>IFERROR(IF('C. Consumer Service Detail'!$K75="No Match","No",VLOOKUP('C. Consumer Service Detail'!$C75,'B. Consumer Budget'!$E$11:$F$2010,2,FALSE)),"")</f>
        <v/>
      </c>
      <c r="P75" s="94"/>
      <c r="Q75" s="94"/>
    </row>
    <row r="76" spans="2:17" x14ac:dyDescent="0.25">
      <c r="B76" s="220">
        <f t="shared" si="1"/>
        <v>66</v>
      </c>
      <c r="C76" s="222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97"/>
      <c r="E76" s="96"/>
      <c r="F76" s="119"/>
      <c r="G76" s="238"/>
      <c r="H76" s="201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82"/>
      <c r="J76" s="171" t="str">
        <f t="shared" si="2"/>
        <v/>
      </c>
      <c r="K76" s="163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53" t="str">
        <f>IF('C. Consumer Service Detail'!$F76="","",IF(VLOOKUP('C. Consumer Service Detail'!$F76,'Table of Current Services'!$B$7:$F$36,'Table of Current Services'!$F$5,)="cost","Yes","No"))</f>
        <v/>
      </c>
      <c r="M76" s="154" t="str">
        <f>IFERROR(IF('C. Consumer Service Detail'!$K76="No Match","No",VLOOKUP('C. Consumer Service Detail'!$C76,'B. Consumer Budget'!$E$11:$F$2010,2,FALSE)),"")</f>
        <v/>
      </c>
      <c r="P76" s="94"/>
      <c r="Q76" s="94"/>
    </row>
    <row r="77" spans="2:17" x14ac:dyDescent="0.25">
      <c r="B77" s="220">
        <f t="shared" ref="B77:B331" si="3">B76+1</f>
        <v>67</v>
      </c>
      <c r="C77" s="222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96"/>
      <c r="E77" s="98"/>
      <c r="F77" s="120"/>
      <c r="G77" s="239"/>
      <c r="H77" s="201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83"/>
      <c r="J77" s="171" t="str">
        <f t="shared" si="2"/>
        <v/>
      </c>
      <c r="K77" s="163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53" t="str">
        <f>IF('C. Consumer Service Detail'!$F77="","",IF(VLOOKUP('C. Consumer Service Detail'!$F77,'Table of Current Services'!$B$7:$F$36,'Table of Current Services'!$F$5,)="cost","Yes","No"))</f>
        <v/>
      </c>
      <c r="M77" s="154" t="str">
        <f>IFERROR(IF('C. Consumer Service Detail'!$K77="No Match","No",VLOOKUP('C. Consumer Service Detail'!$C77,'B. Consumer Budget'!$E$11:$F$2010,2,FALSE)),"")</f>
        <v/>
      </c>
      <c r="P77" s="94"/>
      <c r="Q77" s="94"/>
    </row>
    <row r="78" spans="2:17" x14ac:dyDescent="0.25">
      <c r="B78" s="220">
        <f t="shared" si="3"/>
        <v>68</v>
      </c>
      <c r="C78" s="222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97"/>
      <c r="E78" s="96"/>
      <c r="F78" s="119"/>
      <c r="G78" s="238"/>
      <c r="H78" s="201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82"/>
      <c r="J78" s="171" t="str">
        <f t="shared" si="2"/>
        <v/>
      </c>
      <c r="K78" s="163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53" t="str">
        <f>IF('C. Consumer Service Detail'!$F78="","",IF(VLOOKUP('C. Consumer Service Detail'!$F78,'Table of Current Services'!$B$7:$F$36,'Table of Current Services'!$F$5,)="cost","Yes","No"))</f>
        <v/>
      </c>
      <c r="M78" s="154" t="str">
        <f>IFERROR(IF('C. Consumer Service Detail'!$K78="No Match","No",VLOOKUP('C. Consumer Service Detail'!$C78,'B. Consumer Budget'!$E$11:$F$2010,2,FALSE)),"")</f>
        <v/>
      </c>
      <c r="P78" s="94"/>
      <c r="Q78" s="94"/>
    </row>
    <row r="79" spans="2:17" x14ac:dyDescent="0.25">
      <c r="B79" s="220">
        <f t="shared" si="3"/>
        <v>69</v>
      </c>
      <c r="C79" s="222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96"/>
      <c r="E79" s="98"/>
      <c r="F79" s="120"/>
      <c r="G79" s="239"/>
      <c r="H79" s="201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83"/>
      <c r="J79" s="171" t="str">
        <f t="shared" si="2"/>
        <v/>
      </c>
      <c r="K79" s="163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53" t="str">
        <f>IF('C. Consumer Service Detail'!$F79="","",IF(VLOOKUP('C. Consumer Service Detail'!$F79,'Table of Current Services'!$B$7:$F$36,'Table of Current Services'!$F$5,)="cost","Yes","No"))</f>
        <v/>
      </c>
      <c r="M79" s="154" t="str">
        <f>IFERROR(IF('C. Consumer Service Detail'!$K79="No Match","No",VLOOKUP('C. Consumer Service Detail'!$C79,'B. Consumer Budget'!$E$11:$F$2010,2,FALSE)),"")</f>
        <v/>
      </c>
      <c r="P79" s="94"/>
      <c r="Q79" s="94"/>
    </row>
    <row r="80" spans="2:17" x14ac:dyDescent="0.25">
      <c r="B80" s="220">
        <f t="shared" si="3"/>
        <v>70</v>
      </c>
      <c r="C80" s="222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97"/>
      <c r="E80" s="96"/>
      <c r="F80" s="119"/>
      <c r="G80" s="238"/>
      <c r="H80" s="201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82"/>
      <c r="J80" s="171" t="str">
        <f t="shared" si="2"/>
        <v/>
      </c>
      <c r="K80" s="163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53" t="str">
        <f>IF('C. Consumer Service Detail'!$F80="","",IF(VLOOKUP('C. Consumer Service Detail'!$F80,'Table of Current Services'!$B$7:$F$36,'Table of Current Services'!$F$5,)="cost","Yes","No"))</f>
        <v/>
      </c>
      <c r="M80" s="154" t="str">
        <f>IFERROR(IF('C. Consumer Service Detail'!$K80="No Match","No",VLOOKUP('C. Consumer Service Detail'!$C80,'B. Consumer Budget'!$E$11:$F$2010,2,FALSE)),"")</f>
        <v/>
      </c>
      <c r="P80" s="94"/>
      <c r="Q80" s="94"/>
    </row>
    <row r="81" spans="2:17" x14ac:dyDescent="0.25">
      <c r="B81" s="220">
        <f t="shared" si="3"/>
        <v>71</v>
      </c>
      <c r="C81" s="222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96"/>
      <c r="E81" s="98"/>
      <c r="F81" s="120"/>
      <c r="G81" s="239"/>
      <c r="H81" s="201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83"/>
      <c r="J81" s="171" t="str">
        <f t="shared" si="2"/>
        <v/>
      </c>
      <c r="K81" s="163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53" t="str">
        <f>IF('C. Consumer Service Detail'!$F81="","",IF(VLOOKUP('C. Consumer Service Detail'!$F81,'Table of Current Services'!$B$7:$F$36,'Table of Current Services'!$F$5,)="cost","Yes","No"))</f>
        <v/>
      </c>
      <c r="M81" s="154" t="str">
        <f>IFERROR(IF('C. Consumer Service Detail'!$K81="No Match","No",VLOOKUP('C. Consumer Service Detail'!$C81,'B. Consumer Budget'!$E$11:$F$2010,2,FALSE)),"")</f>
        <v/>
      </c>
      <c r="P81" s="94"/>
      <c r="Q81" s="94"/>
    </row>
    <row r="82" spans="2:17" x14ac:dyDescent="0.25">
      <c r="B82" s="220">
        <f t="shared" si="3"/>
        <v>72</v>
      </c>
      <c r="C82" s="222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97"/>
      <c r="E82" s="96"/>
      <c r="F82" s="119"/>
      <c r="G82" s="238"/>
      <c r="H82" s="201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82"/>
      <c r="J82" s="171" t="str">
        <f t="shared" si="2"/>
        <v/>
      </c>
      <c r="K82" s="163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53" t="str">
        <f>IF('C. Consumer Service Detail'!$F82="","",IF(VLOOKUP('C. Consumer Service Detail'!$F82,'Table of Current Services'!$B$7:$F$36,'Table of Current Services'!$F$5,)="cost","Yes","No"))</f>
        <v/>
      </c>
      <c r="M82" s="154" t="str">
        <f>IFERROR(IF('C. Consumer Service Detail'!$K82="No Match","No",VLOOKUP('C. Consumer Service Detail'!$C82,'B. Consumer Budget'!$E$11:$F$2010,2,FALSE)),"")</f>
        <v/>
      </c>
      <c r="P82" s="94"/>
      <c r="Q82" s="94"/>
    </row>
    <row r="83" spans="2:17" x14ac:dyDescent="0.25">
      <c r="B83" s="220">
        <f t="shared" si="3"/>
        <v>73</v>
      </c>
      <c r="C83" s="222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96"/>
      <c r="E83" s="98"/>
      <c r="F83" s="120"/>
      <c r="G83" s="239"/>
      <c r="H83" s="201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83"/>
      <c r="J83" s="171" t="str">
        <f t="shared" si="2"/>
        <v/>
      </c>
      <c r="K83" s="163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53" t="str">
        <f>IF('C. Consumer Service Detail'!$F83="","",IF(VLOOKUP('C. Consumer Service Detail'!$F83,'Table of Current Services'!$B$7:$F$36,'Table of Current Services'!$F$5,)="cost","Yes","No"))</f>
        <v/>
      </c>
      <c r="M83" s="154" t="str">
        <f>IFERROR(IF('C. Consumer Service Detail'!$K83="No Match","No",VLOOKUP('C. Consumer Service Detail'!$C83,'B. Consumer Budget'!$E$11:$F$2010,2,FALSE)),"")</f>
        <v/>
      </c>
      <c r="P83" s="94"/>
      <c r="Q83" s="94"/>
    </row>
    <row r="84" spans="2:17" x14ac:dyDescent="0.25">
      <c r="B84" s="220">
        <f t="shared" si="3"/>
        <v>74</v>
      </c>
      <c r="C84" s="222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97"/>
      <c r="E84" s="96"/>
      <c r="F84" s="119"/>
      <c r="G84" s="238"/>
      <c r="H84" s="201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82"/>
      <c r="J84" s="171" t="str">
        <f t="shared" si="2"/>
        <v/>
      </c>
      <c r="K84" s="163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53" t="str">
        <f>IF('C. Consumer Service Detail'!$F84="","",IF(VLOOKUP('C. Consumer Service Detail'!$F84,'Table of Current Services'!$B$7:$F$36,'Table of Current Services'!$F$5,)="cost","Yes","No"))</f>
        <v/>
      </c>
      <c r="M84" s="154" t="str">
        <f>IFERROR(IF('C. Consumer Service Detail'!$K84="No Match","No",VLOOKUP('C. Consumer Service Detail'!$C84,'B. Consumer Budget'!$E$11:$F$2010,2,FALSE)),"")</f>
        <v/>
      </c>
      <c r="P84" s="94"/>
      <c r="Q84" s="94"/>
    </row>
    <row r="85" spans="2:17" x14ac:dyDescent="0.25">
      <c r="B85" s="220">
        <f t="shared" si="3"/>
        <v>75</v>
      </c>
      <c r="C85" s="222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96"/>
      <c r="E85" s="98"/>
      <c r="F85" s="120"/>
      <c r="G85" s="239"/>
      <c r="H85" s="201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83"/>
      <c r="J85" s="171" t="str">
        <f t="shared" si="2"/>
        <v/>
      </c>
      <c r="K85" s="163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53" t="str">
        <f>IF('C. Consumer Service Detail'!$F85="","",IF(VLOOKUP('C. Consumer Service Detail'!$F85,'Table of Current Services'!$B$7:$F$36,'Table of Current Services'!$F$5,)="cost","Yes","No"))</f>
        <v/>
      </c>
      <c r="M85" s="154" t="str">
        <f>IFERROR(IF('C. Consumer Service Detail'!$K85="No Match","No",VLOOKUP('C. Consumer Service Detail'!$C85,'B. Consumer Budget'!$E$11:$F$2010,2,FALSE)),"")</f>
        <v/>
      </c>
      <c r="P85" s="94"/>
      <c r="Q85" s="94"/>
    </row>
    <row r="86" spans="2:17" x14ac:dyDescent="0.25">
      <c r="B86" s="220">
        <f t="shared" si="3"/>
        <v>76</v>
      </c>
      <c r="C86" s="222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97"/>
      <c r="E86" s="96"/>
      <c r="F86" s="119"/>
      <c r="G86" s="238"/>
      <c r="H86" s="201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82"/>
      <c r="J86" s="171" t="str">
        <f t="shared" si="2"/>
        <v/>
      </c>
      <c r="K86" s="163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53" t="str">
        <f>IF('C. Consumer Service Detail'!$F86="","",IF(VLOOKUP('C. Consumer Service Detail'!$F86,'Table of Current Services'!$B$7:$F$36,'Table of Current Services'!$F$5,)="cost","Yes","No"))</f>
        <v/>
      </c>
      <c r="M86" s="154" t="str">
        <f>IFERROR(IF('C. Consumer Service Detail'!$K86="No Match","No",VLOOKUP('C. Consumer Service Detail'!$C86,'B. Consumer Budget'!$E$11:$F$2010,2,FALSE)),"")</f>
        <v/>
      </c>
      <c r="P86" s="94"/>
      <c r="Q86" s="94"/>
    </row>
    <row r="87" spans="2:17" x14ac:dyDescent="0.25">
      <c r="B87" s="220">
        <f t="shared" si="3"/>
        <v>77</v>
      </c>
      <c r="C87" s="222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96"/>
      <c r="E87" s="98"/>
      <c r="F87" s="120"/>
      <c r="G87" s="239"/>
      <c r="H87" s="201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83"/>
      <c r="J87" s="171" t="str">
        <f t="shared" si="2"/>
        <v/>
      </c>
      <c r="K87" s="163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53" t="str">
        <f>IF('C. Consumer Service Detail'!$F87="","",IF(VLOOKUP('C. Consumer Service Detail'!$F87,'Table of Current Services'!$B$7:$F$36,'Table of Current Services'!$F$5,)="cost","Yes","No"))</f>
        <v/>
      </c>
      <c r="M87" s="154" t="str">
        <f>IFERROR(IF('C. Consumer Service Detail'!$K87="No Match","No",VLOOKUP('C. Consumer Service Detail'!$C87,'B. Consumer Budget'!$E$11:$F$2010,2,FALSE)),"")</f>
        <v/>
      </c>
      <c r="P87" s="94"/>
      <c r="Q87" s="94"/>
    </row>
    <row r="88" spans="2:17" x14ac:dyDescent="0.25">
      <c r="B88" s="220">
        <f t="shared" si="3"/>
        <v>78</v>
      </c>
      <c r="C88" s="222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97"/>
      <c r="E88" s="96"/>
      <c r="F88" s="119"/>
      <c r="G88" s="238"/>
      <c r="H88" s="201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82"/>
      <c r="J88" s="171" t="str">
        <f t="shared" si="2"/>
        <v/>
      </c>
      <c r="K88" s="163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53" t="str">
        <f>IF('C. Consumer Service Detail'!$F88="","",IF(VLOOKUP('C. Consumer Service Detail'!$F88,'Table of Current Services'!$B$7:$F$36,'Table of Current Services'!$F$5,)="cost","Yes","No"))</f>
        <v/>
      </c>
      <c r="M88" s="154" t="str">
        <f>IFERROR(IF('C. Consumer Service Detail'!$K88="No Match","No",VLOOKUP('C. Consumer Service Detail'!$C88,'B. Consumer Budget'!$E$11:$F$2010,2,FALSE)),"")</f>
        <v/>
      </c>
      <c r="P88" s="94"/>
      <c r="Q88" s="94"/>
    </row>
    <row r="89" spans="2:17" x14ac:dyDescent="0.25">
      <c r="B89" s="220">
        <f t="shared" si="3"/>
        <v>79</v>
      </c>
      <c r="C89" s="222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96"/>
      <c r="E89" s="98"/>
      <c r="F89" s="120"/>
      <c r="G89" s="239"/>
      <c r="H89" s="201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83"/>
      <c r="J89" s="171" t="str">
        <f t="shared" si="2"/>
        <v/>
      </c>
      <c r="K89" s="163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53" t="str">
        <f>IF('C. Consumer Service Detail'!$F89="","",IF(VLOOKUP('C. Consumer Service Detail'!$F89,'Table of Current Services'!$B$7:$F$36,'Table of Current Services'!$F$5,)="cost","Yes","No"))</f>
        <v/>
      </c>
      <c r="M89" s="154" t="str">
        <f>IFERROR(IF('C. Consumer Service Detail'!$K89="No Match","No",VLOOKUP('C. Consumer Service Detail'!$C89,'B. Consumer Budget'!$E$11:$F$2010,2,FALSE)),"")</f>
        <v/>
      </c>
      <c r="P89" s="94"/>
      <c r="Q89" s="94"/>
    </row>
    <row r="90" spans="2:17" x14ac:dyDescent="0.25">
      <c r="B90" s="220">
        <f t="shared" si="3"/>
        <v>80</v>
      </c>
      <c r="C90" s="222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97"/>
      <c r="E90" s="96"/>
      <c r="F90" s="119"/>
      <c r="G90" s="238"/>
      <c r="H90" s="201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82"/>
      <c r="J90" s="171" t="str">
        <f t="shared" si="2"/>
        <v/>
      </c>
      <c r="K90" s="163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53" t="str">
        <f>IF('C. Consumer Service Detail'!$F90="","",IF(VLOOKUP('C. Consumer Service Detail'!$F90,'Table of Current Services'!$B$7:$F$36,'Table of Current Services'!$F$5,)="cost","Yes","No"))</f>
        <v/>
      </c>
      <c r="M90" s="154" t="str">
        <f>IFERROR(IF('C. Consumer Service Detail'!$K90="No Match","No",VLOOKUP('C. Consumer Service Detail'!$C90,'B. Consumer Budget'!$E$11:$F$2010,2,FALSE)),"")</f>
        <v/>
      </c>
      <c r="P90" s="94"/>
      <c r="Q90" s="94"/>
    </row>
    <row r="91" spans="2:17" x14ac:dyDescent="0.25">
      <c r="B91" s="220">
        <f t="shared" si="3"/>
        <v>81</v>
      </c>
      <c r="C91" s="222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96"/>
      <c r="E91" s="98"/>
      <c r="F91" s="120"/>
      <c r="G91" s="239"/>
      <c r="H91" s="201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83"/>
      <c r="J91" s="171" t="str">
        <f t="shared" si="2"/>
        <v/>
      </c>
      <c r="K91" s="163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53" t="str">
        <f>IF('C. Consumer Service Detail'!$F91="","",IF(VLOOKUP('C. Consumer Service Detail'!$F91,'Table of Current Services'!$B$7:$F$36,'Table of Current Services'!$F$5,)="cost","Yes","No"))</f>
        <v/>
      </c>
      <c r="M91" s="154" t="str">
        <f>IFERROR(IF('C. Consumer Service Detail'!$K91="No Match","No",VLOOKUP('C. Consumer Service Detail'!$C91,'B. Consumer Budget'!$E$11:$F$2010,2,FALSE)),"")</f>
        <v/>
      </c>
      <c r="P91" s="94"/>
      <c r="Q91" s="94"/>
    </row>
    <row r="92" spans="2:17" x14ac:dyDescent="0.25">
      <c r="B92" s="220">
        <f t="shared" si="3"/>
        <v>82</v>
      </c>
      <c r="C92" s="222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97"/>
      <c r="E92" s="96"/>
      <c r="F92" s="119"/>
      <c r="G92" s="238"/>
      <c r="H92" s="201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82"/>
      <c r="J92" s="171" t="str">
        <f t="shared" si="2"/>
        <v/>
      </c>
      <c r="K92" s="163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53" t="str">
        <f>IF('C. Consumer Service Detail'!$F92="","",IF(VLOOKUP('C. Consumer Service Detail'!$F92,'Table of Current Services'!$B$7:$F$36,'Table of Current Services'!$F$5,)="cost","Yes","No"))</f>
        <v/>
      </c>
      <c r="M92" s="154" t="str">
        <f>IFERROR(IF('C. Consumer Service Detail'!$K92="No Match","No",VLOOKUP('C. Consumer Service Detail'!$C92,'B. Consumer Budget'!$E$11:$F$2010,2,FALSE)),"")</f>
        <v/>
      </c>
      <c r="P92" s="94"/>
      <c r="Q92" s="94"/>
    </row>
    <row r="93" spans="2:17" x14ac:dyDescent="0.25">
      <c r="B93" s="220">
        <f t="shared" si="3"/>
        <v>83</v>
      </c>
      <c r="C93" s="222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96"/>
      <c r="E93" s="98"/>
      <c r="F93" s="120"/>
      <c r="G93" s="239"/>
      <c r="H93" s="201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83"/>
      <c r="J93" s="171" t="str">
        <f t="shared" si="2"/>
        <v/>
      </c>
      <c r="K93" s="163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53" t="str">
        <f>IF('C. Consumer Service Detail'!$F93="","",IF(VLOOKUP('C. Consumer Service Detail'!$F93,'Table of Current Services'!$B$7:$F$36,'Table of Current Services'!$F$5,)="cost","Yes","No"))</f>
        <v/>
      </c>
      <c r="M93" s="154" t="str">
        <f>IFERROR(IF('C. Consumer Service Detail'!$K93="No Match","No",VLOOKUP('C. Consumer Service Detail'!$C93,'B. Consumer Budget'!$E$11:$F$2010,2,FALSE)),"")</f>
        <v/>
      </c>
      <c r="P93" s="94"/>
      <c r="Q93" s="94"/>
    </row>
    <row r="94" spans="2:17" x14ac:dyDescent="0.25">
      <c r="B94" s="220">
        <f t="shared" si="3"/>
        <v>84</v>
      </c>
      <c r="C94" s="222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97"/>
      <c r="E94" s="96"/>
      <c r="F94" s="119"/>
      <c r="G94" s="238"/>
      <c r="H94" s="201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82"/>
      <c r="J94" s="171" t="str">
        <f t="shared" si="2"/>
        <v/>
      </c>
      <c r="K94" s="163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53" t="str">
        <f>IF('C. Consumer Service Detail'!$F94="","",IF(VLOOKUP('C. Consumer Service Detail'!$F94,'Table of Current Services'!$B$7:$F$36,'Table of Current Services'!$F$5,)="cost","Yes","No"))</f>
        <v/>
      </c>
      <c r="M94" s="154" t="str">
        <f>IFERROR(IF('C. Consumer Service Detail'!$K94="No Match","No",VLOOKUP('C. Consumer Service Detail'!$C94,'B. Consumer Budget'!$E$11:$F$2010,2,FALSE)),"")</f>
        <v/>
      </c>
      <c r="P94" s="94"/>
      <c r="Q94" s="94"/>
    </row>
    <row r="95" spans="2:17" x14ac:dyDescent="0.25">
      <c r="B95" s="220">
        <f t="shared" si="3"/>
        <v>85</v>
      </c>
      <c r="C95" s="222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96"/>
      <c r="E95" s="98"/>
      <c r="F95" s="120"/>
      <c r="G95" s="239"/>
      <c r="H95" s="201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83"/>
      <c r="J95" s="171" t="str">
        <f t="shared" si="2"/>
        <v/>
      </c>
      <c r="K95" s="163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53" t="str">
        <f>IF('C. Consumer Service Detail'!$F95="","",IF(VLOOKUP('C. Consumer Service Detail'!$F95,'Table of Current Services'!$B$7:$F$36,'Table of Current Services'!$F$5,)="cost","Yes","No"))</f>
        <v/>
      </c>
      <c r="M95" s="154" t="str">
        <f>IFERROR(IF('C. Consumer Service Detail'!$K95="No Match","No",VLOOKUP('C. Consumer Service Detail'!$C95,'B. Consumer Budget'!$E$11:$F$2010,2,FALSE)),"")</f>
        <v/>
      </c>
      <c r="P95" s="94"/>
      <c r="Q95" s="94"/>
    </row>
    <row r="96" spans="2:17" x14ac:dyDescent="0.25">
      <c r="B96" s="220">
        <f t="shared" si="3"/>
        <v>86</v>
      </c>
      <c r="C96" s="222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97"/>
      <c r="E96" s="96"/>
      <c r="F96" s="119"/>
      <c r="G96" s="238"/>
      <c r="H96" s="201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82"/>
      <c r="J96" s="171" t="str">
        <f t="shared" si="2"/>
        <v/>
      </c>
      <c r="K96" s="163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53" t="str">
        <f>IF('C. Consumer Service Detail'!$F96="","",IF(VLOOKUP('C. Consumer Service Detail'!$F96,'Table of Current Services'!$B$7:$F$36,'Table of Current Services'!$F$5,)="cost","Yes","No"))</f>
        <v/>
      </c>
      <c r="M96" s="154" t="str">
        <f>IFERROR(IF('C. Consumer Service Detail'!$K96="No Match","No",VLOOKUP('C. Consumer Service Detail'!$C96,'B. Consumer Budget'!$E$11:$F$2010,2,FALSE)),"")</f>
        <v/>
      </c>
      <c r="P96" s="94"/>
      <c r="Q96" s="94"/>
    </row>
    <row r="97" spans="2:17" x14ac:dyDescent="0.25">
      <c r="B97" s="220">
        <f t="shared" si="3"/>
        <v>87</v>
      </c>
      <c r="C97" s="222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96"/>
      <c r="E97" s="98"/>
      <c r="F97" s="120"/>
      <c r="G97" s="239"/>
      <c r="H97" s="201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83"/>
      <c r="J97" s="171" t="str">
        <f t="shared" si="2"/>
        <v/>
      </c>
      <c r="K97" s="163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53" t="str">
        <f>IF('C. Consumer Service Detail'!$F97="","",IF(VLOOKUP('C. Consumer Service Detail'!$F97,'Table of Current Services'!$B$7:$F$36,'Table of Current Services'!$F$5,)="cost","Yes","No"))</f>
        <v/>
      </c>
      <c r="M97" s="154" t="str">
        <f>IFERROR(IF('C. Consumer Service Detail'!$K97="No Match","No",VLOOKUP('C. Consumer Service Detail'!$C97,'B. Consumer Budget'!$E$11:$F$2010,2,FALSE)),"")</f>
        <v/>
      </c>
      <c r="P97" s="94"/>
      <c r="Q97" s="94"/>
    </row>
    <row r="98" spans="2:17" x14ac:dyDescent="0.25">
      <c r="B98" s="220">
        <f t="shared" si="3"/>
        <v>88</v>
      </c>
      <c r="C98" s="222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97"/>
      <c r="E98" s="96"/>
      <c r="F98" s="119"/>
      <c r="G98" s="238"/>
      <c r="H98" s="201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82"/>
      <c r="J98" s="171" t="str">
        <f t="shared" si="2"/>
        <v/>
      </c>
      <c r="K98" s="163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53" t="str">
        <f>IF('C. Consumer Service Detail'!$F98="","",IF(VLOOKUP('C. Consumer Service Detail'!$F98,'Table of Current Services'!$B$7:$F$36,'Table of Current Services'!$F$5,)="cost","Yes","No"))</f>
        <v/>
      </c>
      <c r="M98" s="154" t="str">
        <f>IFERROR(IF('C. Consumer Service Detail'!$K98="No Match","No",VLOOKUP('C. Consumer Service Detail'!$C98,'B. Consumer Budget'!$E$11:$F$2010,2,FALSE)),"")</f>
        <v/>
      </c>
      <c r="P98" s="94"/>
      <c r="Q98" s="94"/>
    </row>
    <row r="99" spans="2:17" x14ac:dyDescent="0.25">
      <c r="B99" s="220">
        <f t="shared" si="3"/>
        <v>89</v>
      </c>
      <c r="C99" s="222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96"/>
      <c r="E99" s="98"/>
      <c r="F99" s="120"/>
      <c r="G99" s="239"/>
      <c r="H99" s="201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83"/>
      <c r="J99" s="171" t="str">
        <f t="shared" si="2"/>
        <v/>
      </c>
      <c r="K99" s="163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53" t="str">
        <f>IF('C. Consumer Service Detail'!$F99="","",IF(VLOOKUP('C. Consumer Service Detail'!$F99,'Table of Current Services'!$B$7:$F$36,'Table of Current Services'!$F$5,)="cost","Yes","No"))</f>
        <v/>
      </c>
      <c r="M99" s="154" t="str">
        <f>IFERROR(IF('C. Consumer Service Detail'!$K99="No Match","No",VLOOKUP('C. Consumer Service Detail'!$C99,'B. Consumer Budget'!$E$11:$F$2010,2,FALSE)),"")</f>
        <v/>
      </c>
      <c r="P99" s="94"/>
      <c r="Q99" s="94"/>
    </row>
    <row r="100" spans="2:17" x14ac:dyDescent="0.25">
      <c r="B100" s="220">
        <f t="shared" si="3"/>
        <v>90</v>
      </c>
      <c r="C100" s="222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97"/>
      <c r="E100" s="96"/>
      <c r="F100" s="119"/>
      <c r="G100" s="238"/>
      <c r="H100" s="201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82"/>
      <c r="J100" s="171" t="str">
        <f t="shared" si="2"/>
        <v/>
      </c>
      <c r="K100" s="163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53" t="str">
        <f>IF('C. Consumer Service Detail'!$F100="","",IF(VLOOKUP('C. Consumer Service Detail'!$F100,'Table of Current Services'!$B$7:$F$36,'Table of Current Services'!$F$5,)="cost","Yes","No"))</f>
        <v/>
      </c>
      <c r="M100" s="154" t="str">
        <f>IFERROR(IF('C. Consumer Service Detail'!$K100="No Match","No",VLOOKUP('C. Consumer Service Detail'!$C100,'B. Consumer Budget'!$E$11:$F$2010,2,FALSE)),"")</f>
        <v/>
      </c>
      <c r="P100" s="94"/>
      <c r="Q100" s="94"/>
    </row>
    <row r="101" spans="2:17" x14ac:dyDescent="0.25">
      <c r="B101" s="220">
        <f t="shared" si="3"/>
        <v>91</v>
      </c>
      <c r="C101" s="222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96"/>
      <c r="E101" s="98"/>
      <c r="F101" s="120"/>
      <c r="G101" s="239"/>
      <c r="H101" s="201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83"/>
      <c r="J101" s="171" t="str">
        <f t="shared" si="2"/>
        <v/>
      </c>
      <c r="K101" s="163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53" t="str">
        <f>IF('C. Consumer Service Detail'!$F101="","",IF(VLOOKUP('C. Consumer Service Detail'!$F101,'Table of Current Services'!$B$7:$F$36,'Table of Current Services'!$F$5,)="cost","Yes","No"))</f>
        <v/>
      </c>
      <c r="M101" s="154" t="str">
        <f>IFERROR(IF('C. Consumer Service Detail'!$K101="No Match","No",VLOOKUP('C. Consumer Service Detail'!$C101,'B. Consumer Budget'!$E$11:$F$2010,2,FALSE)),"")</f>
        <v/>
      </c>
      <c r="P101" s="94"/>
      <c r="Q101" s="94"/>
    </row>
    <row r="102" spans="2:17" x14ac:dyDescent="0.25">
      <c r="B102" s="220">
        <f t="shared" si="3"/>
        <v>92</v>
      </c>
      <c r="C102" s="222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97"/>
      <c r="E102" s="96"/>
      <c r="F102" s="119"/>
      <c r="G102" s="238"/>
      <c r="H102" s="201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82"/>
      <c r="J102" s="171" t="str">
        <f t="shared" si="2"/>
        <v/>
      </c>
      <c r="K102" s="163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53" t="str">
        <f>IF('C. Consumer Service Detail'!$F102="","",IF(VLOOKUP('C. Consumer Service Detail'!$F102,'Table of Current Services'!$B$7:$F$36,'Table of Current Services'!$F$5,)="cost","Yes","No"))</f>
        <v/>
      </c>
      <c r="M102" s="154" t="str">
        <f>IFERROR(IF('C. Consumer Service Detail'!$K102="No Match","No",VLOOKUP('C. Consumer Service Detail'!$C102,'B. Consumer Budget'!$E$11:$F$2010,2,FALSE)),"")</f>
        <v/>
      </c>
      <c r="P102" s="94"/>
      <c r="Q102" s="94"/>
    </row>
    <row r="103" spans="2:17" x14ac:dyDescent="0.25">
      <c r="B103" s="220">
        <f t="shared" si="3"/>
        <v>93</v>
      </c>
      <c r="C103" s="222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96"/>
      <c r="E103" s="98"/>
      <c r="F103" s="120"/>
      <c r="G103" s="239"/>
      <c r="H103" s="201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83"/>
      <c r="J103" s="171" t="str">
        <f t="shared" si="2"/>
        <v/>
      </c>
      <c r="K103" s="163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53" t="str">
        <f>IF('C. Consumer Service Detail'!$F103="","",IF(VLOOKUP('C. Consumer Service Detail'!$F103,'Table of Current Services'!$B$7:$F$36,'Table of Current Services'!$F$5,)="cost","Yes","No"))</f>
        <v/>
      </c>
      <c r="M103" s="154" t="str">
        <f>IFERROR(IF('C. Consumer Service Detail'!$K103="No Match","No",VLOOKUP('C. Consumer Service Detail'!$C103,'B. Consumer Budget'!$E$11:$F$2010,2,FALSE)),"")</f>
        <v/>
      </c>
      <c r="P103" s="94"/>
      <c r="Q103" s="94"/>
    </row>
    <row r="104" spans="2:17" x14ac:dyDescent="0.25">
      <c r="B104" s="220">
        <f t="shared" si="3"/>
        <v>94</v>
      </c>
      <c r="C104" s="222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97"/>
      <c r="E104" s="96"/>
      <c r="F104" s="119"/>
      <c r="G104" s="238"/>
      <c r="H104" s="201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82"/>
      <c r="J104" s="171" t="str">
        <f t="shared" si="2"/>
        <v/>
      </c>
      <c r="K104" s="163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53" t="str">
        <f>IF('C. Consumer Service Detail'!$F104="","",IF(VLOOKUP('C. Consumer Service Detail'!$F104,'Table of Current Services'!$B$7:$F$36,'Table of Current Services'!$F$5,)="cost","Yes","No"))</f>
        <v/>
      </c>
      <c r="M104" s="154" t="str">
        <f>IFERROR(IF('C. Consumer Service Detail'!$K104="No Match","No",VLOOKUP('C. Consumer Service Detail'!$C104,'B. Consumer Budget'!$E$11:$F$2010,2,FALSE)),"")</f>
        <v/>
      </c>
      <c r="P104" s="94"/>
      <c r="Q104" s="94"/>
    </row>
    <row r="105" spans="2:17" x14ac:dyDescent="0.25">
      <c r="B105" s="220">
        <f t="shared" si="3"/>
        <v>95</v>
      </c>
      <c r="C105" s="222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96"/>
      <c r="E105" s="98"/>
      <c r="F105" s="120"/>
      <c r="G105" s="239"/>
      <c r="H105" s="201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83"/>
      <c r="J105" s="171" t="str">
        <f t="shared" si="2"/>
        <v/>
      </c>
      <c r="K105" s="163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53" t="str">
        <f>IF('C. Consumer Service Detail'!$F105="","",IF(VLOOKUP('C. Consumer Service Detail'!$F105,'Table of Current Services'!$B$7:$F$36,'Table of Current Services'!$F$5,)="cost","Yes","No"))</f>
        <v/>
      </c>
      <c r="M105" s="154" t="str">
        <f>IFERROR(IF('C. Consumer Service Detail'!$K105="No Match","No",VLOOKUP('C. Consumer Service Detail'!$C105,'B. Consumer Budget'!$E$11:$F$2010,2,FALSE)),"")</f>
        <v/>
      </c>
      <c r="P105" s="94"/>
      <c r="Q105" s="94"/>
    </row>
    <row r="106" spans="2:17" x14ac:dyDescent="0.25">
      <c r="B106" s="220">
        <f t="shared" si="3"/>
        <v>96</v>
      </c>
      <c r="C106" s="222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97"/>
      <c r="E106" s="96"/>
      <c r="F106" s="119"/>
      <c r="G106" s="238"/>
      <c r="H106" s="201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82"/>
      <c r="J106" s="171" t="str">
        <f t="shared" si="2"/>
        <v/>
      </c>
      <c r="K106" s="163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53" t="str">
        <f>IF('C. Consumer Service Detail'!$F106="","",IF(VLOOKUP('C. Consumer Service Detail'!$F106,'Table of Current Services'!$B$7:$F$36,'Table of Current Services'!$F$5,)="cost","Yes","No"))</f>
        <v/>
      </c>
      <c r="M106" s="154" t="str">
        <f>IFERROR(IF('C. Consumer Service Detail'!$K106="No Match","No",VLOOKUP('C. Consumer Service Detail'!$C106,'B. Consumer Budget'!$E$11:$F$2010,2,FALSE)),"")</f>
        <v/>
      </c>
      <c r="P106" s="94"/>
      <c r="Q106" s="94"/>
    </row>
    <row r="107" spans="2:17" x14ac:dyDescent="0.25">
      <c r="B107" s="220">
        <f t="shared" si="3"/>
        <v>97</v>
      </c>
      <c r="C107" s="222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96"/>
      <c r="E107" s="98"/>
      <c r="F107" s="120"/>
      <c r="G107" s="239"/>
      <c r="H107" s="201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83"/>
      <c r="J107" s="171" t="str">
        <f t="shared" si="2"/>
        <v/>
      </c>
      <c r="K107" s="163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53" t="str">
        <f>IF('C. Consumer Service Detail'!$F107="","",IF(VLOOKUP('C. Consumer Service Detail'!$F107,'Table of Current Services'!$B$7:$F$36,'Table of Current Services'!$F$5,)="cost","Yes","No"))</f>
        <v/>
      </c>
      <c r="M107" s="154" t="str">
        <f>IFERROR(IF('C. Consumer Service Detail'!$K107="No Match","No",VLOOKUP('C. Consumer Service Detail'!$C107,'B. Consumer Budget'!$E$11:$F$2010,2,FALSE)),"")</f>
        <v/>
      </c>
      <c r="P107" s="94"/>
      <c r="Q107" s="94"/>
    </row>
    <row r="108" spans="2:17" x14ac:dyDescent="0.25">
      <c r="B108" s="220">
        <f t="shared" si="3"/>
        <v>98</v>
      </c>
      <c r="C108" s="222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97"/>
      <c r="E108" s="96"/>
      <c r="F108" s="119"/>
      <c r="G108" s="238"/>
      <c r="H108" s="201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82"/>
      <c r="J108" s="171" t="str">
        <f t="shared" si="2"/>
        <v/>
      </c>
      <c r="K108" s="163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53" t="str">
        <f>IF('C. Consumer Service Detail'!$F108="","",IF(VLOOKUP('C. Consumer Service Detail'!$F108,'Table of Current Services'!$B$7:$F$36,'Table of Current Services'!$F$5,)="cost","Yes","No"))</f>
        <v/>
      </c>
      <c r="M108" s="154" t="str">
        <f>IFERROR(IF('C. Consumer Service Detail'!$K108="No Match","No",VLOOKUP('C. Consumer Service Detail'!$C108,'B. Consumer Budget'!$E$11:$F$2010,2,FALSE)),"")</f>
        <v/>
      </c>
      <c r="P108" s="94"/>
      <c r="Q108" s="94"/>
    </row>
    <row r="109" spans="2:17" x14ac:dyDescent="0.25">
      <c r="B109" s="220">
        <f t="shared" si="3"/>
        <v>99</v>
      </c>
      <c r="C109" s="222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96"/>
      <c r="E109" s="98"/>
      <c r="F109" s="120"/>
      <c r="G109" s="239"/>
      <c r="H109" s="201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83"/>
      <c r="J109" s="171" t="str">
        <f t="shared" si="2"/>
        <v/>
      </c>
      <c r="K109" s="163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53" t="str">
        <f>IF('C. Consumer Service Detail'!$F109="","",IF(VLOOKUP('C. Consumer Service Detail'!$F109,'Table of Current Services'!$B$7:$F$36,'Table of Current Services'!$F$5,)="cost","Yes","No"))</f>
        <v/>
      </c>
      <c r="M109" s="154" t="str">
        <f>IFERROR(IF('C. Consumer Service Detail'!$K109="No Match","No",VLOOKUP('C. Consumer Service Detail'!$C109,'B. Consumer Budget'!$E$11:$F$2010,2,FALSE)),"")</f>
        <v/>
      </c>
      <c r="P109" s="94"/>
      <c r="Q109" s="94"/>
    </row>
    <row r="110" spans="2:17" x14ac:dyDescent="0.25">
      <c r="B110" s="220">
        <f t="shared" si="3"/>
        <v>100</v>
      </c>
      <c r="C110" s="222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97"/>
      <c r="E110" s="96"/>
      <c r="F110" s="119"/>
      <c r="G110" s="238"/>
      <c r="H110" s="201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82"/>
      <c r="J110" s="171" t="str">
        <f t="shared" si="2"/>
        <v/>
      </c>
      <c r="K110" s="163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53" t="str">
        <f>IF('C. Consumer Service Detail'!$F110="","",IF(VLOOKUP('C. Consumer Service Detail'!$F110,'Table of Current Services'!$B$7:$F$36,'Table of Current Services'!$F$5,)="cost","Yes","No"))</f>
        <v/>
      </c>
      <c r="M110" s="154" t="str">
        <f>IFERROR(IF('C. Consumer Service Detail'!$K110="No Match","No",VLOOKUP('C. Consumer Service Detail'!$C110,'B. Consumer Budget'!$E$11:$F$2010,2,FALSE)),"")</f>
        <v/>
      </c>
      <c r="P110" s="94"/>
      <c r="Q110" s="94"/>
    </row>
    <row r="111" spans="2:17" x14ac:dyDescent="0.25">
      <c r="B111" s="220">
        <f t="shared" si="3"/>
        <v>101</v>
      </c>
      <c r="C111" s="222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96"/>
      <c r="E111" s="98"/>
      <c r="F111" s="120"/>
      <c r="G111" s="239"/>
      <c r="H111" s="201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83"/>
      <c r="J111" s="171" t="str">
        <f t="shared" si="2"/>
        <v/>
      </c>
      <c r="K111" s="163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53" t="str">
        <f>IF('C. Consumer Service Detail'!$F111="","",IF(VLOOKUP('C. Consumer Service Detail'!$F111,'Table of Current Services'!$B$7:$F$36,'Table of Current Services'!$F$5,)="cost","Yes","No"))</f>
        <v/>
      </c>
      <c r="M111" s="154" t="str">
        <f>IFERROR(IF('C. Consumer Service Detail'!$K111="No Match","No",VLOOKUP('C. Consumer Service Detail'!$C111,'B. Consumer Budget'!$E$11:$F$2010,2,FALSE)),"")</f>
        <v/>
      </c>
      <c r="P111" s="94"/>
      <c r="Q111" s="94"/>
    </row>
    <row r="112" spans="2:17" x14ac:dyDescent="0.25">
      <c r="B112" s="220">
        <f t="shared" si="3"/>
        <v>102</v>
      </c>
      <c r="C112" s="222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97"/>
      <c r="E112" s="96"/>
      <c r="F112" s="119"/>
      <c r="G112" s="238"/>
      <c r="H112" s="201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82"/>
      <c r="J112" s="171" t="str">
        <f t="shared" si="2"/>
        <v/>
      </c>
      <c r="K112" s="163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53" t="str">
        <f>IF('C. Consumer Service Detail'!$F112="","",IF(VLOOKUP('C. Consumer Service Detail'!$F112,'Table of Current Services'!$B$7:$F$36,'Table of Current Services'!$F$5,)="cost","Yes","No"))</f>
        <v/>
      </c>
      <c r="M112" s="154" t="str">
        <f>IFERROR(IF('C. Consumer Service Detail'!$K112="No Match","No",VLOOKUP('C. Consumer Service Detail'!$C112,'B. Consumer Budget'!$E$11:$F$2010,2,FALSE)),"")</f>
        <v/>
      </c>
      <c r="P112" s="94"/>
      <c r="Q112" s="94"/>
    </row>
    <row r="113" spans="2:17" x14ac:dyDescent="0.25">
      <c r="B113" s="220">
        <f t="shared" si="3"/>
        <v>103</v>
      </c>
      <c r="C113" s="222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96"/>
      <c r="E113" s="98"/>
      <c r="F113" s="120"/>
      <c r="G113" s="239"/>
      <c r="H113" s="201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83"/>
      <c r="J113" s="171" t="str">
        <f t="shared" si="2"/>
        <v/>
      </c>
      <c r="K113" s="163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53" t="str">
        <f>IF('C. Consumer Service Detail'!$F113="","",IF(VLOOKUP('C. Consumer Service Detail'!$F113,'Table of Current Services'!$B$7:$F$36,'Table of Current Services'!$F$5,)="cost","Yes","No"))</f>
        <v/>
      </c>
      <c r="M113" s="154" t="str">
        <f>IFERROR(IF('C. Consumer Service Detail'!$K113="No Match","No",VLOOKUP('C. Consumer Service Detail'!$C113,'B. Consumer Budget'!$E$11:$F$2010,2,FALSE)),"")</f>
        <v/>
      </c>
      <c r="P113" s="94"/>
      <c r="Q113" s="94"/>
    </row>
    <row r="114" spans="2:17" x14ac:dyDescent="0.25">
      <c r="B114" s="220">
        <f t="shared" si="3"/>
        <v>104</v>
      </c>
      <c r="C114" s="222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97"/>
      <c r="E114" s="96"/>
      <c r="F114" s="119"/>
      <c r="G114" s="238"/>
      <c r="H114" s="201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82"/>
      <c r="J114" s="171" t="str">
        <f t="shared" si="2"/>
        <v/>
      </c>
      <c r="K114" s="163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53" t="str">
        <f>IF('C. Consumer Service Detail'!$F114="","",IF(VLOOKUP('C. Consumer Service Detail'!$F114,'Table of Current Services'!$B$7:$F$36,'Table of Current Services'!$F$5,)="cost","Yes","No"))</f>
        <v/>
      </c>
      <c r="M114" s="154" t="str">
        <f>IFERROR(IF('C. Consumer Service Detail'!$K114="No Match","No",VLOOKUP('C. Consumer Service Detail'!$C114,'B. Consumer Budget'!$E$11:$F$2010,2,FALSE)),"")</f>
        <v/>
      </c>
      <c r="P114" s="94"/>
      <c r="Q114" s="94"/>
    </row>
    <row r="115" spans="2:17" x14ac:dyDescent="0.25">
      <c r="B115" s="220">
        <f t="shared" si="3"/>
        <v>105</v>
      </c>
      <c r="C115" s="222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96"/>
      <c r="E115" s="98"/>
      <c r="F115" s="120"/>
      <c r="G115" s="239"/>
      <c r="H115" s="201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83"/>
      <c r="J115" s="171" t="str">
        <f t="shared" si="2"/>
        <v/>
      </c>
      <c r="K115" s="163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53" t="str">
        <f>IF('C. Consumer Service Detail'!$F115="","",IF(VLOOKUP('C. Consumer Service Detail'!$F115,'Table of Current Services'!$B$7:$F$36,'Table of Current Services'!$F$5,)="cost","Yes","No"))</f>
        <v/>
      </c>
      <c r="M115" s="154" t="str">
        <f>IFERROR(IF('C. Consumer Service Detail'!$K115="No Match","No",VLOOKUP('C. Consumer Service Detail'!$C115,'B. Consumer Budget'!$E$11:$F$2010,2,FALSE)),"")</f>
        <v/>
      </c>
      <c r="P115" s="94"/>
      <c r="Q115" s="94"/>
    </row>
    <row r="116" spans="2:17" x14ac:dyDescent="0.25">
      <c r="B116" s="220">
        <f t="shared" si="3"/>
        <v>106</v>
      </c>
      <c r="C116" s="222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97"/>
      <c r="E116" s="96"/>
      <c r="F116" s="119"/>
      <c r="G116" s="238"/>
      <c r="H116" s="201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82"/>
      <c r="J116" s="171" t="str">
        <f t="shared" si="2"/>
        <v/>
      </c>
      <c r="K116" s="163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53" t="str">
        <f>IF('C. Consumer Service Detail'!$F116="","",IF(VLOOKUP('C. Consumer Service Detail'!$F116,'Table of Current Services'!$B$7:$F$36,'Table of Current Services'!$F$5,)="cost","Yes","No"))</f>
        <v/>
      </c>
      <c r="M116" s="154" t="str">
        <f>IFERROR(IF('C. Consumer Service Detail'!$K116="No Match","No",VLOOKUP('C. Consumer Service Detail'!$C116,'B. Consumer Budget'!$E$11:$F$2010,2,FALSE)),"")</f>
        <v/>
      </c>
      <c r="P116" s="94"/>
      <c r="Q116" s="94"/>
    </row>
    <row r="117" spans="2:17" x14ac:dyDescent="0.25">
      <c r="B117" s="220">
        <f t="shared" si="3"/>
        <v>107</v>
      </c>
      <c r="C117" s="222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96"/>
      <c r="E117" s="98"/>
      <c r="F117" s="120"/>
      <c r="G117" s="239"/>
      <c r="H117" s="201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83"/>
      <c r="J117" s="171" t="str">
        <f t="shared" si="2"/>
        <v/>
      </c>
      <c r="K117" s="163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53" t="str">
        <f>IF('C. Consumer Service Detail'!$F117="","",IF(VLOOKUP('C. Consumer Service Detail'!$F117,'Table of Current Services'!$B$7:$F$36,'Table of Current Services'!$F$5,)="cost","Yes","No"))</f>
        <v/>
      </c>
      <c r="M117" s="154" t="str">
        <f>IFERROR(IF('C. Consumer Service Detail'!$K117="No Match","No",VLOOKUP('C. Consumer Service Detail'!$C117,'B. Consumer Budget'!$E$11:$F$2010,2,FALSE)),"")</f>
        <v/>
      </c>
      <c r="P117" s="94"/>
      <c r="Q117" s="94"/>
    </row>
    <row r="118" spans="2:17" x14ac:dyDescent="0.25">
      <c r="B118" s="220">
        <f t="shared" si="3"/>
        <v>108</v>
      </c>
      <c r="C118" s="222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97"/>
      <c r="E118" s="96"/>
      <c r="F118" s="119"/>
      <c r="G118" s="238"/>
      <c r="H118" s="201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82"/>
      <c r="J118" s="171" t="str">
        <f t="shared" si="2"/>
        <v/>
      </c>
      <c r="K118" s="163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53" t="str">
        <f>IF('C. Consumer Service Detail'!$F118="","",IF(VLOOKUP('C. Consumer Service Detail'!$F118,'Table of Current Services'!$B$7:$F$36,'Table of Current Services'!$F$5,)="cost","Yes","No"))</f>
        <v/>
      </c>
      <c r="M118" s="154" t="str">
        <f>IFERROR(IF('C. Consumer Service Detail'!$K118="No Match","No",VLOOKUP('C. Consumer Service Detail'!$C118,'B. Consumer Budget'!$E$11:$F$2010,2,FALSE)),"")</f>
        <v/>
      </c>
      <c r="P118" s="94"/>
      <c r="Q118" s="94"/>
    </row>
    <row r="119" spans="2:17" x14ac:dyDescent="0.25">
      <c r="B119" s="220">
        <f t="shared" si="3"/>
        <v>109</v>
      </c>
      <c r="C119" s="222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96"/>
      <c r="E119" s="98"/>
      <c r="F119" s="120"/>
      <c r="G119" s="239"/>
      <c r="H119" s="201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83"/>
      <c r="J119" s="171" t="str">
        <f t="shared" si="2"/>
        <v/>
      </c>
      <c r="K119" s="163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53" t="str">
        <f>IF('C. Consumer Service Detail'!$F119="","",IF(VLOOKUP('C. Consumer Service Detail'!$F119,'Table of Current Services'!$B$7:$F$36,'Table of Current Services'!$F$5,)="cost","Yes","No"))</f>
        <v/>
      </c>
      <c r="M119" s="154" t="str">
        <f>IFERROR(IF('C. Consumer Service Detail'!$K119="No Match","No",VLOOKUP('C. Consumer Service Detail'!$C119,'B. Consumer Budget'!$E$11:$F$2010,2,FALSE)),"")</f>
        <v/>
      </c>
      <c r="P119" s="94"/>
      <c r="Q119" s="94"/>
    </row>
    <row r="120" spans="2:17" x14ac:dyDescent="0.25">
      <c r="B120" s="220">
        <f t="shared" si="3"/>
        <v>110</v>
      </c>
      <c r="C120" s="222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97"/>
      <c r="E120" s="96"/>
      <c r="F120" s="119"/>
      <c r="G120" s="238"/>
      <c r="H120" s="201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82"/>
      <c r="J120" s="171" t="str">
        <f t="shared" si="2"/>
        <v/>
      </c>
      <c r="K120" s="163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53" t="str">
        <f>IF('C. Consumer Service Detail'!$F120="","",IF(VLOOKUP('C. Consumer Service Detail'!$F120,'Table of Current Services'!$B$7:$F$36,'Table of Current Services'!$F$5,)="cost","Yes","No"))</f>
        <v/>
      </c>
      <c r="M120" s="154" t="str">
        <f>IFERROR(IF('C. Consumer Service Detail'!$K120="No Match","No",VLOOKUP('C. Consumer Service Detail'!$C120,'B. Consumer Budget'!$E$11:$F$2010,2,FALSE)),"")</f>
        <v/>
      </c>
      <c r="P120" s="94"/>
      <c r="Q120" s="94"/>
    </row>
    <row r="121" spans="2:17" x14ac:dyDescent="0.25">
      <c r="B121" s="220">
        <f t="shared" si="3"/>
        <v>111</v>
      </c>
      <c r="C121" s="222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96"/>
      <c r="E121" s="98"/>
      <c r="F121" s="120"/>
      <c r="G121" s="239"/>
      <c r="H121" s="201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83"/>
      <c r="J121" s="171" t="str">
        <f t="shared" si="2"/>
        <v/>
      </c>
      <c r="K121" s="163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53" t="str">
        <f>IF('C. Consumer Service Detail'!$F121="","",IF(VLOOKUP('C. Consumer Service Detail'!$F121,'Table of Current Services'!$B$7:$F$36,'Table of Current Services'!$F$5,)="cost","Yes","No"))</f>
        <v/>
      </c>
      <c r="M121" s="154" t="str">
        <f>IFERROR(IF('C. Consumer Service Detail'!$K121="No Match","No",VLOOKUP('C. Consumer Service Detail'!$C121,'B. Consumer Budget'!$E$11:$F$2010,2,FALSE)),"")</f>
        <v/>
      </c>
      <c r="P121" s="94"/>
      <c r="Q121" s="94"/>
    </row>
    <row r="122" spans="2:17" x14ac:dyDescent="0.25">
      <c r="B122" s="220">
        <f t="shared" si="3"/>
        <v>112</v>
      </c>
      <c r="C122" s="222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97"/>
      <c r="E122" s="96"/>
      <c r="F122" s="119"/>
      <c r="G122" s="238"/>
      <c r="H122" s="201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82"/>
      <c r="J122" s="171" t="str">
        <f t="shared" si="2"/>
        <v/>
      </c>
      <c r="K122" s="163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53" t="str">
        <f>IF('C. Consumer Service Detail'!$F122="","",IF(VLOOKUP('C. Consumer Service Detail'!$F122,'Table of Current Services'!$B$7:$F$36,'Table of Current Services'!$F$5,)="cost","Yes","No"))</f>
        <v/>
      </c>
      <c r="M122" s="154" t="str">
        <f>IFERROR(IF('C. Consumer Service Detail'!$K122="No Match","No",VLOOKUP('C. Consumer Service Detail'!$C122,'B. Consumer Budget'!$E$11:$F$2010,2,FALSE)),"")</f>
        <v/>
      </c>
      <c r="P122" s="94"/>
      <c r="Q122" s="94"/>
    </row>
    <row r="123" spans="2:17" x14ac:dyDescent="0.25">
      <c r="B123" s="220">
        <f t="shared" si="3"/>
        <v>113</v>
      </c>
      <c r="C123" s="222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96"/>
      <c r="E123" s="98"/>
      <c r="F123" s="120"/>
      <c r="G123" s="239"/>
      <c r="H123" s="201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83"/>
      <c r="J123" s="171" t="str">
        <f t="shared" si="2"/>
        <v/>
      </c>
      <c r="K123" s="163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53" t="str">
        <f>IF('C. Consumer Service Detail'!$F123="","",IF(VLOOKUP('C. Consumer Service Detail'!$F123,'Table of Current Services'!$B$7:$F$36,'Table of Current Services'!$F$5,)="cost","Yes","No"))</f>
        <v/>
      </c>
      <c r="M123" s="154" t="str">
        <f>IFERROR(IF('C. Consumer Service Detail'!$K123="No Match","No",VLOOKUP('C. Consumer Service Detail'!$C123,'B. Consumer Budget'!$E$11:$F$2010,2,FALSE)),"")</f>
        <v/>
      </c>
      <c r="P123" s="94"/>
      <c r="Q123" s="94"/>
    </row>
    <row r="124" spans="2:17" x14ac:dyDescent="0.25">
      <c r="B124" s="220">
        <f t="shared" si="3"/>
        <v>114</v>
      </c>
      <c r="C124" s="222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97"/>
      <c r="E124" s="96"/>
      <c r="F124" s="119"/>
      <c r="G124" s="238"/>
      <c r="H124" s="201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82"/>
      <c r="J124" s="171" t="str">
        <f t="shared" si="2"/>
        <v/>
      </c>
      <c r="K124" s="163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53" t="str">
        <f>IF('C. Consumer Service Detail'!$F124="","",IF(VLOOKUP('C. Consumer Service Detail'!$F124,'Table of Current Services'!$B$7:$F$36,'Table of Current Services'!$F$5,)="cost","Yes","No"))</f>
        <v/>
      </c>
      <c r="M124" s="154" t="str">
        <f>IFERROR(IF('C. Consumer Service Detail'!$K124="No Match","No",VLOOKUP('C. Consumer Service Detail'!$C124,'B. Consumer Budget'!$E$11:$F$2010,2,FALSE)),"")</f>
        <v/>
      </c>
      <c r="P124" s="94"/>
      <c r="Q124" s="94"/>
    </row>
    <row r="125" spans="2:17" x14ac:dyDescent="0.25">
      <c r="B125" s="220">
        <f t="shared" si="3"/>
        <v>115</v>
      </c>
      <c r="C125" s="222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96"/>
      <c r="E125" s="98"/>
      <c r="F125" s="120"/>
      <c r="G125" s="239"/>
      <c r="H125" s="201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83"/>
      <c r="J125" s="171" t="str">
        <f t="shared" si="2"/>
        <v/>
      </c>
      <c r="K125" s="163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53" t="str">
        <f>IF('C. Consumer Service Detail'!$F125="","",IF(VLOOKUP('C. Consumer Service Detail'!$F125,'Table of Current Services'!$B$7:$F$36,'Table of Current Services'!$F$5,)="cost","Yes","No"))</f>
        <v/>
      </c>
      <c r="M125" s="154" t="str">
        <f>IFERROR(IF('C. Consumer Service Detail'!$K125="No Match","No",VLOOKUP('C. Consumer Service Detail'!$C125,'B. Consumer Budget'!$E$11:$F$2010,2,FALSE)),"")</f>
        <v/>
      </c>
      <c r="P125" s="94"/>
      <c r="Q125" s="94"/>
    </row>
    <row r="126" spans="2:17" x14ac:dyDescent="0.25">
      <c r="B126" s="220">
        <f t="shared" si="3"/>
        <v>116</v>
      </c>
      <c r="C126" s="222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97"/>
      <c r="E126" s="96"/>
      <c r="F126" s="119"/>
      <c r="G126" s="238"/>
      <c r="H126" s="201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82"/>
      <c r="J126" s="171" t="str">
        <f t="shared" si="2"/>
        <v/>
      </c>
      <c r="K126" s="163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53" t="str">
        <f>IF('C. Consumer Service Detail'!$F126="","",IF(VLOOKUP('C. Consumer Service Detail'!$F126,'Table of Current Services'!$B$7:$F$36,'Table of Current Services'!$F$5,)="cost","Yes","No"))</f>
        <v/>
      </c>
      <c r="M126" s="154" t="str">
        <f>IFERROR(IF('C. Consumer Service Detail'!$K126="No Match","No",VLOOKUP('C. Consumer Service Detail'!$C126,'B. Consumer Budget'!$E$11:$F$2010,2,FALSE)),"")</f>
        <v/>
      </c>
      <c r="P126" s="94"/>
      <c r="Q126" s="94"/>
    </row>
    <row r="127" spans="2:17" x14ac:dyDescent="0.25">
      <c r="B127" s="220">
        <f t="shared" si="3"/>
        <v>117</v>
      </c>
      <c r="C127" s="222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96"/>
      <c r="E127" s="98"/>
      <c r="F127" s="120"/>
      <c r="G127" s="239"/>
      <c r="H127" s="201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83"/>
      <c r="J127" s="171" t="str">
        <f t="shared" si="2"/>
        <v/>
      </c>
      <c r="K127" s="163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53" t="str">
        <f>IF('C. Consumer Service Detail'!$F127="","",IF(VLOOKUP('C. Consumer Service Detail'!$F127,'Table of Current Services'!$B$7:$F$36,'Table of Current Services'!$F$5,)="cost","Yes","No"))</f>
        <v/>
      </c>
      <c r="M127" s="154" t="str">
        <f>IFERROR(IF('C. Consumer Service Detail'!$K127="No Match","No",VLOOKUP('C. Consumer Service Detail'!$C127,'B. Consumer Budget'!$E$11:$F$2010,2,FALSE)),"")</f>
        <v/>
      </c>
      <c r="P127" s="94"/>
      <c r="Q127" s="94"/>
    </row>
    <row r="128" spans="2:17" x14ac:dyDescent="0.25">
      <c r="B128" s="220">
        <f t="shared" si="3"/>
        <v>118</v>
      </c>
      <c r="C128" s="222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97"/>
      <c r="E128" s="96"/>
      <c r="F128" s="119"/>
      <c r="G128" s="238"/>
      <c r="H128" s="201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82"/>
      <c r="J128" s="171" t="str">
        <f t="shared" si="2"/>
        <v/>
      </c>
      <c r="K128" s="163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53" t="str">
        <f>IF('C. Consumer Service Detail'!$F128="","",IF(VLOOKUP('C. Consumer Service Detail'!$F128,'Table of Current Services'!$B$7:$F$36,'Table of Current Services'!$F$5,)="cost","Yes","No"))</f>
        <v/>
      </c>
      <c r="M128" s="154" t="str">
        <f>IFERROR(IF('C. Consumer Service Detail'!$K128="No Match","No",VLOOKUP('C. Consumer Service Detail'!$C128,'B. Consumer Budget'!$E$11:$F$2010,2,FALSE)),"")</f>
        <v/>
      </c>
      <c r="P128" s="94"/>
      <c r="Q128" s="94"/>
    </row>
    <row r="129" spans="2:17" x14ac:dyDescent="0.25">
      <c r="B129" s="220">
        <f t="shared" si="3"/>
        <v>119</v>
      </c>
      <c r="C129" s="222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96"/>
      <c r="E129" s="98"/>
      <c r="F129" s="120"/>
      <c r="G129" s="239"/>
      <c r="H129" s="201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83"/>
      <c r="J129" s="171" t="str">
        <f t="shared" si="2"/>
        <v/>
      </c>
      <c r="K129" s="163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53" t="str">
        <f>IF('C. Consumer Service Detail'!$F129="","",IF(VLOOKUP('C. Consumer Service Detail'!$F129,'Table of Current Services'!$B$7:$F$36,'Table of Current Services'!$F$5,)="cost","Yes","No"))</f>
        <v/>
      </c>
      <c r="M129" s="154" t="str">
        <f>IFERROR(IF('C. Consumer Service Detail'!$K129="No Match","No",VLOOKUP('C. Consumer Service Detail'!$C129,'B. Consumer Budget'!$E$11:$F$2010,2,FALSE)),"")</f>
        <v/>
      </c>
      <c r="P129" s="94"/>
      <c r="Q129" s="94"/>
    </row>
    <row r="130" spans="2:17" x14ac:dyDescent="0.25">
      <c r="B130" s="220">
        <f t="shared" si="3"/>
        <v>120</v>
      </c>
      <c r="C130" s="222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97"/>
      <c r="E130" s="96"/>
      <c r="F130" s="119"/>
      <c r="G130" s="238"/>
      <c r="H130" s="201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82"/>
      <c r="J130" s="171" t="str">
        <f t="shared" si="2"/>
        <v/>
      </c>
      <c r="K130" s="163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53" t="str">
        <f>IF('C. Consumer Service Detail'!$F130="","",IF(VLOOKUP('C. Consumer Service Detail'!$F130,'Table of Current Services'!$B$7:$F$36,'Table of Current Services'!$F$5,)="cost","Yes","No"))</f>
        <v/>
      </c>
      <c r="M130" s="154" t="str">
        <f>IFERROR(IF('C. Consumer Service Detail'!$K130="No Match","No",VLOOKUP('C. Consumer Service Detail'!$C130,'B. Consumer Budget'!$E$11:$F$2010,2,FALSE)),"")</f>
        <v/>
      </c>
      <c r="P130" s="94"/>
      <c r="Q130" s="94"/>
    </row>
    <row r="131" spans="2:17" x14ac:dyDescent="0.25">
      <c r="B131" s="220">
        <f t="shared" si="3"/>
        <v>121</v>
      </c>
      <c r="C131" s="222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96"/>
      <c r="E131" s="98"/>
      <c r="F131" s="120"/>
      <c r="G131" s="239"/>
      <c r="H131" s="201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83"/>
      <c r="J131" s="171" t="str">
        <f t="shared" si="2"/>
        <v/>
      </c>
      <c r="K131" s="163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53" t="str">
        <f>IF('C. Consumer Service Detail'!$F131="","",IF(VLOOKUP('C. Consumer Service Detail'!$F131,'Table of Current Services'!$B$7:$F$36,'Table of Current Services'!$F$5,)="cost","Yes","No"))</f>
        <v/>
      </c>
      <c r="M131" s="154" t="str">
        <f>IFERROR(IF('C. Consumer Service Detail'!$K131="No Match","No",VLOOKUP('C. Consumer Service Detail'!$C131,'B. Consumer Budget'!$E$11:$F$2010,2,FALSE)),"")</f>
        <v/>
      </c>
      <c r="P131" s="94"/>
      <c r="Q131" s="94"/>
    </row>
    <row r="132" spans="2:17" x14ac:dyDescent="0.25">
      <c r="B132" s="220">
        <f t="shared" si="3"/>
        <v>122</v>
      </c>
      <c r="C132" s="222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97"/>
      <c r="E132" s="96"/>
      <c r="F132" s="119"/>
      <c r="G132" s="238"/>
      <c r="H132" s="201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82"/>
      <c r="J132" s="171" t="str">
        <f t="shared" si="2"/>
        <v/>
      </c>
      <c r="K132" s="163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53" t="str">
        <f>IF('C. Consumer Service Detail'!$F132="","",IF(VLOOKUP('C. Consumer Service Detail'!$F132,'Table of Current Services'!$B$7:$F$36,'Table of Current Services'!$F$5,)="cost","Yes","No"))</f>
        <v/>
      </c>
      <c r="M132" s="154" t="str">
        <f>IFERROR(IF('C. Consumer Service Detail'!$K132="No Match","No",VLOOKUP('C. Consumer Service Detail'!$C132,'B. Consumer Budget'!$E$11:$F$2010,2,FALSE)),"")</f>
        <v/>
      </c>
      <c r="P132" s="94"/>
      <c r="Q132" s="94"/>
    </row>
    <row r="133" spans="2:17" x14ac:dyDescent="0.25">
      <c r="B133" s="220">
        <f t="shared" si="3"/>
        <v>123</v>
      </c>
      <c r="C133" s="222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96"/>
      <c r="E133" s="98"/>
      <c r="F133" s="120"/>
      <c r="G133" s="239"/>
      <c r="H133" s="201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83"/>
      <c r="J133" s="171" t="str">
        <f t="shared" si="2"/>
        <v/>
      </c>
      <c r="K133" s="163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53" t="str">
        <f>IF('C. Consumer Service Detail'!$F133="","",IF(VLOOKUP('C. Consumer Service Detail'!$F133,'Table of Current Services'!$B$7:$F$36,'Table of Current Services'!$F$5,)="cost","Yes","No"))</f>
        <v/>
      </c>
      <c r="M133" s="154" t="str">
        <f>IFERROR(IF('C. Consumer Service Detail'!$K133="No Match","No",VLOOKUP('C. Consumer Service Detail'!$C133,'B. Consumer Budget'!$E$11:$F$2010,2,FALSE)),"")</f>
        <v/>
      </c>
      <c r="P133" s="94"/>
      <c r="Q133" s="94"/>
    </row>
    <row r="134" spans="2:17" x14ac:dyDescent="0.25">
      <c r="B134" s="220">
        <f t="shared" si="3"/>
        <v>124</v>
      </c>
      <c r="C134" s="222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97"/>
      <c r="E134" s="96"/>
      <c r="F134" s="119"/>
      <c r="G134" s="238"/>
      <c r="H134" s="201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82"/>
      <c r="J134" s="171" t="str">
        <f t="shared" si="2"/>
        <v/>
      </c>
      <c r="K134" s="163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53" t="str">
        <f>IF('C. Consumer Service Detail'!$F134="","",IF(VLOOKUP('C. Consumer Service Detail'!$F134,'Table of Current Services'!$B$7:$F$36,'Table of Current Services'!$F$5,)="cost","Yes","No"))</f>
        <v/>
      </c>
      <c r="M134" s="154" t="str">
        <f>IFERROR(IF('C. Consumer Service Detail'!$K134="No Match","No",VLOOKUP('C. Consumer Service Detail'!$C134,'B. Consumer Budget'!$E$11:$F$2010,2,FALSE)),"")</f>
        <v/>
      </c>
      <c r="P134" s="94"/>
      <c r="Q134" s="94"/>
    </row>
    <row r="135" spans="2:17" x14ac:dyDescent="0.25">
      <c r="B135" s="220">
        <f t="shared" si="3"/>
        <v>125</v>
      </c>
      <c r="C135" s="222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96"/>
      <c r="E135" s="98"/>
      <c r="F135" s="120"/>
      <c r="G135" s="239"/>
      <c r="H135" s="201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83"/>
      <c r="J135" s="171" t="str">
        <f t="shared" si="2"/>
        <v/>
      </c>
      <c r="K135" s="163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53" t="str">
        <f>IF('C. Consumer Service Detail'!$F135="","",IF(VLOOKUP('C. Consumer Service Detail'!$F135,'Table of Current Services'!$B$7:$F$36,'Table of Current Services'!$F$5,)="cost","Yes","No"))</f>
        <v/>
      </c>
      <c r="M135" s="154" t="str">
        <f>IFERROR(IF('C. Consumer Service Detail'!$K135="No Match","No",VLOOKUP('C. Consumer Service Detail'!$C135,'B. Consumer Budget'!$E$11:$F$2010,2,FALSE)),"")</f>
        <v/>
      </c>
      <c r="P135" s="94"/>
      <c r="Q135" s="94"/>
    </row>
    <row r="136" spans="2:17" x14ac:dyDescent="0.25">
      <c r="B136" s="220">
        <f t="shared" si="3"/>
        <v>126</v>
      </c>
      <c r="C136" s="222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97"/>
      <c r="E136" s="96"/>
      <c r="F136" s="119"/>
      <c r="G136" s="238"/>
      <c r="H136" s="201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82"/>
      <c r="J136" s="171" t="str">
        <f t="shared" si="2"/>
        <v/>
      </c>
      <c r="K136" s="163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53" t="str">
        <f>IF('C. Consumer Service Detail'!$F136="","",IF(VLOOKUP('C. Consumer Service Detail'!$F136,'Table of Current Services'!$B$7:$F$36,'Table of Current Services'!$F$5,)="cost","Yes","No"))</f>
        <v/>
      </c>
      <c r="M136" s="154" t="str">
        <f>IFERROR(IF('C. Consumer Service Detail'!$K136="No Match","No",VLOOKUP('C. Consumer Service Detail'!$C136,'B. Consumer Budget'!$E$11:$F$2010,2,FALSE)),"")</f>
        <v/>
      </c>
      <c r="P136" s="94"/>
      <c r="Q136" s="94"/>
    </row>
    <row r="137" spans="2:17" x14ac:dyDescent="0.25">
      <c r="B137" s="220">
        <f t="shared" si="3"/>
        <v>127</v>
      </c>
      <c r="C137" s="222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96"/>
      <c r="E137" s="98"/>
      <c r="F137" s="120"/>
      <c r="G137" s="239"/>
      <c r="H137" s="201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83"/>
      <c r="J137" s="171" t="str">
        <f t="shared" si="2"/>
        <v/>
      </c>
      <c r="K137" s="163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53" t="str">
        <f>IF('C. Consumer Service Detail'!$F137="","",IF(VLOOKUP('C. Consumer Service Detail'!$F137,'Table of Current Services'!$B$7:$F$36,'Table of Current Services'!$F$5,)="cost","Yes","No"))</f>
        <v/>
      </c>
      <c r="M137" s="154" t="str">
        <f>IFERROR(IF('C. Consumer Service Detail'!$K137="No Match","No",VLOOKUP('C. Consumer Service Detail'!$C137,'B. Consumer Budget'!$E$11:$F$2010,2,FALSE)),"")</f>
        <v/>
      </c>
      <c r="P137" s="94"/>
      <c r="Q137" s="94"/>
    </row>
    <row r="138" spans="2:17" x14ac:dyDescent="0.25">
      <c r="B138" s="220">
        <f t="shared" si="3"/>
        <v>128</v>
      </c>
      <c r="C138" s="222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97"/>
      <c r="E138" s="96"/>
      <c r="F138" s="119"/>
      <c r="G138" s="238"/>
      <c r="H138" s="201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82"/>
      <c r="J138" s="171" t="str">
        <f t="shared" si="2"/>
        <v/>
      </c>
      <c r="K138" s="163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53" t="str">
        <f>IF('C. Consumer Service Detail'!$F138="","",IF(VLOOKUP('C. Consumer Service Detail'!$F138,'Table of Current Services'!$B$7:$F$36,'Table of Current Services'!$F$5,)="cost","Yes","No"))</f>
        <v/>
      </c>
      <c r="M138" s="154" t="str">
        <f>IFERROR(IF('C. Consumer Service Detail'!$K138="No Match","No",VLOOKUP('C. Consumer Service Detail'!$C138,'B. Consumer Budget'!$E$11:$F$2010,2,FALSE)),"")</f>
        <v/>
      </c>
      <c r="P138" s="94"/>
      <c r="Q138" s="94"/>
    </row>
    <row r="139" spans="2:17" x14ac:dyDescent="0.25">
      <c r="B139" s="220">
        <f t="shared" si="3"/>
        <v>129</v>
      </c>
      <c r="C139" s="222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96"/>
      <c r="E139" s="98"/>
      <c r="F139" s="120"/>
      <c r="G139" s="239"/>
      <c r="H139" s="201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83"/>
      <c r="J139" s="171" t="str">
        <f t="shared" ref="J139:J202" si="4">IFERROR(IF($H139&gt;0,$H139*$I139,$I139),"")</f>
        <v/>
      </c>
      <c r="K139" s="163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53" t="str">
        <f>IF('C. Consumer Service Detail'!$F139="","",IF(VLOOKUP('C. Consumer Service Detail'!$F139,'Table of Current Services'!$B$7:$F$36,'Table of Current Services'!$F$5,)="cost","Yes","No"))</f>
        <v/>
      </c>
      <c r="M139" s="154" t="str">
        <f>IFERROR(IF('C. Consumer Service Detail'!$K139="No Match","No",VLOOKUP('C. Consumer Service Detail'!$C139,'B. Consumer Budget'!$E$11:$F$2010,2,FALSE)),"")</f>
        <v/>
      </c>
      <c r="P139" s="94"/>
      <c r="Q139" s="94"/>
    </row>
    <row r="140" spans="2:17" x14ac:dyDescent="0.25">
      <c r="B140" s="220">
        <f t="shared" si="3"/>
        <v>130</v>
      </c>
      <c r="C140" s="222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97"/>
      <c r="E140" s="96"/>
      <c r="F140" s="119"/>
      <c r="G140" s="238"/>
      <c r="H140" s="201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82"/>
      <c r="J140" s="171" t="str">
        <f t="shared" si="4"/>
        <v/>
      </c>
      <c r="K140" s="163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53" t="str">
        <f>IF('C. Consumer Service Detail'!$F140="","",IF(VLOOKUP('C. Consumer Service Detail'!$F140,'Table of Current Services'!$B$7:$F$36,'Table of Current Services'!$F$5,)="cost","Yes","No"))</f>
        <v/>
      </c>
      <c r="M140" s="154" t="str">
        <f>IFERROR(IF('C. Consumer Service Detail'!$K140="No Match","No",VLOOKUP('C. Consumer Service Detail'!$C140,'B. Consumer Budget'!$E$11:$F$2010,2,FALSE)),"")</f>
        <v/>
      </c>
      <c r="P140" s="94"/>
      <c r="Q140" s="94"/>
    </row>
    <row r="141" spans="2:17" x14ac:dyDescent="0.25">
      <c r="B141" s="220">
        <f t="shared" si="3"/>
        <v>131</v>
      </c>
      <c r="C141" s="222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96"/>
      <c r="E141" s="98"/>
      <c r="F141" s="120"/>
      <c r="G141" s="239"/>
      <c r="H141" s="201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83"/>
      <c r="J141" s="171" t="str">
        <f t="shared" si="4"/>
        <v/>
      </c>
      <c r="K141" s="163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53" t="str">
        <f>IF('C. Consumer Service Detail'!$F141="","",IF(VLOOKUP('C. Consumer Service Detail'!$F141,'Table of Current Services'!$B$7:$F$36,'Table of Current Services'!$F$5,)="cost","Yes","No"))</f>
        <v/>
      </c>
      <c r="M141" s="154" t="str">
        <f>IFERROR(IF('C. Consumer Service Detail'!$K141="No Match","No",VLOOKUP('C. Consumer Service Detail'!$C141,'B. Consumer Budget'!$E$11:$F$2010,2,FALSE)),"")</f>
        <v/>
      </c>
      <c r="P141" s="94"/>
      <c r="Q141" s="94"/>
    </row>
    <row r="142" spans="2:17" x14ac:dyDescent="0.25">
      <c r="B142" s="220">
        <f t="shared" si="3"/>
        <v>132</v>
      </c>
      <c r="C142" s="222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97"/>
      <c r="E142" s="96"/>
      <c r="F142" s="119"/>
      <c r="G142" s="238"/>
      <c r="H142" s="201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82"/>
      <c r="J142" s="171" t="str">
        <f t="shared" si="4"/>
        <v/>
      </c>
      <c r="K142" s="163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53" t="str">
        <f>IF('C. Consumer Service Detail'!$F142="","",IF(VLOOKUP('C. Consumer Service Detail'!$F142,'Table of Current Services'!$B$7:$F$36,'Table of Current Services'!$F$5,)="cost","Yes","No"))</f>
        <v/>
      </c>
      <c r="M142" s="154" t="str">
        <f>IFERROR(IF('C. Consumer Service Detail'!$K142="No Match","No",VLOOKUP('C. Consumer Service Detail'!$C142,'B. Consumer Budget'!$E$11:$F$2010,2,FALSE)),"")</f>
        <v/>
      </c>
      <c r="P142" s="94"/>
      <c r="Q142" s="94"/>
    </row>
    <row r="143" spans="2:17" x14ac:dyDescent="0.25">
      <c r="B143" s="220">
        <f t="shared" si="3"/>
        <v>133</v>
      </c>
      <c r="C143" s="222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96"/>
      <c r="E143" s="98"/>
      <c r="F143" s="120"/>
      <c r="G143" s="239"/>
      <c r="H143" s="201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83"/>
      <c r="J143" s="171" t="str">
        <f t="shared" si="4"/>
        <v/>
      </c>
      <c r="K143" s="163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53" t="str">
        <f>IF('C. Consumer Service Detail'!$F143="","",IF(VLOOKUP('C. Consumer Service Detail'!$F143,'Table of Current Services'!$B$7:$F$36,'Table of Current Services'!$F$5,)="cost","Yes","No"))</f>
        <v/>
      </c>
      <c r="M143" s="154" t="str">
        <f>IFERROR(IF('C. Consumer Service Detail'!$K143="No Match","No",VLOOKUP('C. Consumer Service Detail'!$C143,'B. Consumer Budget'!$E$11:$F$2010,2,FALSE)),"")</f>
        <v/>
      </c>
      <c r="P143" s="94"/>
      <c r="Q143" s="94"/>
    </row>
    <row r="144" spans="2:17" x14ac:dyDescent="0.25">
      <c r="B144" s="220">
        <f t="shared" si="3"/>
        <v>134</v>
      </c>
      <c r="C144" s="222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97"/>
      <c r="E144" s="96"/>
      <c r="F144" s="119"/>
      <c r="G144" s="238"/>
      <c r="H144" s="201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82"/>
      <c r="J144" s="171" t="str">
        <f t="shared" si="4"/>
        <v/>
      </c>
      <c r="K144" s="163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53" t="str">
        <f>IF('C. Consumer Service Detail'!$F144="","",IF(VLOOKUP('C. Consumer Service Detail'!$F144,'Table of Current Services'!$B$7:$F$36,'Table of Current Services'!$F$5,)="cost","Yes","No"))</f>
        <v/>
      </c>
      <c r="M144" s="154" t="str">
        <f>IFERROR(IF('C. Consumer Service Detail'!$K144="No Match","No",VLOOKUP('C. Consumer Service Detail'!$C144,'B. Consumer Budget'!$E$11:$F$2010,2,FALSE)),"")</f>
        <v/>
      </c>
      <c r="P144" s="94"/>
      <c r="Q144" s="94"/>
    </row>
    <row r="145" spans="2:17" x14ac:dyDescent="0.25">
      <c r="B145" s="220">
        <f t="shared" si="3"/>
        <v>135</v>
      </c>
      <c r="C145" s="222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96"/>
      <c r="E145" s="98"/>
      <c r="F145" s="120"/>
      <c r="G145" s="239"/>
      <c r="H145" s="201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83"/>
      <c r="J145" s="171" t="str">
        <f t="shared" si="4"/>
        <v/>
      </c>
      <c r="K145" s="163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53" t="str">
        <f>IF('C. Consumer Service Detail'!$F145="","",IF(VLOOKUP('C. Consumer Service Detail'!$F145,'Table of Current Services'!$B$7:$F$36,'Table of Current Services'!$F$5,)="cost","Yes","No"))</f>
        <v/>
      </c>
      <c r="M145" s="154" t="str">
        <f>IFERROR(IF('C. Consumer Service Detail'!$K145="No Match","No",VLOOKUP('C. Consumer Service Detail'!$C145,'B. Consumer Budget'!$E$11:$F$2010,2,FALSE)),"")</f>
        <v/>
      </c>
      <c r="P145" s="94"/>
      <c r="Q145" s="94"/>
    </row>
    <row r="146" spans="2:17" x14ac:dyDescent="0.25">
      <c r="B146" s="220">
        <f t="shared" si="3"/>
        <v>136</v>
      </c>
      <c r="C146" s="222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97"/>
      <c r="E146" s="96"/>
      <c r="F146" s="119"/>
      <c r="G146" s="238"/>
      <c r="H146" s="201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82"/>
      <c r="J146" s="171" t="str">
        <f t="shared" si="4"/>
        <v/>
      </c>
      <c r="K146" s="163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53" t="str">
        <f>IF('C. Consumer Service Detail'!$F146="","",IF(VLOOKUP('C. Consumer Service Detail'!$F146,'Table of Current Services'!$B$7:$F$36,'Table of Current Services'!$F$5,)="cost","Yes","No"))</f>
        <v/>
      </c>
      <c r="M146" s="154" t="str">
        <f>IFERROR(IF('C. Consumer Service Detail'!$K146="No Match","No",VLOOKUP('C. Consumer Service Detail'!$C146,'B. Consumer Budget'!$E$11:$F$2010,2,FALSE)),"")</f>
        <v/>
      </c>
      <c r="P146" s="94"/>
      <c r="Q146" s="94"/>
    </row>
    <row r="147" spans="2:17" x14ac:dyDescent="0.25">
      <c r="B147" s="220">
        <f t="shared" si="3"/>
        <v>137</v>
      </c>
      <c r="C147" s="222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96"/>
      <c r="E147" s="98"/>
      <c r="F147" s="120"/>
      <c r="G147" s="239"/>
      <c r="H147" s="201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83"/>
      <c r="J147" s="171" t="str">
        <f t="shared" si="4"/>
        <v/>
      </c>
      <c r="K147" s="163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53" t="str">
        <f>IF('C. Consumer Service Detail'!$F147="","",IF(VLOOKUP('C. Consumer Service Detail'!$F147,'Table of Current Services'!$B$7:$F$36,'Table of Current Services'!$F$5,)="cost","Yes","No"))</f>
        <v/>
      </c>
      <c r="M147" s="154" t="str">
        <f>IFERROR(IF('C. Consumer Service Detail'!$K147="No Match","No",VLOOKUP('C. Consumer Service Detail'!$C147,'B. Consumer Budget'!$E$11:$F$2010,2,FALSE)),"")</f>
        <v/>
      </c>
      <c r="P147" s="94"/>
      <c r="Q147" s="94"/>
    </row>
    <row r="148" spans="2:17" x14ac:dyDescent="0.25">
      <c r="B148" s="220">
        <f t="shared" si="3"/>
        <v>138</v>
      </c>
      <c r="C148" s="222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97"/>
      <c r="E148" s="96"/>
      <c r="F148" s="119"/>
      <c r="G148" s="238"/>
      <c r="H148" s="201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82"/>
      <c r="J148" s="171" t="str">
        <f t="shared" si="4"/>
        <v/>
      </c>
      <c r="K148" s="163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53" t="str">
        <f>IF('C. Consumer Service Detail'!$F148="","",IF(VLOOKUP('C. Consumer Service Detail'!$F148,'Table of Current Services'!$B$7:$F$36,'Table of Current Services'!$F$5,)="cost","Yes","No"))</f>
        <v/>
      </c>
      <c r="M148" s="154" t="str">
        <f>IFERROR(IF('C. Consumer Service Detail'!$K148="No Match","No",VLOOKUP('C. Consumer Service Detail'!$C148,'B. Consumer Budget'!$E$11:$F$2010,2,FALSE)),"")</f>
        <v/>
      </c>
      <c r="P148" s="94"/>
      <c r="Q148" s="94"/>
    </row>
    <row r="149" spans="2:17" x14ac:dyDescent="0.25">
      <c r="B149" s="220">
        <f t="shared" si="3"/>
        <v>139</v>
      </c>
      <c r="C149" s="222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96"/>
      <c r="E149" s="98"/>
      <c r="F149" s="120"/>
      <c r="G149" s="239"/>
      <c r="H149" s="201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83"/>
      <c r="J149" s="171" t="str">
        <f t="shared" si="4"/>
        <v/>
      </c>
      <c r="K149" s="163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53" t="str">
        <f>IF('C. Consumer Service Detail'!$F149="","",IF(VLOOKUP('C. Consumer Service Detail'!$F149,'Table of Current Services'!$B$7:$F$36,'Table of Current Services'!$F$5,)="cost","Yes","No"))</f>
        <v/>
      </c>
      <c r="M149" s="154" t="str">
        <f>IFERROR(IF('C. Consumer Service Detail'!$K149="No Match","No",VLOOKUP('C. Consumer Service Detail'!$C149,'B. Consumer Budget'!$E$11:$F$2010,2,FALSE)),"")</f>
        <v/>
      </c>
      <c r="P149" s="94"/>
      <c r="Q149" s="94"/>
    </row>
    <row r="150" spans="2:17" x14ac:dyDescent="0.25">
      <c r="B150" s="220">
        <f t="shared" si="3"/>
        <v>140</v>
      </c>
      <c r="C150" s="222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97"/>
      <c r="E150" s="96"/>
      <c r="F150" s="119"/>
      <c r="G150" s="238"/>
      <c r="H150" s="201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82"/>
      <c r="J150" s="171" t="str">
        <f t="shared" si="4"/>
        <v/>
      </c>
      <c r="K150" s="163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53" t="str">
        <f>IF('C. Consumer Service Detail'!$F150="","",IF(VLOOKUP('C. Consumer Service Detail'!$F150,'Table of Current Services'!$B$7:$F$36,'Table of Current Services'!$F$5,)="cost","Yes","No"))</f>
        <v/>
      </c>
      <c r="M150" s="154" t="str">
        <f>IFERROR(IF('C. Consumer Service Detail'!$K150="No Match","No",VLOOKUP('C. Consumer Service Detail'!$C150,'B. Consumer Budget'!$E$11:$F$2010,2,FALSE)),"")</f>
        <v/>
      </c>
      <c r="P150" s="94"/>
      <c r="Q150" s="94"/>
    </row>
    <row r="151" spans="2:17" x14ac:dyDescent="0.25">
      <c r="B151" s="220">
        <f t="shared" si="3"/>
        <v>141</v>
      </c>
      <c r="C151" s="222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96"/>
      <c r="E151" s="98"/>
      <c r="F151" s="120"/>
      <c r="G151" s="239"/>
      <c r="H151" s="201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83"/>
      <c r="J151" s="171" t="str">
        <f t="shared" si="4"/>
        <v/>
      </c>
      <c r="K151" s="163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53" t="str">
        <f>IF('C. Consumer Service Detail'!$F151="","",IF(VLOOKUP('C. Consumer Service Detail'!$F151,'Table of Current Services'!$B$7:$F$36,'Table of Current Services'!$F$5,)="cost","Yes","No"))</f>
        <v/>
      </c>
      <c r="M151" s="154" t="str">
        <f>IFERROR(IF('C. Consumer Service Detail'!$K151="No Match","No",VLOOKUP('C. Consumer Service Detail'!$C151,'B. Consumer Budget'!$E$11:$F$2010,2,FALSE)),"")</f>
        <v/>
      </c>
      <c r="P151" s="94"/>
      <c r="Q151" s="94"/>
    </row>
    <row r="152" spans="2:17" x14ac:dyDescent="0.25">
      <c r="B152" s="220">
        <f t="shared" si="3"/>
        <v>142</v>
      </c>
      <c r="C152" s="222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97"/>
      <c r="E152" s="96"/>
      <c r="F152" s="119"/>
      <c r="G152" s="238"/>
      <c r="H152" s="201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82"/>
      <c r="J152" s="171" t="str">
        <f t="shared" si="4"/>
        <v/>
      </c>
      <c r="K152" s="163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53" t="str">
        <f>IF('C. Consumer Service Detail'!$F152="","",IF(VLOOKUP('C. Consumer Service Detail'!$F152,'Table of Current Services'!$B$7:$F$36,'Table of Current Services'!$F$5,)="cost","Yes","No"))</f>
        <v/>
      </c>
      <c r="M152" s="154" t="str">
        <f>IFERROR(IF('C. Consumer Service Detail'!$K152="No Match","No",VLOOKUP('C. Consumer Service Detail'!$C152,'B. Consumer Budget'!$E$11:$F$2010,2,FALSE)),"")</f>
        <v/>
      </c>
      <c r="P152" s="94"/>
      <c r="Q152" s="94"/>
    </row>
    <row r="153" spans="2:17" x14ac:dyDescent="0.25">
      <c r="B153" s="220">
        <f t="shared" si="3"/>
        <v>143</v>
      </c>
      <c r="C153" s="222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96"/>
      <c r="E153" s="98"/>
      <c r="F153" s="120"/>
      <c r="G153" s="239"/>
      <c r="H153" s="201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83"/>
      <c r="J153" s="171" t="str">
        <f t="shared" si="4"/>
        <v/>
      </c>
      <c r="K153" s="163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53" t="str">
        <f>IF('C. Consumer Service Detail'!$F153="","",IF(VLOOKUP('C. Consumer Service Detail'!$F153,'Table of Current Services'!$B$7:$F$36,'Table of Current Services'!$F$5,)="cost","Yes","No"))</f>
        <v/>
      </c>
      <c r="M153" s="154" t="str">
        <f>IFERROR(IF('C. Consumer Service Detail'!$K153="No Match","No",VLOOKUP('C. Consumer Service Detail'!$C153,'B. Consumer Budget'!$E$11:$F$2010,2,FALSE)),"")</f>
        <v/>
      </c>
      <c r="P153" s="94"/>
      <c r="Q153" s="94"/>
    </row>
    <row r="154" spans="2:17" x14ac:dyDescent="0.25">
      <c r="B154" s="220">
        <f t="shared" si="3"/>
        <v>144</v>
      </c>
      <c r="C154" s="222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97"/>
      <c r="E154" s="96"/>
      <c r="F154" s="119"/>
      <c r="G154" s="238"/>
      <c r="H154" s="201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82"/>
      <c r="J154" s="171" t="str">
        <f t="shared" si="4"/>
        <v/>
      </c>
      <c r="K154" s="163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53" t="str">
        <f>IF('C. Consumer Service Detail'!$F154="","",IF(VLOOKUP('C. Consumer Service Detail'!$F154,'Table of Current Services'!$B$7:$F$36,'Table of Current Services'!$F$5,)="cost","Yes","No"))</f>
        <v/>
      </c>
      <c r="M154" s="154" t="str">
        <f>IFERROR(IF('C. Consumer Service Detail'!$K154="No Match","No",VLOOKUP('C. Consumer Service Detail'!$C154,'B. Consumer Budget'!$E$11:$F$2010,2,FALSE)),"")</f>
        <v/>
      </c>
      <c r="P154" s="94"/>
      <c r="Q154" s="94"/>
    </row>
    <row r="155" spans="2:17" x14ac:dyDescent="0.25">
      <c r="B155" s="220">
        <f t="shared" si="3"/>
        <v>145</v>
      </c>
      <c r="C155" s="222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96"/>
      <c r="E155" s="98"/>
      <c r="F155" s="120"/>
      <c r="G155" s="239"/>
      <c r="H155" s="201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83"/>
      <c r="J155" s="171" t="str">
        <f t="shared" si="4"/>
        <v/>
      </c>
      <c r="K155" s="163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53" t="str">
        <f>IF('C. Consumer Service Detail'!$F155="","",IF(VLOOKUP('C. Consumer Service Detail'!$F155,'Table of Current Services'!$B$7:$F$36,'Table of Current Services'!$F$5,)="cost","Yes","No"))</f>
        <v/>
      </c>
      <c r="M155" s="154" t="str">
        <f>IFERROR(IF('C. Consumer Service Detail'!$K155="No Match","No",VLOOKUP('C. Consumer Service Detail'!$C155,'B. Consumer Budget'!$E$11:$F$2010,2,FALSE)),"")</f>
        <v/>
      </c>
      <c r="P155" s="94"/>
      <c r="Q155" s="94"/>
    </row>
    <row r="156" spans="2:17" x14ac:dyDescent="0.25">
      <c r="B156" s="220">
        <f t="shared" si="3"/>
        <v>146</v>
      </c>
      <c r="C156" s="222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97"/>
      <c r="E156" s="96"/>
      <c r="F156" s="119"/>
      <c r="G156" s="238"/>
      <c r="H156" s="201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82"/>
      <c r="J156" s="171" t="str">
        <f t="shared" si="4"/>
        <v/>
      </c>
      <c r="K156" s="163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53" t="str">
        <f>IF('C. Consumer Service Detail'!$F156="","",IF(VLOOKUP('C. Consumer Service Detail'!$F156,'Table of Current Services'!$B$7:$F$36,'Table of Current Services'!$F$5,)="cost","Yes","No"))</f>
        <v/>
      </c>
      <c r="M156" s="154" t="str">
        <f>IFERROR(IF('C. Consumer Service Detail'!$K156="No Match","No",VLOOKUP('C. Consumer Service Detail'!$C156,'B. Consumer Budget'!$E$11:$F$2010,2,FALSE)),"")</f>
        <v/>
      </c>
      <c r="P156" s="94"/>
      <c r="Q156" s="94"/>
    </row>
    <row r="157" spans="2:17" x14ac:dyDescent="0.25">
      <c r="B157" s="220">
        <f t="shared" si="3"/>
        <v>147</v>
      </c>
      <c r="C157" s="222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96"/>
      <c r="E157" s="98"/>
      <c r="F157" s="120"/>
      <c r="G157" s="239"/>
      <c r="H157" s="201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83"/>
      <c r="J157" s="171" t="str">
        <f t="shared" si="4"/>
        <v/>
      </c>
      <c r="K157" s="163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53" t="str">
        <f>IF('C. Consumer Service Detail'!$F157="","",IF(VLOOKUP('C. Consumer Service Detail'!$F157,'Table of Current Services'!$B$7:$F$36,'Table of Current Services'!$F$5,)="cost","Yes","No"))</f>
        <v/>
      </c>
      <c r="M157" s="154" t="str">
        <f>IFERROR(IF('C. Consumer Service Detail'!$K157="No Match","No",VLOOKUP('C. Consumer Service Detail'!$C157,'B. Consumer Budget'!$E$11:$F$2010,2,FALSE)),"")</f>
        <v/>
      </c>
      <c r="P157" s="94"/>
      <c r="Q157" s="94"/>
    </row>
    <row r="158" spans="2:17" x14ac:dyDescent="0.25">
      <c r="B158" s="220">
        <f t="shared" si="3"/>
        <v>148</v>
      </c>
      <c r="C158" s="222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97"/>
      <c r="E158" s="96"/>
      <c r="F158" s="119"/>
      <c r="G158" s="238"/>
      <c r="H158" s="201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82"/>
      <c r="J158" s="171" t="str">
        <f t="shared" si="4"/>
        <v/>
      </c>
      <c r="K158" s="163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53" t="str">
        <f>IF('C. Consumer Service Detail'!$F158="","",IF(VLOOKUP('C. Consumer Service Detail'!$F158,'Table of Current Services'!$B$7:$F$36,'Table of Current Services'!$F$5,)="cost","Yes","No"))</f>
        <v/>
      </c>
      <c r="M158" s="154" t="str">
        <f>IFERROR(IF('C. Consumer Service Detail'!$K158="No Match","No",VLOOKUP('C. Consumer Service Detail'!$C158,'B. Consumer Budget'!$E$11:$F$2010,2,FALSE)),"")</f>
        <v/>
      </c>
      <c r="P158" s="94"/>
      <c r="Q158" s="94"/>
    </row>
    <row r="159" spans="2:17" x14ac:dyDescent="0.25">
      <c r="B159" s="220">
        <f t="shared" si="3"/>
        <v>149</v>
      </c>
      <c r="C159" s="222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96"/>
      <c r="E159" s="98"/>
      <c r="F159" s="120"/>
      <c r="G159" s="239"/>
      <c r="H159" s="201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83"/>
      <c r="J159" s="171" t="str">
        <f t="shared" si="4"/>
        <v/>
      </c>
      <c r="K159" s="163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53" t="str">
        <f>IF('C. Consumer Service Detail'!$F159="","",IF(VLOOKUP('C. Consumer Service Detail'!$F159,'Table of Current Services'!$B$7:$F$36,'Table of Current Services'!$F$5,)="cost","Yes","No"))</f>
        <v/>
      </c>
      <c r="M159" s="154" t="str">
        <f>IFERROR(IF('C. Consumer Service Detail'!$K159="No Match","No",VLOOKUP('C. Consumer Service Detail'!$C159,'B. Consumer Budget'!$E$11:$F$2010,2,FALSE)),"")</f>
        <v/>
      </c>
      <c r="P159" s="94"/>
      <c r="Q159" s="94"/>
    </row>
    <row r="160" spans="2:17" x14ac:dyDescent="0.25">
      <c r="B160" s="220">
        <f t="shared" si="3"/>
        <v>150</v>
      </c>
      <c r="C160" s="222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97"/>
      <c r="E160" s="96"/>
      <c r="F160" s="119"/>
      <c r="G160" s="238"/>
      <c r="H160" s="201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82"/>
      <c r="J160" s="171" t="str">
        <f t="shared" si="4"/>
        <v/>
      </c>
      <c r="K160" s="163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53" t="str">
        <f>IF('C. Consumer Service Detail'!$F160="","",IF(VLOOKUP('C. Consumer Service Detail'!$F160,'Table of Current Services'!$B$7:$F$36,'Table of Current Services'!$F$5,)="cost","Yes","No"))</f>
        <v/>
      </c>
      <c r="M160" s="154" t="str">
        <f>IFERROR(IF('C. Consumer Service Detail'!$K160="No Match","No",VLOOKUP('C. Consumer Service Detail'!$C160,'B. Consumer Budget'!$E$11:$F$2010,2,FALSE)),"")</f>
        <v/>
      </c>
      <c r="P160" s="94"/>
      <c r="Q160" s="94"/>
    </row>
    <row r="161" spans="2:17" x14ac:dyDescent="0.25">
      <c r="B161" s="220">
        <f t="shared" si="3"/>
        <v>151</v>
      </c>
      <c r="C161" s="222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96"/>
      <c r="E161" s="98"/>
      <c r="F161" s="120"/>
      <c r="G161" s="239"/>
      <c r="H161" s="201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83"/>
      <c r="J161" s="171" t="str">
        <f t="shared" si="4"/>
        <v/>
      </c>
      <c r="K161" s="163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53" t="str">
        <f>IF('C. Consumer Service Detail'!$F161="","",IF(VLOOKUP('C. Consumer Service Detail'!$F161,'Table of Current Services'!$B$7:$F$36,'Table of Current Services'!$F$5,)="cost","Yes","No"))</f>
        <v/>
      </c>
      <c r="M161" s="154" t="str">
        <f>IFERROR(IF('C. Consumer Service Detail'!$K161="No Match","No",VLOOKUP('C. Consumer Service Detail'!$C161,'B. Consumer Budget'!$E$11:$F$2010,2,FALSE)),"")</f>
        <v/>
      </c>
      <c r="P161" s="94"/>
      <c r="Q161" s="94"/>
    </row>
    <row r="162" spans="2:17" x14ac:dyDescent="0.25">
      <c r="B162" s="220">
        <f t="shared" si="3"/>
        <v>152</v>
      </c>
      <c r="C162" s="222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97"/>
      <c r="E162" s="96"/>
      <c r="F162" s="119"/>
      <c r="G162" s="238"/>
      <c r="H162" s="201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82"/>
      <c r="J162" s="171" t="str">
        <f t="shared" si="4"/>
        <v/>
      </c>
      <c r="K162" s="163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53" t="str">
        <f>IF('C. Consumer Service Detail'!$F162="","",IF(VLOOKUP('C. Consumer Service Detail'!$F162,'Table of Current Services'!$B$7:$F$36,'Table of Current Services'!$F$5,)="cost","Yes","No"))</f>
        <v/>
      </c>
      <c r="M162" s="154" t="str">
        <f>IFERROR(IF('C. Consumer Service Detail'!$K162="No Match","No",VLOOKUP('C. Consumer Service Detail'!$C162,'B. Consumer Budget'!$E$11:$F$2010,2,FALSE)),"")</f>
        <v/>
      </c>
      <c r="P162" s="94"/>
      <c r="Q162" s="94"/>
    </row>
    <row r="163" spans="2:17" x14ac:dyDescent="0.25">
      <c r="B163" s="220">
        <f t="shared" si="3"/>
        <v>153</v>
      </c>
      <c r="C163" s="222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96"/>
      <c r="E163" s="98"/>
      <c r="F163" s="120"/>
      <c r="G163" s="239"/>
      <c r="H163" s="201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83"/>
      <c r="J163" s="171" t="str">
        <f t="shared" si="4"/>
        <v/>
      </c>
      <c r="K163" s="163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53" t="str">
        <f>IF('C. Consumer Service Detail'!$F163="","",IF(VLOOKUP('C. Consumer Service Detail'!$F163,'Table of Current Services'!$B$7:$F$36,'Table of Current Services'!$F$5,)="cost","Yes","No"))</f>
        <v/>
      </c>
      <c r="M163" s="154" t="str">
        <f>IFERROR(IF('C. Consumer Service Detail'!$K163="No Match","No",VLOOKUP('C. Consumer Service Detail'!$C163,'B. Consumer Budget'!$E$11:$F$2010,2,FALSE)),"")</f>
        <v/>
      </c>
      <c r="P163" s="94"/>
      <c r="Q163" s="94"/>
    </row>
    <row r="164" spans="2:17" x14ac:dyDescent="0.25">
      <c r="B164" s="220">
        <f t="shared" si="3"/>
        <v>154</v>
      </c>
      <c r="C164" s="222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97"/>
      <c r="E164" s="96"/>
      <c r="F164" s="119"/>
      <c r="G164" s="238"/>
      <c r="H164" s="201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82"/>
      <c r="J164" s="171" t="str">
        <f t="shared" si="4"/>
        <v/>
      </c>
      <c r="K164" s="163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53" t="str">
        <f>IF('C. Consumer Service Detail'!$F164="","",IF(VLOOKUP('C. Consumer Service Detail'!$F164,'Table of Current Services'!$B$7:$F$36,'Table of Current Services'!$F$5,)="cost","Yes","No"))</f>
        <v/>
      </c>
      <c r="M164" s="154" t="str">
        <f>IFERROR(IF('C. Consumer Service Detail'!$K164="No Match","No",VLOOKUP('C. Consumer Service Detail'!$C164,'B. Consumer Budget'!$E$11:$F$2010,2,FALSE)),"")</f>
        <v/>
      </c>
      <c r="P164" s="94"/>
      <c r="Q164" s="94"/>
    </row>
    <row r="165" spans="2:17" x14ac:dyDescent="0.25">
      <c r="B165" s="220">
        <f t="shared" si="3"/>
        <v>155</v>
      </c>
      <c r="C165" s="222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96"/>
      <c r="E165" s="98"/>
      <c r="F165" s="120"/>
      <c r="G165" s="239"/>
      <c r="H165" s="201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83"/>
      <c r="J165" s="171" t="str">
        <f t="shared" si="4"/>
        <v/>
      </c>
      <c r="K165" s="163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53" t="str">
        <f>IF('C. Consumer Service Detail'!$F165="","",IF(VLOOKUP('C. Consumer Service Detail'!$F165,'Table of Current Services'!$B$7:$F$36,'Table of Current Services'!$F$5,)="cost","Yes","No"))</f>
        <v/>
      </c>
      <c r="M165" s="154" t="str">
        <f>IFERROR(IF('C. Consumer Service Detail'!$K165="No Match","No",VLOOKUP('C. Consumer Service Detail'!$C165,'B. Consumer Budget'!$E$11:$F$2010,2,FALSE)),"")</f>
        <v/>
      </c>
      <c r="P165" s="94"/>
      <c r="Q165" s="94"/>
    </row>
    <row r="166" spans="2:17" x14ac:dyDescent="0.25">
      <c r="B166" s="220">
        <f t="shared" si="3"/>
        <v>156</v>
      </c>
      <c r="C166" s="222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97"/>
      <c r="E166" s="96"/>
      <c r="F166" s="119"/>
      <c r="G166" s="238"/>
      <c r="H166" s="201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82"/>
      <c r="J166" s="171" t="str">
        <f t="shared" si="4"/>
        <v/>
      </c>
      <c r="K166" s="163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53" t="str">
        <f>IF('C. Consumer Service Detail'!$F166="","",IF(VLOOKUP('C. Consumer Service Detail'!$F166,'Table of Current Services'!$B$7:$F$36,'Table of Current Services'!$F$5,)="cost","Yes","No"))</f>
        <v/>
      </c>
      <c r="M166" s="154" t="str">
        <f>IFERROR(IF('C. Consumer Service Detail'!$K166="No Match","No",VLOOKUP('C. Consumer Service Detail'!$C166,'B. Consumer Budget'!$E$11:$F$2010,2,FALSE)),"")</f>
        <v/>
      </c>
      <c r="P166" s="94"/>
      <c r="Q166" s="94"/>
    </row>
    <row r="167" spans="2:17" x14ac:dyDescent="0.25">
      <c r="B167" s="220">
        <f t="shared" si="3"/>
        <v>157</v>
      </c>
      <c r="C167" s="222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96"/>
      <c r="E167" s="98"/>
      <c r="F167" s="120"/>
      <c r="G167" s="239"/>
      <c r="H167" s="201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83"/>
      <c r="J167" s="171" t="str">
        <f t="shared" si="4"/>
        <v/>
      </c>
      <c r="K167" s="163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53" t="str">
        <f>IF('C. Consumer Service Detail'!$F167="","",IF(VLOOKUP('C. Consumer Service Detail'!$F167,'Table of Current Services'!$B$7:$F$36,'Table of Current Services'!$F$5,)="cost","Yes","No"))</f>
        <v/>
      </c>
      <c r="M167" s="154" t="str">
        <f>IFERROR(IF('C. Consumer Service Detail'!$K167="No Match","No",VLOOKUP('C. Consumer Service Detail'!$C167,'B. Consumer Budget'!$E$11:$F$2010,2,FALSE)),"")</f>
        <v/>
      </c>
      <c r="P167" s="94"/>
      <c r="Q167" s="94"/>
    </row>
    <row r="168" spans="2:17" x14ac:dyDescent="0.25">
      <c r="B168" s="220">
        <f t="shared" si="3"/>
        <v>158</v>
      </c>
      <c r="C168" s="222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97"/>
      <c r="E168" s="96"/>
      <c r="F168" s="119"/>
      <c r="G168" s="238"/>
      <c r="H168" s="201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82"/>
      <c r="J168" s="171" t="str">
        <f t="shared" si="4"/>
        <v/>
      </c>
      <c r="K168" s="163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53" t="str">
        <f>IF('C. Consumer Service Detail'!$F168="","",IF(VLOOKUP('C. Consumer Service Detail'!$F168,'Table of Current Services'!$B$7:$F$36,'Table of Current Services'!$F$5,)="cost","Yes","No"))</f>
        <v/>
      </c>
      <c r="M168" s="154" t="str">
        <f>IFERROR(IF('C. Consumer Service Detail'!$K168="No Match","No",VLOOKUP('C. Consumer Service Detail'!$C168,'B. Consumer Budget'!$E$11:$F$2010,2,FALSE)),"")</f>
        <v/>
      </c>
      <c r="P168" s="94"/>
      <c r="Q168" s="94"/>
    </row>
    <row r="169" spans="2:17" x14ac:dyDescent="0.25">
      <c r="B169" s="220">
        <f t="shared" si="3"/>
        <v>159</v>
      </c>
      <c r="C169" s="222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96"/>
      <c r="E169" s="98"/>
      <c r="F169" s="120"/>
      <c r="G169" s="239"/>
      <c r="H169" s="201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83"/>
      <c r="J169" s="171" t="str">
        <f t="shared" si="4"/>
        <v/>
      </c>
      <c r="K169" s="163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53" t="str">
        <f>IF('C. Consumer Service Detail'!$F169="","",IF(VLOOKUP('C. Consumer Service Detail'!$F169,'Table of Current Services'!$B$7:$F$36,'Table of Current Services'!$F$5,)="cost","Yes","No"))</f>
        <v/>
      </c>
      <c r="M169" s="154" t="str">
        <f>IFERROR(IF('C. Consumer Service Detail'!$K169="No Match","No",VLOOKUP('C. Consumer Service Detail'!$C169,'B. Consumer Budget'!$E$11:$F$2010,2,FALSE)),"")</f>
        <v/>
      </c>
      <c r="P169" s="94"/>
      <c r="Q169" s="94"/>
    </row>
    <row r="170" spans="2:17" x14ac:dyDescent="0.25">
      <c r="B170" s="220">
        <f t="shared" si="3"/>
        <v>160</v>
      </c>
      <c r="C170" s="222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97"/>
      <c r="E170" s="96"/>
      <c r="F170" s="119"/>
      <c r="G170" s="238"/>
      <c r="H170" s="201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82"/>
      <c r="J170" s="171" t="str">
        <f t="shared" si="4"/>
        <v/>
      </c>
      <c r="K170" s="163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53" t="str">
        <f>IF('C. Consumer Service Detail'!$F170="","",IF(VLOOKUP('C. Consumer Service Detail'!$F170,'Table of Current Services'!$B$7:$F$36,'Table of Current Services'!$F$5,)="cost","Yes","No"))</f>
        <v/>
      </c>
      <c r="M170" s="154" t="str">
        <f>IFERROR(IF('C. Consumer Service Detail'!$K170="No Match","No",VLOOKUP('C. Consumer Service Detail'!$C170,'B. Consumer Budget'!$E$11:$F$2010,2,FALSE)),"")</f>
        <v/>
      </c>
      <c r="P170" s="94"/>
      <c r="Q170" s="94"/>
    </row>
    <row r="171" spans="2:17" x14ac:dyDescent="0.25">
      <c r="B171" s="220">
        <f t="shared" si="3"/>
        <v>161</v>
      </c>
      <c r="C171" s="222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96"/>
      <c r="E171" s="98"/>
      <c r="F171" s="120"/>
      <c r="G171" s="239"/>
      <c r="H171" s="201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83"/>
      <c r="J171" s="171" t="str">
        <f t="shared" si="4"/>
        <v/>
      </c>
      <c r="K171" s="163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53" t="str">
        <f>IF('C. Consumer Service Detail'!$F171="","",IF(VLOOKUP('C. Consumer Service Detail'!$F171,'Table of Current Services'!$B$7:$F$36,'Table of Current Services'!$F$5,)="cost","Yes","No"))</f>
        <v/>
      </c>
      <c r="M171" s="154" t="str">
        <f>IFERROR(IF('C. Consumer Service Detail'!$K171="No Match","No",VLOOKUP('C. Consumer Service Detail'!$C171,'B. Consumer Budget'!$E$11:$F$2010,2,FALSE)),"")</f>
        <v/>
      </c>
      <c r="P171" s="94"/>
      <c r="Q171" s="94"/>
    </row>
    <row r="172" spans="2:17" x14ac:dyDescent="0.25">
      <c r="B172" s="220">
        <f t="shared" si="3"/>
        <v>162</v>
      </c>
      <c r="C172" s="222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97"/>
      <c r="E172" s="96"/>
      <c r="F172" s="119"/>
      <c r="G172" s="238"/>
      <c r="H172" s="201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82"/>
      <c r="J172" s="171" t="str">
        <f t="shared" si="4"/>
        <v/>
      </c>
      <c r="K172" s="163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53" t="str">
        <f>IF('C. Consumer Service Detail'!$F172="","",IF(VLOOKUP('C. Consumer Service Detail'!$F172,'Table of Current Services'!$B$7:$F$36,'Table of Current Services'!$F$5,)="cost","Yes","No"))</f>
        <v/>
      </c>
      <c r="M172" s="154" t="str">
        <f>IFERROR(IF('C. Consumer Service Detail'!$K172="No Match","No",VLOOKUP('C. Consumer Service Detail'!$C172,'B. Consumer Budget'!$E$11:$F$2010,2,FALSE)),"")</f>
        <v/>
      </c>
      <c r="P172" s="94"/>
      <c r="Q172" s="94"/>
    </row>
    <row r="173" spans="2:17" x14ac:dyDescent="0.25">
      <c r="B173" s="220">
        <f t="shared" si="3"/>
        <v>163</v>
      </c>
      <c r="C173" s="222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96"/>
      <c r="E173" s="98"/>
      <c r="F173" s="120"/>
      <c r="G173" s="239"/>
      <c r="H173" s="201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83"/>
      <c r="J173" s="171" t="str">
        <f t="shared" si="4"/>
        <v/>
      </c>
      <c r="K173" s="163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53" t="str">
        <f>IF('C. Consumer Service Detail'!$F173="","",IF(VLOOKUP('C. Consumer Service Detail'!$F173,'Table of Current Services'!$B$7:$F$36,'Table of Current Services'!$F$5,)="cost","Yes","No"))</f>
        <v/>
      </c>
      <c r="M173" s="154" t="str">
        <f>IFERROR(IF('C. Consumer Service Detail'!$K173="No Match","No",VLOOKUP('C. Consumer Service Detail'!$C173,'B. Consumer Budget'!$E$11:$F$2010,2,FALSE)),"")</f>
        <v/>
      </c>
      <c r="P173" s="94"/>
      <c r="Q173" s="94"/>
    </row>
    <row r="174" spans="2:17" x14ac:dyDescent="0.25">
      <c r="B174" s="220">
        <f t="shared" si="3"/>
        <v>164</v>
      </c>
      <c r="C174" s="222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97"/>
      <c r="E174" s="96"/>
      <c r="F174" s="119"/>
      <c r="G174" s="238"/>
      <c r="H174" s="201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82"/>
      <c r="J174" s="171" t="str">
        <f t="shared" si="4"/>
        <v/>
      </c>
      <c r="K174" s="163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53" t="str">
        <f>IF('C. Consumer Service Detail'!$F174="","",IF(VLOOKUP('C. Consumer Service Detail'!$F174,'Table of Current Services'!$B$7:$F$36,'Table of Current Services'!$F$5,)="cost","Yes","No"))</f>
        <v/>
      </c>
      <c r="M174" s="154" t="str">
        <f>IFERROR(IF('C. Consumer Service Detail'!$K174="No Match","No",VLOOKUP('C. Consumer Service Detail'!$C174,'B. Consumer Budget'!$E$11:$F$2010,2,FALSE)),"")</f>
        <v/>
      </c>
      <c r="P174" s="94"/>
      <c r="Q174" s="94"/>
    </row>
    <row r="175" spans="2:17" x14ac:dyDescent="0.25">
      <c r="B175" s="220">
        <f t="shared" si="3"/>
        <v>165</v>
      </c>
      <c r="C175" s="222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96"/>
      <c r="E175" s="98"/>
      <c r="F175" s="120"/>
      <c r="G175" s="239"/>
      <c r="H175" s="201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83"/>
      <c r="J175" s="171" t="str">
        <f t="shared" si="4"/>
        <v/>
      </c>
      <c r="K175" s="163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53" t="str">
        <f>IF('C. Consumer Service Detail'!$F175="","",IF(VLOOKUP('C. Consumer Service Detail'!$F175,'Table of Current Services'!$B$7:$F$36,'Table of Current Services'!$F$5,)="cost","Yes","No"))</f>
        <v/>
      </c>
      <c r="M175" s="154" t="str">
        <f>IFERROR(IF('C. Consumer Service Detail'!$K175="No Match","No",VLOOKUP('C. Consumer Service Detail'!$C175,'B. Consumer Budget'!$E$11:$F$2010,2,FALSE)),"")</f>
        <v/>
      </c>
      <c r="P175" s="94"/>
      <c r="Q175" s="94"/>
    </row>
    <row r="176" spans="2:17" x14ac:dyDescent="0.25">
      <c r="B176" s="220">
        <f t="shared" si="3"/>
        <v>166</v>
      </c>
      <c r="C176" s="222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97"/>
      <c r="E176" s="96"/>
      <c r="F176" s="119"/>
      <c r="G176" s="238"/>
      <c r="H176" s="201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82"/>
      <c r="J176" s="171" t="str">
        <f t="shared" si="4"/>
        <v/>
      </c>
      <c r="K176" s="163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53" t="str">
        <f>IF('C. Consumer Service Detail'!$F176="","",IF(VLOOKUP('C. Consumer Service Detail'!$F176,'Table of Current Services'!$B$7:$F$36,'Table of Current Services'!$F$5,)="cost","Yes","No"))</f>
        <v/>
      </c>
      <c r="M176" s="154" t="str">
        <f>IFERROR(IF('C. Consumer Service Detail'!$K176="No Match","No",VLOOKUP('C. Consumer Service Detail'!$C176,'B. Consumer Budget'!$E$11:$F$2010,2,FALSE)),"")</f>
        <v/>
      </c>
      <c r="P176" s="94"/>
      <c r="Q176" s="94"/>
    </row>
    <row r="177" spans="2:17" x14ac:dyDescent="0.25">
      <c r="B177" s="220">
        <f t="shared" si="3"/>
        <v>167</v>
      </c>
      <c r="C177" s="222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96"/>
      <c r="E177" s="98"/>
      <c r="F177" s="120"/>
      <c r="G177" s="239"/>
      <c r="H177" s="201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83"/>
      <c r="J177" s="171" t="str">
        <f t="shared" si="4"/>
        <v/>
      </c>
      <c r="K177" s="163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53" t="str">
        <f>IF('C. Consumer Service Detail'!$F177="","",IF(VLOOKUP('C. Consumer Service Detail'!$F177,'Table of Current Services'!$B$7:$F$36,'Table of Current Services'!$F$5,)="cost","Yes","No"))</f>
        <v/>
      </c>
      <c r="M177" s="154" t="str">
        <f>IFERROR(IF('C. Consumer Service Detail'!$K177="No Match","No",VLOOKUP('C. Consumer Service Detail'!$C177,'B. Consumer Budget'!$E$11:$F$2010,2,FALSE)),"")</f>
        <v/>
      </c>
      <c r="P177" s="94"/>
      <c r="Q177" s="94"/>
    </row>
    <row r="178" spans="2:17" x14ac:dyDescent="0.25">
      <c r="B178" s="220">
        <f t="shared" si="3"/>
        <v>168</v>
      </c>
      <c r="C178" s="222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97"/>
      <c r="E178" s="96"/>
      <c r="F178" s="119"/>
      <c r="G178" s="238"/>
      <c r="H178" s="201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82"/>
      <c r="J178" s="171" t="str">
        <f t="shared" si="4"/>
        <v/>
      </c>
      <c r="K178" s="163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53" t="str">
        <f>IF('C. Consumer Service Detail'!$F178="","",IF(VLOOKUP('C. Consumer Service Detail'!$F178,'Table of Current Services'!$B$7:$F$36,'Table of Current Services'!$F$5,)="cost","Yes","No"))</f>
        <v/>
      </c>
      <c r="M178" s="154" t="str">
        <f>IFERROR(IF('C. Consumer Service Detail'!$K178="No Match","No",VLOOKUP('C. Consumer Service Detail'!$C178,'B. Consumer Budget'!$E$11:$F$2010,2,FALSE)),"")</f>
        <v/>
      </c>
      <c r="P178" s="94"/>
      <c r="Q178" s="94"/>
    </row>
    <row r="179" spans="2:17" x14ac:dyDescent="0.25">
      <c r="B179" s="220">
        <f t="shared" si="3"/>
        <v>169</v>
      </c>
      <c r="C179" s="222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96"/>
      <c r="E179" s="98"/>
      <c r="F179" s="120"/>
      <c r="G179" s="239"/>
      <c r="H179" s="201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83"/>
      <c r="J179" s="171" t="str">
        <f t="shared" si="4"/>
        <v/>
      </c>
      <c r="K179" s="163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53" t="str">
        <f>IF('C. Consumer Service Detail'!$F179="","",IF(VLOOKUP('C. Consumer Service Detail'!$F179,'Table of Current Services'!$B$7:$F$36,'Table of Current Services'!$F$5,)="cost","Yes","No"))</f>
        <v/>
      </c>
      <c r="M179" s="154" t="str">
        <f>IFERROR(IF('C. Consumer Service Detail'!$K179="No Match","No",VLOOKUP('C. Consumer Service Detail'!$C179,'B. Consumer Budget'!$E$11:$F$2010,2,FALSE)),"")</f>
        <v/>
      </c>
      <c r="P179" s="94"/>
      <c r="Q179" s="94"/>
    </row>
    <row r="180" spans="2:17" x14ac:dyDescent="0.25">
      <c r="B180" s="220">
        <f t="shared" si="3"/>
        <v>170</v>
      </c>
      <c r="C180" s="222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97"/>
      <c r="E180" s="96"/>
      <c r="F180" s="119"/>
      <c r="G180" s="238"/>
      <c r="H180" s="201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82"/>
      <c r="J180" s="171" t="str">
        <f t="shared" si="4"/>
        <v/>
      </c>
      <c r="K180" s="163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53" t="str">
        <f>IF('C. Consumer Service Detail'!$F180="","",IF(VLOOKUP('C. Consumer Service Detail'!$F180,'Table of Current Services'!$B$7:$F$36,'Table of Current Services'!$F$5,)="cost","Yes","No"))</f>
        <v/>
      </c>
      <c r="M180" s="154" t="str">
        <f>IFERROR(IF('C. Consumer Service Detail'!$K180="No Match","No",VLOOKUP('C. Consumer Service Detail'!$C180,'B. Consumer Budget'!$E$11:$F$2010,2,FALSE)),"")</f>
        <v/>
      </c>
      <c r="P180" s="94"/>
      <c r="Q180" s="94"/>
    </row>
    <row r="181" spans="2:17" x14ac:dyDescent="0.25">
      <c r="B181" s="220">
        <f t="shared" si="3"/>
        <v>171</v>
      </c>
      <c r="C181" s="222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96"/>
      <c r="E181" s="98"/>
      <c r="F181" s="120"/>
      <c r="G181" s="239"/>
      <c r="H181" s="201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83"/>
      <c r="J181" s="171" t="str">
        <f t="shared" si="4"/>
        <v/>
      </c>
      <c r="K181" s="163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53" t="str">
        <f>IF('C. Consumer Service Detail'!$F181="","",IF(VLOOKUP('C. Consumer Service Detail'!$F181,'Table of Current Services'!$B$7:$F$36,'Table of Current Services'!$F$5,)="cost","Yes","No"))</f>
        <v/>
      </c>
      <c r="M181" s="154" t="str">
        <f>IFERROR(IF('C. Consumer Service Detail'!$K181="No Match","No",VLOOKUP('C. Consumer Service Detail'!$C181,'B. Consumer Budget'!$E$11:$F$2010,2,FALSE)),"")</f>
        <v/>
      </c>
      <c r="P181" s="94"/>
      <c r="Q181" s="94"/>
    </row>
    <row r="182" spans="2:17" x14ac:dyDescent="0.25">
      <c r="B182" s="220">
        <f t="shared" si="3"/>
        <v>172</v>
      </c>
      <c r="C182" s="222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97"/>
      <c r="E182" s="96"/>
      <c r="F182" s="119"/>
      <c r="G182" s="238"/>
      <c r="H182" s="201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82"/>
      <c r="J182" s="171" t="str">
        <f t="shared" si="4"/>
        <v/>
      </c>
      <c r="K182" s="163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53" t="str">
        <f>IF('C. Consumer Service Detail'!$F182="","",IF(VLOOKUP('C. Consumer Service Detail'!$F182,'Table of Current Services'!$B$7:$F$36,'Table of Current Services'!$F$5,)="cost","Yes","No"))</f>
        <v/>
      </c>
      <c r="M182" s="154" t="str">
        <f>IFERROR(IF('C. Consumer Service Detail'!$K182="No Match","No",VLOOKUP('C. Consumer Service Detail'!$C182,'B. Consumer Budget'!$E$11:$F$2010,2,FALSE)),"")</f>
        <v/>
      </c>
      <c r="P182" s="94"/>
      <c r="Q182" s="94"/>
    </row>
    <row r="183" spans="2:17" x14ac:dyDescent="0.25">
      <c r="B183" s="220">
        <f t="shared" si="3"/>
        <v>173</v>
      </c>
      <c r="C183" s="222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96"/>
      <c r="E183" s="98"/>
      <c r="F183" s="120"/>
      <c r="G183" s="239"/>
      <c r="H183" s="201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83"/>
      <c r="J183" s="171" t="str">
        <f t="shared" si="4"/>
        <v/>
      </c>
      <c r="K183" s="163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53" t="str">
        <f>IF('C. Consumer Service Detail'!$F183="","",IF(VLOOKUP('C. Consumer Service Detail'!$F183,'Table of Current Services'!$B$7:$F$36,'Table of Current Services'!$F$5,)="cost","Yes","No"))</f>
        <v/>
      </c>
      <c r="M183" s="154" t="str">
        <f>IFERROR(IF('C. Consumer Service Detail'!$K183="No Match","No",VLOOKUP('C. Consumer Service Detail'!$C183,'B. Consumer Budget'!$E$11:$F$2010,2,FALSE)),"")</f>
        <v/>
      </c>
      <c r="P183" s="94"/>
      <c r="Q183" s="94"/>
    </row>
    <row r="184" spans="2:17" x14ac:dyDescent="0.25">
      <c r="B184" s="220">
        <f t="shared" si="3"/>
        <v>174</v>
      </c>
      <c r="C184" s="222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97"/>
      <c r="E184" s="96"/>
      <c r="F184" s="119"/>
      <c r="G184" s="238"/>
      <c r="H184" s="201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82"/>
      <c r="J184" s="171" t="str">
        <f t="shared" si="4"/>
        <v/>
      </c>
      <c r="K184" s="163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53" t="str">
        <f>IF('C. Consumer Service Detail'!$F184="","",IF(VLOOKUP('C. Consumer Service Detail'!$F184,'Table of Current Services'!$B$7:$F$36,'Table of Current Services'!$F$5,)="cost","Yes","No"))</f>
        <v/>
      </c>
      <c r="M184" s="154" t="str">
        <f>IFERROR(IF('C. Consumer Service Detail'!$K184="No Match","No",VLOOKUP('C. Consumer Service Detail'!$C184,'B. Consumer Budget'!$E$11:$F$2010,2,FALSE)),"")</f>
        <v/>
      </c>
      <c r="P184" s="94"/>
      <c r="Q184" s="94"/>
    </row>
    <row r="185" spans="2:17" x14ac:dyDescent="0.25">
      <c r="B185" s="220">
        <f t="shared" si="3"/>
        <v>175</v>
      </c>
      <c r="C185" s="222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96"/>
      <c r="E185" s="98"/>
      <c r="F185" s="120"/>
      <c r="G185" s="239"/>
      <c r="H185" s="201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83"/>
      <c r="J185" s="171" t="str">
        <f t="shared" si="4"/>
        <v/>
      </c>
      <c r="K185" s="163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53" t="str">
        <f>IF('C. Consumer Service Detail'!$F185="","",IF(VLOOKUP('C. Consumer Service Detail'!$F185,'Table of Current Services'!$B$7:$F$36,'Table of Current Services'!$F$5,)="cost","Yes","No"))</f>
        <v/>
      </c>
      <c r="M185" s="154" t="str">
        <f>IFERROR(IF('C. Consumer Service Detail'!$K185="No Match","No",VLOOKUP('C. Consumer Service Detail'!$C185,'B. Consumer Budget'!$E$11:$F$2010,2,FALSE)),"")</f>
        <v/>
      </c>
      <c r="P185" s="94"/>
      <c r="Q185" s="94"/>
    </row>
    <row r="186" spans="2:17" x14ac:dyDescent="0.25">
      <c r="B186" s="220">
        <f t="shared" si="3"/>
        <v>176</v>
      </c>
      <c r="C186" s="222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97"/>
      <c r="E186" s="96"/>
      <c r="F186" s="119"/>
      <c r="G186" s="238"/>
      <c r="H186" s="201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82"/>
      <c r="J186" s="171" t="str">
        <f t="shared" si="4"/>
        <v/>
      </c>
      <c r="K186" s="163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53" t="str">
        <f>IF('C. Consumer Service Detail'!$F186="","",IF(VLOOKUP('C. Consumer Service Detail'!$F186,'Table of Current Services'!$B$7:$F$36,'Table of Current Services'!$F$5,)="cost","Yes","No"))</f>
        <v/>
      </c>
      <c r="M186" s="154" t="str">
        <f>IFERROR(IF('C. Consumer Service Detail'!$K186="No Match","No",VLOOKUP('C. Consumer Service Detail'!$C186,'B. Consumer Budget'!$E$11:$F$2010,2,FALSE)),"")</f>
        <v/>
      </c>
      <c r="P186" s="94"/>
      <c r="Q186" s="94"/>
    </row>
    <row r="187" spans="2:17" x14ac:dyDescent="0.25">
      <c r="B187" s="220">
        <f t="shared" si="3"/>
        <v>177</v>
      </c>
      <c r="C187" s="222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96"/>
      <c r="E187" s="98"/>
      <c r="F187" s="120"/>
      <c r="G187" s="239"/>
      <c r="H187" s="201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83"/>
      <c r="J187" s="171" t="str">
        <f t="shared" si="4"/>
        <v/>
      </c>
      <c r="K187" s="163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53" t="str">
        <f>IF('C. Consumer Service Detail'!$F187="","",IF(VLOOKUP('C. Consumer Service Detail'!$F187,'Table of Current Services'!$B$7:$F$36,'Table of Current Services'!$F$5,)="cost","Yes","No"))</f>
        <v/>
      </c>
      <c r="M187" s="154" t="str">
        <f>IFERROR(IF('C. Consumer Service Detail'!$K187="No Match","No",VLOOKUP('C. Consumer Service Detail'!$C187,'B. Consumer Budget'!$E$11:$F$2010,2,FALSE)),"")</f>
        <v/>
      </c>
      <c r="P187" s="94"/>
      <c r="Q187" s="94"/>
    </row>
    <row r="188" spans="2:17" x14ac:dyDescent="0.25">
      <c r="B188" s="220">
        <f t="shared" si="3"/>
        <v>178</v>
      </c>
      <c r="C188" s="222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97"/>
      <c r="E188" s="96"/>
      <c r="F188" s="119"/>
      <c r="G188" s="238"/>
      <c r="H188" s="201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82"/>
      <c r="J188" s="171" t="str">
        <f t="shared" si="4"/>
        <v/>
      </c>
      <c r="K188" s="163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53" t="str">
        <f>IF('C. Consumer Service Detail'!$F188="","",IF(VLOOKUP('C. Consumer Service Detail'!$F188,'Table of Current Services'!$B$7:$F$36,'Table of Current Services'!$F$5,)="cost","Yes","No"))</f>
        <v/>
      </c>
      <c r="M188" s="154" t="str">
        <f>IFERROR(IF('C. Consumer Service Detail'!$K188="No Match","No",VLOOKUP('C. Consumer Service Detail'!$C188,'B. Consumer Budget'!$E$11:$F$2010,2,FALSE)),"")</f>
        <v/>
      </c>
      <c r="P188" s="94"/>
      <c r="Q188" s="94"/>
    </row>
    <row r="189" spans="2:17" x14ac:dyDescent="0.25">
      <c r="B189" s="220">
        <f t="shared" si="3"/>
        <v>179</v>
      </c>
      <c r="C189" s="222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96"/>
      <c r="E189" s="98"/>
      <c r="F189" s="120"/>
      <c r="G189" s="239"/>
      <c r="H189" s="201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83"/>
      <c r="J189" s="171" t="str">
        <f t="shared" si="4"/>
        <v/>
      </c>
      <c r="K189" s="163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53" t="str">
        <f>IF('C. Consumer Service Detail'!$F189="","",IF(VLOOKUP('C. Consumer Service Detail'!$F189,'Table of Current Services'!$B$7:$F$36,'Table of Current Services'!$F$5,)="cost","Yes","No"))</f>
        <v/>
      </c>
      <c r="M189" s="154" t="str">
        <f>IFERROR(IF('C. Consumer Service Detail'!$K189="No Match","No",VLOOKUP('C. Consumer Service Detail'!$C189,'B. Consumer Budget'!$E$11:$F$2010,2,FALSE)),"")</f>
        <v/>
      </c>
      <c r="P189" s="94"/>
      <c r="Q189" s="94"/>
    </row>
    <row r="190" spans="2:17" x14ac:dyDescent="0.25">
      <c r="B190" s="220">
        <f t="shared" si="3"/>
        <v>180</v>
      </c>
      <c r="C190" s="222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97"/>
      <c r="E190" s="96"/>
      <c r="F190" s="119"/>
      <c r="G190" s="238"/>
      <c r="H190" s="201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82"/>
      <c r="J190" s="171" t="str">
        <f t="shared" si="4"/>
        <v/>
      </c>
      <c r="K190" s="163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53" t="str">
        <f>IF('C. Consumer Service Detail'!$F190="","",IF(VLOOKUP('C. Consumer Service Detail'!$F190,'Table of Current Services'!$B$7:$F$36,'Table of Current Services'!$F$5,)="cost","Yes","No"))</f>
        <v/>
      </c>
      <c r="M190" s="154" t="str">
        <f>IFERROR(IF('C. Consumer Service Detail'!$K190="No Match","No",VLOOKUP('C. Consumer Service Detail'!$C190,'B. Consumer Budget'!$E$11:$F$2010,2,FALSE)),"")</f>
        <v/>
      </c>
      <c r="P190" s="94"/>
      <c r="Q190" s="94"/>
    </row>
    <row r="191" spans="2:17" x14ac:dyDescent="0.25">
      <c r="B191" s="220">
        <f t="shared" si="3"/>
        <v>181</v>
      </c>
      <c r="C191" s="222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96"/>
      <c r="E191" s="98"/>
      <c r="F191" s="120"/>
      <c r="G191" s="239"/>
      <c r="H191" s="201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83"/>
      <c r="J191" s="171" t="str">
        <f t="shared" si="4"/>
        <v/>
      </c>
      <c r="K191" s="163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53" t="str">
        <f>IF('C. Consumer Service Detail'!$F191="","",IF(VLOOKUP('C. Consumer Service Detail'!$F191,'Table of Current Services'!$B$7:$F$36,'Table of Current Services'!$F$5,)="cost","Yes","No"))</f>
        <v/>
      </c>
      <c r="M191" s="154" t="str">
        <f>IFERROR(IF('C. Consumer Service Detail'!$K191="No Match","No",VLOOKUP('C. Consumer Service Detail'!$C191,'B. Consumer Budget'!$E$11:$F$2010,2,FALSE)),"")</f>
        <v/>
      </c>
      <c r="P191" s="94"/>
      <c r="Q191" s="94"/>
    </row>
    <row r="192" spans="2:17" x14ac:dyDescent="0.25">
      <c r="B192" s="220">
        <f t="shared" si="3"/>
        <v>182</v>
      </c>
      <c r="C192" s="222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97"/>
      <c r="E192" s="96"/>
      <c r="F192" s="119"/>
      <c r="G192" s="238"/>
      <c r="H192" s="201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82"/>
      <c r="J192" s="171" t="str">
        <f t="shared" si="4"/>
        <v/>
      </c>
      <c r="K192" s="163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53" t="str">
        <f>IF('C. Consumer Service Detail'!$F192="","",IF(VLOOKUP('C. Consumer Service Detail'!$F192,'Table of Current Services'!$B$7:$F$36,'Table of Current Services'!$F$5,)="cost","Yes","No"))</f>
        <v/>
      </c>
      <c r="M192" s="154" t="str">
        <f>IFERROR(IF('C. Consumer Service Detail'!$K192="No Match","No",VLOOKUP('C. Consumer Service Detail'!$C192,'B. Consumer Budget'!$E$11:$F$2010,2,FALSE)),"")</f>
        <v/>
      </c>
      <c r="P192" s="94"/>
      <c r="Q192" s="94"/>
    </row>
    <row r="193" spans="2:17" x14ac:dyDescent="0.25">
      <c r="B193" s="220">
        <f t="shared" si="3"/>
        <v>183</v>
      </c>
      <c r="C193" s="222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96"/>
      <c r="E193" s="98"/>
      <c r="F193" s="120"/>
      <c r="G193" s="239"/>
      <c r="H193" s="201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83"/>
      <c r="J193" s="171" t="str">
        <f t="shared" si="4"/>
        <v/>
      </c>
      <c r="K193" s="163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53" t="str">
        <f>IF('C. Consumer Service Detail'!$F193="","",IF(VLOOKUP('C. Consumer Service Detail'!$F193,'Table of Current Services'!$B$7:$F$36,'Table of Current Services'!$F$5,)="cost","Yes","No"))</f>
        <v/>
      </c>
      <c r="M193" s="154" t="str">
        <f>IFERROR(IF('C. Consumer Service Detail'!$K193="No Match","No",VLOOKUP('C. Consumer Service Detail'!$C193,'B. Consumer Budget'!$E$11:$F$2010,2,FALSE)),"")</f>
        <v/>
      </c>
      <c r="P193" s="94"/>
      <c r="Q193" s="94"/>
    </row>
    <row r="194" spans="2:17" x14ac:dyDescent="0.25">
      <c r="B194" s="220">
        <f t="shared" si="3"/>
        <v>184</v>
      </c>
      <c r="C194" s="222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97"/>
      <c r="E194" s="96"/>
      <c r="F194" s="119"/>
      <c r="G194" s="238"/>
      <c r="H194" s="201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82"/>
      <c r="J194" s="171" t="str">
        <f t="shared" si="4"/>
        <v/>
      </c>
      <c r="K194" s="163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53" t="str">
        <f>IF('C. Consumer Service Detail'!$F194="","",IF(VLOOKUP('C. Consumer Service Detail'!$F194,'Table of Current Services'!$B$7:$F$36,'Table of Current Services'!$F$5,)="cost","Yes","No"))</f>
        <v/>
      </c>
      <c r="M194" s="154" t="str">
        <f>IFERROR(IF('C. Consumer Service Detail'!$K194="No Match","No",VLOOKUP('C. Consumer Service Detail'!$C194,'B. Consumer Budget'!$E$11:$F$2010,2,FALSE)),"")</f>
        <v/>
      </c>
      <c r="P194" s="94"/>
      <c r="Q194" s="94"/>
    </row>
    <row r="195" spans="2:17" x14ac:dyDescent="0.25">
      <c r="B195" s="220">
        <f t="shared" si="3"/>
        <v>185</v>
      </c>
      <c r="C195" s="222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96"/>
      <c r="E195" s="98"/>
      <c r="F195" s="120"/>
      <c r="G195" s="239"/>
      <c r="H195" s="201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83"/>
      <c r="J195" s="171" t="str">
        <f t="shared" si="4"/>
        <v/>
      </c>
      <c r="K195" s="163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53" t="str">
        <f>IF('C. Consumer Service Detail'!$F195="","",IF(VLOOKUP('C. Consumer Service Detail'!$F195,'Table of Current Services'!$B$7:$F$36,'Table of Current Services'!$F$5,)="cost","Yes","No"))</f>
        <v/>
      </c>
      <c r="M195" s="154" t="str">
        <f>IFERROR(IF('C. Consumer Service Detail'!$K195="No Match","No",VLOOKUP('C. Consumer Service Detail'!$C195,'B. Consumer Budget'!$E$11:$F$2010,2,FALSE)),"")</f>
        <v/>
      </c>
      <c r="P195" s="94"/>
      <c r="Q195" s="94"/>
    </row>
    <row r="196" spans="2:17" x14ac:dyDescent="0.25">
      <c r="B196" s="220">
        <f t="shared" si="3"/>
        <v>186</v>
      </c>
      <c r="C196" s="222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97"/>
      <c r="E196" s="96"/>
      <c r="F196" s="119"/>
      <c r="G196" s="238"/>
      <c r="H196" s="201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82"/>
      <c r="J196" s="171" t="str">
        <f t="shared" si="4"/>
        <v/>
      </c>
      <c r="K196" s="163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53" t="str">
        <f>IF('C. Consumer Service Detail'!$F196="","",IF(VLOOKUP('C. Consumer Service Detail'!$F196,'Table of Current Services'!$B$7:$F$36,'Table of Current Services'!$F$5,)="cost","Yes","No"))</f>
        <v/>
      </c>
      <c r="M196" s="154" t="str">
        <f>IFERROR(IF('C. Consumer Service Detail'!$K196="No Match","No",VLOOKUP('C. Consumer Service Detail'!$C196,'B. Consumer Budget'!$E$11:$F$2010,2,FALSE)),"")</f>
        <v/>
      </c>
      <c r="P196" s="94"/>
      <c r="Q196" s="94"/>
    </row>
    <row r="197" spans="2:17" x14ac:dyDescent="0.25">
      <c r="B197" s="220">
        <f t="shared" si="3"/>
        <v>187</v>
      </c>
      <c r="C197" s="222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96"/>
      <c r="E197" s="98"/>
      <c r="F197" s="120"/>
      <c r="G197" s="239"/>
      <c r="H197" s="201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83"/>
      <c r="J197" s="171" t="str">
        <f t="shared" si="4"/>
        <v/>
      </c>
      <c r="K197" s="163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53" t="str">
        <f>IF('C. Consumer Service Detail'!$F197="","",IF(VLOOKUP('C. Consumer Service Detail'!$F197,'Table of Current Services'!$B$7:$F$36,'Table of Current Services'!$F$5,)="cost","Yes","No"))</f>
        <v/>
      </c>
      <c r="M197" s="154" t="str">
        <f>IFERROR(IF('C. Consumer Service Detail'!$K197="No Match","No",VLOOKUP('C. Consumer Service Detail'!$C197,'B. Consumer Budget'!$E$11:$F$2010,2,FALSE)),"")</f>
        <v/>
      </c>
      <c r="P197" s="94"/>
      <c r="Q197" s="94"/>
    </row>
    <row r="198" spans="2:17" x14ac:dyDescent="0.25">
      <c r="B198" s="220">
        <f t="shared" si="3"/>
        <v>188</v>
      </c>
      <c r="C198" s="222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97"/>
      <c r="E198" s="96"/>
      <c r="F198" s="119"/>
      <c r="G198" s="238"/>
      <c r="H198" s="201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82"/>
      <c r="J198" s="171" t="str">
        <f t="shared" si="4"/>
        <v/>
      </c>
      <c r="K198" s="163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53" t="str">
        <f>IF('C. Consumer Service Detail'!$F198="","",IF(VLOOKUP('C. Consumer Service Detail'!$F198,'Table of Current Services'!$B$7:$F$36,'Table of Current Services'!$F$5,)="cost","Yes","No"))</f>
        <v/>
      </c>
      <c r="M198" s="154" t="str">
        <f>IFERROR(IF('C. Consumer Service Detail'!$K198="No Match","No",VLOOKUP('C. Consumer Service Detail'!$C198,'B. Consumer Budget'!$E$11:$F$2010,2,FALSE)),"")</f>
        <v/>
      </c>
      <c r="P198" s="94"/>
      <c r="Q198" s="94"/>
    </row>
    <row r="199" spans="2:17" x14ac:dyDescent="0.25">
      <c r="B199" s="220">
        <f t="shared" si="3"/>
        <v>189</v>
      </c>
      <c r="C199" s="222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96"/>
      <c r="E199" s="98"/>
      <c r="F199" s="120"/>
      <c r="G199" s="239"/>
      <c r="H199" s="201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83"/>
      <c r="J199" s="171" t="str">
        <f t="shared" si="4"/>
        <v/>
      </c>
      <c r="K199" s="163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53" t="str">
        <f>IF('C. Consumer Service Detail'!$F199="","",IF(VLOOKUP('C. Consumer Service Detail'!$F199,'Table of Current Services'!$B$7:$F$36,'Table of Current Services'!$F$5,)="cost","Yes","No"))</f>
        <v/>
      </c>
      <c r="M199" s="154" t="str">
        <f>IFERROR(IF('C. Consumer Service Detail'!$K199="No Match","No",VLOOKUP('C. Consumer Service Detail'!$C199,'B. Consumer Budget'!$E$11:$F$2010,2,FALSE)),"")</f>
        <v/>
      </c>
      <c r="P199" s="94"/>
      <c r="Q199" s="94"/>
    </row>
    <row r="200" spans="2:17" x14ac:dyDescent="0.25">
      <c r="B200" s="220">
        <f t="shared" si="3"/>
        <v>190</v>
      </c>
      <c r="C200" s="222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97"/>
      <c r="E200" s="96"/>
      <c r="F200" s="119"/>
      <c r="G200" s="238"/>
      <c r="H200" s="201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82"/>
      <c r="J200" s="171" t="str">
        <f t="shared" si="4"/>
        <v/>
      </c>
      <c r="K200" s="163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53" t="str">
        <f>IF('C. Consumer Service Detail'!$F200="","",IF(VLOOKUP('C. Consumer Service Detail'!$F200,'Table of Current Services'!$B$7:$F$36,'Table of Current Services'!$F$5,)="cost","Yes","No"))</f>
        <v/>
      </c>
      <c r="M200" s="154" t="str">
        <f>IFERROR(IF('C. Consumer Service Detail'!$K200="No Match","No",VLOOKUP('C. Consumer Service Detail'!$C200,'B. Consumer Budget'!$E$11:$F$2010,2,FALSE)),"")</f>
        <v/>
      </c>
      <c r="P200" s="94"/>
      <c r="Q200" s="94"/>
    </row>
    <row r="201" spans="2:17" x14ac:dyDescent="0.25">
      <c r="B201" s="220">
        <f t="shared" si="3"/>
        <v>191</v>
      </c>
      <c r="C201" s="222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96"/>
      <c r="E201" s="98"/>
      <c r="F201" s="120"/>
      <c r="G201" s="239"/>
      <c r="H201" s="201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83"/>
      <c r="J201" s="171" t="str">
        <f t="shared" si="4"/>
        <v/>
      </c>
      <c r="K201" s="163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53" t="str">
        <f>IF('C. Consumer Service Detail'!$F201="","",IF(VLOOKUP('C. Consumer Service Detail'!$F201,'Table of Current Services'!$B$7:$F$36,'Table of Current Services'!$F$5,)="cost","Yes","No"))</f>
        <v/>
      </c>
      <c r="M201" s="154" t="str">
        <f>IFERROR(IF('C. Consumer Service Detail'!$K201="No Match","No",VLOOKUP('C. Consumer Service Detail'!$C201,'B. Consumer Budget'!$E$11:$F$2010,2,FALSE)),"")</f>
        <v/>
      </c>
      <c r="P201" s="94"/>
      <c r="Q201" s="94"/>
    </row>
    <row r="202" spans="2:17" x14ac:dyDescent="0.25">
      <c r="B202" s="220">
        <f t="shared" si="3"/>
        <v>192</v>
      </c>
      <c r="C202" s="222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97"/>
      <c r="E202" s="96"/>
      <c r="F202" s="119"/>
      <c r="G202" s="238"/>
      <c r="H202" s="201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82"/>
      <c r="J202" s="171" t="str">
        <f t="shared" si="4"/>
        <v/>
      </c>
      <c r="K202" s="163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53" t="str">
        <f>IF('C. Consumer Service Detail'!$F202="","",IF(VLOOKUP('C. Consumer Service Detail'!$F202,'Table of Current Services'!$B$7:$F$36,'Table of Current Services'!$F$5,)="cost","Yes","No"))</f>
        <v/>
      </c>
      <c r="M202" s="154" t="str">
        <f>IFERROR(IF('C. Consumer Service Detail'!$K202="No Match","No",VLOOKUP('C. Consumer Service Detail'!$C202,'B. Consumer Budget'!$E$11:$F$2010,2,FALSE)),"")</f>
        <v/>
      </c>
      <c r="P202" s="94"/>
      <c r="Q202" s="94"/>
    </row>
    <row r="203" spans="2:17" x14ac:dyDescent="0.25">
      <c r="B203" s="220">
        <f t="shared" si="3"/>
        <v>193</v>
      </c>
      <c r="C203" s="222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96"/>
      <c r="E203" s="98"/>
      <c r="F203" s="120"/>
      <c r="G203" s="239"/>
      <c r="H203" s="201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83"/>
      <c r="J203" s="171" t="str">
        <f t="shared" ref="J203:J266" si="5">IFERROR(IF($H203&gt;0,$H203*$I203,$I203),"")</f>
        <v/>
      </c>
      <c r="K203" s="163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53" t="str">
        <f>IF('C. Consumer Service Detail'!$F203="","",IF(VLOOKUP('C. Consumer Service Detail'!$F203,'Table of Current Services'!$B$7:$F$36,'Table of Current Services'!$F$5,)="cost","Yes","No"))</f>
        <v/>
      </c>
      <c r="M203" s="154" t="str">
        <f>IFERROR(IF('C. Consumer Service Detail'!$K203="No Match","No",VLOOKUP('C. Consumer Service Detail'!$C203,'B. Consumer Budget'!$E$11:$F$2010,2,FALSE)),"")</f>
        <v/>
      </c>
      <c r="P203" s="94"/>
      <c r="Q203" s="94"/>
    </row>
    <row r="204" spans="2:17" x14ac:dyDescent="0.25">
      <c r="B204" s="220">
        <f t="shared" si="3"/>
        <v>194</v>
      </c>
      <c r="C204" s="222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97"/>
      <c r="E204" s="96"/>
      <c r="F204" s="119"/>
      <c r="G204" s="238"/>
      <c r="H204" s="201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82"/>
      <c r="J204" s="171" t="str">
        <f t="shared" si="5"/>
        <v/>
      </c>
      <c r="K204" s="163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53" t="str">
        <f>IF('C. Consumer Service Detail'!$F204="","",IF(VLOOKUP('C. Consumer Service Detail'!$F204,'Table of Current Services'!$B$7:$F$36,'Table of Current Services'!$F$5,)="cost","Yes","No"))</f>
        <v/>
      </c>
      <c r="M204" s="154" t="str">
        <f>IFERROR(IF('C. Consumer Service Detail'!$K204="No Match","No",VLOOKUP('C. Consumer Service Detail'!$C204,'B. Consumer Budget'!$E$11:$F$2010,2,FALSE)),"")</f>
        <v/>
      </c>
      <c r="P204" s="94"/>
      <c r="Q204" s="94"/>
    </row>
    <row r="205" spans="2:17" x14ac:dyDescent="0.25">
      <c r="B205" s="220">
        <f t="shared" si="3"/>
        <v>195</v>
      </c>
      <c r="C205" s="222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96"/>
      <c r="E205" s="98"/>
      <c r="F205" s="120"/>
      <c r="G205" s="239"/>
      <c r="H205" s="201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83"/>
      <c r="J205" s="171" t="str">
        <f t="shared" si="5"/>
        <v/>
      </c>
      <c r="K205" s="163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53" t="str">
        <f>IF('C. Consumer Service Detail'!$F205="","",IF(VLOOKUP('C. Consumer Service Detail'!$F205,'Table of Current Services'!$B$7:$F$36,'Table of Current Services'!$F$5,)="cost","Yes","No"))</f>
        <v/>
      </c>
      <c r="M205" s="154" t="str">
        <f>IFERROR(IF('C. Consumer Service Detail'!$K205="No Match","No",VLOOKUP('C. Consumer Service Detail'!$C205,'B. Consumer Budget'!$E$11:$F$2010,2,FALSE)),"")</f>
        <v/>
      </c>
      <c r="P205" s="94"/>
      <c r="Q205" s="94"/>
    </row>
    <row r="206" spans="2:17" x14ac:dyDescent="0.25">
      <c r="B206" s="220">
        <f t="shared" si="3"/>
        <v>196</v>
      </c>
      <c r="C206" s="222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97"/>
      <c r="E206" s="96"/>
      <c r="F206" s="119"/>
      <c r="G206" s="238"/>
      <c r="H206" s="201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82"/>
      <c r="J206" s="171" t="str">
        <f t="shared" si="5"/>
        <v/>
      </c>
      <c r="K206" s="163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53" t="str">
        <f>IF('C. Consumer Service Detail'!$F206="","",IF(VLOOKUP('C. Consumer Service Detail'!$F206,'Table of Current Services'!$B$7:$F$36,'Table of Current Services'!$F$5,)="cost","Yes","No"))</f>
        <v/>
      </c>
      <c r="M206" s="154" t="str">
        <f>IFERROR(IF('C. Consumer Service Detail'!$K206="No Match","No",VLOOKUP('C. Consumer Service Detail'!$C206,'B. Consumer Budget'!$E$11:$F$2010,2,FALSE)),"")</f>
        <v/>
      </c>
      <c r="P206" s="94"/>
      <c r="Q206" s="94"/>
    </row>
    <row r="207" spans="2:17" x14ac:dyDescent="0.25">
      <c r="B207" s="220">
        <f t="shared" si="3"/>
        <v>197</v>
      </c>
      <c r="C207" s="222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96"/>
      <c r="E207" s="98"/>
      <c r="F207" s="120"/>
      <c r="G207" s="239"/>
      <c r="H207" s="201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83"/>
      <c r="J207" s="171" t="str">
        <f t="shared" si="5"/>
        <v/>
      </c>
      <c r="K207" s="163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53" t="str">
        <f>IF('C. Consumer Service Detail'!$F207="","",IF(VLOOKUP('C. Consumer Service Detail'!$F207,'Table of Current Services'!$B$7:$F$36,'Table of Current Services'!$F$5,)="cost","Yes","No"))</f>
        <v/>
      </c>
      <c r="M207" s="154" t="str">
        <f>IFERROR(IF('C. Consumer Service Detail'!$K207="No Match","No",VLOOKUP('C. Consumer Service Detail'!$C207,'B. Consumer Budget'!$E$11:$F$2010,2,FALSE)),"")</f>
        <v/>
      </c>
      <c r="P207" s="94"/>
      <c r="Q207" s="94"/>
    </row>
    <row r="208" spans="2:17" x14ac:dyDescent="0.25">
      <c r="B208" s="220">
        <f t="shared" si="3"/>
        <v>198</v>
      </c>
      <c r="C208" s="222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97"/>
      <c r="E208" s="96"/>
      <c r="F208" s="119"/>
      <c r="G208" s="238"/>
      <c r="H208" s="201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82"/>
      <c r="J208" s="171" t="str">
        <f t="shared" si="5"/>
        <v/>
      </c>
      <c r="K208" s="163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53" t="str">
        <f>IF('C. Consumer Service Detail'!$F208="","",IF(VLOOKUP('C. Consumer Service Detail'!$F208,'Table of Current Services'!$B$7:$F$36,'Table of Current Services'!$F$5,)="cost","Yes","No"))</f>
        <v/>
      </c>
      <c r="M208" s="154" t="str">
        <f>IFERROR(IF('C. Consumer Service Detail'!$K208="No Match","No",VLOOKUP('C. Consumer Service Detail'!$C208,'B. Consumer Budget'!$E$11:$F$2010,2,FALSE)),"")</f>
        <v/>
      </c>
      <c r="P208" s="94"/>
      <c r="Q208" s="94"/>
    </row>
    <row r="209" spans="2:17" x14ac:dyDescent="0.25">
      <c r="B209" s="220">
        <f t="shared" si="3"/>
        <v>199</v>
      </c>
      <c r="C209" s="222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96"/>
      <c r="E209" s="98"/>
      <c r="F209" s="120"/>
      <c r="G209" s="239"/>
      <c r="H209" s="201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83"/>
      <c r="J209" s="171" t="str">
        <f t="shared" si="5"/>
        <v/>
      </c>
      <c r="K209" s="163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53" t="str">
        <f>IF('C. Consumer Service Detail'!$F209="","",IF(VLOOKUP('C. Consumer Service Detail'!$F209,'Table of Current Services'!$B$7:$F$36,'Table of Current Services'!$F$5,)="cost","Yes","No"))</f>
        <v/>
      </c>
      <c r="M209" s="154" t="str">
        <f>IFERROR(IF('C. Consumer Service Detail'!$K209="No Match","No",VLOOKUP('C. Consumer Service Detail'!$C209,'B. Consumer Budget'!$E$11:$F$2010,2,FALSE)),"")</f>
        <v/>
      </c>
      <c r="P209" s="94"/>
      <c r="Q209" s="94"/>
    </row>
    <row r="210" spans="2:17" x14ac:dyDescent="0.25">
      <c r="B210" s="220">
        <f t="shared" si="3"/>
        <v>200</v>
      </c>
      <c r="C210" s="222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97"/>
      <c r="E210" s="96"/>
      <c r="F210" s="119"/>
      <c r="G210" s="238"/>
      <c r="H210" s="201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82"/>
      <c r="J210" s="171" t="str">
        <f t="shared" si="5"/>
        <v/>
      </c>
      <c r="K210" s="163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53" t="str">
        <f>IF('C. Consumer Service Detail'!$F210="","",IF(VLOOKUP('C. Consumer Service Detail'!$F210,'Table of Current Services'!$B$7:$F$36,'Table of Current Services'!$F$5,)="cost","Yes","No"))</f>
        <v/>
      </c>
      <c r="M210" s="154" t="str">
        <f>IFERROR(IF('C. Consumer Service Detail'!$K210="No Match","No",VLOOKUP('C. Consumer Service Detail'!$C210,'B. Consumer Budget'!$E$11:$F$2010,2,FALSE)),"")</f>
        <v/>
      </c>
      <c r="P210" s="94"/>
      <c r="Q210" s="94"/>
    </row>
    <row r="211" spans="2:17" x14ac:dyDescent="0.25">
      <c r="B211" s="220">
        <f t="shared" si="3"/>
        <v>201</v>
      </c>
      <c r="C211" s="222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96"/>
      <c r="E211" s="98"/>
      <c r="F211" s="120"/>
      <c r="G211" s="239"/>
      <c r="H211" s="201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83"/>
      <c r="J211" s="171" t="str">
        <f t="shared" si="5"/>
        <v/>
      </c>
      <c r="K211" s="163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53" t="str">
        <f>IF('C. Consumer Service Detail'!$F211="","",IF(VLOOKUP('C. Consumer Service Detail'!$F211,'Table of Current Services'!$B$7:$F$36,'Table of Current Services'!$F$5,)="cost","Yes","No"))</f>
        <v/>
      </c>
      <c r="M211" s="154" t="str">
        <f>IFERROR(IF('C. Consumer Service Detail'!$K211="No Match","No",VLOOKUP('C. Consumer Service Detail'!$C211,'B. Consumer Budget'!$E$11:$F$2010,2,FALSE)),"")</f>
        <v/>
      </c>
      <c r="P211" s="94"/>
      <c r="Q211" s="94"/>
    </row>
    <row r="212" spans="2:17" x14ac:dyDescent="0.25">
      <c r="B212" s="220">
        <f t="shared" si="3"/>
        <v>202</v>
      </c>
      <c r="C212" s="222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97"/>
      <c r="E212" s="96"/>
      <c r="F212" s="119"/>
      <c r="G212" s="238"/>
      <c r="H212" s="201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82"/>
      <c r="J212" s="171" t="str">
        <f t="shared" si="5"/>
        <v/>
      </c>
      <c r="K212" s="163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53" t="str">
        <f>IF('C. Consumer Service Detail'!$F212="","",IF(VLOOKUP('C. Consumer Service Detail'!$F212,'Table of Current Services'!$B$7:$F$36,'Table of Current Services'!$F$5,)="cost","Yes","No"))</f>
        <v/>
      </c>
      <c r="M212" s="154" t="str">
        <f>IFERROR(IF('C. Consumer Service Detail'!$K212="No Match","No",VLOOKUP('C. Consumer Service Detail'!$C212,'B. Consumer Budget'!$E$11:$F$2010,2,FALSE)),"")</f>
        <v/>
      </c>
      <c r="P212" s="94"/>
      <c r="Q212" s="94"/>
    </row>
    <row r="213" spans="2:17" x14ac:dyDescent="0.25">
      <c r="B213" s="220">
        <f t="shared" si="3"/>
        <v>203</v>
      </c>
      <c r="C213" s="222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96"/>
      <c r="E213" s="98"/>
      <c r="F213" s="120"/>
      <c r="G213" s="239"/>
      <c r="H213" s="201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83"/>
      <c r="J213" s="171" t="str">
        <f t="shared" si="5"/>
        <v/>
      </c>
      <c r="K213" s="163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53" t="str">
        <f>IF('C. Consumer Service Detail'!$F213="","",IF(VLOOKUP('C. Consumer Service Detail'!$F213,'Table of Current Services'!$B$7:$F$36,'Table of Current Services'!$F$5,)="cost","Yes","No"))</f>
        <v/>
      </c>
      <c r="M213" s="154" t="str">
        <f>IFERROR(IF('C. Consumer Service Detail'!$K213="No Match","No",VLOOKUP('C. Consumer Service Detail'!$C213,'B. Consumer Budget'!$E$11:$F$2010,2,FALSE)),"")</f>
        <v/>
      </c>
      <c r="P213" s="94"/>
      <c r="Q213" s="94"/>
    </row>
    <row r="214" spans="2:17" x14ac:dyDescent="0.25">
      <c r="B214" s="220">
        <f t="shared" si="3"/>
        <v>204</v>
      </c>
      <c r="C214" s="222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97"/>
      <c r="E214" s="96"/>
      <c r="F214" s="119"/>
      <c r="G214" s="238"/>
      <c r="H214" s="201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82"/>
      <c r="J214" s="171" t="str">
        <f t="shared" si="5"/>
        <v/>
      </c>
      <c r="K214" s="163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53" t="str">
        <f>IF('C. Consumer Service Detail'!$F214="","",IF(VLOOKUP('C. Consumer Service Detail'!$F214,'Table of Current Services'!$B$7:$F$36,'Table of Current Services'!$F$5,)="cost","Yes","No"))</f>
        <v/>
      </c>
      <c r="M214" s="154" t="str">
        <f>IFERROR(IF('C. Consumer Service Detail'!$K214="No Match","No",VLOOKUP('C. Consumer Service Detail'!$C214,'B. Consumer Budget'!$E$11:$F$2010,2,FALSE)),"")</f>
        <v/>
      </c>
      <c r="P214" s="94"/>
      <c r="Q214" s="94"/>
    </row>
    <row r="215" spans="2:17" x14ac:dyDescent="0.25">
      <c r="B215" s="220">
        <f t="shared" si="3"/>
        <v>205</v>
      </c>
      <c r="C215" s="222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96"/>
      <c r="E215" s="98"/>
      <c r="F215" s="120"/>
      <c r="G215" s="239"/>
      <c r="H215" s="201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83"/>
      <c r="J215" s="171" t="str">
        <f t="shared" si="5"/>
        <v/>
      </c>
      <c r="K215" s="163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53" t="str">
        <f>IF('C. Consumer Service Detail'!$F215="","",IF(VLOOKUP('C. Consumer Service Detail'!$F215,'Table of Current Services'!$B$7:$F$36,'Table of Current Services'!$F$5,)="cost","Yes","No"))</f>
        <v/>
      </c>
      <c r="M215" s="154" t="str">
        <f>IFERROR(IF('C. Consumer Service Detail'!$K215="No Match","No",VLOOKUP('C. Consumer Service Detail'!$C215,'B. Consumer Budget'!$E$11:$F$2010,2,FALSE)),"")</f>
        <v/>
      </c>
      <c r="P215" s="94"/>
      <c r="Q215" s="94"/>
    </row>
    <row r="216" spans="2:17" x14ac:dyDescent="0.25">
      <c r="B216" s="220">
        <f t="shared" si="3"/>
        <v>206</v>
      </c>
      <c r="C216" s="222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97"/>
      <c r="E216" s="96"/>
      <c r="F216" s="119"/>
      <c r="G216" s="238"/>
      <c r="H216" s="201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82"/>
      <c r="J216" s="171" t="str">
        <f t="shared" si="5"/>
        <v/>
      </c>
      <c r="K216" s="163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53" t="str">
        <f>IF('C. Consumer Service Detail'!$F216="","",IF(VLOOKUP('C. Consumer Service Detail'!$F216,'Table of Current Services'!$B$7:$F$36,'Table of Current Services'!$F$5,)="cost","Yes","No"))</f>
        <v/>
      </c>
      <c r="M216" s="154" t="str">
        <f>IFERROR(IF('C. Consumer Service Detail'!$K216="No Match","No",VLOOKUP('C. Consumer Service Detail'!$C216,'B. Consumer Budget'!$E$11:$F$2010,2,FALSE)),"")</f>
        <v/>
      </c>
      <c r="P216" s="94"/>
      <c r="Q216" s="94"/>
    </row>
    <row r="217" spans="2:17" x14ac:dyDescent="0.25">
      <c r="B217" s="220">
        <f t="shared" si="3"/>
        <v>207</v>
      </c>
      <c r="C217" s="222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96"/>
      <c r="E217" s="98"/>
      <c r="F217" s="120"/>
      <c r="G217" s="239"/>
      <c r="H217" s="201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83"/>
      <c r="J217" s="171" t="str">
        <f t="shared" si="5"/>
        <v/>
      </c>
      <c r="K217" s="163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53" t="str">
        <f>IF('C. Consumer Service Detail'!$F217="","",IF(VLOOKUP('C. Consumer Service Detail'!$F217,'Table of Current Services'!$B$7:$F$36,'Table of Current Services'!$F$5,)="cost","Yes","No"))</f>
        <v/>
      </c>
      <c r="M217" s="154" t="str">
        <f>IFERROR(IF('C. Consumer Service Detail'!$K217="No Match","No",VLOOKUP('C. Consumer Service Detail'!$C217,'B. Consumer Budget'!$E$11:$F$2010,2,FALSE)),"")</f>
        <v/>
      </c>
      <c r="P217" s="94"/>
      <c r="Q217" s="94"/>
    </row>
    <row r="218" spans="2:17" x14ac:dyDescent="0.25">
      <c r="B218" s="220">
        <f t="shared" si="3"/>
        <v>208</v>
      </c>
      <c r="C218" s="222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97"/>
      <c r="E218" s="96"/>
      <c r="F218" s="119"/>
      <c r="G218" s="238"/>
      <c r="H218" s="201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82"/>
      <c r="J218" s="171" t="str">
        <f t="shared" si="5"/>
        <v/>
      </c>
      <c r="K218" s="163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53" t="str">
        <f>IF('C. Consumer Service Detail'!$F218="","",IF(VLOOKUP('C. Consumer Service Detail'!$F218,'Table of Current Services'!$B$7:$F$36,'Table of Current Services'!$F$5,)="cost","Yes","No"))</f>
        <v/>
      </c>
      <c r="M218" s="154" t="str">
        <f>IFERROR(IF('C. Consumer Service Detail'!$K218="No Match","No",VLOOKUP('C. Consumer Service Detail'!$C218,'B. Consumer Budget'!$E$11:$F$2010,2,FALSE)),"")</f>
        <v/>
      </c>
      <c r="P218" s="94"/>
      <c r="Q218" s="94"/>
    </row>
    <row r="219" spans="2:17" x14ac:dyDescent="0.25">
      <c r="B219" s="220">
        <f t="shared" si="3"/>
        <v>209</v>
      </c>
      <c r="C219" s="222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96"/>
      <c r="E219" s="98"/>
      <c r="F219" s="120"/>
      <c r="G219" s="239"/>
      <c r="H219" s="201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83"/>
      <c r="J219" s="171" t="str">
        <f t="shared" si="5"/>
        <v/>
      </c>
      <c r="K219" s="163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53" t="str">
        <f>IF('C. Consumer Service Detail'!$F219="","",IF(VLOOKUP('C. Consumer Service Detail'!$F219,'Table of Current Services'!$B$7:$F$36,'Table of Current Services'!$F$5,)="cost","Yes","No"))</f>
        <v/>
      </c>
      <c r="M219" s="154" t="str">
        <f>IFERROR(IF('C. Consumer Service Detail'!$K219="No Match","No",VLOOKUP('C. Consumer Service Detail'!$C219,'B. Consumer Budget'!$E$11:$F$2010,2,FALSE)),"")</f>
        <v/>
      </c>
      <c r="P219" s="94"/>
      <c r="Q219" s="94"/>
    </row>
    <row r="220" spans="2:17" x14ac:dyDescent="0.25">
      <c r="B220" s="220">
        <f t="shared" si="3"/>
        <v>210</v>
      </c>
      <c r="C220" s="222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97"/>
      <c r="E220" s="96"/>
      <c r="F220" s="119"/>
      <c r="G220" s="238"/>
      <c r="H220" s="201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82"/>
      <c r="J220" s="171" t="str">
        <f t="shared" si="5"/>
        <v/>
      </c>
      <c r="K220" s="163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53" t="str">
        <f>IF('C. Consumer Service Detail'!$F220="","",IF(VLOOKUP('C. Consumer Service Detail'!$F220,'Table of Current Services'!$B$7:$F$36,'Table of Current Services'!$F$5,)="cost","Yes","No"))</f>
        <v/>
      </c>
      <c r="M220" s="154" t="str">
        <f>IFERROR(IF('C. Consumer Service Detail'!$K220="No Match","No",VLOOKUP('C. Consumer Service Detail'!$C220,'B. Consumer Budget'!$E$11:$F$2010,2,FALSE)),"")</f>
        <v/>
      </c>
      <c r="P220" s="94"/>
      <c r="Q220" s="94"/>
    </row>
    <row r="221" spans="2:17" x14ac:dyDescent="0.25">
      <c r="B221" s="220">
        <f t="shared" si="3"/>
        <v>211</v>
      </c>
      <c r="C221" s="222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96"/>
      <c r="E221" s="98"/>
      <c r="F221" s="120"/>
      <c r="G221" s="239"/>
      <c r="H221" s="201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83"/>
      <c r="J221" s="171" t="str">
        <f t="shared" si="5"/>
        <v/>
      </c>
      <c r="K221" s="163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53" t="str">
        <f>IF('C. Consumer Service Detail'!$F221="","",IF(VLOOKUP('C. Consumer Service Detail'!$F221,'Table of Current Services'!$B$7:$F$36,'Table of Current Services'!$F$5,)="cost","Yes","No"))</f>
        <v/>
      </c>
      <c r="M221" s="154" t="str">
        <f>IFERROR(IF('C. Consumer Service Detail'!$K221="No Match","No",VLOOKUP('C. Consumer Service Detail'!$C221,'B. Consumer Budget'!$E$11:$F$2010,2,FALSE)),"")</f>
        <v/>
      </c>
      <c r="P221" s="94"/>
      <c r="Q221" s="94"/>
    </row>
    <row r="222" spans="2:17" x14ac:dyDescent="0.25">
      <c r="B222" s="220">
        <f t="shared" si="3"/>
        <v>212</v>
      </c>
      <c r="C222" s="222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97"/>
      <c r="E222" s="96"/>
      <c r="F222" s="119"/>
      <c r="G222" s="238"/>
      <c r="H222" s="201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82"/>
      <c r="J222" s="171" t="str">
        <f t="shared" si="5"/>
        <v/>
      </c>
      <c r="K222" s="163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53" t="str">
        <f>IF('C. Consumer Service Detail'!$F222="","",IF(VLOOKUP('C. Consumer Service Detail'!$F222,'Table of Current Services'!$B$7:$F$36,'Table of Current Services'!$F$5,)="cost","Yes","No"))</f>
        <v/>
      </c>
      <c r="M222" s="154" t="str">
        <f>IFERROR(IF('C. Consumer Service Detail'!$K222="No Match","No",VLOOKUP('C. Consumer Service Detail'!$C222,'B. Consumer Budget'!$E$11:$F$2010,2,FALSE)),"")</f>
        <v/>
      </c>
      <c r="P222" s="94"/>
      <c r="Q222" s="94"/>
    </row>
    <row r="223" spans="2:17" x14ac:dyDescent="0.25">
      <c r="B223" s="220">
        <f t="shared" si="3"/>
        <v>213</v>
      </c>
      <c r="C223" s="222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96"/>
      <c r="E223" s="98"/>
      <c r="F223" s="120"/>
      <c r="G223" s="239"/>
      <c r="H223" s="201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83"/>
      <c r="J223" s="171" t="str">
        <f t="shared" si="5"/>
        <v/>
      </c>
      <c r="K223" s="163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53" t="str">
        <f>IF('C. Consumer Service Detail'!$F223="","",IF(VLOOKUP('C. Consumer Service Detail'!$F223,'Table of Current Services'!$B$7:$F$36,'Table of Current Services'!$F$5,)="cost","Yes","No"))</f>
        <v/>
      </c>
      <c r="M223" s="154" t="str">
        <f>IFERROR(IF('C. Consumer Service Detail'!$K223="No Match","No",VLOOKUP('C. Consumer Service Detail'!$C223,'B. Consumer Budget'!$E$11:$F$2010,2,FALSE)),"")</f>
        <v/>
      </c>
      <c r="P223" s="94"/>
      <c r="Q223" s="94"/>
    </row>
    <row r="224" spans="2:17" x14ac:dyDescent="0.25">
      <c r="B224" s="220">
        <f t="shared" si="3"/>
        <v>214</v>
      </c>
      <c r="C224" s="222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97"/>
      <c r="E224" s="96"/>
      <c r="F224" s="119"/>
      <c r="G224" s="238"/>
      <c r="H224" s="201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82"/>
      <c r="J224" s="171" t="str">
        <f t="shared" si="5"/>
        <v/>
      </c>
      <c r="K224" s="163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53" t="str">
        <f>IF('C. Consumer Service Detail'!$F224="","",IF(VLOOKUP('C. Consumer Service Detail'!$F224,'Table of Current Services'!$B$7:$F$36,'Table of Current Services'!$F$5,)="cost","Yes","No"))</f>
        <v/>
      </c>
      <c r="M224" s="154" t="str">
        <f>IFERROR(IF('C. Consumer Service Detail'!$K224="No Match","No",VLOOKUP('C. Consumer Service Detail'!$C224,'B. Consumer Budget'!$E$11:$F$2010,2,FALSE)),"")</f>
        <v/>
      </c>
      <c r="P224" s="94"/>
      <c r="Q224" s="94"/>
    </row>
    <row r="225" spans="2:17" x14ac:dyDescent="0.25">
      <c r="B225" s="220">
        <f t="shared" si="3"/>
        <v>215</v>
      </c>
      <c r="C225" s="222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96"/>
      <c r="E225" s="98"/>
      <c r="F225" s="120"/>
      <c r="G225" s="239"/>
      <c r="H225" s="201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83"/>
      <c r="J225" s="171" t="str">
        <f t="shared" si="5"/>
        <v/>
      </c>
      <c r="K225" s="163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53" t="str">
        <f>IF('C. Consumer Service Detail'!$F225="","",IF(VLOOKUP('C. Consumer Service Detail'!$F225,'Table of Current Services'!$B$7:$F$36,'Table of Current Services'!$F$5,)="cost","Yes","No"))</f>
        <v/>
      </c>
      <c r="M225" s="154" t="str">
        <f>IFERROR(IF('C. Consumer Service Detail'!$K225="No Match","No",VLOOKUP('C. Consumer Service Detail'!$C225,'B. Consumer Budget'!$E$11:$F$2010,2,FALSE)),"")</f>
        <v/>
      </c>
      <c r="P225" s="94"/>
      <c r="Q225" s="94"/>
    </row>
    <row r="226" spans="2:17" x14ac:dyDescent="0.25">
      <c r="B226" s="220">
        <f t="shared" si="3"/>
        <v>216</v>
      </c>
      <c r="C226" s="222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97"/>
      <c r="E226" s="96"/>
      <c r="F226" s="119"/>
      <c r="G226" s="238"/>
      <c r="H226" s="201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82"/>
      <c r="J226" s="171" t="str">
        <f t="shared" si="5"/>
        <v/>
      </c>
      <c r="K226" s="163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53" t="str">
        <f>IF('C. Consumer Service Detail'!$F226="","",IF(VLOOKUP('C. Consumer Service Detail'!$F226,'Table of Current Services'!$B$7:$F$36,'Table of Current Services'!$F$5,)="cost","Yes","No"))</f>
        <v/>
      </c>
      <c r="M226" s="154" t="str">
        <f>IFERROR(IF('C. Consumer Service Detail'!$K226="No Match","No",VLOOKUP('C. Consumer Service Detail'!$C226,'B. Consumer Budget'!$E$11:$F$2010,2,FALSE)),"")</f>
        <v/>
      </c>
      <c r="P226" s="94"/>
      <c r="Q226" s="94"/>
    </row>
    <row r="227" spans="2:17" x14ac:dyDescent="0.25">
      <c r="B227" s="220">
        <f t="shared" si="3"/>
        <v>217</v>
      </c>
      <c r="C227" s="222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96"/>
      <c r="E227" s="98"/>
      <c r="F227" s="120"/>
      <c r="G227" s="239"/>
      <c r="H227" s="201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83"/>
      <c r="J227" s="171" t="str">
        <f t="shared" si="5"/>
        <v/>
      </c>
      <c r="K227" s="163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53" t="str">
        <f>IF('C. Consumer Service Detail'!$F227="","",IF(VLOOKUP('C. Consumer Service Detail'!$F227,'Table of Current Services'!$B$7:$F$36,'Table of Current Services'!$F$5,)="cost","Yes","No"))</f>
        <v/>
      </c>
      <c r="M227" s="154" t="str">
        <f>IFERROR(IF('C. Consumer Service Detail'!$K227="No Match","No",VLOOKUP('C. Consumer Service Detail'!$C227,'B. Consumer Budget'!$E$11:$F$2010,2,FALSE)),"")</f>
        <v/>
      </c>
      <c r="P227" s="94"/>
      <c r="Q227" s="94"/>
    </row>
    <row r="228" spans="2:17" x14ac:dyDescent="0.25">
      <c r="B228" s="220">
        <f t="shared" si="3"/>
        <v>218</v>
      </c>
      <c r="C228" s="222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97"/>
      <c r="E228" s="96"/>
      <c r="F228" s="119"/>
      <c r="G228" s="238"/>
      <c r="H228" s="201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82"/>
      <c r="J228" s="171" t="str">
        <f t="shared" si="5"/>
        <v/>
      </c>
      <c r="K228" s="163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53" t="str">
        <f>IF('C. Consumer Service Detail'!$F228="","",IF(VLOOKUP('C. Consumer Service Detail'!$F228,'Table of Current Services'!$B$7:$F$36,'Table of Current Services'!$F$5,)="cost","Yes","No"))</f>
        <v/>
      </c>
      <c r="M228" s="154" t="str">
        <f>IFERROR(IF('C. Consumer Service Detail'!$K228="No Match","No",VLOOKUP('C. Consumer Service Detail'!$C228,'B. Consumer Budget'!$E$11:$F$2010,2,FALSE)),"")</f>
        <v/>
      </c>
      <c r="P228" s="94"/>
      <c r="Q228" s="94"/>
    </row>
    <row r="229" spans="2:17" x14ac:dyDescent="0.25">
      <c r="B229" s="220">
        <f t="shared" si="3"/>
        <v>219</v>
      </c>
      <c r="C229" s="222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96"/>
      <c r="E229" s="98"/>
      <c r="F229" s="120"/>
      <c r="G229" s="239"/>
      <c r="H229" s="201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83"/>
      <c r="J229" s="171" t="str">
        <f t="shared" si="5"/>
        <v/>
      </c>
      <c r="K229" s="163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53" t="str">
        <f>IF('C. Consumer Service Detail'!$F229="","",IF(VLOOKUP('C. Consumer Service Detail'!$F229,'Table of Current Services'!$B$7:$F$36,'Table of Current Services'!$F$5,)="cost","Yes","No"))</f>
        <v/>
      </c>
      <c r="M229" s="154" t="str">
        <f>IFERROR(IF('C. Consumer Service Detail'!$K229="No Match","No",VLOOKUP('C. Consumer Service Detail'!$C229,'B. Consumer Budget'!$E$11:$F$2010,2,FALSE)),"")</f>
        <v/>
      </c>
      <c r="P229" s="94"/>
      <c r="Q229" s="94"/>
    </row>
    <row r="230" spans="2:17" x14ac:dyDescent="0.25">
      <c r="B230" s="220">
        <f t="shared" si="3"/>
        <v>220</v>
      </c>
      <c r="C230" s="222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97"/>
      <c r="E230" s="96"/>
      <c r="F230" s="119"/>
      <c r="G230" s="238"/>
      <c r="H230" s="201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82"/>
      <c r="J230" s="171" t="str">
        <f t="shared" si="5"/>
        <v/>
      </c>
      <c r="K230" s="163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53" t="str">
        <f>IF('C. Consumer Service Detail'!$F230="","",IF(VLOOKUP('C. Consumer Service Detail'!$F230,'Table of Current Services'!$B$7:$F$36,'Table of Current Services'!$F$5,)="cost","Yes","No"))</f>
        <v/>
      </c>
      <c r="M230" s="154" t="str">
        <f>IFERROR(IF('C. Consumer Service Detail'!$K230="No Match","No",VLOOKUP('C. Consumer Service Detail'!$C230,'B. Consumer Budget'!$E$11:$F$2010,2,FALSE)),"")</f>
        <v/>
      </c>
      <c r="P230" s="94"/>
      <c r="Q230" s="94"/>
    </row>
    <row r="231" spans="2:17" x14ac:dyDescent="0.25">
      <c r="B231" s="220">
        <f t="shared" si="3"/>
        <v>221</v>
      </c>
      <c r="C231" s="222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96"/>
      <c r="E231" s="98"/>
      <c r="F231" s="120"/>
      <c r="G231" s="239"/>
      <c r="H231" s="201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83"/>
      <c r="J231" s="171" t="str">
        <f t="shared" si="5"/>
        <v/>
      </c>
      <c r="K231" s="163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53" t="str">
        <f>IF('C. Consumer Service Detail'!$F231="","",IF(VLOOKUP('C. Consumer Service Detail'!$F231,'Table of Current Services'!$B$7:$F$36,'Table of Current Services'!$F$5,)="cost","Yes","No"))</f>
        <v/>
      </c>
      <c r="M231" s="154" t="str">
        <f>IFERROR(IF('C. Consumer Service Detail'!$K231="No Match","No",VLOOKUP('C. Consumer Service Detail'!$C231,'B. Consumer Budget'!$E$11:$F$2010,2,FALSE)),"")</f>
        <v/>
      </c>
      <c r="P231" s="94"/>
      <c r="Q231" s="94"/>
    </row>
    <row r="232" spans="2:17" x14ac:dyDescent="0.25">
      <c r="B232" s="220">
        <f t="shared" si="3"/>
        <v>222</v>
      </c>
      <c r="C232" s="222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97"/>
      <c r="E232" s="96"/>
      <c r="F232" s="119"/>
      <c r="G232" s="238"/>
      <c r="H232" s="201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82"/>
      <c r="J232" s="171" t="str">
        <f t="shared" si="5"/>
        <v/>
      </c>
      <c r="K232" s="163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53" t="str">
        <f>IF('C. Consumer Service Detail'!$F232="","",IF(VLOOKUP('C. Consumer Service Detail'!$F232,'Table of Current Services'!$B$7:$F$36,'Table of Current Services'!$F$5,)="cost","Yes","No"))</f>
        <v/>
      </c>
      <c r="M232" s="154" t="str">
        <f>IFERROR(IF('C. Consumer Service Detail'!$K232="No Match","No",VLOOKUP('C. Consumer Service Detail'!$C232,'B. Consumer Budget'!$E$11:$F$2010,2,FALSE)),"")</f>
        <v/>
      </c>
      <c r="P232" s="94"/>
      <c r="Q232" s="94"/>
    </row>
    <row r="233" spans="2:17" x14ac:dyDescent="0.25">
      <c r="B233" s="220">
        <f t="shared" si="3"/>
        <v>223</v>
      </c>
      <c r="C233" s="222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96"/>
      <c r="E233" s="98"/>
      <c r="F233" s="120"/>
      <c r="G233" s="239"/>
      <c r="H233" s="201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83"/>
      <c r="J233" s="171" t="str">
        <f t="shared" si="5"/>
        <v/>
      </c>
      <c r="K233" s="163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53" t="str">
        <f>IF('C. Consumer Service Detail'!$F233="","",IF(VLOOKUP('C. Consumer Service Detail'!$F233,'Table of Current Services'!$B$7:$F$36,'Table of Current Services'!$F$5,)="cost","Yes","No"))</f>
        <v/>
      </c>
      <c r="M233" s="154" t="str">
        <f>IFERROR(IF('C. Consumer Service Detail'!$K233="No Match","No",VLOOKUP('C. Consumer Service Detail'!$C233,'B. Consumer Budget'!$E$11:$F$2010,2,FALSE)),"")</f>
        <v/>
      </c>
      <c r="P233" s="94"/>
      <c r="Q233" s="94"/>
    </row>
    <row r="234" spans="2:17" x14ac:dyDescent="0.25">
      <c r="B234" s="220">
        <f t="shared" si="3"/>
        <v>224</v>
      </c>
      <c r="C234" s="222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97"/>
      <c r="E234" s="96"/>
      <c r="F234" s="119"/>
      <c r="G234" s="238"/>
      <c r="H234" s="201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82"/>
      <c r="J234" s="171" t="str">
        <f t="shared" si="5"/>
        <v/>
      </c>
      <c r="K234" s="163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53" t="str">
        <f>IF('C. Consumer Service Detail'!$F234="","",IF(VLOOKUP('C. Consumer Service Detail'!$F234,'Table of Current Services'!$B$7:$F$36,'Table of Current Services'!$F$5,)="cost","Yes","No"))</f>
        <v/>
      </c>
      <c r="M234" s="154" t="str">
        <f>IFERROR(IF('C. Consumer Service Detail'!$K234="No Match","No",VLOOKUP('C. Consumer Service Detail'!$C234,'B. Consumer Budget'!$E$11:$F$2010,2,FALSE)),"")</f>
        <v/>
      </c>
      <c r="P234" s="94"/>
      <c r="Q234" s="94"/>
    </row>
    <row r="235" spans="2:17" x14ac:dyDescent="0.25">
      <c r="B235" s="220">
        <f t="shared" si="3"/>
        <v>225</v>
      </c>
      <c r="C235" s="222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96"/>
      <c r="E235" s="98"/>
      <c r="F235" s="120"/>
      <c r="G235" s="239"/>
      <c r="H235" s="201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83"/>
      <c r="J235" s="171" t="str">
        <f t="shared" si="5"/>
        <v/>
      </c>
      <c r="K235" s="163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53" t="str">
        <f>IF('C. Consumer Service Detail'!$F235="","",IF(VLOOKUP('C. Consumer Service Detail'!$F235,'Table of Current Services'!$B$7:$F$36,'Table of Current Services'!$F$5,)="cost","Yes","No"))</f>
        <v/>
      </c>
      <c r="M235" s="154" t="str">
        <f>IFERROR(IF('C. Consumer Service Detail'!$K235="No Match","No",VLOOKUP('C. Consumer Service Detail'!$C235,'B. Consumer Budget'!$E$11:$F$2010,2,FALSE)),"")</f>
        <v/>
      </c>
      <c r="P235" s="94"/>
      <c r="Q235" s="94"/>
    </row>
    <row r="236" spans="2:17" x14ac:dyDescent="0.25">
      <c r="B236" s="220">
        <f t="shared" si="3"/>
        <v>226</v>
      </c>
      <c r="C236" s="222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97"/>
      <c r="E236" s="96"/>
      <c r="F236" s="119"/>
      <c r="G236" s="238"/>
      <c r="H236" s="201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82"/>
      <c r="J236" s="171" t="str">
        <f t="shared" si="5"/>
        <v/>
      </c>
      <c r="K236" s="163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53" t="str">
        <f>IF('C. Consumer Service Detail'!$F236="","",IF(VLOOKUP('C. Consumer Service Detail'!$F236,'Table of Current Services'!$B$7:$F$36,'Table of Current Services'!$F$5,)="cost","Yes","No"))</f>
        <v/>
      </c>
      <c r="M236" s="154" t="str">
        <f>IFERROR(IF('C. Consumer Service Detail'!$K236="No Match","No",VLOOKUP('C. Consumer Service Detail'!$C236,'B. Consumer Budget'!$E$11:$F$2010,2,FALSE)),"")</f>
        <v/>
      </c>
      <c r="P236" s="94"/>
      <c r="Q236" s="94"/>
    </row>
    <row r="237" spans="2:17" x14ac:dyDescent="0.25">
      <c r="B237" s="220">
        <f t="shared" si="3"/>
        <v>227</v>
      </c>
      <c r="C237" s="222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96"/>
      <c r="E237" s="98"/>
      <c r="F237" s="120"/>
      <c r="G237" s="239"/>
      <c r="H237" s="201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83"/>
      <c r="J237" s="171" t="str">
        <f t="shared" si="5"/>
        <v/>
      </c>
      <c r="K237" s="163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53" t="str">
        <f>IF('C. Consumer Service Detail'!$F237="","",IF(VLOOKUP('C. Consumer Service Detail'!$F237,'Table of Current Services'!$B$7:$F$36,'Table of Current Services'!$F$5,)="cost","Yes","No"))</f>
        <v/>
      </c>
      <c r="M237" s="154" t="str">
        <f>IFERROR(IF('C. Consumer Service Detail'!$K237="No Match","No",VLOOKUP('C. Consumer Service Detail'!$C237,'B. Consumer Budget'!$E$11:$F$2010,2,FALSE)),"")</f>
        <v/>
      </c>
      <c r="P237" s="94"/>
      <c r="Q237" s="94"/>
    </row>
    <row r="238" spans="2:17" x14ac:dyDescent="0.25">
      <c r="B238" s="220">
        <f t="shared" si="3"/>
        <v>228</v>
      </c>
      <c r="C238" s="222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97"/>
      <c r="E238" s="96"/>
      <c r="F238" s="119"/>
      <c r="G238" s="238"/>
      <c r="H238" s="201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82"/>
      <c r="J238" s="171" t="str">
        <f t="shared" si="5"/>
        <v/>
      </c>
      <c r="K238" s="163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53" t="str">
        <f>IF('C. Consumer Service Detail'!$F238="","",IF(VLOOKUP('C. Consumer Service Detail'!$F238,'Table of Current Services'!$B$7:$F$36,'Table of Current Services'!$F$5,)="cost","Yes","No"))</f>
        <v/>
      </c>
      <c r="M238" s="154" t="str">
        <f>IFERROR(IF('C. Consumer Service Detail'!$K238="No Match","No",VLOOKUP('C. Consumer Service Detail'!$C238,'B. Consumer Budget'!$E$11:$F$2010,2,FALSE)),"")</f>
        <v/>
      </c>
      <c r="P238" s="94"/>
      <c r="Q238" s="94"/>
    </row>
    <row r="239" spans="2:17" x14ac:dyDescent="0.25">
      <c r="B239" s="220">
        <f t="shared" si="3"/>
        <v>229</v>
      </c>
      <c r="C239" s="222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96"/>
      <c r="E239" s="98"/>
      <c r="F239" s="120"/>
      <c r="G239" s="239"/>
      <c r="H239" s="201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83"/>
      <c r="J239" s="171" t="str">
        <f t="shared" si="5"/>
        <v/>
      </c>
      <c r="K239" s="163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53" t="str">
        <f>IF('C. Consumer Service Detail'!$F239="","",IF(VLOOKUP('C. Consumer Service Detail'!$F239,'Table of Current Services'!$B$7:$F$36,'Table of Current Services'!$F$5,)="cost","Yes","No"))</f>
        <v/>
      </c>
      <c r="M239" s="154" t="str">
        <f>IFERROR(IF('C. Consumer Service Detail'!$K239="No Match","No",VLOOKUP('C. Consumer Service Detail'!$C239,'B. Consumer Budget'!$E$11:$F$2010,2,FALSE)),"")</f>
        <v/>
      </c>
      <c r="P239" s="94"/>
      <c r="Q239" s="94"/>
    </row>
    <row r="240" spans="2:17" x14ac:dyDescent="0.25">
      <c r="B240" s="220">
        <f t="shared" si="3"/>
        <v>230</v>
      </c>
      <c r="C240" s="222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97"/>
      <c r="E240" s="96"/>
      <c r="F240" s="119"/>
      <c r="G240" s="238"/>
      <c r="H240" s="201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82"/>
      <c r="J240" s="171" t="str">
        <f t="shared" si="5"/>
        <v/>
      </c>
      <c r="K240" s="163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53" t="str">
        <f>IF('C. Consumer Service Detail'!$F240="","",IF(VLOOKUP('C. Consumer Service Detail'!$F240,'Table of Current Services'!$B$7:$F$36,'Table of Current Services'!$F$5,)="cost","Yes","No"))</f>
        <v/>
      </c>
      <c r="M240" s="154" t="str">
        <f>IFERROR(IF('C. Consumer Service Detail'!$K240="No Match","No",VLOOKUP('C. Consumer Service Detail'!$C240,'B. Consumer Budget'!$E$11:$F$2010,2,FALSE)),"")</f>
        <v/>
      </c>
      <c r="P240" s="94"/>
      <c r="Q240" s="94"/>
    </row>
    <row r="241" spans="2:17" x14ac:dyDescent="0.25">
      <c r="B241" s="220">
        <f t="shared" si="3"/>
        <v>231</v>
      </c>
      <c r="C241" s="222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96"/>
      <c r="E241" s="98"/>
      <c r="F241" s="120"/>
      <c r="G241" s="239"/>
      <c r="H241" s="201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83"/>
      <c r="J241" s="171" t="str">
        <f t="shared" si="5"/>
        <v/>
      </c>
      <c r="K241" s="163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53" t="str">
        <f>IF('C. Consumer Service Detail'!$F241="","",IF(VLOOKUP('C. Consumer Service Detail'!$F241,'Table of Current Services'!$B$7:$F$36,'Table of Current Services'!$F$5,)="cost","Yes","No"))</f>
        <v/>
      </c>
      <c r="M241" s="154" t="str">
        <f>IFERROR(IF('C. Consumer Service Detail'!$K241="No Match","No",VLOOKUP('C. Consumer Service Detail'!$C241,'B. Consumer Budget'!$E$11:$F$2010,2,FALSE)),"")</f>
        <v/>
      </c>
      <c r="P241" s="94"/>
      <c r="Q241" s="94"/>
    </row>
    <row r="242" spans="2:17" x14ac:dyDescent="0.25">
      <c r="B242" s="220">
        <f t="shared" si="3"/>
        <v>232</v>
      </c>
      <c r="C242" s="222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97"/>
      <c r="E242" s="96"/>
      <c r="F242" s="119"/>
      <c r="G242" s="238"/>
      <c r="H242" s="201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82"/>
      <c r="J242" s="171" t="str">
        <f t="shared" si="5"/>
        <v/>
      </c>
      <c r="K242" s="163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53" t="str">
        <f>IF('C. Consumer Service Detail'!$F242="","",IF(VLOOKUP('C. Consumer Service Detail'!$F242,'Table of Current Services'!$B$7:$F$36,'Table of Current Services'!$F$5,)="cost","Yes","No"))</f>
        <v/>
      </c>
      <c r="M242" s="154" t="str">
        <f>IFERROR(IF('C. Consumer Service Detail'!$K242="No Match","No",VLOOKUP('C. Consumer Service Detail'!$C242,'B. Consumer Budget'!$E$11:$F$2010,2,FALSE)),"")</f>
        <v/>
      </c>
      <c r="P242" s="94"/>
      <c r="Q242" s="94"/>
    </row>
    <row r="243" spans="2:17" x14ac:dyDescent="0.25">
      <c r="B243" s="220">
        <f t="shared" si="3"/>
        <v>233</v>
      </c>
      <c r="C243" s="222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96"/>
      <c r="E243" s="98"/>
      <c r="F243" s="120"/>
      <c r="G243" s="239"/>
      <c r="H243" s="201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83"/>
      <c r="J243" s="171" t="str">
        <f t="shared" si="5"/>
        <v/>
      </c>
      <c r="K243" s="163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53" t="str">
        <f>IF('C. Consumer Service Detail'!$F243="","",IF(VLOOKUP('C. Consumer Service Detail'!$F243,'Table of Current Services'!$B$7:$F$36,'Table of Current Services'!$F$5,)="cost","Yes","No"))</f>
        <v/>
      </c>
      <c r="M243" s="154" t="str">
        <f>IFERROR(IF('C. Consumer Service Detail'!$K243="No Match","No",VLOOKUP('C. Consumer Service Detail'!$C243,'B. Consumer Budget'!$E$11:$F$2010,2,FALSE)),"")</f>
        <v/>
      </c>
      <c r="P243" s="94"/>
      <c r="Q243" s="94"/>
    </row>
    <row r="244" spans="2:17" x14ac:dyDescent="0.25">
      <c r="B244" s="220">
        <f t="shared" si="3"/>
        <v>234</v>
      </c>
      <c r="C244" s="222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97"/>
      <c r="E244" s="96"/>
      <c r="F244" s="119"/>
      <c r="G244" s="238"/>
      <c r="H244" s="201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82"/>
      <c r="J244" s="171" t="str">
        <f t="shared" si="5"/>
        <v/>
      </c>
      <c r="K244" s="163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53" t="str">
        <f>IF('C. Consumer Service Detail'!$F244="","",IF(VLOOKUP('C. Consumer Service Detail'!$F244,'Table of Current Services'!$B$7:$F$36,'Table of Current Services'!$F$5,)="cost","Yes","No"))</f>
        <v/>
      </c>
      <c r="M244" s="154" t="str">
        <f>IFERROR(IF('C. Consumer Service Detail'!$K244="No Match","No",VLOOKUP('C. Consumer Service Detail'!$C244,'B. Consumer Budget'!$E$11:$F$2010,2,FALSE)),"")</f>
        <v/>
      </c>
      <c r="P244" s="94"/>
      <c r="Q244" s="94"/>
    </row>
    <row r="245" spans="2:17" x14ac:dyDescent="0.25">
      <c r="B245" s="220">
        <f t="shared" si="3"/>
        <v>235</v>
      </c>
      <c r="C245" s="222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96"/>
      <c r="E245" s="98"/>
      <c r="F245" s="120"/>
      <c r="G245" s="239"/>
      <c r="H245" s="201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83"/>
      <c r="J245" s="171" t="str">
        <f t="shared" si="5"/>
        <v/>
      </c>
      <c r="K245" s="163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53" t="str">
        <f>IF('C. Consumer Service Detail'!$F245="","",IF(VLOOKUP('C. Consumer Service Detail'!$F245,'Table of Current Services'!$B$7:$F$36,'Table of Current Services'!$F$5,)="cost","Yes","No"))</f>
        <v/>
      </c>
      <c r="M245" s="154" t="str">
        <f>IFERROR(IF('C. Consumer Service Detail'!$K245="No Match","No",VLOOKUP('C. Consumer Service Detail'!$C245,'B. Consumer Budget'!$E$11:$F$2010,2,FALSE)),"")</f>
        <v/>
      </c>
      <c r="P245" s="94"/>
      <c r="Q245" s="94"/>
    </row>
    <row r="246" spans="2:17" x14ac:dyDescent="0.25">
      <c r="B246" s="220">
        <f t="shared" si="3"/>
        <v>236</v>
      </c>
      <c r="C246" s="222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97"/>
      <c r="E246" s="96"/>
      <c r="F246" s="119"/>
      <c r="G246" s="238"/>
      <c r="H246" s="201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82"/>
      <c r="J246" s="171" t="str">
        <f t="shared" si="5"/>
        <v/>
      </c>
      <c r="K246" s="163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53" t="str">
        <f>IF('C. Consumer Service Detail'!$F246="","",IF(VLOOKUP('C. Consumer Service Detail'!$F246,'Table of Current Services'!$B$7:$F$36,'Table of Current Services'!$F$5,)="cost","Yes","No"))</f>
        <v/>
      </c>
      <c r="M246" s="154" t="str">
        <f>IFERROR(IF('C. Consumer Service Detail'!$K246="No Match","No",VLOOKUP('C. Consumer Service Detail'!$C246,'B. Consumer Budget'!$E$11:$F$2010,2,FALSE)),"")</f>
        <v/>
      </c>
      <c r="P246" s="94"/>
      <c r="Q246" s="94"/>
    </row>
    <row r="247" spans="2:17" x14ac:dyDescent="0.25">
      <c r="B247" s="220">
        <f t="shared" si="3"/>
        <v>237</v>
      </c>
      <c r="C247" s="222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96"/>
      <c r="E247" s="98"/>
      <c r="F247" s="120"/>
      <c r="G247" s="239"/>
      <c r="H247" s="201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83"/>
      <c r="J247" s="171" t="str">
        <f t="shared" si="5"/>
        <v/>
      </c>
      <c r="K247" s="163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53" t="str">
        <f>IF('C. Consumer Service Detail'!$F247="","",IF(VLOOKUP('C. Consumer Service Detail'!$F247,'Table of Current Services'!$B$7:$F$36,'Table of Current Services'!$F$5,)="cost","Yes","No"))</f>
        <v/>
      </c>
      <c r="M247" s="154" t="str">
        <f>IFERROR(IF('C. Consumer Service Detail'!$K247="No Match","No",VLOOKUP('C. Consumer Service Detail'!$C247,'B. Consumer Budget'!$E$11:$F$2010,2,FALSE)),"")</f>
        <v/>
      </c>
      <c r="P247" s="94"/>
      <c r="Q247" s="94"/>
    </row>
    <row r="248" spans="2:17" x14ac:dyDescent="0.25">
      <c r="B248" s="220">
        <f t="shared" si="3"/>
        <v>238</v>
      </c>
      <c r="C248" s="222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97"/>
      <c r="E248" s="96"/>
      <c r="F248" s="119"/>
      <c r="G248" s="238"/>
      <c r="H248" s="201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82"/>
      <c r="J248" s="171" t="str">
        <f t="shared" si="5"/>
        <v/>
      </c>
      <c r="K248" s="163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53" t="str">
        <f>IF('C. Consumer Service Detail'!$F248="","",IF(VLOOKUP('C. Consumer Service Detail'!$F248,'Table of Current Services'!$B$7:$F$36,'Table of Current Services'!$F$5,)="cost","Yes","No"))</f>
        <v/>
      </c>
      <c r="M248" s="154" t="str">
        <f>IFERROR(IF('C. Consumer Service Detail'!$K248="No Match","No",VLOOKUP('C. Consumer Service Detail'!$C248,'B. Consumer Budget'!$E$11:$F$2010,2,FALSE)),"")</f>
        <v/>
      </c>
      <c r="P248" s="94"/>
      <c r="Q248" s="94"/>
    </row>
    <row r="249" spans="2:17" x14ac:dyDescent="0.25">
      <c r="B249" s="220">
        <f t="shared" si="3"/>
        <v>239</v>
      </c>
      <c r="C249" s="222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96"/>
      <c r="E249" s="98"/>
      <c r="F249" s="120"/>
      <c r="G249" s="239"/>
      <c r="H249" s="201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83"/>
      <c r="J249" s="171" t="str">
        <f t="shared" si="5"/>
        <v/>
      </c>
      <c r="K249" s="163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53" t="str">
        <f>IF('C. Consumer Service Detail'!$F249="","",IF(VLOOKUP('C. Consumer Service Detail'!$F249,'Table of Current Services'!$B$7:$F$36,'Table of Current Services'!$F$5,)="cost","Yes","No"))</f>
        <v/>
      </c>
      <c r="M249" s="154" t="str">
        <f>IFERROR(IF('C. Consumer Service Detail'!$K249="No Match","No",VLOOKUP('C. Consumer Service Detail'!$C249,'B. Consumer Budget'!$E$11:$F$2010,2,FALSE)),"")</f>
        <v/>
      </c>
      <c r="P249" s="94"/>
      <c r="Q249" s="94"/>
    </row>
    <row r="250" spans="2:17" x14ac:dyDescent="0.25">
      <c r="B250" s="220">
        <f t="shared" si="3"/>
        <v>240</v>
      </c>
      <c r="C250" s="222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97"/>
      <c r="E250" s="96"/>
      <c r="F250" s="119"/>
      <c r="G250" s="238"/>
      <c r="H250" s="201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82"/>
      <c r="J250" s="171" t="str">
        <f t="shared" si="5"/>
        <v/>
      </c>
      <c r="K250" s="163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53" t="str">
        <f>IF('C. Consumer Service Detail'!$F250="","",IF(VLOOKUP('C. Consumer Service Detail'!$F250,'Table of Current Services'!$B$7:$F$36,'Table of Current Services'!$F$5,)="cost","Yes","No"))</f>
        <v/>
      </c>
      <c r="M250" s="154" t="str">
        <f>IFERROR(IF('C. Consumer Service Detail'!$K250="No Match","No",VLOOKUP('C. Consumer Service Detail'!$C250,'B. Consumer Budget'!$E$11:$F$2010,2,FALSE)),"")</f>
        <v/>
      </c>
      <c r="P250" s="94"/>
      <c r="Q250" s="94"/>
    </row>
    <row r="251" spans="2:17" x14ac:dyDescent="0.25">
      <c r="B251" s="220">
        <f t="shared" si="3"/>
        <v>241</v>
      </c>
      <c r="C251" s="222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96"/>
      <c r="E251" s="98"/>
      <c r="F251" s="120"/>
      <c r="G251" s="239"/>
      <c r="H251" s="201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83"/>
      <c r="J251" s="171" t="str">
        <f t="shared" si="5"/>
        <v/>
      </c>
      <c r="K251" s="163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53" t="str">
        <f>IF('C. Consumer Service Detail'!$F251="","",IF(VLOOKUP('C. Consumer Service Detail'!$F251,'Table of Current Services'!$B$7:$F$36,'Table of Current Services'!$F$5,)="cost","Yes","No"))</f>
        <v/>
      </c>
      <c r="M251" s="154" t="str">
        <f>IFERROR(IF('C. Consumer Service Detail'!$K251="No Match","No",VLOOKUP('C. Consumer Service Detail'!$C251,'B. Consumer Budget'!$E$11:$F$2010,2,FALSE)),"")</f>
        <v/>
      </c>
      <c r="P251" s="94"/>
      <c r="Q251" s="94"/>
    </row>
    <row r="252" spans="2:17" x14ac:dyDescent="0.25">
      <c r="B252" s="220">
        <f t="shared" si="3"/>
        <v>242</v>
      </c>
      <c r="C252" s="222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97"/>
      <c r="E252" s="96"/>
      <c r="F252" s="119"/>
      <c r="G252" s="238"/>
      <c r="H252" s="201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82"/>
      <c r="J252" s="171" t="str">
        <f t="shared" si="5"/>
        <v/>
      </c>
      <c r="K252" s="163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53" t="str">
        <f>IF('C. Consumer Service Detail'!$F252="","",IF(VLOOKUP('C. Consumer Service Detail'!$F252,'Table of Current Services'!$B$7:$F$36,'Table of Current Services'!$F$5,)="cost","Yes","No"))</f>
        <v/>
      </c>
      <c r="M252" s="154" t="str">
        <f>IFERROR(IF('C. Consumer Service Detail'!$K252="No Match","No",VLOOKUP('C. Consumer Service Detail'!$C252,'B. Consumer Budget'!$E$11:$F$2010,2,FALSE)),"")</f>
        <v/>
      </c>
      <c r="P252" s="94"/>
      <c r="Q252" s="94"/>
    </row>
    <row r="253" spans="2:17" x14ac:dyDescent="0.25">
      <c r="B253" s="220">
        <f t="shared" si="3"/>
        <v>243</v>
      </c>
      <c r="C253" s="222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96"/>
      <c r="E253" s="98"/>
      <c r="F253" s="120"/>
      <c r="G253" s="239"/>
      <c r="H253" s="201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83"/>
      <c r="J253" s="171" t="str">
        <f t="shared" si="5"/>
        <v/>
      </c>
      <c r="K253" s="163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53" t="str">
        <f>IF('C. Consumer Service Detail'!$F253="","",IF(VLOOKUP('C. Consumer Service Detail'!$F253,'Table of Current Services'!$B$7:$F$36,'Table of Current Services'!$F$5,)="cost","Yes","No"))</f>
        <v/>
      </c>
      <c r="M253" s="154" t="str">
        <f>IFERROR(IF('C. Consumer Service Detail'!$K253="No Match","No",VLOOKUP('C. Consumer Service Detail'!$C253,'B. Consumer Budget'!$E$11:$F$2010,2,FALSE)),"")</f>
        <v/>
      </c>
      <c r="P253" s="94"/>
      <c r="Q253" s="94"/>
    </row>
    <row r="254" spans="2:17" x14ac:dyDescent="0.25">
      <c r="B254" s="220">
        <f t="shared" si="3"/>
        <v>244</v>
      </c>
      <c r="C254" s="222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97"/>
      <c r="E254" s="96"/>
      <c r="F254" s="119"/>
      <c r="G254" s="238"/>
      <c r="H254" s="201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82"/>
      <c r="J254" s="171" t="str">
        <f t="shared" si="5"/>
        <v/>
      </c>
      <c r="K254" s="163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53" t="str">
        <f>IF('C. Consumer Service Detail'!$F254="","",IF(VLOOKUP('C. Consumer Service Detail'!$F254,'Table of Current Services'!$B$7:$F$36,'Table of Current Services'!$F$5,)="cost","Yes","No"))</f>
        <v/>
      </c>
      <c r="M254" s="154" t="str">
        <f>IFERROR(IF('C. Consumer Service Detail'!$K254="No Match","No",VLOOKUP('C. Consumer Service Detail'!$C254,'B. Consumer Budget'!$E$11:$F$2010,2,FALSE)),"")</f>
        <v/>
      </c>
      <c r="P254" s="94"/>
      <c r="Q254" s="94"/>
    </row>
    <row r="255" spans="2:17" x14ac:dyDescent="0.25">
      <c r="B255" s="220">
        <f t="shared" si="3"/>
        <v>245</v>
      </c>
      <c r="C255" s="222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96"/>
      <c r="E255" s="98"/>
      <c r="F255" s="120"/>
      <c r="G255" s="239"/>
      <c r="H255" s="201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83"/>
      <c r="J255" s="171" t="str">
        <f t="shared" si="5"/>
        <v/>
      </c>
      <c r="K255" s="163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53" t="str">
        <f>IF('C. Consumer Service Detail'!$F255="","",IF(VLOOKUP('C. Consumer Service Detail'!$F255,'Table of Current Services'!$B$7:$F$36,'Table of Current Services'!$F$5,)="cost","Yes","No"))</f>
        <v/>
      </c>
      <c r="M255" s="154" t="str">
        <f>IFERROR(IF('C. Consumer Service Detail'!$K255="No Match","No",VLOOKUP('C. Consumer Service Detail'!$C255,'B. Consumer Budget'!$E$11:$F$2010,2,FALSE)),"")</f>
        <v/>
      </c>
      <c r="P255" s="94"/>
      <c r="Q255" s="94"/>
    </row>
    <row r="256" spans="2:17" x14ac:dyDescent="0.25">
      <c r="B256" s="220">
        <f t="shared" si="3"/>
        <v>246</v>
      </c>
      <c r="C256" s="222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97"/>
      <c r="E256" s="96"/>
      <c r="F256" s="119"/>
      <c r="G256" s="238"/>
      <c r="H256" s="201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82"/>
      <c r="J256" s="171" t="str">
        <f t="shared" si="5"/>
        <v/>
      </c>
      <c r="K256" s="163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53" t="str">
        <f>IF('C. Consumer Service Detail'!$F256="","",IF(VLOOKUP('C. Consumer Service Detail'!$F256,'Table of Current Services'!$B$7:$F$36,'Table of Current Services'!$F$5,)="cost","Yes","No"))</f>
        <v/>
      </c>
      <c r="M256" s="154" t="str">
        <f>IFERROR(IF('C. Consumer Service Detail'!$K256="No Match","No",VLOOKUP('C. Consumer Service Detail'!$C256,'B. Consumer Budget'!$E$11:$F$2010,2,FALSE)),"")</f>
        <v/>
      </c>
      <c r="P256" s="94"/>
      <c r="Q256" s="94"/>
    </row>
    <row r="257" spans="2:17" x14ac:dyDescent="0.25">
      <c r="B257" s="220">
        <f t="shared" si="3"/>
        <v>247</v>
      </c>
      <c r="C257" s="222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96"/>
      <c r="E257" s="98"/>
      <c r="F257" s="120"/>
      <c r="G257" s="239"/>
      <c r="H257" s="201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83"/>
      <c r="J257" s="171" t="str">
        <f t="shared" si="5"/>
        <v/>
      </c>
      <c r="K257" s="163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53" t="str">
        <f>IF('C. Consumer Service Detail'!$F257="","",IF(VLOOKUP('C. Consumer Service Detail'!$F257,'Table of Current Services'!$B$7:$F$36,'Table of Current Services'!$F$5,)="cost","Yes","No"))</f>
        <v/>
      </c>
      <c r="M257" s="154" t="str">
        <f>IFERROR(IF('C. Consumer Service Detail'!$K257="No Match","No",VLOOKUP('C. Consumer Service Detail'!$C257,'B. Consumer Budget'!$E$11:$F$2010,2,FALSE)),"")</f>
        <v/>
      </c>
      <c r="P257" s="94"/>
      <c r="Q257" s="94"/>
    </row>
    <row r="258" spans="2:17" x14ac:dyDescent="0.25">
      <c r="B258" s="220">
        <f t="shared" si="3"/>
        <v>248</v>
      </c>
      <c r="C258" s="222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97"/>
      <c r="E258" s="96"/>
      <c r="F258" s="119"/>
      <c r="G258" s="238"/>
      <c r="H258" s="201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82"/>
      <c r="J258" s="171" t="str">
        <f t="shared" si="5"/>
        <v/>
      </c>
      <c r="K258" s="163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53" t="str">
        <f>IF('C. Consumer Service Detail'!$F258="","",IF(VLOOKUP('C. Consumer Service Detail'!$F258,'Table of Current Services'!$B$7:$F$36,'Table of Current Services'!$F$5,)="cost","Yes","No"))</f>
        <v/>
      </c>
      <c r="M258" s="154" t="str">
        <f>IFERROR(IF('C. Consumer Service Detail'!$K258="No Match","No",VLOOKUP('C. Consumer Service Detail'!$C258,'B. Consumer Budget'!$E$11:$F$2010,2,FALSE)),"")</f>
        <v/>
      </c>
      <c r="P258" s="94"/>
      <c r="Q258" s="94"/>
    </row>
    <row r="259" spans="2:17" x14ac:dyDescent="0.25">
      <c r="B259" s="220">
        <f t="shared" si="3"/>
        <v>249</v>
      </c>
      <c r="C259" s="222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96"/>
      <c r="E259" s="98"/>
      <c r="F259" s="120"/>
      <c r="G259" s="239"/>
      <c r="H259" s="201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83"/>
      <c r="J259" s="171" t="str">
        <f t="shared" si="5"/>
        <v/>
      </c>
      <c r="K259" s="163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53" t="str">
        <f>IF('C. Consumer Service Detail'!$F259="","",IF(VLOOKUP('C. Consumer Service Detail'!$F259,'Table of Current Services'!$B$7:$F$36,'Table of Current Services'!$F$5,)="cost","Yes","No"))</f>
        <v/>
      </c>
      <c r="M259" s="154" t="str">
        <f>IFERROR(IF('C. Consumer Service Detail'!$K259="No Match","No",VLOOKUP('C. Consumer Service Detail'!$C259,'B. Consumer Budget'!$E$11:$F$2010,2,FALSE)),"")</f>
        <v/>
      </c>
      <c r="P259" s="94"/>
      <c r="Q259" s="94"/>
    </row>
    <row r="260" spans="2:17" x14ac:dyDescent="0.25">
      <c r="B260" s="220">
        <f t="shared" si="3"/>
        <v>250</v>
      </c>
      <c r="C260" s="222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97"/>
      <c r="E260" s="96"/>
      <c r="F260" s="119"/>
      <c r="G260" s="238"/>
      <c r="H260" s="201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82"/>
      <c r="J260" s="171" t="str">
        <f t="shared" si="5"/>
        <v/>
      </c>
      <c r="K260" s="163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53" t="str">
        <f>IF('C. Consumer Service Detail'!$F260="","",IF(VLOOKUP('C. Consumer Service Detail'!$F260,'Table of Current Services'!$B$7:$F$36,'Table of Current Services'!$F$5,)="cost","Yes","No"))</f>
        <v/>
      </c>
      <c r="M260" s="154" t="str">
        <f>IFERROR(IF('C. Consumer Service Detail'!$K260="No Match","No",VLOOKUP('C. Consumer Service Detail'!$C260,'B. Consumer Budget'!$E$11:$F$2010,2,FALSE)),"")</f>
        <v/>
      </c>
      <c r="P260" s="94"/>
      <c r="Q260" s="94"/>
    </row>
    <row r="261" spans="2:17" x14ac:dyDescent="0.25">
      <c r="B261" s="220">
        <f t="shared" si="3"/>
        <v>251</v>
      </c>
      <c r="C261" s="222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96"/>
      <c r="E261" s="98"/>
      <c r="F261" s="120"/>
      <c r="G261" s="239"/>
      <c r="H261" s="201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83"/>
      <c r="J261" s="171" t="str">
        <f t="shared" si="5"/>
        <v/>
      </c>
      <c r="K261" s="163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53" t="str">
        <f>IF('C. Consumer Service Detail'!$F261="","",IF(VLOOKUP('C. Consumer Service Detail'!$F261,'Table of Current Services'!$B$7:$F$36,'Table of Current Services'!$F$5,)="cost","Yes","No"))</f>
        <v/>
      </c>
      <c r="M261" s="154" t="str">
        <f>IFERROR(IF('C. Consumer Service Detail'!$K261="No Match","No",VLOOKUP('C. Consumer Service Detail'!$C261,'B. Consumer Budget'!$E$11:$F$2010,2,FALSE)),"")</f>
        <v/>
      </c>
      <c r="P261" s="94"/>
      <c r="Q261" s="94"/>
    </row>
    <row r="262" spans="2:17" x14ac:dyDescent="0.25">
      <c r="B262" s="220">
        <f t="shared" si="3"/>
        <v>252</v>
      </c>
      <c r="C262" s="222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97"/>
      <c r="E262" s="96"/>
      <c r="F262" s="119"/>
      <c r="G262" s="238"/>
      <c r="H262" s="201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82"/>
      <c r="J262" s="171" t="str">
        <f t="shared" si="5"/>
        <v/>
      </c>
      <c r="K262" s="163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53" t="str">
        <f>IF('C. Consumer Service Detail'!$F262="","",IF(VLOOKUP('C. Consumer Service Detail'!$F262,'Table of Current Services'!$B$7:$F$36,'Table of Current Services'!$F$5,)="cost","Yes","No"))</f>
        <v/>
      </c>
      <c r="M262" s="154" t="str">
        <f>IFERROR(IF('C. Consumer Service Detail'!$K262="No Match","No",VLOOKUP('C. Consumer Service Detail'!$C262,'B. Consumer Budget'!$E$11:$F$2010,2,FALSE)),"")</f>
        <v/>
      </c>
      <c r="P262" s="94"/>
      <c r="Q262" s="94"/>
    </row>
    <row r="263" spans="2:17" x14ac:dyDescent="0.25">
      <c r="B263" s="220">
        <f t="shared" si="3"/>
        <v>253</v>
      </c>
      <c r="C263" s="222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96"/>
      <c r="E263" s="98"/>
      <c r="F263" s="120"/>
      <c r="G263" s="239"/>
      <c r="H263" s="201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83"/>
      <c r="J263" s="171" t="str">
        <f t="shared" si="5"/>
        <v/>
      </c>
      <c r="K263" s="163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53" t="str">
        <f>IF('C. Consumer Service Detail'!$F263="","",IF(VLOOKUP('C. Consumer Service Detail'!$F263,'Table of Current Services'!$B$7:$F$36,'Table of Current Services'!$F$5,)="cost","Yes","No"))</f>
        <v/>
      </c>
      <c r="M263" s="154" t="str">
        <f>IFERROR(IF('C. Consumer Service Detail'!$K263="No Match","No",VLOOKUP('C. Consumer Service Detail'!$C263,'B. Consumer Budget'!$E$11:$F$2010,2,FALSE)),"")</f>
        <v/>
      </c>
      <c r="P263" s="94"/>
      <c r="Q263" s="94"/>
    </row>
    <row r="264" spans="2:17" x14ac:dyDescent="0.25">
      <c r="B264" s="220">
        <f t="shared" si="3"/>
        <v>254</v>
      </c>
      <c r="C264" s="222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97"/>
      <c r="E264" s="96"/>
      <c r="F264" s="119"/>
      <c r="G264" s="238"/>
      <c r="H264" s="201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82"/>
      <c r="J264" s="171" t="str">
        <f t="shared" si="5"/>
        <v/>
      </c>
      <c r="K264" s="163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53" t="str">
        <f>IF('C. Consumer Service Detail'!$F264="","",IF(VLOOKUP('C. Consumer Service Detail'!$F264,'Table of Current Services'!$B$7:$F$36,'Table of Current Services'!$F$5,)="cost","Yes","No"))</f>
        <v/>
      </c>
      <c r="M264" s="154" t="str">
        <f>IFERROR(IF('C. Consumer Service Detail'!$K264="No Match","No",VLOOKUP('C. Consumer Service Detail'!$C264,'B. Consumer Budget'!$E$11:$F$2010,2,FALSE)),"")</f>
        <v/>
      </c>
      <c r="P264" s="94"/>
      <c r="Q264" s="94"/>
    </row>
    <row r="265" spans="2:17" x14ac:dyDescent="0.25">
      <c r="B265" s="220">
        <f t="shared" si="3"/>
        <v>255</v>
      </c>
      <c r="C265" s="222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96"/>
      <c r="E265" s="98"/>
      <c r="F265" s="120"/>
      <c r="G265" s="239"/>
      <c r="H265" s="201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83"/>
      <c r="J265" s="171" t="str">
        <f t="shared" si="5"/>
        <v/>
      </c>
      <c r="K265" s="163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53" t="str">
        <f>IF('C. Consumer Service Detail'!$F265="","",IF(VLOOKUP('C. Consumer Service Detail'!$F265,'Table of Current Services'!$B$7:$F$36,'Table of Current Services'!$F$5,)="cost","Yes","No"))</f>
        <v/>
      </c>
      <c r="M265" s="154" t="str">
        <f>IFERROR(IF('C. Consumer Service Detail'!$K265="No Match","No",VLOOKUP('C. Consumer Service Detail'!$C265,'B. Consumer Budget'!$E$11:$F$2010,2,FALSE)),"")</f>
        <v/>
      </c>
      <c r="P265" s="94"/>
      <c r="Q265" s="94"/>
    </row>
    <row r="266" spans="2:17" x14ac:dyDescent="0.25">
      <c r="B266" s="220">
        <f t="shared" si="3"/>
        <v>256</v>
      </c>
      <c r="C266" s="222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97"/>
      <c r="E266" s="96"/>
      <c r="F266" s="119"/>
      <c r="G266" s="238"/>
      <c r="H266" s="201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82"/>
      <c r="J266" s="171" t="str">
        <f t="shared" si="5"/>
        <v/>
      </c>
      <c r="K266" s="163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53" t="str">
        <f>IF('C. Consumer Service Detail'!$F266="","",IF(VLOOKUP('C. Consumer Service Detail'!$F266,'Table of Current Services'!$B$7:$F$36,'Table of Current Services'!$F$5,)="cost","Yes","No"))</f>
        <v/>
      </c>
      <c r="M266" s="154" t="str">
        <f>IFERROR(IF('C. Consumer Service Detail'!$K266="No Match","No",VLOOKUP('C. Consumer Service Detail'!$C266,'B. Consumer Budget'!$E$11:$F$2010,2,FALSE)),"")</f>
        <v/>
      </c>
      <c r="P266" s="94"/>
      <c r="Q266" s="94"/>
    </row>
    <row r="267" spans="2:17" x14ac:dyDescent="0.25">
      <c r="B267" s="220">
        <f t="shared" si="3"/>
        <v>257</v>
      </c>
      <c r="C267" s="222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96"/>
      <c r="E267" s="98"/>
      <c r="F267" s="120"/>
      <c r="G267" s="239"/>
      <c r="H267" s="201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83"/>
      <c r="J267" s="171" t="str">
        <f t="shared" ref="J267:J330" si="6">IFERROR(IF($H267&gt;0,$H267*$I267,$I267),"")</f>
        <v/>
      </c>
      <c r="K267" s="163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53" t="str">
        <f>IF('C. Consumer Service Detail'!$F267="","",IF(VLOOKUP('C. Consumer Service Detail'!$F267,'Table of Current Services'!$B$7:$F$36,'Table of Current Services'!$F$5,)="cost","Yes","No"))</f>
        <v/>
      </c>
      <c r="M267" s="154" t="str">
        <f>IFERROR(IF('C. Consumer Service Detail'!$K267="No Match","No",VLOOKUP('C. Consumer Service Detail'!$C267,'B. Consumer Budget'!$E$11:$F$2010,2,FALSE)),"")</f>
        <v/>
      </c>
      <c r="P267" s="94"/>
      <c r="Q267" s="94"/>
    </row>
    <row r="268" spans="2:17" x14ac:dyDescent="0.25">
      <c r="B268" s="220">
        <f t="shared" si="3"/>
        <v>258</v>
      </c>
      <c r="C268" s="222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97"/>
      <c r="E268" s="96"/>
      <c r="F268" s="119"/>
      <c r="G268" s="238"/>
      <c r="H268" s="201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82"/>
      <c r="J268" s="171" t="str">
        <f t="shared" si="6"/>
        <v/>
      </c>
      <c r="K268" s="163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53" t="str">
        <f>IF('C. Consumer Service Detail'!$F268="","",IF(VLOOKUP('C. Consumer Service Detail'!$F268,'Table of Current Services'!$B$7:$F$36,'Table of Current Services'!$F$5,)="cost","Yes","No"))</f>
        <v/>
      </c>
      <c r="M268" s="154" t="str">
        <f>IFERROR(IF('C. Consumer Service Detail'!$K268="No Match","No",VLOOKUP('C. Consumer Service Detail'!$C268,'B. Consumer Budget'!$E$11:$F$2010,2,FALSE)),"")</f>
        <v/>
      </c>
      <c r="P268" s="94"/>
      <c r="Q268" s="94"/>
    </row>
    <row r="269" spans="2:17" x14ac:dyDescent="0.25">
      <c r="B269" s="220">
        <f t="shared" si="3"/>
        <v>259</v>
      </c>
      <c r="C269" s="222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96"/>
      <c r="E269" s="98"/>
      <c r="F269" s="120"/>
      <c r="G269" s="239"/>
      <c r="H269" s="201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83"/>
      <c r="J269" s="171" t="str">
        <f t="shared" si="6"/>
        <v/>
      </c>
      <c r="K269" s="163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53" t="str">
        <f>IF('C. Consumer Service Detail'!$F269="","",IF(VLOOKUP('C. Consumer Service Detail'!$F269,'Table of Current Services'!$B$7:$F$36,'Table of Current Services'!$F$5,)="cost","Yes","No"))</f>
        <v/>
      </c>
      <c r="M269" s="154" t="str">
        <f>IFERROR(IF('C. Consumer Service Detail'!$K269="No Match","No",VLOOKUP('C. Consumer Service Detail'!$C269,'B. Consumer Budget'!$E$11:$F$2010,2,FALSE)),"")</f>
        <v/>
      </c>
      <c r="P269" s="94"/>
      <c r="Q269" s="94"/>
    </row>
    <row r="270" spans="2:17" x14ac:dyDescent="0.25">
      <c r="B270" s="220">
        <f t="shared" si="3"/>
        <v>260</v>
      </c>
      <c r="C270" s="222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97"/>
      <c r="E270" s="96"/>
      <c r="F270" s="119"/>
      <c r="G270" s="238"/>
      <c r="H270" s="201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82"/>
      <c r="J270" s="171" t="str">
        <f t="shared" si="6"/>
        <v/>
      </c>
      <c r="K270" s="163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53" t="str">
        <f>IF('C. Consumer Service Detail'!$F270="","",IF(VLOOKUP('C. Consumer Service Detail'!$F270,'Table of Current Services'!$B$7:$F$36,'Table of Current Services'!$F$5,)="cost","Yes","No"))</f>
        <v/>
      </c>
      <c r="M270" s="154" t="str">
        <f>IFERROR(IF('C. Consumer Service Detail'!$K270="No Match","No",VLOOKUP('C. Consumer Service Detail'!$C270,'B. Consumer Budget'!$E$11:$F$2010,2,FALSE)),"")</f>
        <v/>
      </c>
      <c r="P270" s="94"/>
      <c r="Q270" s="94"/>
    </row>
    <row r="271" spans="2:17" x14ac:dyDescent="0.25">
      <c r="B271" s="220">
        <f t="shared" si="3"/>
        <v>261</v>
      </c>
      <c r="C271" s="222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96"/>
      <c r="E271" s="98"/>
      <c r="F271" s="120"/>
      <c r="G271" s="239"/>
      <c r="H271" s="201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83"/>
      <c r="J271" s="171" t="str">
        <f t="shared" si="6"/>
        <v/>
      </c>
      <c r="K271" s="163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53" t="str">
        <f>IF('C. Consumer Service Detail'!$F271="","",IF(VLOOKUP('C. Consumer Service Detail'!$F271,'Table of Current Services'!$B$7:$F$36,'Table of Current Services'!$F$5,)="cost","Yes","No"))</f>
        <v/>
      </c>
      <c r="M271" s="154" t="str">
        <f>IFERROR(IF('C. Consumer Service Detail'!$K271="No Match","No",VLOOKUP('C. Consumer Service Detail'!$C271,'B. Consumer Budget'!$E$11:$F$2010,2,FALSE)),"")</f>
        <v/>
      </c>
      <c r="P271" s="94"/>
      <c r="Q271" s="94"/>
    </row>
    <row r="272" spans="2:17" x14ac:dyDescent="0.25">
      <c r="B272" s="220">
        <f t="shared" si="3"/>
        <v>262</v>
      </c>
      <c r="C272" s="222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97"/>
      <c r="E272" s="96"/>
      <c r="F272" s="119"/>
      <c r="G272" s="238"/>
      <c r="H272" s="201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82"/>
      <c r="J272" s="171" t="str">
        <f t="shared" si="6"/>
        <v/>
      </c>
      <c r="K272" s="163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53" t="str">
        <f>IF('C. Consumer Service Detail'!$F272="","",IF(VLOOKUP('C. Consumer Service Detail'!$F272,'Table of Current Services'!$B$7:$F$36,'Table of Current Services'!$F$5,)="cost","Yes","No"))</f>
        <v/>
      </c>
      <c r="M272" s="154" t="str">
        <f>IFERROR(IF('C. Consumer Service Detail'!$K272="No Match","No",VLOOKUP('C. Consumer Service Detail'!$C272,'B. Consumer Budget'!$E$11:$F$2010,2,FALSE)),"")</f>
        <v/>
      </c>
      <c r="P272" s="94"/>
      <c r="Q272" s="94"/>
    </row>
    <row r="273" spans="2:17" x14ac:dyDescent="0.25">
      <c r="B273" s="220">
        <f t="shared" si="3"/>
        <v>263</v>
      </c>
      <c r="C273" s="222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96"/>
      <c r="E273" s="98"/>
      <c r="F273" s="120"/>
      <c r="G273" s="239"/>
      <c r="H273" s="201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83"/>
      <c r="J273" s="171" t="str">
        <f t="shared" si="6"/>
        <v/>
      </c>
      <c r="K273" s="163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53" t="str">
        <f>IF('C. Consumer Service Detail'!$F273="","",IF(VLOOKUP('C. Consumer Service Detail'!$F273,'Table of Current Services'!$B$7:$F$36,'Table of Current Services'!$F$5,)="cost","Yes","No"))</f>
        <v/>
      </c>
      <c r="M273" s="154" t="str">
        <f>IFERROR(IF('C. Consumer Service Detail'!$K273="No Match","No",VLOOKUP('C. Consumer Service Detail'!$C273,'B. Consumer Budget'!$E$11:$F$2010,2,FALSE)),"")</f>
        <v/>
      </c>
      <c r="P273" s="94"/>
      <c r="Q273" s="94"/>
    </row>
    <row r="274" spans="2:17" x14ac:dyDescent="0.25">
      <c r="B274" s="220">
        <f t="shared" si="3"/>
        <v>264</v>
      </c>
      <c r="C274" s="222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97"/>
      <c r="E274" s="96"/>
      <c r="F274" s="119"/>
      <c r="G274" s="238"/>
      <c r="H274" s="201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82"/>
      <c r="J274" s="171" t="str">
        <f t="shared" si="6"/>
        <v/>
      </c>
      <c r="K274" s="163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53" t="str">
        <f>IF('C. Consumer Service Detail'!$F274="","",IF(VLOOKUP('C. Consumer Service Detail'!$F274,'Table of Current Services'!$B$7:$F$36,'Table of Current Services'!$F$5,)="cost","Yes","No"))</f>
        <v/>
      </c>
      <c r="M274" s="154" t="str">
        <f>IFERROR(IF('C. Consumer Service Detail'!$K274="No Match","No",VLOOKUP('C. Consumer Service Detail'!$C274,'B. Consumer Budget'!$E$11:$F$2010,2,FALSE)),"")</f>
        <v/>
      </c>
      <c r="P274" s="94"/>
      <c r="Q274" s="94"/>
    </row>
    <row r="275" spans="2:17" x14ac:dyDescent="0.25">
      <c r="B275" s="220">
        <f t="shared" si="3"/>
        <v>265</v>
      </c>
      <c r="C275" s="222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96"/>
      <c r="E275" s="98"/>
      <c r="F275" s="120"/>
      <c r="G275" s="239"/>
      <c r="H275" s="201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83"/>
      <c r="J275" s="171" t="str">
        <f t="shared" si="6"/>
        <v/>
      </c>
      <c r="K275" s="163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53" t="str">
        <f>IF('C. Consumer Service Detail'!$F275="","",IF(VLOOKUP('C. Consumer Service Detail'!$F275,'Table of Current Services'!$B$7:$F$36,'Table of Current Services'!$F$5,)="cost","Yes","No"))</f>
        <v/>
      </c>
      <c r="M275" s="154" t="str">
        <f>IFERROR(IF('C. Consumer Service Detail'!$K275="No Match","No",VLOOKUP('C. Consumer Service Detail'!$C275,'B. Consumer Budget'!$E$11:$F$2010,2,FALSE)),"")</f>
        <v/>
      </c>
      <c r="P275" s="94"/>
      <c r="Q275" s="94"/>
    </row>
    <row r="276" spans="2:17" x14ac:dyDescent="0.25">
      <c r="B276" s="220">
        <f t="shared" si="3"/>
        <v>266</v>
      </c>
      <c r="C276" s="222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97"/>
      <c r="E276" s="96"/>
      <c r="F276" s="119"/>
      <c r="G276" s="238"/>
      <c r="H276" s="201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82"/>
      <c r="J276" s="171" t="str">
        <f t="shared" si="6"/>
        <v/>
      </c>
      <c r="K276" s="163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53" t="str">
        <f>IF('C. Consumer Service Detail'!$F276="","",IF(VLOOKUP('C. Consumer Service Detail'!$F276,'Table of Current Services'!$B$7:$F$36,'Table of Current Services'!$F$5,)="cost","Yes","No"))</f>
        <v/>
      </c>
      <c r="M276" s="154" t="str">
        <f>IFERROR(IF('C. Consumer Service Detail'!$K276="No Match","No",VLOOKUP('C. Consumer Service Detail'!$C276,'B. Consumer Budget'!$E$11:$F$2010,2,FALSE)),"")</f>
        <v/>
      </c>
      <c r="P276" s="94"/>
      <c r="Q276" s="94"/>
    </row>
    <row r="277" spans="2:17" x14ac:dyDescent="0.25">
      <c r="B277" s="220">
        <f t="shared" si="3"/>
        <v>267</v>
      </c>
      <c r="C277" s="222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96"/>
      <c r="E277" s="98"/>
      <c r="F277" s="120"/>
      <c r="G277" s="239"/>
      <c r="H277" s="201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83"/>
      <c r="J277" s="171" t="str">
        <f t="shared" si="6"/>
        <v/>
      </c>
      <c r="K277" s="163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53" t="str">
        <f>IF('C. Consumer Service Detail'!$F277="","",IF(VLOOKUP('C. Consumer Service Detail'!$F277,'Table of Current Services'!$B$7:$F$36,'Table of Current Services'!$F$5,)="cost","Yes","No"))</f>
        <v/>
      </c>
      <c r="M277" s="154" t="str">
        <f>IFERROR(IF('C. Consumer Service Detail'!$K277="No Match","No",VLOOKUP('C. Consumer Service Detail'!$C277,'B. Consumer Budget'!$E$11:$F$2010,2,FALSE)),"")</f>
        <v/>
      </c>
      <c r="P277" s="94"/>
      <c r="Q277" s="94"/>
    </row>
    <row r="278" spans="2:17" x14ac:dyDescent="0.25">
      <c r="B278" s="220">
        <f t="shared" si="3"/>
        <v>268</v>
      </c>
      <c r="C278" s="222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97"/>
      <c r="E278" s="96"/>
      <c r="F278" s="119"/>
      <c r="G278" s="238"/>
      <c r="H278" s="201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82"/>
      <c r="J278" s="171" t="str">
        <f t="shared" si="6"/>
        <v/>
      </c>
      <c r="K278" s="163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53" t="str">
        <f>IF('C. Consumer Service Detail'!$F278="","",IF(VLOOKUP('C. Consumer Service Detail'!$F278,'Table of Current Services'!$B$7:$F$36,'Table of Current Services'!$F$5,)="cost","Yes","No"))</f>
        <v/>
      </c>
      <c r="M278" s="154" t="str">
        <f>IFERROR(IF('C. Consumer Service Detail'!$K278="No Match","No",VLOOKUP('C. Consumer Service Detail'!$C278,'B. Consumer Budget'!$E$11:$F$2010,2,FALSE)),"")</f>
        <v/>
      </c>
      <c r="P278" s="94"/>
      <c r="Q278" s="94"/>
    </row>
    <row r="279" spans="2:17" x14ac:dyDescent="0.25">
      <c r="B279" s="220">
        <f t="shared" si="3"/>
        <v>269</v>
      </c>
      <c r="C279" s="222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96"/>
      <c r="E279" s="98"/>
      <c r="F279" s="120"/>
      <c r="G279" s="239"/>
      <c r="H279" s="201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83"/>
      <c r="J279" s="171" t="str">
        <f t="shared" si="6"/>
        <v/>
      </c>
      <c r="K279" s="163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53" t="str">
        <f>IF('C. Consumer Service Detail'!$F279="","",IF(VLOOKUP('C. Consumer Service Detail'!$F279,'Table of Current Services'!$B$7:$F$36,'Table of Current Services'!$F$5,)="cost","Yes","No"))</f>
        <v/>
      </c>
      <c r="M279" s="154" t="str">
        <f>IFERROR(IF('C. Consumer Service Detail'!$K279="No Match","No",VLOOKUP('C. Consumer Service Detail'!$C279,'B. Consumer Budget'!$E$11:$F$2010,2,FALSE)),"")</f>
        <v/>
      </c>
      <c r="P279" s="94"/>
      <c r="Q279" s="94"/>
    </row>
    <row r="280" spans="2:17" x14ac:dyDescent="0.25">
      <c r="B280" s="220">
        <f t="shared" si="3"/>
        <v>270</v>
      </c>
      <c r="C280" s="222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97"/>
      <c r="E280" s="96"/>
      <c r="F280" s="119"/>
      <c r="G280" s="238"/>
      <c r="H280" s="201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82"/>
      <c r="J280" s="171" t="str">
        <f t="shared" si="6"/>
        <v/>
      </c>
      <c r="K280" s="163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53" t="str">
        <f>IF('C. Consumer Service Detail'!$F280="","",IF(VLOOKUP('C. Consumer Service Detail'!$F280,'Table of Current Services'!$B$7:$F$36,'Table of Current Services'!$F$5,)="cost","Yes","No"))</f>
        <v/>
      </c>
      <c r="M280" s="154" t="str">
        <f>IFERROR(IF('C. Consumer Service Detail'!$K280="No Match","No",VLOOKUP('C. Consumer Service Detail'!$C280,'B. Consumer Budget'!$E$11:$F$2010,2,FALSE)),"")</f>
        <v/>
      </c>
      <c r="P280" s="94"/>
      <c r="Q280" s="94"/>
    </row>
    <row r="281" spans="2:17" x14ac:dyDescent="0.25">
      <c r="B281" s="220">
        <f t="shared" si="3"/>
        <v>271</v>
      </c>
      <c r="C281" s="222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96"/>
      <c r="E281" s="98"/>
      <c r="F281" s="120"/>
      <c r="G281" s="239"/>
      <c r="H281" s="201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83"/>
      <c r="J281" s="171" t="str">
        <f t="shared" si="6"/>
        <v/>
      </c>
      <c r="K281" s="163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53" t="str">
        <f>IF('C. Consumer Service Detail'!$F281="","",IF(VLOOKUP('C. Consumer Service Detail'!$F281,'Table of Current Services'!$B$7:$F$36,'Table of Current Services'!$F$5,)="cost","Yes","No"))</f>
        <v/>
      </c>
      <c r="M281" s="154" t="str">
        <f>IFERROR(IF('C. Consumer Service Detail'!$K281="No Match","No",VLOOKUP('C. Consumer Service Detail'!$C281,'B. Consumer Budget'!$E$11:$F$2010,2,FALSE)),"")</f>
        <v/>
      </c>
      <c r="P281" s="94"/>
      <c r="Q281" s="94"/>
    </row>
    <row r="282" spans="2:17" x14ac:dyDescent="0.25">
      <c r="B282" s="220">
        <f t="shared" si="3"/>
        <v>272</v>
      </c>
      <c r="C282" s="222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97"/>
      <c r="E282" s="96"/>
      <c r="F282" s="119"/>
      <c r="G282" s="238"/>
      <c r="H282" s="201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82"/>
      <c r="J282" s="171" t="str">
        <f t="shared" si="6"/>
        <v/>
      </c>
      <c r="K282" s="163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53" t="str">
        <f>IF('C. Consumer Service Detail'!$F282="","",IF(VLOOKUP('C. Consumer Service Detail'!$F282,'Table of Current Services'!$B$7:$F$36,'Table of Current Services'!$F$5,)="cost","Yes","No"))</f>
        <v/>
      </c>
      <c r="M282" s="154" t="str">
        <f>IFERROR(IF('C. Consumer Service Detail'!$K282="No Match","No",VLOOKUP('C. Consumer Service Detail'!$C282,'B. Consumer Budget'!$E$11:$F$2010,2,FALSE)),"")</f>
        <v/>
      </c>
      <c r="P282" s="94"/>
      <c r="Q282" s="94"/>
    </row>
    <row r="283" spans="2:17" x14ac:dyDescent="0.25">
      <c r="B283" s="220">
        <f t="shared" si="3"/>
        <v>273</v>
      </c>
      <c r="C283" s="222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96"/>
      <c r="E283" s="98"/>
      <c r="F283" s="120"/>
      <c r="G283" s="239"/>
      <c r="H283" s="201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83"/>
      <c r="J283" s="171" t="str">
        <f t="shared" si="6"/>
        <v/>
      </c>
      <c r="K283" s="163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53" t="str">
        <f>IF('C. Consumer Service Detail'!$F283="","",IF(VLOOKUP('C. Consumer Service Detail'!$F283,'Table of Current Services'!$B$7:$F$36,'Table of Current Services'!$F$5,)="cost","Yes","No"))</f>
        <v/>
      </c>
      <c r="M283" s="154" t="str">
        <f>IFERROR(IF('C. Consumer Service Detail'!$K283="No Match","No",VLOOKUP('C. Consumer Service Detail'!$C283,'B. Consumer Budget'!$E$11:$F$2010,2,FALSE)),"")</f>
        <v/>
      </c>
      <c r="P283" s="94"/>
      <c r="Q283" s="94"/>
    </row>
    <row r="284" spans="2:17" x14ac:dyDescent="0.25">
      <c r="B284" s="220">
        <f t="shared" si="3"/>
        <v>274</v>
      </c>
      <c r="C284" s="222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97"/>
      <c r="E284" s="96"/>
      <c r="F284" s="119"/>
      <c r="G284" s="238"/>
      <c r="H284" s="201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82"/>
      <c r="J284" s="171" t="str">
        <f t="shared" si="6"/>
        <v/>
      </c>
      <c r="K284" s="163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53" t="str">
        <f>IF('C. Consumer Service Detail'!$F284="","",IF(VLOOKUP('C. Consumer Service Detail'!$F284,'Table of Current Services'!$B$7:$F$36,'Table of Current Services'!$F$5,)="cost","Yes","No"))</f>
        <v/>
      </c>
      <c r="M284" s="154" t="str">
        <f>IFERROR(IF('C. Consumer Service Detail'!$K284="No Match","No",VLOOKUP('C. Consumer Service Detail'!$C284,'B. Consumer Budget'!$E$11:$F$2010,2,FALSE)),"")</f>
        <v/>
      </c>
      <c r="P284" s="94"/>
      <c r="Q284" s="94"/>
    </row>
    <row r="285" spans="2:17" x14ac:dyDescent="0.25">
      <c r="B285" s="220">
        <f t="shared" si="3"/>
        <v>275</v>
      </c>
      <c r="C285" s="222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96"/>
      <c r="E285" s="98"/>
      <c r="F285" s="120"/>
      <c r="G285" s="239"/>
      <c r="H285" s="201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83"/>
      <c r="J285" s="171" t="str">
        <f t="shared" si="6"/>
        <v/>
      </c>
      <c r="K285" s="163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53" t="str">
        <f>IF('C. Consumer Service Detail'!$F285="","",IF(VLOOKUP('C. Consumer Service Detail'!$F285,'Table of Current Services'!$B$7:$F$36,'Table of Current Services'!$F$5,)="cost","Yes","No"))</f>
        <v/>
      </c>
      <c r="M285" s="154" t="str">
        <f>IFERROR(IF('C. Consumer Service Detail'!$K285="No Match","No",VLOOKUP('C. Consumer Service Detail'!$C285,'B. Consumer Budget'!$E$11:$F$2010,2,FALSE)),"")</f>
        <v/>
      </c>
      <c r="P285" s="94"/>
      <c r="Q285" s="94"/>
    </row>
    <row r="286" spans="2:17" x14ac:dyDescent="0.25">
      <c r="B286" s="220">
        <f t="shared" si="3"/>
        <v>276</v>
      </c>
      <c r="C286" s="222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97"/>
      <c r="E286" s="96"/>
      <c r="F286" s="119"/>
      <c r="G286" s="238"/>
      <c r="H286" s="201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82"/>
      <c r="J286" s="171" t="str">
        <f t="shared" si="6"/>
        <v/>
      </c>
      <c r="K286" s="163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53" t="str">
        <f>IF('C. Consumer Service Detail'!$F286="","",IF(VLOOKUP('C. Consumer Service Detail'!$F286,'Table of Current Services'!$B$7:$F$36,'Table of Current Services'!$F$5,)="cost","Yes","No"))</f>
        <v/>
      </c>
      <c r="M286" s="154" t="str">
        <f>IFERROR(IF('C. Consumer Service Detail'!$K286="No Match","No",VLOOKUP('C. Consumer Service Detail'!$C286,'B. Consumer Budget'!$E$11:$F$2010,2,FALSE)),"")</f>
        <v/>
      </c>
      <c r="P286" s="94"/>
      <c r="Q286" s="94"/>
    </row>
    <row r="287" spans="2:17" x14ac:dyDescent="0.25">
      <c r="B287" s="220">
        <f t="shared" si="3"/>
        <v>277</v>
      </c>
      <c r="C287" s="222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96"/>
      <c r="E287" s="98"/>
      <c r="F287" s="120"/>
      <c r="G287" s="239"/>
      <c r="H287" s="201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83"/>
      <c r="J287" s="171" t="str">
        <f t="shared" si="6"/>
        <v/>
      </c>
      <c r="K287" s="163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53" t="str">
        <f>IF('C. Consumer Service Detail'!$F287="","",IF(VLOOKUP('C. Consumer Service Detail'!$F287,'Table of Current Services'!$B$7:$F$36,'Table of Current Services'!$F$5,)="cost","Yes","No"))</f>
        <v/>
      </c>
      <c r="M287" s="154" t="str">
        <f>IFERROR(IF('C. Consumer Service Detail'!$K287="No Match","No",VLOOKUP('C. Consumer Service Detail'!$C287,'B. Consumer Budget'!$E$11:$F$2010,2,FALSE)),"")</f>
        <v/>
      </c>
      <c r="P287" s="94"/>
      <c r="Q287" s="94"/>
    </row>
    <row r="288" spans="2:17" x14ac:dyDescent="0.25">
      <c r="B288" s="220">
        <f t="shared" si="3"/>
        <v>278</v>
      </c>
      <c r="C288" s="222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97"/>
      <c r="E288" s="96"/>
      <c r="F288" s="119"/>
      <c r="G288" s="238"/>
      <c r="H288" s="201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82"/>
      <c r="J288" s="171" t="str">
        <f t="shared" si="6"/>
        <v/>
      </c>
      <c r="K288" s="163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53" t="str">
        <f>IF('C. Consumer Service Detail'!$F288="","",IF(VLOOKUP('C. Consumer Service Detail'!$F288,'Table of Current Services'!$B$7:$F$36,'Table of Current Services'!$F$5,)="cost","Yes","No"))</f>
        <v/>
      </c>
      <c r="M288" s="154" t="str">
        <f>IFERROR(IF('C. Consumer Service Detail'!$K288="No Match","No",VLOOKUP('C. Consumer Service Detail'!$C288,'B. Consumer Budget'!$E$11:$F$2010,2,FALSE)),"")</f>
        <v/>
      </c>
      <c r="P288" s="94"/>
      <c r="Q288" s="94"/>
    </row>
    <row r="289" spans="2:17" x14ac:dyDescent="0.25">
      <c r="B289" s="220">
        <f t="shared" si="3"/>
        <v>279</v>
      </c>
      <c r="C289" s="222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96"/>
      <c r="E289" s="98"/>
      <c r="F289" s="120"/>
      <c r="G289" s="239"/>
      <c r="H289" s="201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83"/>
      <c r="J289" s="171" t="str">
        <f t="shared" si="6"/>
        <v/>
      </c>
      <c r="K289" s="163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53" t="str">
        <f>IF('C. Consumer Service Detail'!$F289="","",IF(VLOOKUP('C. Consumer Service Detail'!$F289,'Table of Current Services'!$B$7:$F$36,'Table of Current Services'!$F$5,)="cost","Yes","No"))</f>
        <v/>
      </c>
      <c r="M289" s="154" t="str">
        <f>IFERROR(IF('C. Consumer Service Detail'!$K289="No Match","No",VLOOKUP('C. Consumer Service Detail'!$C289,'B. Consumer Budget'!$E$11:$F$2010,2,FALSE)),"")</f>
        <v/>
      </c>
      <c r="P289" s="94"/>
      <c r="Q289" s="94"/>
    </row>
    <row r="290" spans="2:17" x14ac:dyDescent="0.25">
      <c r="B290" s="220">
        <f t="shared" si="3"/>
        <v>280</v>
      </c>
      <c r="C290" s="222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97"/>
      <c r="E290" s="96"/>
      <c r="F290" s="119"/>
      <c r="G290" s="238"/>
      <c r="H290" s="201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82"/>
      <c r="J290" s="171" t="str">
        <f t="shared" si="6"/>
        <v/>
      </c>
      <c r="K290" s="163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53" t="str">
        <f>IF('C. Consumer Service Detail'!$F290="","",IF(VLOOKUP('C. Consumer Service Detail'!$F290,'Table of Current Services'!$B$7:$F$36,'Table of Current Services'!$F$5,)="cost","Yes","No"))</f>
        <v/>
      </c>
      <c r="M290" s="154" t="str">
        <f>IFERROR(IF('C. Consumer Service Detail'!$K290="No Match","No",VLOOKUP('C. Consumer Service Detail'!$C290,'B. Consumer Budget'!$E$11:$F$2010,2,FALSE)),"")</f>
        <v/>
      </c>
      <c r="P290" s="94"/>
      <c r="Q290" s="94"/>
    </row>
    <row r="291" spans="2:17" x14ac:dyDescent="0.25">
      <c r="B291" s="220">
        <f t="shared" si="3"/>
        <v>281</v>
      </c>
      <c r="C291" s="222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96"/>
      <c r="E291" s="98"/>
      <c r="F291" s="120"/>
      <c r="G291" s="239"/>
      <c r="H291" s="201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83"/>
      <c r="J291" s="171" t="str">
        <f t="shared" si="6"/>
        <v/>
      </c>
      <c r="K291" s="163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53" t="str">
        <f>IF('C. Consumer Service Detail'!$F291="","",IF(VLOOKUP('C. Consumer Service Detail'!$F291,'Table of Current Services'!$B$7:$F$36,'Table of Current Services'!$F$5,)="cost","Yes","No"))</f>
        <v/>
      </c>
      <c r="M291" s="154" t="str">
        <f>IFERROR(IF('C. Consumer Service Detail'!$K291="No Match","No",VLOOKUP('C. Consumer Service Detail'!$C291,'B. Consumer Budget'!$E$11:$F$2010,2,FALSE)),"")</f>
        <v/>
      </c>
      <c r="P291" s="94"/>
      <c r="Q291" s="94"/>
    </row>
    <row r="292" spans="2:17" x14ac:dyDescent="0.25">
      <c r="B292" s="220">
        <f t="shared" si="3"/>
        <v>282</v>
      </c>
      <c r="C292" s="222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97"/>
      <c r="E292" s="96"/>
      <c r="F292" s="119"/>
      <c r="G292" s="238"/>
      <c r="H292" s="201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82"/>
      <c r="J292" s="171" t="str">
        <f t="shared" si="6"/>
        <v/>
      </c>
      <c r="K292" s="163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53" t="str">
        <f>IF('C. Consumer Service Detail'!$F292="","",IF(VLOOKUP('C. Consumer Service Detail'!$F292,'Table of Current Services'!$B$7:$F$36,'Table of Current Services'!$F$5,)="cost","Yes","No"))</f>
        <v/>
      </c>
      <c r="M292" s="154" t="str">
        <f>IFERROR(IF('C. Consumer Service Detail'!$K292="No Match","No",VLOOKUP('C. Consumer Service Detail'!$C292,'B. Consumer Budget'!$E$11:$F$2010,2,FALSE)),"")</f>
        <v/>
      </c>
      <c r="P292" s="94"/>
      <c r="Q292" s="94"/>
    </row>
    <row r="293" spans="2:17" x14ac:dyDescent="0.25">
      <c r="B293" s="220">
        <f t="shared" si="3"/>
        <v>283</v>
      </c>
      <c r="C293" s="222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96"/>
      <c r="E293" s="98"/>
      <c r="F293" s="120"/>
      <c r="G293" s="239"/>
      <c r="H293" s="201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83"/>
      <c r="J293" s="171" t="str">
        <f t="shared" si="6"/>
        <v/>
      </c>
      <c r="K293" s="163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53" t="str">
        <f>IF('C. Consumer Service Detail'!$F293="","",IF(VLOOKUP('C. Consumer Service Detail'!$F293,'Table of Current Services'!$B$7:$F$36,'Table of Current Services'!$F$5,)="cost","Yes","No"))</f>
        <v/>
      </c>
      <c r="M293" s="154" t="str">
        <f>IFERROR(IF('C. Consumer Service Detail'!$K293="No Match","No",VLOOKUP('C. Consumer Service Detail'!$C293,'B. Consumer Budget'!$E$11:$F$2010,2,FALSE)),"")</f>
        <v/>
      </c>
      <c r="P293" s="94"/>
      <c r="Q293" s="94"/>
    </row>
    <row r="294" spans="2:17" x14ac:dyDescent="0.25">
      <c r="B294" s="220">
        <f t="shared" si="3"/>
        <v>284</v>
      </c>
      <c r="C294" s="222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97"/>
      <c r="E294" s="96"/>
      <c r="F294" s="119"/>
      <c r="G294" s="238"/>
      <c r="H294" s="201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82"/>
      <c r="J294" s="171" t="str">
        <f t="shared" si="6"/>
        <v/>
      </c>
      <c r="K294" s="163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53" t="str">
        <f>IF('C. Consumer Service Detail'!$F294="","",IF(VLOOKUP('C. Consumer Service Detail'!$F294,'Table of Current Services'!$B$7:$F$36,'Table of Current Services'!$F$5,)="cost","Yes","No"))</f>
        <v/>
      </c>
      <c r="M294" s="154" t="str">
        <f>IFERROR(IF('C. Consumer Service Detail'!$K294="No Match","No",VLOOKUP('C. Consumer Service Detail'!$C294,'B. Consumer Budget'!$E$11:$F$2010,2,FALSE)),"")</f>
        <v/>
      </c>
      <c r="P294" s="94"/>
      <c r="Q294" s="94"/>
    </row>
    <row r="295" spans="2:17" x14ac:dyDescent="0.25">
      <c r="B295" s="220">
        <f t="shared" si="3"/>
        <v>285</v>
      </c>
      <c r="C295" s="222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96"/>
      <c r="E295" s="98"/>
      <c r="F295" s="120"/>
      <c r="G295" s="239"/>
      <c r="H295" s="201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83"/>
      <c r="J295" s="171" t="str">
        <f t="shared" si="6"/>
        <v/>
      </c>
      <c r="K295" s="163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53" t="str">
        <f>IF('C. Consumer Service Detail'!$F295="","",IF(VLOOKUP('C. Consumer Service Detail'!$F295,'Table of Current Services'!$B$7:$F$36,'Table of Current Services'!$F$5,)="cost","Yes","No"))</f>
        <v/>
      </c>
      <c r="M295" s="154" t="str">
        <f>IFERROR(IF('C. Consumer Service Detail'!$K295="No Match","No",VLOOKUP('C. Consumer Service Detail'!$C295,'B. Consumer Budget'!$E$11:$F$2010,2,FALSE)),"")</f>
        <v/>
      </c>
      <c r="P295" s="94"/>
      <c r="Q295" s="94"/>
    </row>
    <row r="296" spans="2:17" x14ac:dyDescent="0.25">
      <c r="B296" s="220">
        <f t="shared" si="3"/>
        <v>286</v>
      </c>
      <c r="C296" s="222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97"/>
      <c r="E296" s="96"/>
      <c r="F296" s="119"/>
      <c r="G296" s="238"/>
      <c r="H296" s="201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82"/>
      <c r="J296" s="171" t="str">
        <f t="shared" si="6"/>
        <v/>
      </c>
      <c r="K296" s="163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53" t="str">
        <f>IF('C. Consumer Service Detail'!$F296="","",IF(VLOOKUP('C. Consumer Service Detail'!$F296,'Table of Current Services'!$B$7:$F$36,'Table of Current Services'!$F$5,)="cost","Yes","No"))</f>
        <v/>
      </c>
      <c r="M296" s="154" t="str">
        <f>IFERROR(IF('C. Consumer Service Detail'!$K296="No Match","No",VLOOKUP('C. Consumer Service Detail'!$C296,'B. Consumer Budget'!$E$11:$F$2010,2,FALSE)),"")</f>
        <v/>
      </c>
      <c r="P296" s="94"/>
      <c r="Q296" s="94"/>
    </row>
    <row r="297" spans="2:17" x14ac:dyDescent="0.25">
      <c r="B297" s="220">
        <f t="shared" si="3"/>
        <v>287</v>
      </c>
      <c r="C297" s="222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96"/>
      <c r="E297" s="98"/>
      <c r="F297" s="120"/>
      <c r="G297" s="239"/>
      <c r="H297" s="201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83"/>
      <c r="J297" s="171" t="str">
        <f t="shared" si="6"/>
        <v/>
      </c>
      <c r="K297" s="163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53" t="str">
        <f>IF('C. Consumer Service Detail'!$F297="","",IF(VLOOKUP('C. Consumer Service Detail'!$F297,'Table of Current Services'!$B$7:$F$36,'Table of Current Services'!$F$5,)="cost","Yes","No"))</f>
        <v/>
      </c>
      <c r="M297" s="154" t="str">
        <f>IFERROR(IF('C. Consumer Service Detail'!$K297="No Match","No",VLOOKUP('C. Consumer Service Detail'!$C297,'B. Consumer Budget'!$E$11:$F$2010,2,FALSE)),"")</f>
        <v/>
      </c>
      <c r="P297" s="94"/>
      <c r="Q297" s="94"/>
    </row>
    <row r="298" spans="2:17" x14ac:dyDescent="0.25">
      <c r="B298" s="220">
        <f t="shared" si="3"/>
        <v>288</v>
      </c>
      <c r="C298" s="222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97"/>
      <c r="E298" s="96"/>
      <c r="F298" s="119"/>
      <c r="G298" s="238"/>
      <c r="H298" s="201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82"/>
      <c r="J298" s="171" t="str">
        <f t="shared" si="6"/>
        <v/>
      </c>
      <c r="K298" s="163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53" t="str">
        <f>IF('C. Consumer Service Detail'!$F298="","",IF(VLOOKUP('C. Consumer Service Detail'!$F298,'Table of Current Services'!$B$7:$F$36,'Table of Current Services'!$F$5,)="cost","Yes","No"))</f>
        <v/>
      </c>
      <c r="M298" s="154" t="str">
        <f>IFERROR(IF('C. Consumer Service Detail'!$K298="No Match","No",VLOOKUP('C. Consumer Service Detail'!$C298,'B. Consumer Budget'!$E$11:$F$2010,2,FALSE)),"")</f>
        <v/>
      </c>
      <c r="P298" s="94"/>
      <c r="Q298" s="94"/>
    </row>
    <row r="299" spans="2:17" x14ac:dyDescent="0.25">
      <c r="B299" s="220">
        <f t="shared" si="3"/>
        <v>289</v>
      </c>
      <c r="C299" s="222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96"/>
      <c r="E299" s="98"/>
      <c r="F299" s="120"/>
      <c r="G299" s="239"/>
      <c r="H299" s="201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83"/>
      <c r="J299" s="171" t="str">
        <f t="shared" si="6"/>
        <v/>
      </c>
      <c r="K299" s="163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53" t="str">
        <f>IF('C. Consumer Service Detail'!$F299="","",IF(VLOOKUP('C. Consumer Service Detail'!$F299,'Table of Current Services'!$B$7:$F$36,'Table of Current Services'!$F$5,)="cost","Yes","No"))</f>
        <v/>
      </c>
      <c r="M299" s="154" t="str">
        <f>IFERROR(IF('C. Consumer Service Detail'!$K299="No Match","No",VLOOKUP('C. Consumer Service Detail'!$C299,'B. Consumer Budget'!$E$11:$F$2010,2,FALSE)),"")</f>
        <v/>
      </c>
      <c r="P299" s="94"/>
      <c r="Q299" s="94"/>
    </row>
    <row r="300" spans="2:17" x14ac:dyDescent="0.25">
      <c r="B300" s="220">
        <f t="shared" si="3"/>
        <v>290</v>
      </c>
      <c r="C300" s="222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97"/>
      <c r="E300" s="96"/>
      <c r="F300" s="119"/>
      <c r="G300" s="238"/>
      <c r="H300" s="201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82"/>
      <c r="J300" s="171" t="str">
        <f t="shared" si="6"/>
        <v/>
      </c>
      <c r="K300" s="163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53" t="str">
        <f>IF('C. Consumer Service Detail'!$F300="","",IF(VLOOKUP('C. Consumer Service Detail'!$F300,'Table of Current Services'!$B$7:$F$36,'Table of Current Services'!$F$5,)="cost","Yes","No"))</f>
        <v/>
      </c>
      <c r="M300" s="154" t="str">
        <f>IFERROR(IF('C. Consumer Service Detail'!$K300="No Match","No",VLOOKUP('C. Consumer Service Detail'!$C300,'B. Consumer Budget'!$E$11:$F$2010,2,FALSE)),"")</f>
        <v/>
      </c>
      <c r="P300" s="94"/>
      <c r="Q300" s="94"/>
    </row>
    <row r="301" spans="2:17" x14ac:dyDescent="0.25">
      <c r="B301" s="220">
        <f t="shared" si="3"/>
        <v>291</v>
      </c>
      <c r="C301" s="222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96"/>
      <c r="E301" s="98"/>
      <c r="F301" s="120"/>
      <c r="G301" s="239"/>
      <c r="H301" s="201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83"/>
      <c r="J301" s="171" t="str">
        <f t="shared" si="6"/>
        <v/>
      </c>
      <c r="K301" s="163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53" t="str">
        <f>IF('C. Consumer Service Detail'!$F301="","",IF(VLOOKUP('C. Consumer Service Detail'!$F301,'Table of Current Services'!$B$7:$F$36,'Table of Current Services'!$F$5,)="cost","Yes","No"))</f>
        <v/>
      </c>
      <c r="M301" s="154" t="str">
        <f>IFERROR(IF('C. Consumer Service Detail'!$K301="No Match","No",VLOOKUP('C. Consumer Service Detail'!$C301,'B. Consumer Budget'!$E$11:$F$2010,2,FALSE)),"")</f>
        <v/>
      </c>
      <c r="P301" s="94"/>
      <c r="Q301" s="94"/>
    </row>
    <row r="302" spans="2:17" x14ac:dyDescent="0.25">
      <c r="B302" s="220">
        <f t="shared" si="3"/>
        <v>292</v>
      </c>
      <c r="C302" s="222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97"/>
      <c r="E302" s="96"/>
      <c r="F302" s="119"/>
      <c r="G302" s="238"/>
      <c r="H302" s="201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82"/>
      <c r="J302" s="171" t="str">
        <f t="shared" si="6"/>
        <v/>
      </c>
      <c r="K302" s="163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53" t="str">
        <f>IF('C. Consumer Service Detail'!$F302="","",IF(VLOOKUP('C. Consumer Service Detail'!$F302,'Table of Current Services'!$B$7:$F$36,'Table of Current Services'!$F$5,)="cost","Yes","No"))</f>
        <v/>
      </c>
      <c r="M302" s="154" t="str">
        <f>IFERROR(IF('C. Consumer Service Detail'!$K302="No Match","No",VLOOKUP('C. Consumer Service Detail'!$C302,'B. Consumer Budget'!$E$11:$F$2010,2,FALSE)),"")</f>
        <v/>
      </c>
      <c r="P302" s="94"/>
      <c r="Q302" s="94"/>
    </row>
    <row r="303" spans="2:17" x14ac:dyDescent="0.25">
      <c r="B303" s="220">
        <f t="shared" si="3"/>
        <v>293</v>
      </c>
      <c r="C303" s="222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96"/>
      <c r="E303" s="98"/>
      <c r="F303" s="120"/>
      <c r="G303" s="239"/>
      <c r="H303" s="201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83"/>
      <c r="J303" s="171" t="str">
        <f t="shared" si="6"/>
        <v/>
      </c>
      <c r="K303" s="163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53" t="str">
        <f>IF('C. Consumer Service Detail'!$F303="","",IF(VLOOKUP('C. Consumer Service Detail'!$F303,'Table of Current Services'!$B$7:$F$36,'Table of Current Services'!$F$5,)="cost","Yes","No"))</f>
        <v/>
      </c>
      <c r="M303" s="154" t="str">
        <f>IFERROR(IF('C. Consumer Service Detail'!$K303="No Match","No",VLOOKUP('C. Consumer Service Detail'!$C303,'B. Consumer Budget'!$E$11:$F$2010,2,FALSE)),"")</f>
        <v/>
      </c>
      <c r="P303" s="94"/>
      <c r="Q303" s="94"/>
    </row>
    <row r="304" spans="2:17" x14ac:dyDescent="0.25">
      <c r="B304" s="220">
        <f t="shared" si="3"/>
        <v>294</v>
      </c>
      <c r="C304" s="222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97"/>
      <c r="E304" s="96"/>
      <c r="F304" s="119"/>
      <c r="G304" s="238"/>
      <c r="H304" s="201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82"/>
      <c r="J304" s="171" t="str">
        <f t="shared" si="6"/>
        <v/>
      </c>
      <c r="K304" s="163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53" t="str">
        <f>IF('C. Consumer Service Detail'!$F304="","",IF(VLOOKUP('C. Consumer Service Detail'!$F304,'Table of Current Services'!$B$7:$F$36,'Table of Current Services'!$F$5,)="cost","Yes","No"))</f>
        <v/>
      </c>
      <c r="M304" s="154" t="str">
        <f>IFERROR(IF('C. Consumer Service Detail'!$K304="No Match","No",VLOOKUP('C. Consumer Service Detail'!$C304,'B. Consumer Budget'!$E$11:$F$2010,2,FALSE)),"")</f>
        <v/>
      </c>
      <c r="P304" s="94"/>
      <c r="Q304" s="94"/>
    </row>
    <row r="305" spans="2:17" x14ac:dyDescent="0.25">
      <c r="B305" s="220">
        <f t="shared" si="3"/>
        <v>295</v>
      </c>
      <c r="C305" s="222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96"/>
      <c r="E305" s="98"/>
      <c r="F305" s="120"/>
      <c r="G305" s="239"/>
      <c r="H305" s="201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83"/>
      <c r="J305" s="171" t="str">
        <f t="shared" si="6"/>
        <v/>
      </c>
      <c r="K305" s="163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53" t="str">
        <f>IF('C. Consumer Service Detail'!$F305="","",IF(VLOOKUP('C. Consumer Service Detail'!$F305,'Table of Current Services'!$B$7:$F$36,'Table of Current Services'!$F$5,)="cost","Yes","No"))</f>
        <v/>
      </c>
      <c r="M305" s="154" t="str">
        <f>IFERROR(IF('C. Consumer Service Detail'!$K305="No Match","No",VLOOKUP('C. Consumer Service Detail'!$C305,'B. Consumer Budget'!$E$11:$F$2010,2,FALSE)),"")</f>
        <v/>
      </c>
      <c r="P305" s="94"/>
      <c r="Q305" s="94"/>
    </row>
    <row r="306" spans="2:17" x14ac:dyDescent="0.25">
      <c r="B306" s="220">
        <f t="shared" si="3"/>
        <v>296</v>
      </c>
      <c r="C306" s="222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97"/>
      <c r="E306" s="96"/>
      <c r="F306" s="119"/>
      <c r="G306" s="238"/>
      <c r="H306" s="201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82"/>
      <c r="J306" s="171" t="str">
        <f t="shared" si="6"/>
        <v/>
      </c>
      <c r="K306" s="163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53" t="str">
        <f>IF('C. Consumer Service Detail'!$F306="","",IF(VLOOKUP('C. Consumer Service Detail'!$F306,'Table of Current Services'!$B$7:$F$36,'Table of Current Services'!$F$5,)="cost","Yes","No"))</f>
        <v/>
      </c>
      <c r="M306" s="154" t="str">
        <f>IFERROR(IF('C. Consumer Service Detail'!$K306="No Match","No",VLOOKUP('C. Consumer Service Detail'!$C306,'B. Consumer Budget'!$E$11:$F$2010,2,FALSE)),"")</f>
        <v/>
      </c>
      <c r="P306" s="94"/>
      <c r="Q306" s="94"/>
    </row>
    <row r="307" spans="2:17" x14ac:dyDescent="0.25">
      <c r="B307" s="220">
        <f t="shared" si="3"/>
        <v>297</v>
      </c>
      <c r="C307" s="222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96"/>
      <c r="E307" s="98"/>
      <c r="F307" s="120"/>
      <c r="G307" s="239"/>
      <c r="H307" s="201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83"/>
      <c r="J307" s="171" t="str">
        <f t="shared" si="6"/>
        <v/>
      </c>
      <c r="K307" s="163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53" t="str">
        <f>IF('C. Consumer Service Detail'!$F307="","",IF(VLOOKUP('C. Consumer Service Detail'!$F307,'Table of Current Services'!$B$7:$F$36,'Table of Current Services'!$F$5,)="cost","Yes","No"))</f>
        <v/>
      </c>
      <c r="M307" s="154" t="str">
        <f>IFERROR(IF('C. Consumer Service Detail'!$K307="No Match","No",VLOOKUP('C. Consumer Service Detail'!$C307,'B. Consumer Budget'!$E$11:$F$2010,2,FALSE)),"")</f>
        <v/>
      </c>
      <c r="P307" s="94"/>
      <c r="Q307" s="94"/>
    </row>
    <row r="308" spans="2:17" x14ac:dyDescent="0.25">
      <c r="B308" s="220">
        <f t="shared" si="3"/>
        <v>298</v>
      </c>
      <c r="C308" s="222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97"/>
      <c r="E308" s="96"/>
      <c r="F308" s="119"/>
      <c r="G308" s="238"/>
      <c r="H308" s="201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82"/>
      <c r="J308" s="171" t="str">
        <f t="shared" si="6"/>
        <v/>
      </c>
      <c r="K308" s="163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53" t="str">
        <f>IF('C. Consumer Service Detail'!$F308="","",IF(VLOOKUP('C. Consumer Service Detail'!$F308,'Table of Current Services'!$B$7:$F$36,'Table of Current Services'!$F$5,)="cost","Yes","No"))</f>
        <v/>
      </c>
      <c r="M308" s="154" t="str">
        <f>IFERROR(IF('C. Consumer Service Detail'!$K308="No Match","No",VLOOKUP('C. Consumer Service Detail'!$C308,'B. Consumer Budget'!$E$11:$F$2010,2,FALSE)),"")</f>
        <v/>
      </c>
      <c r="P308" s="94"/>
      <c r="Q308" s="94"/>
    </row>
    <row r="309" spans="2:17" x14ac:dyDescent="0.25">
      <c r="B309" s="220">
        <f t="shared" si="3"/>
        <v>299</v>
      </c>
      <c r="C309" s="222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96"/>
      <c r="E309" s="98"/>
      <c r="F309" s="120"/>
      <c r="G309" s="239"/>
      <c r="H309" s="201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83"/>
      <c r="J309" s="171" t="str">
        <f t="shared" si="6"/>
        <v/>
      </c>
      <c r="K309" s="163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53" t="str">
        <f>IF('C. Consumer Service Detail'!$F309="","",IF(VLOOKUP('C. Consumer Service Detail'!$F309,'Table of Current Services'!$B$7:$F$36,'Table of Current Services'!$F$5,)="cost","Yes","No"))</f>
        <v/>
      </c>
      <c r="M309" s="154" t="str">
        <f>IFERROR(IF('C. Consumer Service Detail'!$K309="No Match","No",VLOOKUP('C. Consumer Service Detail'!$C309,'B. Consumer Budget'!$E$11:$F$2010,2,FALSE)),"")</f>
        <v/>
      </c>
      <c r="P309" s="94"/>
      <c r="Q309" s="94"/>
    </row>
    <row r="310" spans="2:17" x14ac:dyDescent="0.25">
      <c r="B310" s="220">
        <f t="shared" si="3"/>
        <v>300</v>
      </c>
      <c r="C310" s="222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97"/>
      <c r="E310" s="96"/>
      <c r="F310" s="119"/>
      <c r="G310" s="238"/>
      <c r="H310" s="201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82"/>
      <c r="J310" s="171" t="str">
        <f t="shared" si="6"/>
        <v/>
      </c>
      <c r="K310" s="163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53" t="str">
        <f>IF('C. Consumer Service Detail'!$F310="","",IF(VLOOKUP('C. Consumer Service Detail'!$F310,'Table of Current Services'!$B$7:$F$36,'Table of Current Services'!$F$5,)="cost","Yes","No"))</f>
        <v/>
      </c>
      <c r="M310" s="154" t="str">
        <f>IFERROR(IF('C. Consumer Service Detail'!$K310="No Match","No",VLOOKUP('C. Consumer Service Detail'!$C310,'B. Consumer Budget'!$E$11:$F$2010,2,FALSE)),"")</f>
        <v/>
      </c>
      <c r="P310" s="94"/>
      <c r="Q310" s="94"/>
    </row>
    <row r="311" spans="2:17" x14ac:dyDescent="0.25">
      <c r="B311" s="220">
        <f t="shared" si="3"/>
        <v>301</v>
      </c>
      <c r="C311" s="222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96"/>
      <c r="E311" s="98"/>
      <c r="F311" s="120"/>
      <c r="G311" s="239"/>
      <c r="H311" s="201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83"/>
      <c r="J311" s="171" t="str">
        <f t="shared" si="6"/>
        <v/>
      </c>
      <c r="K311" s="163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53" t="str">
        <f>IF('C. Consumer Service Detail'!$F311="","",IF(VLOOKUP('C. Consumer Service Detail'!$F311,'Table of Current Services'!$B$7:$F$36,'Table of Current Services'!$F$5,)="cost","Yes","No"))</f>
        <v/>
      </c>
      <c r="M311" s="154" t="str">
        <f>IFERROR(IF('C. Consumer Service Detail'!$K311="No Match","No",VLOOKUP('C. Consumer Service Detail'!$C311,'B. Consumer Budget'!$E$11:$F$2010,2,FALSE)),"")</f>
        <v/>
      </c>
      <c r="P311" s="94"/>
      <c r="Q311" s="94"/>
    </row>
    <row r="312" spans="2:17" x14ac:dyDescent="0.25">
      <c r="B312" s="220">
        <f t="shared" si="3"/>
        <v>302</v>
      </c>
      <c r="C312" s="222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97"/>
      <c r="E312" s="96"/>
      <c r="F312" s="119"/>
      <c r="G312" s="238"/>
      <c r="H312" s="201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82"/>
      <c r="J312" s="171" t="str">
        <f t="shared" si="6"/>
        <v/>
      </c>
      <c r="K312" s="163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53" t="str">
        <f>IF('C. Consumer Service Detail'!$F312="","",IF(VLOOKUP('C. Consumer Service Detail'!$F312,'Table of Current Services'!$B$7:$F$36,'Table of Current Services'!$F$5,)="cost","Yes","No"))</f>
        <v/>
      </c>
      <c r="M312" s="154" t="str">
        <f>IFERROR(IF('C. Consumer Service Detail'!$K312="No Match","No",VLOOKUP('C. Consumer Service Detail'!$C312,'B. Consumer Budget'!$E$11:$F$2010,2,FALSE)),"")</f>
        <v/>
      </c>
      <c r="P312" s="94"/>
      <c r="Q312" s="94"/>
    </row>
    <row r="313" spans="2:17" x14ac:dyDescent="0.25">
      <c r="B313" s="220">
        <f t="shared" si="3"/>
        <v>303</v>
      </c>
      <c r="C313" s="222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96"/>
      <c r="E313" s="98"/>
      <c r="F313" s="120"/>
      <c r="G313" s="239"/>
      <c r="H313" s="201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83"/>
      <c r="J313" s="171" t="str">
        <f t="shared" si="6"/>
        <v/>
      </c>
      <c r="K313" s="163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53" t="str">
        <f>IF('C. Consumer Service Detail'!$F313="","",IF(VLOOKUP('C. Consumer Service Detail'!$F313,'Table of Current Services'!$B$7:$F$36,'Table of Current Services'!$F$5,)="cost","Yes","No"))</f>
        <v/>
      </c>
      <c r="M313" s="154" t="str">
        <f>IFERROR(IF('C. Consumer Service Detail'!$K313="No Match","No",VLOOKUP('C. Consumer Service Detail'!$C313,'B. Consumer Budget'!$E$11:$F$2010,2,FALSE)),"")</f>
        <v/>
      </c>
      <c r="P313" s="94"/>
      <c r="Q313" s="94"/>
    </row>
    <row r="314" spans="2:17" x14ac:dyDescent="0.25">
      <c r="B314" s="220">
        <f t="shared" si="3"/>
        <v>304</v>
      </c>
      <c r="C314" s="222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97"/>
      <c r="E314" s="96"/>
      <c r="F314" s="119"/>
      <c r="G314" s="238"/>
      <c r="H314" s="201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82"/>
      <c r="J314" s="171" t="str">
        <f t="shared" si="6"/>
        <v/>
      </c>
      <c r="K314" s="163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53" t="str">
        <f>IF('C. Consumer Service Detail'!$F314="","",IF(VLOOKUP('C. Consumer Service Detail'!$F314,'Table of Current Services'!$B$7:$F$36,'Table of Current Services'!$F$5,)="cost","Yes","No"))</f>
        <v/>
      </c>
      <c r="M314" s="154" t="str">
        <f>IFERROR(IF('C. Consumer Service Detail'!$K314="No Match","No",VLOOKUP('C. Consumer Service Detail'!$C314,'B. Consumer Budget'!$E$11:$F$2010,2,FALSE)),"")</f>
        <v/>
      </c>
      <c r="P314" s="94"/>
      <c r="Q314" s="94"/>
    </row>
    <row r="315" spans="2:17" x14ac:dyDescent="0.25">
      <c r="B315" s="220">
        <f t="shared" si="3"/>
        <v>305</v>
      </c>
      <c r="C315" s="222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96"/>
      <c r="E315" s="98"/>
      <c r="F315" s="120"/>
      <c r="G315" s="239"/>
      <c r="H315" s="201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83"/>
      <c r="J315" s="171" t="str">
        <f t="shared" si="6"/>
        <v/>
      </c>
      <c r="K315" s="163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53" t="str">
        <f>IF('C. Consumer Service Detail'!$F315="","",IF(VLOOKUP('C. Consumer Service Detail'!$F315,'Table of Current Services'!$B$7:$F$36,'Table of Current Services'!$F$5,)="cost","Yes","No"))</f>
        <v/>
      </c>
      <c r="M315" s="154" t="str">
        <f>IFERROR(IF('C. Consumer Service Detail'!$K315="No Match","No",VLOOKUP('C. Consumer Service Detail'!$C315,'B. Consumer Budget'!$E$11:$F$2010,2,FALSE)),"")</f>
        <v/>
      </c>
      <c r="P315" s="94"/>
      <c r="Q315" s="94"/>
    </row>
    <row r="316" spans="2:17" x14ac:dyDescent="0.25">
      <c r="B316" s="220">
        <f t="shared" si="3"/>
        <v>306</v>
      </c>
      <c r="C316" s="222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97"/>
      <c r="E316" s="96"/>
      <c r="F316" s="119"/>
      <c r="G316" s="238"/>
      <c r="H316" s="201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82"/>
      <c r="J316" s="171" t="str">
        <f t="shared" si="6"/>
        <v/>
      </c>
      <c r="K316" s="163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53" t="str">
        <f>IF('C. Consumer Service Detail'!$F316="","",IF(VLOOKUP('C. Consumer Service Detail'!$F316,'Table of Current Services'!$B$7:$F$36,'Table of Current Services'!$F$5,)="cost","Yes","No"))</f>
        <v/>
      </c>
      <c r="M316" s="154" t="str">
        <f>IFERROR(IF('C. Consumer Service Detail'!$K316="No Match","No",VLOOKUP('C. Consumer Service Detail'!$C316,'B. Consumer Budget'!$E$11:$F$2010,2,FALSE)),"")</f>
        <v/>
      </c>
      <c r="P316" s="94"/>
      <c r="Q316" s="94"/>
    </row>
    <row r="317" spans="2:17" x14ac:dyDescent="0.25">
      <c r="B317" s="220">
        <f t="shared" si="3"/>
        <v>307</v>
      </c>
      <c r="C317" s="222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96"/>
      <c r="E317" s="98"/>
      <c r="F317" s="120"/>
      <c r="G317" s="239"/>
      <c r="H317" s="201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83"/>
      <c r="J317" s="171" t="str">
        <f t="shared" si="6"/>
        <v/>
      </c>
      <c r="K317" s="163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53" t="str">
        <f>IF('C. Consumer Service Detail'!$F317="","",IF(VLOOKUP('C. Consumer Service Detail'!$F317,'Table of Current Services'!$B$7:$F$36,'Table of Current Services'!$F$5,)="cost","Yes","No"))</f>
        <v/>
      </c>
      <c r="M317" s="154" t="str">
        <f>IFERROR(IF('C. Consumer Service Detail'!$K317="No Match","No",VLOOKUP('C. Consumer Service Detail'!$C317,'B. Consumer Budget'!$E$11:$F$2010,2,FALSE)),"")</f>
        <v/>
      </c>
      <c r="P317" s="94"/>
      <c r="Q317" s="94"/>
    </row>
    <row r="318" spans="2:17" x14ac:dyDescent="0.25">
      <c r="B318" s="220">
        <f t="shared" si="3"/>
        <v>308</v>
      </c>
      <c r="C318" s="222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97"/>
      <c r="E318" s="96"/>
      <c r="F318" s="119"/>
      <c r="G318" s="238"/>
      <c r="H318" s="201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82"/>
      <c r="J318" s="171" t="str">
        <f t="shared" si="6"/>
        <v/>
      </c>
      <c r="K318" s="163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53" t="str">
        <f>IF('C. Consumer Service Detail'!$F318="","",IF(VLOOKUP('C. Consumer Service Detail'!$F318,'Table of Current Services'!$B$7:$F$36,'Table of Current Services'!$F$5,)="cost","Yes","No"))</f>
        <v/>
      </c>
      <c r="M318" s="154" t="str">
        <f>IFERROR(IF('C. Consumer Service Detail'!$K318="No Match","No",VLOOKUP('C. Consumer Service Detail'!$C318,'B. Consumer Budget'!$E$11:$F$2010,2,FALSE)),"")</f>
        <v/>
      </c>
      <c r="P318" s="94"/>
      <c r="Q318" s="94"/>
    </row>
    <row r="319" spans="2:17" x14ac:dyDescent="0.25">
      <c r="B319" s="220">
        <f t="shared" si="3"/>
        <v>309</v>
      </c>
      <c r="C319" s="222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96"/>
      <c r="E319" s="98"/>
      <c r="F319" s="120"/>
      <c r="G319" s="239"/>
      <c r="H319" s="201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83"/>
      <c r="J319" s="171" t="str">
        <f t="shared" si="6"/>
        <v/>
      </c>
      <c r="K319" s="163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53" t="str">
        <f>IF('C. Consumer Service Detail'!$F319="","",IF(VLOOKUP('C. Consumer Service Detail'!$F319,'Table of Current Services'!$B$7:$F$36,'Table of Current Services'!$F$5,)="cost","Yes","No"))</f>
        <v/>
      </c>
      <c r="M319" s="154" t="str">
        <f>IFERROR(IF('C. Consumer Service Detail'!$K319="No Match","No",VLOOKUP('C. Consumer Service Detail'!$C319,'B. Consumer Budget'!$E$11:$F$2010,2,FALSE)),"")</f>
        <v/>
      </c>
      <c r="P319" s="94"/>
      <c r="Q319" s="94"/>
    </row>
    <row r="320" spans="2:17" x14ac:dyDescent="0.25">
      <c r="B320" s="220">
        <f t="shared" si="3"/>
        <v>310</v>
      </c>
      <c r="C320" s="222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97"/>
      <c r="E320" s="96"/>
      <c r="F320" s="119"/>
      <c r="G320" s="238"/>
      <c r="H320" s="201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82"/>
      <c r="J320" s="171" t="str">
        <f t="shared" si="6"/>
        <v/>
      </c>
      <c r="K320" s="163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53" t="str">
        <f>IF('C. Consumer Service Detail'!$F320="","",IF(VLOOKUP('C. Consumer Service Detail'!$F320,'Table of Current Services'!$B$7:$F$36,'Table of Current Services'!$F$5,)="cost","Yes","No"))</f>
        <v/>
      </c>
      <c r="M320" s="154" t="str">
        <f>IFERROR(IF('C. Consumer Service Detail'!$K320="No Match","No",VLOOKUP('C. Consumer Service Detail'!$C320,'B. Consumer Budget'!$E$11:$F$2010,2,FALSE)),"")</f>
        <v/>
      </c>
      <c r="P320" s="94"/>
      <c r="Q320" s="94"/>
    </row>
    <row r="321" spans="2:17" x14ac:dyDescent="0.25">
      <c r="B321" s="220">
        <f t="shared" si="3"/>
        <v>311</v>
      </c>
      <c r="C321" s="222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96"/>
      <c r="E321" s="98"/>
      <c r="F321" s="120"/>
      <c r="G321" s="239"/>
      <c r="H321" s="201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83"/>
      <c r="J321" s="171" t="str">
        <f t="shared" si="6"/>
        <v/>
      </c>
      <c r="K321" s="163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53" t="str">
        <f>IF('C. Consumer Service Detail'!$F321="","",IF(VLOOKUP('C. Consumer Service Detail'!$F321,'Table of Current Services'!$B$7:$F$36,'Table of Current Services'!$F$5,)="cost","Yes","No"))</f>
        <v/>
      </c>
      <c r="M321" s="154" t="str">
        <f>IFERROR(IF('C. Consumer Service Detail'!$K321="No Match","No",VLOOKUP('C. Consumer Service Detail'!$C321,'B. Consumer Budget'!$E$11:$F$2010,2,FALSE)),"")</f>
        <v/>
      </c>
      <c r="P321" s="94"/>
      <c r="Q321" s="94"/>
    </row>
    <row r="322" spans="2:17" x14ac:dyDescent="0.25">
      <c r="B322" s="220">
        <f t="shared" si="3"/>
        <v>312</v>
      </c>
      <c r="C322" s="222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97"/>
      <c r="E322" s="96"/>
      <c r="F322" s="119"/>
      <c r="G322" s="238"/>
      <c r="H322" s="201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82"/>
      <c r="J322" s="171" t="str">
        <f t="shared" si="6"/>
        <v/>
      </c>
      <c r="K322" s="163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53" t="str">
        <f>IF('C. Consumer Service Detail'!$F322="","",IF(VLOOKUP('C. Consumer Service Detail'!$F322,'Table of Current Services'!$B$7:$F$36,'Table of Current Services'!$F$5,)="cost","Yes","No"))</f>
        <v/>
      </c>
      <c r="M322" s="154" t="str">
        <f>IFERROR(IF('C. Consumer Service Detail'!$K322="No Match","No",VLOOKUP('C. Consumer Service Detail'!$C322,'B. Consumer Budget'!$E$11:$F$2010,2,FALSE)),"")</f>
        <v/>
      </c>
      <c r="P322" s="94"/>
      <c r="Q322" s="94"/>
    </row>
    <row r="323" spans="2:17" x14ac:dyDescent="0.25">
      <c r="B323" s="220">
        <f t="shared" si="3"/>
        <v>313</v>
      </c>
      <c r="C323" s="222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96"/>
      <c r="E323" s="98"/>
      <c r="F323" s="120"/>
      <c r="G323" s="239"/>
      <c r="H323" s="201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83"/>
      <c r="J323" s="171" t="str">
        <f t="shared" si="6"/>
        <v/>
      </c>
      <c r="K323" s="163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53" t="str">
        <f>IF('C. Consumer Service Detail'!$F323="","",IF(VLOOKUP('C. Consumer Service Detail'!$F323,'Table of Current Services'!$B$7:$F$36,'Table of Current Services'!$F$5,)="cost","Yes","No"))</f>
        <v/>
      </c>
      <c r="M323" s="154" t="str">
        <f>IFERROR(IF('C. Consumer Service Detail'!$K323="No Match","No",VLOOKUP('C. Consumer Service Detail'!$C323,'B. Consumer Budget'!$E$11:$F$2010,2,FALSE)),"")</f>
        <v/>
      </c>
      <c r="P323" s="94"/>
      <c r="Q323" s="94"/>
    </row>
    <row r="324" spans="2:17" x14ac:dyDescent="0.25">
      <c r="B324" s="220">
        <f t="shared" si="3"/>
        <v>314</v>
      </c>
      <c r="C324" s="222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97"/>
      <c r="E324" s="96"/>
      <c r="F324" s="119"/>
      <c r="G324" s="238"/>
      <c r="H324" s="201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82"/>
      <c r="J324" s="171" t="str">
        <f t="shared" si="6"/>
        <v/>
      </c>
      <c r="K324" s="163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53" t="str">
        <f>IF('C. Consumer Service Detail'!$F324="","",IF(VLOOKUP('C. Consumer Service Detail'!$F324,'Table of Current Services'!$B$7:$F$36,'Table of Current Services'!$F$5,)="cost","Yes","No"))</f>
        <v/>
      </c>
      <c r="M324" s="154" t="str">
        <f>IFERROR(IF('C. Consumer Service Detail'!$K324="No Match","No",VLOOKUP('C. Consumer Service Detail'!$C324,'B. Consumer Budget'!$E$11:$F$2010,2,FALSE)),"")</f>
        <v/>
      </c>
      <c r="P324" s="94"/>
      <c r="Q324" s="94"/>
    </row>
    <row r="325" spans="2:17" x14ac:dyDescent="0.25">
      <c r="B325" s="220">
        <f t="shared" si="3"/>
        <v>315</v>
      </c>
      <c r="C325" s="222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96"/>
      <c r="E325" s="98"/>
      <c r="F325" s="120"/>
      <c r="G325" s="239"/>
      <c r="H325" s="201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83"/>
      <c r="J325" s="171" t="str">
        <f t="shared" si="6"/>
        <v/>
      </c>
      <c r="K325" s="163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53" t="str">
        <f>IF('C. Consumer Service Detail'!$F325="","",IF(VLOOKUP('C. Consumer Service Detail'!$F325,'Table of Current Services'!$B$7:$F$36,'Table of Current Services'!$F$5,)="cost","Yes","No"))</f>
        <v/>
      </c>
      <c r="M325" s="154" t="str">
        <f>IFERROR(IF('C. Consumer Service Detail'!$K325="No Match","No",VLOOKUP('C. Consumer Service Detail'!$C325,'B. Consumer Budget'!$E$11:$F$2010,2,FALSE)),"")</f>
        <v/>
      </c>
      <c r="P325" s="94"/>
      <c r="Q325" s="94"/>
    </row>
    <row r="326" spans="2:17" x14ac:dyDescent="0.25">
      <c r="B326" s="220">
        <f t="shared" si="3"/>
        <v>316</v>
      </c>
      <c r="C326" s="222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97"/>
      <c r="E326" s="96"/>
      <c r="F326" s="119"/>
      <c r="G326" s="238"/>
      <c r="H326" s="201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82"/>
      <c r="J326" s="171" t="str">
        <f t="shared" si="6"/>
        <v/>
      </c>
      <c r="K326" s="163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53" t="str">
        <f>IF('C. Consumer Service Detail'!$F326="","",IF(VLOOKUP('C. Consumer Service Detail'!$F326,'Table of Current Services'!$B$7:$F$36,'Table of Current Services'!$F$5,)="cost","Yes","No"))</f>
        <v/>
      </c>
      <c r="M326" s="154" t="str">
        <f>IFERROR(IF('C. Consumer Service Detail'!$K326="No Match","No",VLOOKUP('C. Consumer Service Detail'!$C326,'B. Consumer Budget'!$E$11:$F$2010,2,FALSE)),"")</f>
        <v/>
      </c>
      <c r="P326" s="94"/>
      <c r="Q326" s="94"/>
    </row>
    <row r="327" spans="2:17" x14ac:dyDescent="0.25">
      <c r="B327" s="220">
        <f t="shared" si="3"/>
        <v>317</v>
      </c>
      <c r="C327" s="222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96"/>
      <c r="E327" s="98"/>
      <c r="F327" s="120"/>
      <c r="G327" s="239"/>
      <c r="H327" s="201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83"/>
      <c r="J327" s="171" t="str">
        <f t="shared" si="6"/>
        <v/>
      </c>
      <c r="K327" s="163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53" t="str">
        <f>IF('C. Consumer Service Detail'!$F327="","",IF(VLOOKUP('C. Consumer Service Detail'!$F327,'Table of Current Services'!$B$7:$F$36,'Table of Current Services'!$F$5,)="cost","Yes","No"))</f>
        <v/>
      </c>
      <c r="M327" s="154" t="str">
        <f>IFERROR(IF('C. Consumer Service Detail'!$K327="No Match","No",VLOOKUP('C. Consumer Service Detail'!$C327,'B. Consumer Budget'!$E$11:$F$2010,2,FALSE)),"")</f>
        <v/>
      </c>
      <c r="P327" s="94"/>
      <c r="Q327" s="94"/>
    </row>
    <row r="328" spans="2:17" x14ac:dyDescent="0.25">
      <c r="B328" s="220">
        <f t="shared" si="3"/>
        <v>318</v>
      </c>
      <c r="C328" s="222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97"/>
      <c r="E328" s="96"/>
      <c r="F328" s="119"/>
      <c r="G328" s="238"/>
      <c r="H328" s="201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82"/>
      <c r="J328" s="171" t="str">
        <f t="shared" si="6"/>
        <v/>
      </c>
      <c r="K328" s="163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53" t="str">
        <f>IF('C. Consumer Service Detail'!$F328="","",IF(VLOOKUP('C. Consumer Service Detail'!$F328,'Table of Current Services'!$B$7:$F$36,'Table of Current Services'!$F$5,)="cost","Yes","No"))</f>
        <v/>
      </c>
      <c r="M328" s="154" t="str">
        <f>IFERROR(IF('C. Consumer Service Detail'!$K328="No Match","No",VLOOKUP('C. Consumer Service Detail'!$C328,'B. Consumer Budget'!$E$11:$F$2010,2,FALSE)),"")</f>
        <v/>
      </c>
      <c r="P328" s="94"/>
      <c r="Q328" s="94"/>
    </row>
    <row r="329" spans="2:17" x14ac:dyDescent="0.25">
      <c r="B329" s="220">
        <f t="shared" si="3"/>
        <v>319</v>
      </c>
      <c r="C329" s="222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96"/>
      <c r="E329" s="98"/>
      <c r="F329" s="120"/>
      <c r="G329" s="239"/>
      <c r="H329" s="201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83"/>
      <c r="J329" s="171" t="str">
        <f t="shared" si="6"/>
        <v/>
      </c>
      <c r="K329" s="163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53" t="str">
        <f>IF('C. Consumer Service Detail'!$F329="","",IF(VLOOKUP('C. Consumer Service Detail'!$F329,'Table of Current Services'!$B$7:$F$36,'Table of Current Services'!$F$5,)="cost","Yes","No"))</f>
        <v/>
      </c>
      <c r="M329" s="154" t="str">
        <f>IFERROR(IF('C. Consumer Service Detail'!$K329="No Match","No",VLOOKUP('C. Consumer Service Detail'!$C329,'B. Consumer Budget'!$E$11:$F$2010,2,FALSE)),"")</f>
        <v/>
      </c>
      <c r="P329" s="94"/>
      <c r="Q329" s="94"/>
    </row>
    <row r="330" spans="2:17" x14ac:dyDescent="0.25">
      <c r="B330" s="220">
        <f t="shared" si="3"/>
        <v>320</v>
      </c>
      <c r="C330" s="222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97"/>
      <c r="E330" s="96"/>
      <c r="F330" s="119"/>
      <c r="G330" s="238"/>
      <c r="H330" s="201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82"/>
      <c r="J330" s="171" t="str">
        <f t="shared" si="6"/>
        <v/>
      </c>
      <c r="K330" s="163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53" t="str">
        <f>IF('C. Consumer Service Detail'!$F330="","",IF(VLOOKUP('C. Consumer Service Detail'!$F330,'Table of Current Services'!$B$7:$F$36,'Table of Current Services'!$F$5,)="cost","Yes","No"))</f>
        <v/>
      </c>
      <c r="M330" s="154" t="str">
        <f>IFERROR(IF('C. Consumer Service Detail'!$K330="No Match","No",VLOOKUP('C. Consumer Service Detail'!$C330,'B. Consumer Budget'!$E$11:$F$2010,2,FALSE)),"")</f>
        <v/>
      </c>
      <c r="P330" s="94"/>
      <c r="Q330" s="94"/>
    </row>
    <row r="331" spans="2:17" x14ac:dyDescent="0.25">
      <c r="B331" s="220">
        <f t="shared" si="3"/>
        <v>321</v>
      </c>
      <c r="C331" s="222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96"/>
      <c r="E331" s="98"/>
      <c r="F331" s="120"/>
      <c r="G331" s="239"/>
      <c r="H331" s="201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83"/>
      <c r="J331" s="171" t="str">
        <f t="shared" ref="J331:J394" si="7">IFERROR(IF($H331&gt;0,$H331*$I331,$I331),"")</f>
        <v/>
      </c>
      <c r="K331" s="163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53" t="str">
        <f>IF('C. Consumer Service Detail'!$F331="","",IF(VLOOKUP('C. Consumer Service Detail'!$F331,'Table of Current Services'!$B$7:$F$36,'Table of Current Services'!$F$5,)="cost","Yes","No"))</f>
        <v/>
      </c>
      <c r="M331" s="154" t="str">
        <f>IFERROR(IF('C. Consumer Service Detail'!$K331="No Match","No",VLOOKUP('C. Consumer Service Detail'!$C331,'B. Consumer Budget'!$E$11:$F$2010,2,FALSE)),"")</f>
        <v/>
      </c>
      <c r="P331" s="94"/>
      <c r="Q331" s="94"/>
    </row>
    <row r="332" spans="2:17" x14ac:dyDescent="0.25">
      <c r="B332" s="220">
        <f t="shared" ref="B332:B395" si="8">B331+1</f>
        <v>322</v>
      </c>
      <c r="C332" s="222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97"/>
      <c r="E332" s="96"/>
      <c r="F332" s="119"/>
      <c r="G332" s="238"/>
      <c r="H332" s="201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82"/>
      <c r="J332" s="171" t="str">
        <f t="shared" si="7"/>
        <v/>
      </c>
      <c r="K332" s="163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53" t="str">
        <f>IF('C. Consumer Service Detail'!$F332="","",IF(VLOOKUP('C. Consumer Service Detail'!$F332,'Table of Current Services'!$B$7:$F$36,'Table of Current Services'!$F$5,)="cost","Yes","No"))</f>
        <v/>
      </c>
      <c r="M332" s="154" t="str">
        <f>IFERROR(IF('C. Consumer Service Detail'!$K332="No Match","No",VLOOKUP('C. Consumer Service Detail'!$C332,'B. Consumer Budget'!$E$11:$F$2010,2,FALSE)),"")</f>
        <v/>
      </c>
      <c r="P332" s="94"/>
      <c r="Q332" s="94"/>
    </row>
    <row r="333" spans="2:17" x14ac:dyDescent="0.25">
      <c r="B333" s="220">
        <f t="shared" si="8"/>
        <v>323</v>
      </c>
      <c r="C333" s="222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96"/>
      <c r="E333" s="98"/>
      <c r="F333" s="120"/>
      <c r="G333" s="239"/>
      <c r="H333" s="201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83"/>
      <c r="J333" s="171" t="str">
        <f t="shared" si="7"/>
        <v/>
      </c>
      <c r="K333" s="163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53" t="str">
        <f>IF('C. Consumer Service Detail'!$F333="","",IF(VLOOKUP('C. Consumer Service Detail'!$F333,'Table of Current Services'!$B$7:$F$36,'Table of Current Services'!$F$5,)="cost","Yes","No"))</f>
        <v/>
      </c>
      <c r="M333" s="154" t="str">
        <f>IFERROR(IF('C. Consumer Service Detail'!$K333="No Match","No",VLOOKUP('C. Consumer Service Detail'!$C333,'B. Consumer Budget'!$E$11:$F$2010,2,FALSE)),"")</f>
        <v/>
      </c>
      <c r="P333" s="94"/>
      <c r="Q333" s="94"/>
    </row>
    <row r="334" spans="2:17" x14ac:dyDescent="0.25">
      <c r="B334" s="220">
        <f t="shared" si="8"/>
        <v>324</v>
      </c>
      <c r="C334" s="222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97"/>
      <c r="E334" s="96"/>
      <c r="F334" s="119"/>
      <c r="G334" s="238"/>
      <c r="H334" s="201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82"/>
      <c r="J334" s="171" t="str">
        <f t="shared" si="7"/>
        <v/>
      </c>
      <c r="K334" s="163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53" t="str">
        <f>IF('C. Consumer Service Detail'!$F334="","",IF(VLOOKUP('C. Consumer Service Detail'!$F334,'Table of Current Services'!$B$7:$F$36,'Table of Current Services'!$F$5,)="cost","Yes","No"))</f>
        <v/>
      </c>
      <c r="M334" s="154" t="str">
        <f>IFERROR(IF('C. Consumer Service Detail'!$K334="No Match","No",VLOOKUP('C. Consumer Service Detail'!$C334,'B. Consumer Budget'!$E$11:$F$2010,2,FALSE)),"")</f>
        <v/>
      </c>
      <c r="P334" s="94"/>
      <c r="Q334" s="94"/>
    </row>
    <row r="335" spans="2:17" x14ac:dyDescent="0.25">
      <c r="B335" s="220">
        <f t="shared" si="8"/>
        <v>325</v>
      </c>
      <c r="C335" s="222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96"/>
      <c r="E335" s="98"/>
      <c r="F335" s="120"/>
      <c r="G335" s="239"/>
      <c r="H335" s="201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83"/>
      <c r="J335" s="171" t="str">
        <f t="shared" si="7"/>
        <v/>
      </c>
      <c r="K335" s="163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53" t="str">
        <f>IF('C. Consumer Service Detail'!$F335="","",IF(VLOOKUP('C. Consumer Service Detail'!$F335,'Table of Current Services'!$B$7:$F$36,'Table of Current Services'!$F$5,)="cost","Yes","No"))</f>
        <v/>
      </c>
      <c r="M335" s="154" t="str">
        <f>IFERROR(IF('C. Consumer Service Detail'!$K335="No Match","No",VLOOKUP('C. Consumer Service Detail'!$C335,'B. Consumer Budget'!$E$11:$F$2010,2,FALSE)),"")</f>
        <v/>
      </c>
      <c r="P335" s="94"/>
      <c r="Q335" s="94"/>
    </row>
    <row r="336" spans="2:17" x14ac:dyDescent="0.25">
      <c r="B336" s="220">
        <f t="shared" si="8"/>
        <v>326</v>
      </c>
      <c r="C336" s="222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97"/>
      <c r="E336" s="96"/>
      <c r="F336" s="119"/>
      <c r="G336" s="238"/>
      <c r="H336" s="201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82"/>
      <c r="J336" s="171" t="str">
        <f t="shared" si="7"/>
        <v/>
      </c>
      <c r="K336" s="163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53" t="str">
        <f>IF('C. Consumer Service Detail'!$F336="","",IF(VLOOKUP('C. Consumer Service Detail'!$F336,'Table of Current Services'!$B$7:$F$36,'Table of Current Services'!$F$5,)="cost","Yes","No"))</f>
        <v/>
      </c>
      <c r="M336" s="154" t="str">
        <f>IFERROR(IF('C. Consumer Service Detail'!$K336="No Match","No",VLOOKUP('C. Consumer Service Detail'!$C336,'B. Consumer Budget'!$E$11:$F$2010,2,FALSE)),"")</f>
        <v/>
      </c>
      <c r="P336" s="94"/>
      <c r="Q336" s="94"/>
    </row>
    <row r="337" spans="2:17" x14ac:dyDescent="0.25">
      <c r="B337" s="220">
        <f t="shared" si="8"/>
        <v>327</v>
      </c>
      <c r="C337" s="222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96"/>
      <c r="E337" s="98"/>
      <c r="F337" s="120"/>
      <c r="G337" s="239"/>
      <c r="H337" s="201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83"/>
      <c r="J337" s="171" t="str">
        <f t="shared" si="7"/>
        <v/>
      </c>
      <c r="K337" s="163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53" t="str">
        <f>IF('C. Consumer Service Detail'!$F337="","",IF(VLOOKUP('C. Consumer Service Detail'!$F337,'Table of Current Services'!$B$7:$F$36,'Table of Current Services'!$F$5,)="cost","Yes","No"))</f>
        <v/>
      </c>
      <c r="M337" s="154" t="str">
        <f>IFERROR(IF('C. Consumer Service Detail'!$K337="No Match","No",VLOOKUP('C. Consumer Service Detail'!$C337,'B. Consumer Budget'!$E$11:$F$2010,2,FALSE)),"")</f>
        <v/>
      </c>
      <c r="P337" s="94"/>
      <c r="Q337" s="94"/>
    </row>
    <row r="338" spans="2:17" x14ac:dyDescent="0.25">
      <c r="B338" s="220">
        <f t="shared" si="8"/>
        <v>328</v>
      </c>
      <c r="C338" s="222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97"/>
      <c r="E338" s="96"/>
      <c r="F338" s="119"/>
      <c r="G338" s="238"/>
      <c r="H338" s="201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82"/>
      <c r="J338" s="171" t="str">
        <f t="shared" si="7"/>
        <v/>
      </c>
      <c r="K338" s="163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53" t="str">
        <f>IF('C. Consumer Service Detail'!$F338="","",IF(VLOOKUP('C. Consumer Service Detail'!$F338,'Table of Current Services'!$B$7:$F$36,'Table of Current Services'!$F$5,)="cost","Yes","No"))</f>
        <v/>
      </c>
      <c r="M338" s="154" t="str">
        <f>IFERROR(IF('C. Consumer Service Detail'!$K338="No Match","No",VLOOKUP('C. Consumer Service Detail'!$C338,'B. Consumer Budget'!$E$11:$F$2010,2,FALSE)),"")</f>
        <v/>
      </c>
      <c r="P338" s="94"/>
      <c r="Q338" s="94"/>
    </row>
    <row r="339" spans="2:17" x14ac:dyDescent="0.25">
      <c r="B339" s="220">
        <f t="shared" si="8"/>
        <v>329</v>
      </c>
      <c r="C339" s="222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96"/>
      <c r="E339" s="98"/>
      <c r="F339" s="120"/>
      <c r="G339" s="239"/>
      <c r="H339" s="201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83"/>
      <c r="J339" s="171" t="str">
        <f t="shared" si="7"/>
        <v/>
      </c>
      <c r="K339" s="163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53" t="str">
        <f>IF('C. Consumer Service Detail'!$F339="","",IF(VLOOKUP('C. Consumer Service Detail'!$F339,'Table of Current Services'!$B$7:$F$36,'Table of Current Services'!$F$5,)="cost","Yes","No"))</f>
        <v/>
      </c>
      <c r="M339" s="154" t="str">
        <f>IFERROR(IF('C. Consumer Service Detail'!$K339="No Match","No",VLOOKUP('C. Consumer Service Detail'!$C339,'B. Consumer Budget'!$E$11:$F$2010,2,FALSE)),"")</f>
        <v/>
      </c>
      <c r="P339" s="94"/>
      <c r="Q339" s="94"/>
    </row>
    <row r="340" spans="2:17" x14ac:dyDescent="0.25">
      <c r="B340" s="220">
        <f t="shared" si="8"/>
        <v>330</v>
      </c>
      <c r="C340" s="222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97"/>
      <c r="E340" s="96"/>
      <c r="F340" s="119"/>
      <c r="G340" s="238"/>
      <c r="H340" s="201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82"/>
      <c r="J340" s="171" t="str">
        <f t="shared" si="7"/>
        <v/>
      </c>
      <c r="K340" s="163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53" t="str">
        <f>IF('C. Consumer Service Detail'!$F340="","",IF(VLOOKUP('C. Consumer Service Detail'!$F340,'Table of Current Services'!$B$7:$F$36,'Table of Current Services'!$F$5,)="cost","Yes","No"))</f>
        <v/>
      </c>
      <c r="M340" s="154" t="str">
        <f>IFERROR(IF('C. Consumer Service Detail'!$K340="No Match","No",VLOOKUP('C. Consumer Service Detail'!$C340,'B. Consumer Budget'!$E$11:$F$2010,2,FALSE)),"")</f>
        <v/>
      </c>
      <c r="P340" s="94"/>
      <c r="Q340" s="94"/>
    </row>
    <row r="341" spans="2:17" x14ac:dyDescent="0.25">
      <c r="B341" s="220">
        <f t="shared" si="8"/>
        <v>331</v>
      </c>
      <c r="C341" s="222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96"/>
      <c r="E341" s="98"/>
      <c r="F341" s="120"/>
      <c r="G341" s="239"/>
      <c r="H341" s="201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83"/>
      <c r="J341" s="171" t="str">
        <f t="shared" si="7"/>
        <v/>
      </c>
      <c r="K341" s="163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53" t="str">
        <f>IF('C. Consumer Service Detail'!$F341="","",IF(VLOOKUP('C. Consumer Service Detail'!$F341,'Table of Current Services'!$B$7:$F$36,'Table of Current Services'!$F$5,)="cost","Yes","No"))</f>
        <v/>
      </c>
      <c r="M341" s="154" t="str">
        <f>IFERROR(IF('C. Consumer Service Detail'!$K341="No Match","No",VLOOKUP('C. Consumer Service Detail'!$C341,'B. Consumer Budget'!$E$11:$F$2010,2,FALSE)),"")</f>
        <v/>
      </c>
      <c r="P341" s="94"/>
      <c r="Q341" s="94"/>
    </row>
    <row r="342" spans="2:17" x14ac:dyDescent="0.25">
      <c r="B342" s="220">
        <f t="shared" si="8"/>
        <v>332</v>
      </c>
      <c r="C342" s="222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97"/>
      <c r="E342" s="96"/>
      <c r="F342" s="119"/>
      <c r="G342" s="238"/>
      <c r="H342" s="201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82"/>
      <c r="J342" s="171" t="str">
        <f t="shared" si="7"/>
        <v/>
      </c>
      <c r="K342" s="163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53" t="str">
        <f>IF('C. Consumer Service Detail'!$F342="","",IF(VLOOKUP('C. Consumer Service Detail'!$F342,'Table of Current Services'!$B$7:$F$36,'Table of Current Services'!$F$5,)="cost","Yes","No"))</f>
        <v/>
      </c>
      <c r="M342" s="154" t="str">
        <f>IFERROR(IF('C. Consumer Service Detail'!$K342="No Match","No",VLOOKUP('C. Consumer Service Detail'!$C342,'B. Consumer Budget'!$E$11:$F$2010,2,FALSE)),"")</f>
        <v/>
      </c>
      <c r="P342" s="94"/>
      <c r="Q342" s="94"/>
    </row>
    <row r="343" spans="2:17" x14ac:dyDescent="0.25">
      <c r="B343" s="220">
        <f t="shared" si="8"/>
        <v>333</v>
      </c>
      <c r="C343" s="222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96"/>
      <c r="E343" s="98"/>
      <c r="F343" s="120"/>
      <c r="G343" s="239"/>
      <c r="H343" s="201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83"/>
      <c r="J343" s="171" t="str">
        <f t="shared" si="7"/>
        <v/>
      </c>
      <c r="K343" s="163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53" t="str">
        <f>IF('C. Consumer Service Detail'!$F343="","",IF(VLOOKUP('C. Consumer Service Detail'!$F343,'Table of Current Services'!$B$7:$F$36,'Table of Current Services'!$F$5,)="cost","Yes","No"))</f>
        <v/>
      </c>
      <c r="M343" s="154" t="str">
        <f>IFERROR(IF('C. Consumer Service Detail'!$K343="No Match","No",VLOOKUP('C. Consumer Service Detail'!$C343,'B. Consumer Budget'!$E$11:$F$2010,2,FALSE)),"")</f>
        <v/>
      </c>
      <c r="P343" s="94"/>
      <c r="Q343" s="94"/>
    </row>
    <row r="344" spans="2:17" x14ac:dyDescent="0.25">
      <c r="B344" s="220">
        <f t="shared" si="8"/>
        <v>334</v>
      </c>
      <c r="C344" s="222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97"/>
      <c r="E344" s="96"/>
      <c r="F344" s="119"/>
      <c r="G344" s="238"/>
      <c r="H344" s="201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82"/>
      <c r="J344" s="171" t="str">
        <f t="shared" si="7"/>
        <v/>
      </c>
      <c r="K344" s="163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53" t="str">
        <f>IF('C. Consumer Service Detail'!$F344="","",IF(VLOOKUP('C. Consumer Service Detail'!$F344,'Table of Current Services'!$B$7:$F$36,'Table of Current Services'!$F$5,)="cost","Yes","No"))</f>
        <v/>
      </c>
      <c r="M344" s="154" t="str">
        <f>IFERROR(IF('C. Consumer Service Detail'!$K344="No Match","No",VLOOKUP('C. Consumer Service Detail'!$C344,'B. Consumer Budget'!$E$11:$F$2010,2,FALSE)),"")</f>
        <v/>
      </c>
      <c r="P344" s="94"/>
      <c r="Q344" s="94"/>
    </row>
    <row r="345" spans="2:17" x14ac:dyDescent="0.25">
      <c r="B345" s="220">
        <f t="shared" si="8"/>
        <v>335</v>
      </c>
      <c r="C345" s="222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96"/>
      <c r="E345" s="98"/>
      <c r="F345" s="120"/>
      <c r="G345" s="239"/>
      <c r="H345" s="201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83"/>
      <c r="J345" s="171" t="str">
        <f t="shared" si="7"/>
        <v/>
      </c>
      <c r="K345" s="163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53" t="str">
        <f>IF('C. Consumer Service Detail'!$F345="","",IF(VLOOKUP('C. Consumer Service Detail'!$F345,'Table of Current Services'!$B$7:$F$36,'Table of Current Services'!$F$5,)="cost","Yes","No"))</f>
        <v/>
      </c>
      <c r="M345" s="154" t="str">
        <f>IFERROR(IF('C. Consumer Service Detail'!$K345="No Match","No",VLOOKUP('C. Consumer Service Detail'!$C345,'B. Consumer Budget'!$E$11:$F$2010,2,FALSE)),"")</f>
        <v/>
      </c>
      <c r="P345" s="94"/>
      <c r="Q345" s="94"/>
    </row>
    <row r="346" spans="2:17" x14ac:dyDescent="0.25">
      <c r="B346" s="220">
        <f t="shared" si="8"/>
        <v>336</v>
      </c>
      <c r="C346" s="222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97"/>
      <c r="E346" s="96"/>
      <c r="F346" s="119"/>
      <c r="G346" s="238"/>
      <c r="H346" s="201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82"/>
      <c r="J346" s="171" t="str">
        <f t="shared" si="7"/>
        <v/>
      </c>
      <c r="K346" s="163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53" t="str">
        <f>IF('C. Consumer Service Detail'!$F346="","",IF(VLOOKUP('C. Consumer Service Detail'!$F346,'Table of Current Services'!$B$7:$F$36,'Table of Current Services'!$F$5,)="cost","Yes","No"))</f>
        <v/>
      </c>
      <c r="M346" s="154" t="str">
        <f>IFERROR(IF('C. Consumer Service Detail'!$K346="No Match","No",VLOOKUP('C. Consumer Service Detail'!$C346,'B. Consumer Budget'!$E$11:$F$2010,2,FALSE)),"")</f>
        <v/>
      </c>
      <c r="P346" s="94"/>
      <c r="Q346" s="94"/>
    </row>
    <row r="347" spans="2:17" x14ac:dyDescent="0.25">
      <c r="B347" s="220">
        <f t="shared" si="8"/>
        <v>337</v>
      </c>
      <c r="C347" s="222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96"/>
      <c r="E347" s="98"/>
      <c r="F347" s="120"/>
      <c r="G347" s="239"/>
      <c r="H347" s="201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83"/>
      <c r="J347" s="171" t="str">
        <f t="shared" si="7"/>
        <v/>
      </c>
      <c r="K347" s="163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53" t="str">
        <f>IF('C. Consumer Service Detail'!$F347="","",IF(VLOOKUP('C. Consumer Service Detail'!$F347,'Table of Current Services'!$B$7:$F$36,'Table of Current Services'!$F$5,)="cost","Yes","No"))</f>
        <v/>
      </c>
      <c r="M347" s="154" t="str">
        <f>IFERROR(IF('C. Consumer Service Detail'!$K347="No Match","No",VLOOKUP('C. Consumer Service Detail'!$C347,'B. Consumer Budget'!$E$11:$F$2010,2,FALSE)),"")</f>
        <v/>
      </c>
      <c r="P347" s="94"/>
      <c r="Q347" s="94"/>
    </row>
    <row r="348" spans="2:17" x14ac:dyDescent="0.25">
      <c r="B348" s="220">
        <f t="shared" si="8"/>
        <v>338</v>
      </c>
      <c r="C348" s="222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97"/>
      <c r="E348" s="96"/>
      <c r="F348" s="119"/>
      <c r="G348" s="238"/>
      <c r="H348" s="201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82"/>
      <c r="J348" s="171" t="str">
        <f t="shared" si="7"/>
        <v/>
      </c>
      <c r="K348" s="163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53" t="str">
        <f>IF('C. Consumer Service Detail'!$F348="","",IF(VLOOKUP('C. Consumer Service Detail'!$F348,'Table of Current Services'!$B$7:$F$36,'Table of Current Services'!$F$5,)="cost","Yes","No"))</f>
        <v/>
      </c>
      <c r="M348" s="154" t="str">
        <f>IFERROR(IF('C. Consumer Service Detail'!$K348="No Match","No",VLOOKUP('C. Consumer Service Detail'!$C348,'B. Consumer Budget'!$E$11:$F$2010,2,FALSE)),"")</f>
        <v/>
      </c>
      <c r="P348" s="94"/>
      <c r="Q348" s="94"/>
    </row>
    <row r="349" spans="2:17" x14ac:dyDescent="0.25">
      <c r="B349" s="220">
        <f t="shared" si="8"/>
        <v>339</v>
      </c>
      <c r="C349" s="222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96"/>
      <c r="E349" s="98"/>
      <c r="F349" s="120"/>
      <c r="G349" s="239"/>
      <c r="H349" s="201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83"/>
      <c r="J349" s="171" t="str">
        <f t="shared" si="7"/>
        <v/>
      </c>
      <c r="K349" s="163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53" t="str">
        <f>IF('C. Consumer Service Detail'!$F349="","",IF(VLOOKUP('C. Consumer Service Detail'!$F349,'Table of Current Services'!$B$7:$F$36,'Table of Current Services'!$F$5,)="cost","Yes","No"))</f>
        <v/>
      </c>
      <c r="M349" s="154" t="str">
        <f>IFERROR(IF('C. Consumer Service Detail'!$K349="No Match","No",VLOOKUP('C. Consumer Service Detail'!$C349,'B. Consumer Budget'!$E$11:$F$2010,2,FALSE)),"")</f>
        <v/>
      </c>
      <c r="P349" s="94"/>
      <c r="Q349" s="94"/>
    </row>
    <row r="350" spans="2:17" x14ac:dyDescent="0.25">
      <c r="B350" s="220">
        <f t="shared" si="8"/>
        <v>340</v>
      </c>
      <c r="C350" s="222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97"/>
      <c r="E350" s="96"/>
      <c r="F350" s="119"/>
      <c r="G350" s="238"/>
      <c r="H350" s="201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82"/>
      <c r="J350" s="171" t="str">
        <f t="shared" si="7"/>
        <v/>
      </c>
      <c r="K350" s="163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53" t="str">
        <f>IF('C. Consumer Service Detail'!$F350="","",IF(VLOOKUP('C. Consumer Service Detail'!$F350,'Table of Current Services'!$B$7:$F$36,'Table of Current Services'!$F$5,)="cost","Yes","No"))</f>
        <v/>
      </c>
      <c r="M350" s="154" t="str">
        <f>IFERROR(IF('C. Consumer Service Detail'!$K350="No Match","No",VLOOKUP('C. Consumer Service Detail'!$C350,'B. Consumer Budget'!$E$11:$F$2010,2,FALSE)),"")</f>
        <v/>
      </c>
      <c r="P350" s="94"/>
      <c r="Q350" s="94"/>
    </row>
    <row r="351" spans="2:17" x14ac:dyDescent="0.25">
      <c r="B351" s="220">
        <f t="shared" si="8"/>
        <v>341</v>
      </c>
      <c r="C351" s="222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96"/>
      <c r="E351" s="98"/>
      <c r="F351" s="120"/>
      <c r="G351" s="239"/>
      <c r="H351" s="201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83"/>
      <c r="J351" s="171" t="str">
        <f t="shared" si="7"/>
        <v/>
      </c>
      <c r="K351" s="163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53" t="str">
        <f>IF('C. Consumer Service Detail'!$F351="","",IF(VLOOKUP('C. Consumer Service Detail'!$F351,'Table of Current Services'!$B$7:$F$36,'Table of Current Services'!$F$5,)="cost","Yes","No"))</f>
        <v/>
      </c>
      <c r="M351" s="154" t="str">
        <f>IFERROR(IF('C. Consumer Service Detail'!$K351="No Match","No",VLOOKUP('C. Consumer Service Detail'!$C351,'B. Consumer Budget'!$E$11:$F$2010,2,FALSE)),"")</f>
        <v/>
      </c>
      <c r="P351" s="94"/>
      <c r="Q351" s="94"/>
    </row>
    <row r="352" spans="2:17" x14ac:dyDescent="0.25">
      <c r="B352" s="220">
        <f t="shared" si="8"/>
        <v>342</v>
      </c>
      <c r="C352" s="222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97"/>
      <c r="E352" s="96"/>
      <c r="F352" s="119"/>
      <c r="G352" s="238"/>
      <c r="H352" s="201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82"/>
      <c r="J352" s="171" t="str">
        <f t="shared" si="7"/>
        <v/>
      </c>
      <c r="K352" s="163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53" t="str">
        <f>IF('C. Consumer Service Detail'!$F352="","",IF(VLOOKUP('C. Consumer Service Detail'!$F352,'Table of Current Services'!$B$7:$F$36,'Table of Current Services'!$F$5,)="cost","Yes","No"))</f>
        <v/>
      </c>
      <c r="M352" s="154" t="str">
        <f>IFERROR(IF('C. Consumer Service Detail'!$K352="No Match","No",VLOOKUP('C. Consumer Service Detail'!$C352,'B. Consumer Budget'!$E$11:$F$2010,2,FALSE)),"")</f>
        <v/>
      </c>
      <c r="P352" s="94"/>
      <c r="Q352" s="94"/>
    </row>
    <row r="353" spans="2:17" x14ac:dyDescent="0.25">
      <c r="B353" s="220">
        <f t="shared" si="8"/>
        <v>343</v>
      </c>
      <c r="C353" s="222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96"/>
      <c r="E353" s="98"/>
      <c r="F353" s="120"/>
      <c r="G353" s="239"/>
      <c r="H353" s="201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83"/>
      <c r="J353" s="171" t="str">
        <f t="shared" si="7"/>
        <v/>
      </c>
      <c r="K353" s="163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53" t="str">
        <f>IF('C. Consumer Service Detail'!$F353="","",IF(VLOOKUP('C. Consumer Service Detail'!$F353,'Table of Current Services'!$B$7:$F$36,'Table of Current Services'!$F$5,)="cost","Yes","No"))</f>
        <v/>
      </c>
      <c r="M353" s="154" t="str">
        <f>IFERROR(IF('C. Consumer Service Detail'!$K353="No Match","No",VLOOKUP('C. Consumer Service Detail'!$C353,'B. Consumer Budget'!$E$11:$F$2010,2,FALSE)),"")</f>
        <v/>
      </c>
      <c r="P353" s="94"/>
      <c r="Q353" s="94"/>
    </row>
    <row r="354" spans="2:17" x14ac:dyDescent="0.25">
      <c r="B354" s="220">
        <f t="shared" si="8"/>
        <v>344</v>
      </c>
      <c r="C354" s="222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97"/>
      <c r="E354" s="96"/>
      <c r="F354" s="119"/>
      <c r="G354" s="238"/>
      <c r="H354" s="201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82"/>
      <c r="J354" s="171" t="str">
        <f t="shared" si="7"/>
        <v/>
      </c>
      <c r="K354" s="163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53" t="str">
        <f>IF('C. Consumer Service Detail'!$F354="","",IF(VLOOKUP('C. Consumer Service Detail'!$F354,'Table of Current Services'!$B$7:$F$36,'Table of Current Services'!$F$5,)="cost","Yes","No"))</f>
        <v/>
      </c>
      <c r="M354" s="154" t="str">
        <f>IFERROR(IF('C. Consumer Service Detail'!$K354="No Match","No",VLOOKUP('C. Consumer Service Detail'!$C354,'B. Consumer Budget'!$E$11:$F$2010,2,FALSE)),"")</f>
        <v/>
      </c>
      <c r="P354" s="94"/>
      <c r="Q354" s="94"/>
    </row>
    <row r="355" spans="2:17" x14ac:dyDescent="0.25">
      <c r="B355" s="220">
        <f t="shared" si="8"/>
        <v>345</v>
      </c>
      <c r="C355" s="222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96"/>
      <c r="E355" s="98"/>
      <c r="F355" s="120"/>
      <c r="G355" s="239"/>
      <c r="H355" s="201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83"/>
      <c r="J355" s="171" t="str">
        <f t="shared" si="7"/>
        <v/>
      </c>
      <c r="K355" s="163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53" t="str">
        <f>IF('C. Consumer Service Detail'!$F355="","",IF(VLOOKUP('C. Consumer Service Detail'!$F355,'Table of Current Services'!$B$7:$F$36,'Table of Current Services'!$F$5,)="cost","Yes","No"))</f>
        <v/>
      </c>
      <c r="M355" s="154" t="str">
        <f>IFERROR(IF('C. Consumer Service Detail'!$K355="No Match","No",VLOOKUP('C. Consumer Service Detail'!$C355,'B. Consumer Budget'!$E$11:$F$2010,2,FALSE)),"")</f>
        <v/>
      </c>
      <c r="P355" s="94"/>
      <c r="Q355" s="94"/>
    </row>
    <row r="356" spans="2:17" x14ac:dyDescent="0.25">
      <c r="B356" s="220">
        <f t="shared" si="8"/>
        <v>346</v>
      </c>
      <c r="C356" s="222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97"/>
      <c r="E356" s="96"/>
      <c r="F356" s="119"/>
      <c r="G356" s="238"/>
      <c r="H356" s="201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82"/>
      <c r="J356" s="171" t="str">
        <f t="shared" si="7"/>
        <v/>
      </c>
      <c r="K356" s="163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53" t="str">
        <f>IF('C. Consumer Service Detail'!$F356="","",IF(VLOOKUP('C. Consumer Service Detail'!$F356,'Table of Current Services'!$B$7:$F$36,'Table of Current Services'!$F$5,)="cost","Yes","No"))</f>
        <v/>
      </c>
      <c r="M356" s="154" t="str">
        <f>IFERROR(IF('C. Consumer Service Detail'!$K356="No Match","No",VLOOKUP('C. Consumer Service Detail'!$C356,'B. Consumer Budget'!$E$11:$F$2010,2,FALSE)),"")</f>
        <v/>
      </c>
      <c r="P356" s="94"/>
      <c r="Q356" s="94"/>
    </row>
    <row r="357" spans="2:17" x14ac:dyDescent="0.25">
      <c r="B357" s="220">
        <f t="shared" si="8"/>
        <v>347</v>
      </c>
      <c r="C357" s="222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96"/>
      <c r="E357" s="98"/>
      <c r="F357" s="120"/>
      <c r="G357" s="239"/>
      <c r="H357" s="201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83"/>
      <c r="J357" s="171" t="str">
        <f t="shared" si="7"/>
        <v/>
      </c>
      <c r="K357" s="163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53" t="str">
        <f>IF('C. Consumer Service Detail'!$F357="","",IF(VLOOKUP('C. Consumer Service Detail'!$F357,'Table of Current Services'!$B$7:$F$36,'Table of Current Services'!$F$5,)="cost","Yes","No"))</f>
        <v/>
      </c>
      <c r="M357" s="154" t="str">
        <f>IFERROR(IF('C. Consumer Service Detail'!$K357="No Match","No",VLOOKUP('C. Consumer Service Detail'!$C357,'B. Consumer Budget'!$E$11:$F$2010,2,FALSE)),"")</f>
        <v/>
      </c>
      <c r="P357" s="94"/>
      <c r="Q357" s="94"/>
    </row>
    <row r="358" spans="2:17" x14ac:dyDescent="0.25">
      <c r="B358" s="220">
        <f t="shared" si="8"/>
        <v>348</v>
      </c>
      <c r="C358" s="222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97"/>
      <c r="E358" s="96"/>
      <c r="F358" s="119"/>
      <c r="G358" s="238"/>
      <c r="H358" s="201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82"/>
      <c r="J358" s="171" t="str">
        <f t="shared" si="7"/>
        <v/>
      </c>
      <c r="K358" s="163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53" t="str">
        <f>IF('C. Consumer Service Detail'!$F358="","",IF(VLOOKUP('C. Consumer Service Detail'!$F358,'Table of Current Services'!$B$7:$F$36,'Table of Current Services'!$F$5,)="cost","Yes","No"))</f>
        <v/>
      </c>
      <c r="M358" s="154" t="str">
        <f>IFERROR(IF('C. Consumer Service Detail'!$K358="No Match","No",VLOOKUP('C. Consumer Service Detail'!$C358,'B. Consumer Budget'!$E$11:$F$2010,2,FALSE)),"")</f>
        <v/>
      </c>
      <c r="P358" s="94"/>
      <c r="Q358" s="94"/>
    </row>
    <row r="359" spans="2:17" x14ac:dyDescent="0.25">
      <c r="B359" s="220">
        <f t="shared" si="8"/>
        <v>349</v>
      </c>
      <c r="C359" s="222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96"/>
      <c r="E359" s="98"/>
      <c r="F359" s="120"/>
      <c r="G359" s="239"/>
      <c r="H359" s="201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83"/>
      <c r="J359" s="171" t="str">
        <f t="shared" si="7"/>
        <v/>
      </c>
      <c r="K359" s="163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53" t="str">
        <f>IF('C. Consumer Service Detail'!$F359="","",IF(VLOOKUP('C. Consumer Service Detail'!$F359,'Table of Current Services'!$B$7:$F$36,'Table of Current Services'!$F$5,)="cost","Yes","No"))</f>
        <v/>
      </c>
      <c r="M359" s="154" t="str">
        <f>IFERROR(IF('C. Consumer Service Detail'!$K359="No Match","No",VLOOKUP('C. Consumer Service Detail'!$C359,'B. Consumer Budget'!$E$11:$F$2010,2,FALSE)),"")</f>
        <v/>
      </c>
      <c r="P359" s="94"/>
      <c r="Q359" s="94"/>
    </row>
    <row r="360" spans="2:17" x14ac:dyDescent="0.25">
      <c r="B360" s="220">
        <f t="shared" si="8"/>
        <v>350</v>
      </c>
      <c r="C360" s="222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97"/>
      <c r="E360" s="96"/>
      <c r="F360" s="119"/>
      <c r="G360" s="238"/>
      <c r="H360" s="201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82"/>
      <c r="J360" s="171" t="str">
        <f t="shared" si="7"/>
        <v/>
      </c>
      <c r="K360" s="163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53" t="str">
        <f>IF('C. Consumer Service Detail'!$F360="","",IF(VLOOKUP('C. Consumer Service Detail'!$F360,'Table of Current Services'!$B$7:$F$36,'Table of Current Services'!$F$5,)="cost","Yes","No"))</f>
        <v/>
      </c>
      <c r="M360" s="154" t="str">
        <f>IFERROR(IF('C. Consumer Service Detail'!$K360="No Match","No",VLOOKUP('C. Consumer Service Detail'!$C360,'B. Consumer Budget'!$E$11:$F$2010,2,FALSE)),"")</f>
        <v/>
      </c>
      <c r="P360" s="94"/>
      <c r="Q360" s="94"/>
    </row>
    <row r="361" spans="2:17" x14ac:dyDescent="0.25">
      <c r="B361" s="220">
        <f t="shared" si="8"/>
        <v>351</v>
      </c>
      <c r="C361" s="222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96"/>
      <c r="E361" s="98"/>
      <c r="F361" s="120"/>
      <c r="G361" s="239"/>
      <c r="H361" s="201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83"/>
      <c r="J361" s="171" t="str">
        <f t="shared" si="7"/>
        <v/>
      </c>
      <c r="K361" s="163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53" t="str">
        <f>IF('C. Consumer Service Detail'!$F361="","",IF(VLOOKUP('C. Consumer Service Detail'!$F361,'Table of Current Services'!$B$7:$F$36,'Table of Current Services'!$F$5,)="cost","Yes","No"))</f>
        <v/>
      </c>
      <c r="M361" s="154" t="str">
        <f>IFERROR(IF('C. Consumer Service Detail'!$K361="No Match","No",VLOOKUP('C. Consumer Service Detail'!$C361,'B. Consumer Budget'!$E$11:$F$2010,2,FALSE)),"")</f>
        <v/>
      </c>
      <c r="P361" s="94"/>
      <c r="Q361" s="94"/>
    </row>
    <row r="362" spans="2:17" x14ac:dyDescent="0.25">
      <c r="B362" s="220">
        <f t="shared" si="8"/>
        <v>352</v>
      </c>
      <c r="C362" s="222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97"/>
      <c r="E362" s="96"/>
      <c r="F362" s="119"/>
      <c r="G362" s="238"/>
      <c r="H362" s="201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82"/>
      <c r="J362" s="171" t="str">
        <f t="shared" si="7"/>
        <v/>
      </c>
      <c r="K362" s="163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53" t="str">
        <f>IF('C. Consumer Service Detail'!$F362="","",IF(VLOOKUP('C. Consumer Service Detail'!$F362,'Table of Current Services'!$B$7:$F$36,'Table of Current Services'!$F$5,)="cost","Yes","No"))</f>
        <v/>
      </c>
      <c r="M362" s="154" t="str">
        <f>IFERROR(IF('C. Consumer Service Detail'!$K362="No Match","No",VLOOKUP('C. Consumer Service Detail'!$C362,'B. Consumer Budget'!$E$11:$F$2010,2,FALSE)),"")</f>
        <v/>
      </c>
      <c r="P362" s="94"/>
      <c r="Q362" s="94"/>
    </row>
    <row r="363" spans="2:17" x14ac:dyDescent="0.25">
      <c r="B363" s="220">
        <f t="shared" si="8"/>
        <v>353</v>
      </c>
      <c r="C363" s="222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96"/>
      <c r="E363" s="98"/>
      <c r="F363" s="120"/>
      <c r="G363" s="239"/>
      <c r="H363" s="201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83"/>
      <c r="J363" s="171" t="str">
        <f t="shared" si="7"/>
        <v/>
      </c>
      <c r="K363" s="163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53" t="str">
        <f>IF('C. Consumer Service Detail'!$F363="","",IF(VLOOKUP('C. Consumer Service Detail'!$F363,'Table of Current Services'!$B$7:$F$36,'Table of Current Services'!$F$5,)="cost","Yes","No"))</f>
        <v/>
      </c>
      <c r="M363" s="154" t="str">
        <f>IFERROR(IF('C. Consumer Service Detail'!$K363="No Match","No",VLOOKUP('C. Consumer Service Detail'!$C363,'B. Consumer Budget'!$E$11:$F$2010,2,FALSE)),"")</f>
        <v/>
      </c>
      <c r="P363" s="94"/>
      <c r="Q363" s="94"/>
    </row>
    <row r="364" spans="2:17" x14ac:dyDescent="0.25">
      <c r="B364" s="220">
        <f t="shared" si="8"/>
        <v>354</v>
      </c>
      <c r="C364" s="222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97"/>
      <c r="E364" s="96"/>
      <c r="F364" s="119"/>
      <c r="G364" s="238"/>
      <c r="H364" s="201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82"/>
      <c r="J364" s="171" t="str">
        <f t="shared" si="7"/>
        <v/>
      </c>
      <c r="K364" s="163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53" t="str">
        <f>IF('C. Consumer Service Detail'!$F364="","",IF(VLOOKUP('C. Consumer Service Detail'!$F364,'Table of Current Services'!$B$7:$F$36,'Table of Current Services'!$F$5,)="cost","Yes","No"))</f>
        <v/>
      </c>
      <c r="M364" s="154" t="str">
        <f>IFERROR(IF('C. Consumer Service Detail'!$K364="No Match","No",VLOOKUP('C. Consumer Service Detail'!$C364,'B. Consumer Budget'!$E$11:$F$2010,2,FALSE)),"")</f>
        <v/>
      </c>
      <c r="P364" s="94"/>
      <c r="Q364" s="94"/>
    </row>
    <row r="365" spans="2:17" x14ac:dyDescent="0.25">
      <c r="B365" s="220">
        <f t="shared" si="8"/>
        <v>355</v>
      </c>
      <c r="C365" s="222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96"/>
      <c r="E365" s="98"/>
      <c r="F365" s="120"/>
      <c r="G365" s="239"/>
      <c r="H365" s="201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83"/>
      <c r="J365" s="171" t="str">
        <f t="shared" si="7"/>
        <v/>
      </c>
      <c r="K365" s="163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53" t="str">
        <f>IF('C. Consumer Service Detail'!$F365="","",IF(VLOOKUP('C. Consumer Service Detail'!$F365,'Table of Current Services'!$B$7:$F$36,'Table of Current Services'!$F$5,)="cost","Yes","No"))</f>
        <v/>
      </c>
      <c r="M365" s="154" t="str">
        <f>IFERROR(IF('C. Consumer Service Detail'!$K365="No Match","No",VLOOKUP('C. Consumer Service Detail'!$C365,'B. Consumer Budget'!$E$11:$F$2010,2,FALSE)),"")</f>
        <v/>
      </c>
      <c r="P365" s="94"/>
      <c r="Q365" s="94"/>
    </row>
    <row r="366" spans="2:17" x14ac:dyDescent="0.25">
      <c r="B366" s="220">
        <f t="shared" si="8"/>
        <v>356</v>
      </c>
      <c r="C366" s="222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97"/>
      <c r="E366" s="96"/>
      <c r="F366" s="119"/>
      <c r="G366" s="238"/>
      <c r="H366" s="201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82"/>
      <c r="J366" s="171" t="str">
        <f t="shared" si="7"/>
        <v/>
      </c>
      <c r="K366" s="163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53" t="str">
        <f>IF('C. Consumer Service Detail'!$F366="","",IF(VLOOKUP('C. Consumer Service Detail'!$F366,'Table of Current Services'!$B$7:$F$36,'Table of Current Services'!$F$5,)="cost","Yes","No"))</f>
        <v/>
      </c>
      <c r="M366" s="154" t="str">
        <f>IFERROR(IF('C. Consumer Service Detail'!$K366="No Match","No",VLOOKUP('C. Consumer Service Detail'!$C366,'B. Consumer Budget'!$E$11:$F$2010,2,FALSE)),"")</f>
        <v/>
      </c>
      <c r="P366" s="94"/>
      <c r="Q366" s="94"/>
    </row>
    <row r="367" spans="2:17" x14ac:dyDescent="0.25">
      <c r="B367" s="220">
        <f t="shared" si="8"/>
        <v>357</v>
      </c>
      <c r="C367" s="222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96"/>
      <c r="E367" s="98"/>
      <c r="F367" s="120"/>
      <c r="G367" s="239"/>
      <c r="H367" s="201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83"/>
      <c r="J367" s="171" t="str">
        <f t="shared" si="7"/>
        <v/>
      </c>
      <c r="K367" s="163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53" t="str">
        <f>IF('C. Consumer Service Detail'!$F367="","",IF(VLOOKUP('C. Consumer Service Detail'!$F367,'Table of Current Services'!$B$7:$F$36,'Table of Current Services'!$F$5,)="cost","Yes","No"))</f>
        <v/>
      </c>
      <c r="M367" s="154" t="str">
        <f>IFERROR(IF('C. Consumer Service Detail'!$K367="No Match","No",VLOOKUP('C. Consumer Service Detail'!$C367,'B. Consumer Budget'!$E$11:$F$2010,2,FALSE)),"")</f>
        <v/>
      </c>
      <c r="P367" s="94"/>
      <c r="Q367" s="94"/>
    </row>
    <row r="368" spans="2:17" x14ac:dyDescent="0.25">
      <c r="B368" s="220">
        <f t="shared" si="8"/>
        <v>358</v>
      </c>
      <c r="C368" s="222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97"/>
      <c r="E368" s="96"/>
      <c r="F368" s="119"/>
      <c r="G368" s="238"/>
      <c r="H368" s="201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82"/>
      <c r="J368" s="171" t="str">
        <f t="shared" si="7"/>
        <v/>
      </c>
      <c r="K368" s="163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53" t="str">
        <f>IF('C. Consumer Service Detail'!$F368="","",IF(VLOOKUP('C. Consumer Service Detail'!$F368,'Table of Current Services'!$B$7:$F$36,'Table of Current Services'!$F$5,)="cost","Yes","No"))</f>
        <v/>
      </c>
      <c r="M368" s="154" t="str">
        <f>IFERROR(IF('C. Consumer Service Detail'!$K368="No Match","No",VLOOKUP('C. Consumer Service Detail'!$C368,'B. Consumer Budget'!$E$11:$F$2010,2,FALSE)),"")</f>
        <v/>
      </c>
      <c r="P368" s="94"/>
      <c r="Q368" s="94"/>
    </row>
    <row r="369" spans="2:17" x14ac:dyDescent="0.25">
      <c r="B369" s="220">
        <f t="shared" si="8"/>
        <v>359</v>
      </c>
      <c r="C369" s="222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96"/>
      <c r="E369" s="98"/>
      <c r="F369" s="120"/>
      <c r="G369" s="239"/>
      <c r="H369" s="201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83"/>
      <c r="J369" s="171" t="str">
        <f t="shared" si="7"/>
        <v/>
      </c>
      <c r="K369" s="163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53" t="str">
        <f>IF('C. Consumer Service Detail'!$F369="","",IF(VLOOKUP('C. Consumer Service Detail'!$F369,'Table of Current Services'!$B$7:$F$36,'Table of Current Services'!$F$5,)="cost","Yes","No"))</f>
        <v/>
      </c>
      <c r="M369" s="154" t="str">
        <f>IFERROR(IF('C. Consumer Service Detail'!$K369="No Match","No",VLOOKUP('C. Consumer Service Detail'!$C369,'B. Consumer Budget'!$E$11:$F$2010,2,FALSE)),"")</f>
        <v/>
      </c>
      <c r="P369" s="94"/>
      <c r="Q369" s="94"/>
    </row>
    <row r="370" spans="2:17" x14ac:dyDescent="0.25">
      <c r="B370" s="220">
        <f t="shared" si="8"/>
        <v>360</v>
      </c>
      <c r="C370" s="222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97"/>
      <c r="E370" s="96"/>
      <c r="F370" s="119"/>
      <c r="G370" s="238"/>
      <c r="H370" s="201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82"/>
      <c r="J370" s="171" t="str">
        <f t="shared" si="7"/>
        <v/>
      </c>
      <c r="K370" s="163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53" t="str">
        <f>IF('C. Consumer Service Detail'!$F370="","",IF(VLOOKUP('C. Consumer Service Detail'!$F370,'Table of Current Services'!$B$7:$F$36,'Table of Current Services'!$F$5,)="cost","Yes","No"))</f>
        <v/>
      </c>
      <c r="M370" s="154" t="str">
        <f>IFERROR(IF('C. Consumer Service Detail'!$K370="No Match","No",VLOOKUP('C. Consumer Service Detail'!$C370,'B. Consumer Budget'!$E$11:$F$2010,2,FALSE)),"")</f>
        <v/>
      </c>
      <c r="P370" s="94"/>
      <c r="Q370" s="94"/>
    </row>
    <row r="371" spans="2:17" x14ac:dyDescent="0.25">
      <c r="B371" s="220">
        <f t="shared" si="8"/>
        <v>361</v>
      </c>
      <c r="C371" s="222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96"/>
      <c r="E371" s="98"/>
      <c r="F371" s="120"/>
      <c r="G371" s="239"/>
      <c r="H371" s="201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83"/>
      <c r="J371" s="171" t="str">
        <f t="shared" si="7"/>
        <v/>
      </c>
      <c r="K371" s="163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53" t="str">
        <f>IF('C. Consumer Service Detail'!$F371="","",IF(VLOOKUP('C. Consumer Service Detail'!$F371,'Table of Current Services'!$B$7:$F$36,'Table of Current Services'!$F$5,)="cost","Yes","No"))</f>
        <v/>
      </c>
      <c r="M371" s="154" t="str">
        <f>IFERROR(IF('C. Consumer Service Detail'!$K371="No Match","No",VLOOKUP('C. Consumer Service Detail'!$C371,'B. Consumer Budget'!$E$11:$F$2010,2,FALSE)),"")</f>
        <v/>
      </c>
      <c r="P371" s="94"/>
      <c r="Q371" s="94"/>
    </row>
    <row r="372" spans="2:17" x14ac:dyDescent="0.25">
      <c r="B372" s="220">
        <f t="shared" si="8"/>
        <v>362</v>
      </c>
      <c r="C372" s="222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97"/>
      <c r="E372" s="96"/>
      <c r="F372" s="119"/>
      <c r="G372" s="238"/>
      <c r="H372" s="201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82"/>
      <c r="J372" s="171" t="str">
        <f t="shared" si="7"/>
        <v/>
      </c>
      <c r="K372" s="163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53" t="str">
        <f>IF('C. Consumer Service Detail'!$F372="","",IF(VLOOKUP('C. Consumer Service Detail'!$F372,'Table of Current Services'!$B$7:$F$36,'Table of Current Services'!$F$5,)="cost","Yes","No"))</f>
        <v/>
      </c>
      <c r="M372" s="154" t="str">
        <f>IFERROR(IF('C. Consumer Service Detail'!$K372="No Match","No",VLOOKUP('C. Consumer Service Detail'!$C372,'B. Consumer Budget'!$E$11:$F$2010,2,FALSE)),"")</f>
        <v/>
      </c>
      <c r="P372" s="94"/>
      <c r="Q372" s="94"/>
    </row>
    <row r="373" spans="2:17" x14ac:dyDescent="0.25">
      <c r="B373" s="220">
        <f t="shared" si="8"/>
        <v>363</v>
      </c>
      <c r="C373" s="222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96"/>
      <c r="E373" s="98"/>
      <c r="F373" s="120"/>
      <c r="G373" s="239"/>
      <c r="H373" s="201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83"/>
      <c r="J373" s="171" t="str">
        <f t="shared" si="7"/>
        <v/>
      </c>
      <c r="K373" s="163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53" t="str">
        <f>IF('C. Consumer Service Detail'!$F373="","",IF(VLOOKUP('C. Consumer Service Detail'!$F373,'Table of Current Services'!$B$7:$F$36,'Table of Current Services'!$F$5,)="cost","Yes","No"))</f>
        <v/>
      </c>
      <c r="M373" s="154" t="str">
        <f>IFERROR(IF('C. Consumer Service Detail'!$K373="No Match","No",VLOOKUP('C. Consumer Service Detail'!$C373,'B. Consumer Budget'!$E$11:$F$2010,2,FALSE)),"")</f>
        <v/>
      </c>
      <c r="P373" s="94"/>
      <c r="Q373" s="94"/>
    </row>
    <row r="374" spans="2:17" x14ac:dyDescent="0.25">
      <c r="B374" s="220">
        <f t="shared" si="8"/>
        <v>364</v>
      </c>
      <c r="C374" s="222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97"/>
      <c r="E374" s="96"/>
      <c r="F374" s="119"/>
      <c r="G374" s="238"/>
      <c r="H374" s="201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82"/>
      <c r="J374" s="171" t="str">
        <f t="shared" si="7"/>
        <v/>
      </c>
      <c r="K374" s="163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53" t="str">
        <f>IF('C. Consumer Service Detail'!$F374="","",IF(VLOOKUP('C. Consumer Service Detail'!$F374,'Table of Current Services'!$B$7:$F$36,'Table of Current Services'!$F$5,)="cost","Yes","No"))</f>
        <v/>
      </c>
      <c r="M374" s="154" t="str">
        <f>IFERROR(IF('C. Consumer Service Detail'!$K374="No Match","No",VLOOKUP('C. Consumer Service Detail'!$C374,'B. Consumer Budget'!$E$11:$F$2010,2,FALSE)),"")</f>
        <v/>
      </c>
      <c r="P374" s="94"/>
      <c r="Q374" s="94"/>
    </row>
    <row r="375" spans="2:17" x14ac:dyDescent="0.25">
      <c r="B375" s="220">
        <f t="shared" si="8"/>
        <v>365</v>
      </c>
      <c r="C375" s="222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96"/>
      <c r="E375" s="98"/>
      <c r="F375" s="120"/>
      <c r="G375" s="239"/>
      <c r="H375" s="201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83"/>
      <c r="J375" s="171" t="str">
        <f t="shared" si="7"/>
        <v/>
      </c>
      <c r="K375" s="163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53" t="str">
        <f>IF('C. Consumer Service Detail'!$F375="","",IF(VLOOKUP('C. Consumer Service Detail'!$F375,'Table of Current Services'!$B$7:$F$36,'Table of Current Services'!$F$5,)="cost","Yes","No"))</f>
        <v/>
      </c>
      <c r="M375" s="154" t="str">
        <f>IFERROR(IF('C. Consumer Service Detail'!$K375="No Match","No",VLOOKUP('C. Consumer Service Detail'!$C375,'B. Consumer Budget'!$E$11:$F$2010,2,FALSE)),"")</f>
        <v/>
      </c>
      <c r="P375" s="94"/>
      <c r="Q375" s="94"/>
    </row>
    <row r="376" spans="2:17" x14ac:dyDescent="0.25">
      <c r="B376" s="220">
        <f t="shared" si="8"/>
        <v>366</v>
      </c>
      <c r="C376" s="222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97"/>
      <c r="E376" s="96"/>
      <c r="F376" s="119"/>
      <c r="G376" s="238"/>
      <c r="H376" s="201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82"/>
      <c r="J376" s="171" t="str">
        <f t="shared" si="7"/>
        <v/>
      </c>
      <c r="K376" s="163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53" t="str">
        <f>IF('C. Consumer Service Detail'!$F376="","",IF(VLOOKUP('C. Consumer Service Detail'!$F376,'Table of Current Services'!$B$7:$F$36,'Table of Current Services'!$F$5,)="cost","Yes","No"))</f>
        <v/>
      </c>
      <c r="M376" s="154" t="str">
        <f>IFERROR(IF('C. Consumer Service Detail'!$K376="No Match","No",VLOOKUP('C. Consumer Service Detail'!$C376,'B. Consumer Budget'!$E$11:$F$2010,2,FALSE)),"")</f>
        <v/>
      </c>
      <c r="P376" s="94"/>
      <c r="Q376" s="94"/>
    </row>
    <row r="377" spans="2:17" x14ac:dyDescent="0.25">
      <c r="B377" s="220">
        <f t="shared" si="8"/>
        <v>367</v>
      </c>
      <c r="C377" s="222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96"/>
      <c r="E377" s="98"/>
      <c r="F377" s="120"/>
      <c r="G377" s="239"/>
      <c r="H377" s="201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83"/>
      <c r="J377" s="171" t="str">
        <f t="shared" si="7"/>
        <v/>
      </c>
      <c r="K377" s="163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53" t="str">
        <f>IF('C. Consumer Service Detail'!$F377="","",IF(VLOOKUP('C. Consumer Service Detail'!$F377,'Table of Current Services'!$B$7:$F$36,'Table of Current Services'!$F$5,)="cost","Yes","No"))</f>
        <v/>
      </c>
      <c r="M377" s="154" t="str">
        <f>IFERROR(IF('C. Consumer Service Detail'!$K377="No Match","No",VLOOKUP('C. Consumer Service Detail'!$C377,'B. Consumer Budget'!$E$11:$F$2010,2,FALSE)),"")</f>
        <v/>
      </c>
      <c r="P377" s="94"/>
      <c r="Q377" s="94"/>
    </row>
    <row r="378" spans="2:17" x14ac:dyDescent="0.25">
      <c r="B378" s="220">
        <f t="shared" si="8"/>
        <v>368</v>
      </c>
      <c r="C378" s="222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97"/>
      <c r="E378" s="96"/>
      <c r="F378" s="119"/>
      <c r="G378" s="238"/>
      <c r="H378" s="201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82"/>
      <c r="J378" s="171" t="str">
        <f t="shared" si="7"/>
        <v/>
      </c>
      <c r="K378" s="163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53" t="str">
        <f>IF('C. Consumer Service Detail'!$F378="","",IF(VLOOKUP('C. Consumer Service Detail'!$F378,'Table of Current Services'!$B$7:$F$36,'Table of Current Services'!$F$5,)="cost","Yes","No"))</f>
        <v/>
      </c>
      <c r="M378" s="154" t="str">
        <f>IFERROR(IF('C. Consumer Service Detail'!$K378="No Match","No",VLOOKUP('C. Consumer Service Detail'!$C378,'B. Consumer Budget'!$E$11:$F$2010,2,FALSE)),"")</f>
        <v/>
      </c>
      <c r="P378" s="94"/>
      <c r="Q378" s="94"/>
    </row>
    <row r="379" spans="2:17" x14ac:dyDescent="0.25">
      <c r="B379" s="220">
        <f t="shared" si="8"/>
        <v>369</v>
      </c>
      <c r="C379" s="222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96"/>
      <c r="E379" s="98"/>
      <c r="F379" s="120"/>
      <c r="G379" s="239"/>
      <c r="H379" s="201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83"/>
      <c r="J379" s="171" t="str">
        <f t="shared" si="7"/>
        <v/>
      </c>
      <c r="K379" s="163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53" t="str">
        <f>IF('C. Consumer Service Detail'!$F379="","",IF(VLOOKUP('C. Consumer Service Detail'!$F379,'Table of Current Services'!$B$7:$F$36,'Table of Current Services'!$F$5,)="cost","Yes","No"))</f>
        <v/>
      </c>
      <c r="M379" s="154" t="str">
        <f>IFERROR(IF('C. Consumer Service Detail'!$K379="No Match","No",VLOOKUP('C. Consumer Service Detail'!$C379,'B. Consumer Budget'!$E$11:$F$2010,2,FALSE)),"")</f>
        <v/>
      </c>
      <c r="P379" s="94"/>
      <c r="Q379" s="94"/>
    </row>
    <row r="380" spans="2:17" x14ac:dyDescent="0.25">
      <c r="B380" s="220">
        <f t="shared" si="8"/>
        <v>370</v>
      </c>
      <c r="C380" s="222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97"/>
      <c r="E380" s="96"/>
      <c r="F380" s="119"/>
      <c r="G380" s="238"/>
      <c r="H380" s="201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82"/>
      <c r="J380" s="171" t="str">
        <f t="shared" si="7"/>
        <v/>
      </c>
      <c r="K380" s="163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53" t="str">
        <f>IF('C. Consumer Service Detail'!$F380="","",IF(VLOOKUP('C. Consumer Service Detail'!$F380,'Table of Current Services'!$B$7:$F$36,'Table of Current Services'!$F$5,)="cost","Yes","No"))</f>
        <v/>
      </c>
      <c r="M380" s="154" t="str">
        <f>IFERROR(IF('C. Consumer Service Detail'!$K380="No Match","No",VLOOKUP('C. Consumer Service Detail'!$C380,'B. Consumer Budget'!$E$11:$F$2010,2,FALSE)),"")</f>
        <v/>
      </c>
      <c r="P380" s="94"/>
      <c r="Q380" s="94"/>
    </row>
    <row r="381" spans="2:17" x14ac:dyDescent="0.25">
      <c r="B381" s="220">
        <f t="shared" si="8"/>
        <v>371</v>
      </c>
      <c r="C381" s="222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96"/>
      <c r="E381" s="98"/>
      <c r="F381" s="120"/>
      <c r="G381" s="239"/>
      <c r="H381" s="201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83"/>
      <c r="J381" s="171" t="str">
        <f t="shared" si="7"/>
        <v/>
      </c>
      <c r="K381" s="163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53" t="str">
        <f>IF('C. Consumer Service Detail'!$F381="","",IF(VLOOKUP('C. Consumer Service Detail'!$F381,'Table of Current Services'!$B$7:$F$36,'Table of Current Services'!$F$5,)="cost","Yes","No"))</f>
        <v/>
      </c>
      <c r="M381" s="154" t="str">
        <f>IFERROR(IF('C. Consumer Service Detail'!$K381="No Match","No",VLOOKUP('C. Consumer Service Detail'!$C381,'B. Consumer Budget'!$E$11:$F$2010,2,FALSE)),"")</f>
        <v/>
      </c>
      <c r="P381" s="94"/>
      <c r="Q381" s="94"/>
    </row>
    <row r="382" spans="2:17" x14ac:dyDescent="0.25">
      <c r="B382" s="220">
        <f t="shared" si="8"/>
        <v>372</v>
      </c>
      <c r="C382" s="222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97"/>
      <c r="E382" s="96"/>
      <c r="F382" s="119"/>
      <c r="G382" s="238"/>
      <c r="H382" s="201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82"/>
      <c r="J382" s="171" t="str">
        <f t="shared" si="7"/>
        <v/>
      </c>
      <c r="K382" s="163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53" t="str">
        <f>IF('C. Consumer Service Detail'!$F382="","",IF(VLOOKUP('C. Consumer Service Detail'!$F382,'Table of Current Services'!$B$7:$F$36,'Table of Current Services'!$F$5,)="cost","Yes","No"))</f>
        <v/>
      </c>
      <c r="M382" s="154" t="str">
        <f>IFERROR(IF('C. Consumer Service Detail'!$K382="No Match","No",VLOOKUP('C. Consumer Service Detail'!$C382,'B. Consumer Budget'!$E$11:$F$2010,2,FALSE)),"")</f>
        <v/>
      </c>
      <c r="P382" s="94"/>
      <c r="Q382" s="94"/>
    </row>
    <row r="383" spans="2:17" x14ac:dyDescent="0.25">
      <c r="B383" s="220">
        <f t="shared" si="8"/>
        <v>373</v>
      </c>
      <c r="C383" s="222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96"/>
      <c r="E383" s="98"/>
      <c r="F383" s="120"/>
      <c r="G383" s="239"/>
      <c r="H383" s="201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83"/>
      <c r="J383" s="171" t="str">
        <f t="shared" si="7"/>
        <v/>
      </c>
      <c r="K383" s="163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53" t="str">
        <f>IF('C. Consumer Service Detail'!$F383="","",IF(VLOOKUP('C. Consumer Service Detail'!$F383,'Table of Current Services'!$B$7:$F$36,'Table of Current Services'!$F$5,)="cost","Yes","No"))</f>
        <v/>
      </c>
      <c r="M383" s="154" t="str">
        <f>IFERROR(IF('C. Consumer Service Detail'!$K383="No Match","No",VLOOKUP('C. Consumer Service Detail'!$C383,'B. Consumer Budget'!$E$11:$F$2010,2,FALSE)),"")</f>
        <v/>
      </c>
      <c r="P383" s="94"/>
      <c r="Q383" s="94"/>
    </row>
    <row r="384" spans="2:17" x14ac:dyDescent="0.25">
      <c r="B384" s="220">
        <f t="shared" si="8"/>
        <v>374</v>
      </c>
      <c r="C384" s="222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97"/>
      <c r="E384" s="96"/>
      <c r="F384" s="119"/>
      <c r="G384" s="238"/>
      <c r="H384" s="201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82"/>
      <c r="J384" s="171" t="str">
        <f t="shared" si="7"/>
        <v/>
      </c>
      <c r="K384" s="163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53" t="str">
        <f>IF('C. Consumer Service Detail'!$F384="","",IF(VLOOKUP('C. Consumer Service Detail'!$F384,'Table of Current Services'!$B$7:$F$36,'Table of Current Services'!$F$5,)="cost","Yes","No"))</f>
        <v/>
      </c>
      <c r="M384" s="154" t="str">
        <f>IFERROR(IF('C. Consumer Service Detail'!$K384="No Match","No",VLOOKUP('C. Consumer Service Detail'!$C384,'B. Consumer Budget'!$E$11:$F$2010,2,FALSE)),"")</f>
        <v/>
      </c>
      <c r="P384" s="94"/>
      <c r="Q384" s="94"/>
    </row>
    <row r="385" spans="2:17" x14ac:dyDescent="0.25">
      <c r="B385" s="220">
        <f t="shared" si="8"/>
        <v>375</v>
      </c>
      <c r="C385" s="222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96"/>
      <c r="E385" s="98"/>
      <c r="F385" s="120"/>
      <c r="G385" s="239"/>
      <c r="H385" s="201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83"/>
      <c r="J385" s="171" t="str">
        <f t="shared" si="7"/>
        <v/>
      </c>
      <c r="K385" s="163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53" t="str">
        <f>IF('C. Consumer Service Detail'!$F385="","",IF(VLOOKUP('C. Consumer Service Detail'!$F385,'Table of Current Services'!$B$7:$F$36,'Table of Current Services'!$F$5,)="cost","Yes","No"))</f>
        <v/>
      </c>
      <c r="M385" s="154" t="str">
        <f>IFERROR(IF('C. Consumer Service Detail'!$K385="No Match","No",VLOOKUP('C. Consumer Service Detail'!$C385,'B. Consumer Budget'!$E$11:$F$2010,2,FALSE)),"")</f>
        <v/>
      </c>
      <c r="P385" s="94"/>
      <c r="Q385" s="94"/>
    </row>
    <row r="386" spans="2:17" x14ac:dyDescent="0.25">
      <c r="B386" s="220">
        <f t="shared" si="8"/>
        <v>376</v>
      </c>
      <c r="C386" s="222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97"/>
      <c r="E386" s="96"/>
      <c r="F386" s="119"/>
      <c r="G386" s="238"/>
      <c r="H386" s="201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82"/>
      <c r="J386" s="171" t="str">
        <f t="shared" si="7"/>
        <v/>
      </c>
      <c r="K386" s="163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53" t="str">
        <f>IF('C. Consumer Service Detail'!$F386="","",IF(VLOOKUP('C. Consumer Service Detail'!$F386,'Table of Current Services'!$B$7:$F$36,'Table of Current Services'!$F$5,)="cost","Yes","No"))</f>
        <v/>
      </c>
      <c r="M386" s="154" t="str">
        <f>IFERROR(IF('C. Consumer Service Detail'!$K386="No Match","No",VLOOKUP('C. Consumer Service Detail'!$C386,'B. Consumer Budget'!$E$11:$F$2010,2,FALSE)),"")</f>
        <v/>
      </c>
      <c r="P386" s="94"/>
      <c r="Q386" s="94"/>
    </row>
    <row r="387" spans="2:17" x14ac:dyDescent="0.25">
      <c r="B387" s="220">
        <f t="shared" si="8"/>
        <v>377</v>
      </c>
      <c r="C387" s="222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96"/>
      <c r="E387" s="98"/>
      <c r="F387" s="120"/>
      <c r="G387" s="239"/>
      <c r="H387" s="201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83"/>
      <c r="J387" s="171" t="str">
        <f t="shared" si="7"/>
        <v/>
      </c>
      <c r="K387" s="163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53" t="str">
        <f>IF('C. Consumer Service Detail'!$F387="","",IF(VLOOKUP('C. Consumer Service Detail'!$F387,'Table of Current Services'!$B$7:$F$36,'Table of Current Services'!$F$5,)="cost","Yes","No"))</f>
        <v/>
      </c>
      <c r="M387" s="154" t="str">
        <f>IFERROR(IF('C. Consumer Service Detail'!$K387="No Match","No",VLOOKUP('C. Consumer Service Detail'!$C387,'B. Consumer Budget'!$E$11:$F$2010,2,FALSE)),"")</f>
        <v/>
      </c>
      <c r="P387" s="94"/>
      <c r="Q387" s="94"/>
    </row>
    <row r="388" spans="2:17" x14ac:dyDescent="0.25">
      <c r="B388" s="220">
        <f t="shared" si="8"/>
        <v>378</v>
      </c>
      <c r="C388" s="222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97"/>
      <c r="E388" s="96"/>
      <c r="F388" s="119"/>
      <c r="G388" s="238"/>
      <c r="H388" s="201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82"/>
      <c r="J388" s="171" t="str">
        <f t="shared" si="7"/>
        <v/>
      </c>
      <c r="K388" s="163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53" t="str">
        <f>IF('C. Consumer Service Detail'!$F388="","",IF(VLOOKUP('C. Consumer Service Detail'!$F388,'Table of Current Services'!$B$7:$F$36,'Table of Current Services'!$F$5,)="cost","Yes","No"))</f>
        <v/>
      </c>
      <c r="M388" s="154" t="str">
        <f>IFERROR(IF('C. Consumer Service Detail'!$K388="No Match","No",VLOOKUP('C. Consumer Service Detail'!$C388,'B. Consumer Budget'!$E$11:$F$2010,2,FALSE)),"")</f>
        <v/>
      </c>
      <c r="P388" s="94"/>
      <c r="Q388" s="94"/>
    </row>
    <row r="389" spans="2:17" x14ac:dyDescent="0.25">
      <c r="B389" s="220">
        <f t="shared" si="8"/>
        <v>379</v>
      </c>
      <c r="C389" s="222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96"/>
      <c r="E389" s="98"/>
      <c r="F389" s="120"/>
      <c r="G389" s="239"/>
      <c r="H389" s="201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83"/>
      <c r="J389" s="171" t="str">
        <f t="shared" si="7"/>
        <v/>
      </c>
      <c r="K389" s="163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53" t="str">
        <f>IF('C. Consumer Service Detail'!$F389="","",IF(VLOOKUP('C. Consumer Service Detail'!$F389,'Table of Current Services'!$B$7:$F$36,'Table of Current Services'!$F$5,)="cost","Yes","No"))</f>
        <v/>
      </c>
      <c r="M389" s="154" t="str">
        <f>IFERROR(IF('C. Consumer Service Detail'!$K389="No Match","No",VLOOKUP('C. Consumer Service Detail'!$C389,'B. Consumer Budget'!$E$11:$F$2010,2,FALSE)),"")</f>
        <v/>
      </c>
      <c r="P389" s="94"/>
      <c r="Q389" s="94"/>
    </row>
    <row r="390" spans="2:17" x14ac:dyDescent="0.25">
      <c r="B390" s="220">
        <f t="shared" si="8"/>
        <v>380</v>
      </c>
      <c r="C390" s="222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97"/>
      <c r="E390" s="96"/>
      <c r="F390" s="119"/>
      <c r="G390" s="238"/>
      <c r="H390" s="201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82"/>
      <c r="J390" s="171" t="str">
        <f t="shared" si="7"/>
        <v/>
      </c>
      <c r="K390" s="163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53" t="str">
        <f>IF('C. Consumer Service Detail'!$F390="","",IF(VLOOKUP('C. Consumer Service Detail'!$F390,'Table of Current Services'!$B$7:$F$36,'Table of Current Services'!$F$5,)="cost","Yes","No"))</f>
        <v/>
      </c>
      <c r="M390" s="154" t="str">
        <f>IFERROR(IF('C. Consumer Service Detail'!$K390="No Match","No",VLOOKUP('C. Consumer Service Detail'!$C390,'B. Consumer Budget'!$E$11:$F$2010,2,FALSE)),"")</f>
        <v/>
      </c>
      <c r="P390" s="94"/>
      <c r="Q390" s="94"/>
    </row>
    <row r="391" spans="2:17" x14ac:dyDescent="0.25">
      <c r="B391" s="220">
        <f t="shared" si="8"/>
        <v>381</v>
      </c>
      <c r="C391" s="222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96"/>
      <c r="E391" s="98"/>
      <c r="F391" s="120"/>
      <c r="G391" s="239"/>
      <c r="H391" s="201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83"/>
      <c r="J391" s="171" t="str">
        <f t="shared" si="7"/>
        <v/>
      </c>
      <c r="K391" s="163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53" t="str">
        <f>IF('C. Consumer Service Detail'!$F391="","",IF(VLOOKUP('C. Consumer Service Detail'!$F391,'Table of Current Services'!$B$7:$F$36,'Table of Current Services'!$F$5,)="cost","Yes","No"))</f>
        <v/>
      </c>
      <c r="M391" s="154" t="str">
        <f>IFERROR(IF('C. Consumer Service Detail'!$K391="No Match","No",VLOOKUP('C. Consumer Service Detail'!$C391,'B. Consumer Budget'!$E$11:$F$2010,2,FALSE)),"")</f>
        <v/>
      </c>
      <c r="P391" s="94"/>
      <c r="Q391" s="94"/>
    </row>
    <row r="392" spans="2:17" x14ac:dyDescent="0.25">
      <c r="B392" s="220">
        <f t="shared" si="8"/>
        <v>382</v>
      </c>
      <c r="C392" s="222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97"/>
      <c r="E392" s="96"/>
      <c r="F392" s="119"/>
      <c r="G392" s="238"/>
      <c r="H392" s="201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82"/>
      <c r="J392" s="171" t="str">
        <f t="shared" si="7"/>
        <v/>
      </c>
      <c r="K392" s="163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53" t="str">
        <f>IF('C. Consumer Service Detail'!$F392="","",IF(VLOOKUP('C. Consumer Service Detail'!$F392,'Table of Current Services'!$B$7:$F$36,'Table of Current Services'!$F$5,)="cost","Yes","No"))</f>
        <v/>
      </c>
      <c r="M392" s="154" t="str">
        <f>IFERROR(IF('C. Consumer Service Detail'!$K392="No Match","No",VLOOKUP('C. Consumer Service Detail'!$C392,'B. Consumer Budget'!$E$11:$F$2010,2,FALSE)),"")</f>
        <v/>
      </c>
      <c r="P392" s="94"/>
      <c r="Q392" s="94"/>
    </row>
    <row r="393" spans="2:17" x14ac:dyDescent="0.25">
      <c r="B393" s="220">
        <f t="shared" si="8"/>
        <v>383</v>
      </c>
      <c r="C393" s="222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96"/>
      <c r="E393" s="98"/>
      <c r="F393" s="120"/>
      <c r="G393" s="239"/>
      <c r="H393" s="201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83"/>
      <c r="J393" s="171" t="str">
        <f t="shared" si="7"/>
        <v/>
      </c>
      <c r="K393" s="163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53" t="str">
        <f>IF('C. Consumer Service Detail'!$F393="","",IF(VLOOKUP('C. Consumer Service Detail'!$F393,'Table of Current Services'!$B$7:$F$36,'Table of Current Services'!$F$5,)="cost","Yes","No"))</f>
        <v/>
      </c>
      <c r="M393" s="154" t="str">
        <f>IFERROR(IF('C. Consumer Service Detail'!$K393="No Match","No",VLOOKUP('C. Consumer Service Detail'!$C393,'B. Consumer Budget'!$E$11:$F$2010,2,FALSE)),"")</f>
        <v/>
      </c>
      <c r="P393" s="94"/>
      <c r="Q393" s="94"/>
    </row>
    <row r="394" spans="2:17" x14ac:dyDescent="0.25">
      <c r="B394" s="220">
        <f t="shared" si="8"/>
        <v>384</v>
      </c>
      <c r="C394" s="222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97"/>
      <c r="E394" s="96"/>
      <c r="F394" s="119"/>
      <c r="G394" s="238"/>
      <c r="H394" s="201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82"/>
      <c r="J394" s="171" t="str">
        <f t="shared" si="7"/>
        <v/>
      </c>
      <c r="K394" s="163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53" t="str">
        <f>IF('C. Consumer Service Detail'!$F394="","",IF(VLOOKUP('C. Consumer Service Detail'!$F394,'Table of Current Services'!$B$7:$F$36,'Table of Current Services'!$F$5,)="cost","Yes","No"))</f>
        <v/>
      </c>
      <c r="M394" s="154" t="str">
        <f>IFERROR(IF('C. Consumer Service Detail'!$K394="No Match","No",VLOOKUP('C. Consumer Service Detail'!$C394,'B. Consumer Budget'!$E$11:$F$2010,2,FALSE)),"")</f>
        <v/>
      </c>
      <c r="P394" s="94"/>
      <c r="Q394" s="94"/>
    </row>
    <row r="395" spans="2:17" x14ac:dyDescent="0.25">
      <c r="B395" s="220">
        <f t="shared" si="8"/>
        <v>385</v>
      </c>
      <c r="C395" s="222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96"/>
      <c r="E395" s="98"/>
      <c r="F395" s="120"/>
      <c r="G395" s="239"/>
      <c r="H395" s="201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83"/>
      <c r="J395" s="171" t="str">
        <f t="shared" ref="J395:J458" si="9">IFERROR(IF($H395&gt;0,$H395*$I395,$I395),"")</f>
        <v/>
      </c>
      <c r="K395" s="163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53" t="str">
        <f>IF('C. Consumer Service Detail'!$F395="","",IF(VLOOKUP('C. Consumer Service Detail'!$F395,'Table of Current Services'!$B$7:$F$36,'Table of Current Services'!$F$5,)="cost","Yes","No"))</f>
        <v/>
      </c>
      <c r="M395" s="154" t="str">
        <f>IFERROR(IF('C. Consumer Service Detail'!$K395="No Match","No",VLOOKUP('C. Consumer Service Detail'!$C395,'B. Consumer Budget'!$E$11:$F$2010,2,FALSE)),"")</f>
        <v/>
      </c>
      <c r="P395" s="94"/>
      <c r="Q395" s="94"/>
    </row>
    <row r="396" spans="2:17" x14ac:dyDescent="0.25">
      <c r="B396" s="220">
        <f t="shared" ref="B396:B459" si="10">B395+1</f>
        <v>386</v>
      </c>
      <c r="C396" s="222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97"/>
      <c r="E396" s="96"/>
      <c r="F396" s="119"/>
      <c r="G396" s="238"/>
      <c r="H396" s="201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82"/>
      <c r="J396" s="171" t="str">
        <f t="shared" si="9"/>
        <v/>
      </c>
      <c r="K396" s="163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53" t="str">
        <f>IF('C. Consumer Service Detail'!$F396="","",IF(VLOOKUP('C. Consumer Service Detail'!$F396,'Table of Current Services'!$B$7:$F$36,'Table of Current Services'!$F$5,)="cost","Yes","No"))</f>
        <v/>
      </c>
      <c r="M396" s="154" t="str">
        <f>IFERROR(IF('C. Consumer Service Detail'!$K396="No Match","No",VLOOKUP('C. Consumer Service Detail'!$C396,'B. Consumer Budget'!$E$11:$F$2010,2,FALSE)),"")</f>
        <v/>
      </c>
      <c r="P396" s="94"/>
      <c r="Q396" s="94"/>
    </row>
    <row r="397" spans="2:17" x14ac:dyDescent="0.25">
      <c r="B397" s="220">
        <f t="shared" si="10"/>
        <v>387</v>
      </c>
      <c r="C397" s="222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96"/>
      <c r="E397" s="98"/>
      <c r="F397" s="120"/>
      <c r="G397" s="239"/>
      <c r="H397" s="201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83"/>
      <c r="J397" s="171" t="str">
        <f t="shared" si="9"/>
        <v/>
      </c>
      <c r="K397" s="163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53" t="str">
        <f>IF('C. Consumer Service Detail'!$F397="","",IF(VLOOKUP('C. Consumer Service Detail'!$F397,'Table of Current Services'!$B$7:$F$36,'Table of Current Services'!$F$5,)="cost","Yes","No"))</f>
        <v/>
      </c>
      <c r="M397" s="154" t="str">
        <f>IFERROR(IF('C. Consumer Service Detail'!$K397="No Match","No",VLOOKUP('C. Consumer Service Detail'!$C397,'B. Consumer Budget'!$E$11:$F$2010,2,FALSE)),"")</f>
        <v/>
      </c>
      <c r="P397" s="94"/>
      <c r="Q397" s="94"/>
    </row>
    <row r="398" spans="2:17" x14ac:dyDescent="0.25">
      <c r="B398" s="220">
        <f t="shared" si="10"/>
        <v>388</v>
      </c>
      <c r="C398" s="222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97"/>
      <c r="E398" s="96"/>
      <c r="F398" s="119"/>
      <c r="G398" s="238"/>
      <c r="H398" s="201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82"/>
      <c r="J398" s="171" t="str">
        <f t="shared" si="9"/>
        <v/>
      </c>
      <c r="K398" s="163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53" t="str">
        <f>IF('C. Consumer Service Detail'!$F398="","",IF(VLOOKUP('C. Consumer Service Detail'!$F398,'Table of Current Services'!$B$7:$F$36,'Table of Current Services'!$F$5,)="cost","Yes","No"))</f>
        <v/>
      </c>
      <c r="M398" s="154" t="str">
        <f>IFERROR(IF('C. Consumer Service Detail'!$K398="No Match","No",VLOOKUP('C. Consumer Service Detail'!$C398,'B. Consumer Budget'!$E$11:$F$2010,2,FALSE)),"")</f>
        <v/>
      </c>
      <c r="P398" s="94"/>
      <c r="Q398" s="94"/>
    </row>
    <row r="399" spans="2:17" x14ac:dyDescent="0.25">
      <c r="B399" s="220">
        <f t="shared" si="10"/>
        <v>389</v>
      </c>
      <c r="C399" s="222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96"/>
      <c r="E399" s="98"/>
      <c r="F399" s="120"/>
      <c r="G399" s="239"/>
      <c r="H399" s="201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83"/>
      <c r="J399" s="171" t="str">
        <f t="shared" si="9"/>
        <v/>
      </c>
      <c r="K399" s="163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53" t="str">
        <f>IF('C. Consumer Service Detail'!$F399="","",IF(VLOOKUP('C. Consumer Service Detail'!$F399,'Table of Current Services'!$B$7:$F$36,'Table of Current Services'!$F$5,)="cost","Yes","No"))</f>
        <v/>
      </c>
      <c r="M399" s="154" t="str">
        <f>IFERROR(IF('C. Consumer Service Detail'!$K399="No Match","No",VLOOKUP('C. Consumer Service Detail'!$C399,'B. Consumer Budget'!$E$11:$F$2010,2,FALSE)),"")</f>
        <v/>
      </c>
      <c r="P399" s="94"/>
      <c r="Q399" s="94"/>
    </row>
    <row r="400" spans="2:17" x14ac:dyDescent="0.25">
      <c r="B400" s="220">
        <f t="shared" si="10"/>
        <v>390</v>
      </c>
      <c r="C400" s="222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97"/>
      <c r="E400" s="96"/>
      <c r="F400" s="119"/>
      <c r="G400" s="238"/>
      <c r="H400" s="201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82"/>
      <c r="J400" s="171" t="str">
        <f t="shared" si="9"/>
        <v/>
      </c>
      <c r="K400" s="163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53" t="str">
        <f>IF('C. Consumer Service Detail'!$F400="","",IF(VLOOKUP('C. Consumer Service Detail'!$F400,'Table of Current Services'!$B$7:$F$36,'Table of Current Services'!$F$5,)="cost","Yes","No"))</f>
        <v/>
      </c>
      <c r="M400" s="154" t="str">
        <f>IFERROR(IF('C. Consumer Service Detail'!$K400="No Match","No",VLOOKUP('C. Consumer Service Detail'!$C400,'B. Consumer Budget'!$E$11:$F$2010,2,FALSE)),"")</f>
        <v/>
      </c>
      <c r="P400" s="94"/>
      <c r="Q400" s="94"/>
    </row>
    <row r="401" spans="2:17" x14ac:dyDescent="0.25">
      <c r="B401" s="220">
        <f t="shared" si="10"/>
        <v>391</v>
      </c>
      <c r="C401" s="222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96"/>
      <c r="E401" s="98"/>
      <c r="F401" s="120"/>
      <c r="G401" s="239"/>
      <c r="H401" s="201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83"/>
      <c r="J401" s="171" t="str">
        <f t="shared" si="9"/>
        <v/>
      </c>
      <c r="K401" s="163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53" t="str">
        <f>IF('C. Consumer Service Detail'!$F401="","",IF(VLOOKUP('C. Consumer Service Detail'!$F401,'Table of Current Services'!$B$7:$F$36,'Table of Current Services'!$F$5,)="cost","Yes","No"))</f>
        <v/>
      </c>
      <c r="M401" s="154" t="str">
        <f>IFERROR(IF('C. Consumer Service Detail'!$K401="No Match","No",VLOOKUP('C. Consumer Service Detail'!$C401,'B. Consumer Budget'!$E$11:$F$2010,2,FALSE)),"")</f>
        <v/>
      </c>
      <c r="P401" s="94"/>
      <c r="Q401" s="94"/>
    </row>
    <row r="402" spans="2:17" x14ac:dyDescent="0.25">
      <c r="B402" s="220">
        <f t="shared" si="10"/>
        <v>392</v>
      </c>
      <c r="C402" s="222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97"/>
      <c r="E402" s="96"/>
      <c r="F402" s="119"/>
      <c r="G402" s="238"/>
      <c r="H402" s="201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82"/>
      <c r="J402" s="171" t="str">
        <f t="shared" si="9"/>
        <v/>
      </c>
      <c r="K402" s="163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53" t="str">
        <f>IF('C. Consumer Service Detail'!$F402="","",IF(VLOOKUP('C. Consumer Service Detail'!$F402,'Table of Current Services'!$B$7:$F$36,'Table of Current Services'!$F$5,)="cost","Yes","No"))</f>
        <v/>
      </c>
      <c r="M402" s="154" t="str">
        <f>IFERROR(IF('C. Consumer Service Detail'!$K402="No Match","No",VLOOKUP('C. Consumer Service Detail'!$C402,'B. Consumer Budget'!$E$11:$F$2010,2,FALSE)),"")</f>
        <v/>
      </c>
      <c r="P402" s="94"/>
      <c r="Q402" s="94"/>
    </row>
    <row r="403" spans="2:17" x14ac:dyDescent="0.25">
      <c r="B403" s="220">
        <f t="shared" si="10"/>
        <v>393</v>
      </c>
      <c r="C403" s="222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96"/>
      <c r="E403" s="98"/>
      <c r="F403" s="120"/>
      <c r="G403" s="239"/>
      <c r="H403" s="201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83"/>
      <c r="J403" s="171" t="str">
        <f t="shared" si="9"/>
        <v/>
      </c>
      <c r="K403" s="163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53" t="str">
        <f>IF('C. Consumer Service Detail'!$F403="","",IF(VLOOKUP('C. Consumer Service Detail'!$F403,'Table of Current Services'!$B$7:$F$36,'Table of Current Services'!$F$5,)="cost","Yes","No"))</f>
        <v/>
      </c>
      <c r="M403" s="154" t="str">
        <f>IFERROR(IF('C. Consumer Service Detail'!$K403="No Match","No",VLOOKUP('C. Consumer Service Detail'!$C403,'B. Consumer Budget'!$E$11:$F$2010,2,FALSE)),"")</f>
        <v/>
      </c>
      <c r="P403" s="94"/>
      <c r="Q403" s="94"/>
    </row>
    <row r="404" spans="2:17" x14ac:dyDescent="0.25">
      <c r="B404" s="220">
        <f t="shared" si="10"/>
        <v>394</v>
      </c>
      <c r="C404" s="222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97"/>
      <c r="E404" s="96"/>
      <c r="F404" s="119"/>
      <c r="G404" s="238"/>
      <c r="H404" s="201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82"/>
      <c r="J404" s="171" t="str">
        <f t="shared" si="9"/>
        <v/>
      </c>
      <c r="K404" s="163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53" t="str">
        <f>IF('C. Consumer Service Detail'!$F404="","",IF(VLOOKUP('C. Consumer Service Detail'!$F404,'Table of Current Services'!$B$7:$F$36,'Table of Current Services'!$F$5,)="cost","Yes","No"))</f>
        <v/>
      </c>
      <c r="M404" s="154" t="str">
        <f>IFERROR(IF('C. Consumer Service Detail'!$K404="No Match","No",VLOOKUP('C. Consumer Service Detail'!$C404,'B. Consumer Budget'!$E$11:$F$2010,2,FALSE)),"")</f>
        <v/>
      </c>
      <c r="P404" s="94"/>
      <c r="Q404" s="94"/>
    </row>
    <row r="405" spans="2:17" x14ac:dyDescent="0.25">
      <c r="B405" s="220">
        <f t="shared" si="10"/>
        <v>395</v>
      </c>
      <c r="C405" s="222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96"/>
      <c r="E405" s="98"/>
      <c r="F405" s="120"/>
      <c r="G405" s="239"/>
      <c r="H405" s="201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83"/>
      <c r="J405" s="171" t="str">
        <f t="shared" si="9"/>
        <v/>
      </c>
      <c r="K405" s="163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53" t="str">
        <f>IF('C. Consumer Service Detail'!$F405="","",IF(VLOOKUP('C. Consumer Service Detail'!$F405,'Table of Current Services'!$B$7:$F$36,'Table of Current Services'!$F$5,)="cost","Yes","No"))</f>
        <v/>
      </c>
      <c r="M405" s="154" t="str">
        <f>IFERROR(IF('C. Consumer Service Detail'!$K405="No Match","No",VLOOKUP('C. Consumer Service Detail'!$C405,'B. Consumer Budget'!$E$11:$F$2010,2,FALSE)),"")</f>
        <v/>
      </c>
      <c r="P405" s="94"/>
      <c r="Q405" s="94"/>
    </row>
    <row r="406" spans="2:17" x14ac:dyDescent="0.25">
      <c r="B406" s="220">
        <f t="shared" si="10"/>
        <v>396</v>
      </c>
      <c r="C406" s="222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97"/>
      <c r="E406" s="96"/>
      <c r="F406" s="119"/>
      <c r="G406" s="238"/>
      <c r="H406" s="201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82"/>
      <c r="J406" s="171" t="str">
        <f t="shared" si="9"/>
        <v/>
      </c>
      <c r="K406" s="163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53" t="str">
        <f>IF('C. Consumer Service Detail'!$F406="","",IF(VLOOKUP('C. Consumer Service Detail'!$F406,'Table of Current Services'!$B$7:$F$36,'Table of Current Services'!$F$5,)="cost","Yes","No"))</f>
        <v/>
      </c>
      <c r="M406" s="154" t="str">
        <f>IFERROR(IF('C. Consumer Service Detail'!$K406="No Match","No",VLOOKUP('C. Consumer Service Detail'!$C406,'B. Consumer Budget'!$E$11:$F$2010,2,FALSE)),"")</f>
        <v/>
      </c>
      <c r="P406" s="94"/>
      <c r="Q406" s="94"/>
    </row>
    <row r="407" spans="2:17" x14ac:dyDescent="0.25">
      <c r="B407" s="220">
        <f t="shared" si="10"/>
        <v>397</v>
      </c>
      <c r="C407" s="222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96"/>
      <c r="E407" s="98"/>
      <c r="F407" s="120"/>
      <c r="G407" s="239"/>
      <c r="H407" s="201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83"/>
      <c r="J407" s="171" t="str">
        <f t="shared" si="9"/>
        <v/>
      </c>
      <c r="K407" s="163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53" t="str">
        <f>IF('C. Consumer Service Detail'!$F407="","",IF(VLOOKUP('C. Consumer Service Detail'!$F407,'Table of Current Services'!$B$7:$F$36,'Table of Current Services'!$F$5,)="cost","Yes","No"))</f>
        <v/>
      </c>
      <c r="M407" s="154" t="str">
        <f>IFERROR(IF('C. Consumer Service Detail'!$K407="No Match","No",VLOOKUP('C. Consumer Service Detail'!$C407,'B. Consumer Budget'!$E$11:$F$2010,2,FALSE)),"")</f>
        <v/>
      </c>
      <c r="P407" s="94"/>
      <c r="Q407" s="94"/>
    </row>
    <row r="408" spans="2:17" x14ac:dyDescent="0.25">
      <c r="B408" s="220">
        <f t="shared" si="10"/>
        <v>398</v>
      </c>
      <c r="C408" s="222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97"/>
      <c r="E408" s="96"/>
      <c r="F408" s="119"/>
      <c r="G408" s="238"/>
      <c r="H408" s="201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82"/>
      <c r="J408" s="171" t="str">
        <f t="shared" si="9"/>
        <v/>
      </c>
      <c r="K408" s="163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53" t="str">
        <f>IF('C. Consumer Service Detail'!$F408="","",IF(VLOOKUP('C. Consumer Service Detail'!$F408,'Table of Current Services'!$B$7:$F$36,'Table of Current Services'!$F$5,)="cost","Yes","No"))</f>
        <v/>
      </c>
      <c r="M408" s="154" t="str">
        <f>IFERROR(IF('C. Consumer Service Detail'!$K408="No Match","No",VLOOKUP('C. Consumer Service Detail'!$C408,'B. Consumer Budget'!$E$11:$F$2010,2,FALSE)),"")</f>
        <v/>
      </c>
      <c r="P408" s="94"/>
      <c r="Q408" s="94"/>
    </row>
    <row r="409" spans="2:17" x14ac:dyDescent="0.25">
      <c r="B409" s="220">
        <f t="shared" si="10"/>
        <v>399</v>
      </c>
      <c r="C409" s="222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96"/>
      <c r="E409" s="98"/>
      <c r="F409" s="120"/>
      <c r="G409" s="239"/>
      <c r="H409" s="201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83"/>
      <c r="J409" s="171" t="str">
        <f t="shared" si="9"/>
        <v/>
      </c>
      <c r="K409" s="163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53" t="str">
        <f>IF('C. Consumer Service Detail'!$F409="","",IF(VLOOKUP('C. Consumer Service Detail'!$F409,'Table of Current Services'!$B$7:$F$36,'Table of Current Services'!$F$5,)="cost","Yes","No"))</f>
        <v/>
      </c>
      <c r="M409" s="154" t="str">
        <f>IFERROR(IF('C. Consumer Service Detail'!$K409="No Match","No",VLOOKUP('C. Consumer Service Detail'!$C409,'B. Consumer Budget'!$E$11:$F$2010,2,FALSE)),"")</f>
        <v/>
      </c>
      <c r="P409" s="94"/>
      <c r="Q409" s="94"/>
    </row>
    <row r="410" spans="2:17" x14ac:dyDescent="0.25">
      <c r="B410" s="220">
        <f t="shared" si="10"/>
        <v>400</v>
      </c>
      <c r="C410" s="222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97"/>
      <c r="E410" s="96"/>
      <c r="F410" s="119"/>
      <c r="G410" s="238"/>
      <c r="H410" s="201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82"/>
      <c r="J410" s="171" t="str">
        <f t="shared" si="9"/>
        <v/>
      </c>
      <c r="K410" s="163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53" t="str">
        <f>IF('C. Consumer Service Detail'!$F410="","",IF(VLOOKUP('C. Consumer Service Detail'!$F410,'Table of Current Services'!$B$7:$F$36,'Table of Current Services'!$F$5,)="cost","Yes","No"))</f>
        <v/>
      </c>
      <c r="M410" s="154" t="str">
        <f>IFERROR(IF('C. Consumer Service Detail'!$K410="No Match","No",VLOOKUP('C. Consumer Service Detail'!$C410,'B. Consumer Budget'!$E$11:$F$2010,2,FALSE)),"")</f>
        <v/>
      </c>
      <c r="P410" s="94"/>
      <c r="Q410" s="94"/>
    </row>
    <row r="411" spans="2:17" x14ac:dyDescent="0.25">
      <c r="B411" s="220">
        <f t="shared" si="10"/>
        <v>401</v>
      </c>
      <c r="C411" s="222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96"/>
      <c r="E411" s="98"/>
      <c r="F411" s="120"/>
      <c r="G411" s="239"/>
      <c r="H411" s="201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83"/>
      <c r="J411" s="171" t="str">
        <f t="shared" si="9"/>
        <v/>
      </c>
      <c r="K411" s="163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53" t="str">
        <f>IF('C. Consumer Service Detail'!$F411="","",IF(VLOOKUP('C. Consumer Service Detail'!$F411,'Table of Current Services'!$B$7:$F$36,'Table of Current Services'!$F$5,)="cost","Yes","No"))</f>
        <v/>
      </c>
      <c r="M411" s="154" t="str">
        <f>IFERROR(IF('C. Consumer Service Detail'!$K411="No Match","No",VLOOKUP('C. Consumer Service Detail'!$C411,'B. Consumer Budget'!$E$11:$F$2010,2,FALSE)),"")</f>
        <v/>
      </c>
      <c r="P411" s="94"/>
      <c r="Q411" s="94"/>
    </row>
    <row r="412" spans="2:17" x14ac:dyDescent="0.25">
      <c r="B412" s="220">
        <f t="shared" si="10"/>
        <v>402</v>
      </c>
      <c r="C412" s="222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97"/>
      <c r="E412" s="96"/>
      <c r="F412" s="119"/>
      <c r="G412" s="238"/>
      <c r="H412" s="201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82"/>
      <c r="J412" s="171" t="str">
        <f t="shared" si="9"/>
        <v/>
      </c>
      <c r="K412" s="163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53" t="str">
        <f>IF('C. Consumer Service Detail'!$F412="","",IF(VLOOKUP('C. Consumer Service Detail'!$F412,'Table of Current Services'!$B$7:$F$36,'Table of Current Services'!$F$5,)="cost","Yes","No"))</f>
        <v/>
      </c>
      <c r="M412" s="154" t="str">
        <f>IFERROR(IF('C. Consumer Service Detail'!$K412="No Match","No",VLOOKUP('C. Consumer Service Detail'!$C412,'B. Consumer Budget'!$E$11:$F$2010,2,FALSE)),"")</f>
        <v/>
      </c>
      <c r="P412" s="94"/>
      <c r="Q412" s="94"/>
    </row>
    <row r="413" spans="2:17" x14ac:dyDescent="0.25">
      <c r="B413" s="220">
        <f t="shared" si="10"/>
        <v>403</v>
      </c>
      <c r="C413" s="222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96"/>
      <c r="E413" s="98"/>
      <c r="F413" s="120"/>
      <c r="G413" s="239"/>
      <c r="H413" s="201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83"/>
      <c r="J413" s="171" t="str">
        <f t="shared" si="9"/>
        <v/>
      </c>
      <c r="K413" s="163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53" t="str">
        <f>IF('C. Consumer Service Detail'!$F413="","",IF(VLOOKUP('C. Consumer Service Detail'!$F413,'Table of Current Services'!$B$7:$F$36,'Table of Current Services'!$F$5,)="cost","Yes","No"))</f>
        <v/>
      </c>
      <c r="M413" s="154" t="str">
        <f>IFERROR(IF('C. Consumer Service Detail'!$K413="No Match","No",VLOOKUP('C. Consumer Service Detail'!$C413,'B. Consumer Budget'!$E$11:$F$2010,2,FALSE)),"")</f>
        <v/>
      </c>
      <c r="P413" s="94"/>
      <c r="Q413" s="94"/>
    </row>
    <row r="414" spans="2:17" x14ac:dyDescent="0.25">
      <c r="B414" s="220">
        <f t="shared" si="10"/>
        <v>404</v>
      </c>
      <c r="C414" s="222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97"/>
      <c r="E414" s="96"/>
      <c r="F414" s="119"/>
      <c r="G414" s="238"/>
      <c r="H414" s="201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82"/>
      <c r="J414" s="171" t="str">
        <f t="shared" si="9"/>
        <v/>
      </c>
      <c r="K414" s="163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53" t="str">
        <f>IF('C. Consumer Service Detail'!$F414="","",IF(VLOOKUP('C. Consumer Service Detail'!$F414,'Table of Current Services'!$B$7:$F$36,'Table of Current Services'!$F$5,)="cost","Yes","No"))</f>
        <v/>
      </c>
      <c r="M414" s="154" t="str">
        <f>IFERROR(IF('C. Consumer Service Detail'!$K414="No Match","No",VLOOKUP('C. Consumer Service Detail'!$C414,'B. Consumer Budget'!$E$11:$F$2010,2,FALSE)),"")</f>
        <v/>
      </c>
      <c r="P414" s="94"/>
      <c r="Q414" s="94"/>
    </row>
    <row r="415" spans="2:17" x14ac:dyDescent="0.25">
      <c r="B415" s="220">
        <f t="shared" si="10"/>
        <v>405</v>
      </c>
      <c r="C415" s="222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96"/>
      <c r="E415" s="98"/>
      <c r="F415" s="120"/>
      <c r="G415" s="239"/>
      <c r="H415" s="201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83"/>
      <c r="J415" s="171" t="str">
        <f t="shared" si="9"/>
        <v/>
      </c>
      <c r="K415" s="163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53" t="str">
        <f>IF('C. Consumer Service Detail'!$F415="","",IF(VLOOKUP('C. Consumer Service Detail'!$F415,'Table of Current Services'!$B$7:$F$36,'Table of Current Services'!$F$5,)="cost","Yes","No"))</f>
        <v/>
      </c>
      <c r="M415" s="154" t="str">
        <f>IFERROR(IF('C. Consumer Service Detail'!$K415="No Match","No",VLOOKUP('C. Consumer Service Detail'!$C415,'B. Consumer Budget'!$E$11:$F$2010,2,FALSE)),"")</f>
        <v/>
      </c>
      <c r="P415" s="94"/>
      <c r="Q415" s="94"/>
    </row>
    <row r="416" spans="2:17" x14ac:dyDescent="0.25">
      <c r="B416" s="220">
        <f t="shared" si="10"/>
        <v>406</v>
      </c>
      <c r="C416" s="222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97"/>
      <c r="E416" s="96"/>
      <c r="F416" s="119"/>
      <c r="G416" s="238"/>
      <c r="H416" s="201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82"/>
      <c r="J416" s="171" t="str">
        <f t="shared" si="9"/>
        <v/>
      </c>
      <c r="K416" s="163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53" t="str">
        <f>IF('C. Consumer Service Detail'!$F416="","",IF(VLOOKUP('C. Consumer Service Detail'!$F416,'Table of Current Services'!$B$7:$F$36,'Table of Current Services'!$F$5,)="cost","Yes","No"))</f>
        <v/>
      </c>
      <c r="M416" s="154" t="str">
        <f>IFERROR(IF('C. Consumer Service Detail'!$K416="No Match","No",VLOOKUP('C. Consumer Service Detail'!$C416,'B. Consumer Budget'!$E$11:$F$2010,2,FALSE)),"")</f>
        <v/>
      </c>
      <c r="P416" s="94"/>
      <c r="Q416" s="94"/>
    </row>
    <row r="417" spans="2:17" x14ac:dyDescent="0.25">
      <c r="B417" s="220">
        <f t="shared" si="10"/>
        <v>407</v>
      </c>
      <c r="C417" s="222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96"/>
      <c r="E417" s="98"/>
      <c r="F417" s="120"/>
      <c r="G417" s="239"/>
      <c r="H417" s="201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83"/>
      <c r="J417" s="171" t="str">
        <f t="shared" si="9"/>
        <v/>
      </c>
      <c r="K417" s="163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53" t="str">
        <f>IF('C. Consumer Service Detail'!$F417="","",IF(VLOOKUP('C. Consumer Service Detail'!$F417,'Table of Current Services'!$B$7:$F$36,'Table of Current Services'!$F$5,)="cost","Yes","No"))</f>
        <v/>
      </c>
      <c r="M417" s="154" t="str">
        <f>IFERROR(IF('C. Consumer Service Detail'!$K417="No Match","No",VLOOKUP('C. Consumer Service Detail'!$C417,'B. Consumer Budget'!$E$11:$F$2010,2,FALSE)),"")</f>
        <v/>
      </c>
      <c r="P417" s="94"/>
      <c r="Q417" s="94"/>
    </row>
    <row r="418" spans="2:17" x14ac:dyDescent="0.25">
      <c r="B418" s="220">
        <f t="shared" si="10"/>
        <v>408</v>
      </c>
      <c r="C418" s="222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97"/>
      <c r="E418" s="96"/>
      <c r="F418" s="119"/>
      <c r="G418" s="238"/>
      <c r="H418" s="201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82"/>
      <c r="J418" s="171" t="str">
        <f t="shared" si="9"/>
        <v/>
      </c>
      <c r="K418" s="163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53" t="str">
        <f>IF('C. Consumer Service Detail'!$F418="","",IF(VLOOKUP('C. Consumer Service Detail'!$F418,'Table of Current Services'!$B$7:$F$36,'Table of Current Services'!$F$5,)="cost","Yes","No"))</f>
        <v/>
      </c>
      <c r="M418" s="154" t="str">
        <f>IFERROR(IF('C. Consumer Service Detail'!$K418="No Match","No",VLOOKUP('C. Consumer Service Detail'!$C418,'B. Consumer Budget'!$E$11:$F$2010,2,FALSE)),"")</f>
        <v/>
      </c>
      <c r="P418" s="94"/>
      <c r="Q418" s="94"/>
    </row>
    <row r="419" spans="2:17" x14ac:dyDescent="0.25">
      <c r="B419" s="220">
        <f t="shared" si="10"/>
        <v>409</v>
      </c>
      <c r="C419" s="222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96"/>
      <c r="E419" s="98"/>
      <c r="F419" s="120"/>
      <c r="G419" s="239"/>
      <c r="H419" s="201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83"/>
      <c r="J419" s="171" t="str">
        <f t="shared" si="9"/>
        <v/>
      </c>
      <c r="K419" s="163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53" t="str">
        <f>IF('C. Consumer Service Detail'!$F419="","",IF(VLOOKUP('C. Consumer Service Detail'!$F419,'Table of Current Services'!$B$7:$F$36,'Table of Current Services'!$F$5,)="cost","Yes","No"))</f>
        <v/>
      </c>
      <c r="M419" s="154" t="str">
        <f>IFERROR(IF('C. Consumer Service Detail'!$K419="No Match","No",VLOOKUP('C. Consumer Service Detail'!$C419,'B. Consumer Budget'!$E$11:$F$2010,2,FALSE)),"")</f>
        <v/>
      </c>
      <c r="P419" s="94"/>
      <c r="Q419" s="94"/>
    </row>
    <row r="420" spans="2:17" x14ac:dyDescent="0.25">
      <c r="B420" s="220">
        <f t="shared" si="10"/>
        <v>410</v>
      </c>
      <c r="C420" s="222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97"/>
      <c r="E420" s="96"/>
      <c r="F420" s="119"/>
      <c r="G420" s="238"/>
      <c r="H420" s="201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82"/>
      <c r="J420" s="171" t="str">
        <f t="shared" si="9"/>
        <v/>
      </c>
      <c r="K420" s="163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53" t="str">
        <f>IF('C. Consumer Service Detail'!$F420="","",IF(VLOOKUP('C. Consumer Service Detail'!$F420,'Table of Current Services'!$B$7:$F$36,'Table of Current Services'!$F$5,)="cost","Yes","No"))</f>
        <v/>
      </c>
      <c r="M420" s="154" t="str">
        <f>IFERROR(IF('C. Consumer Service Detail'!$K420="No Match","No",VLOOKUP('C. Consumer Service Detail'!$C420,'B. Consumer Budget'!$E$11:$F$2010,2,FALSE)),"")</f>
        <v/>
      </c>
      <c r="P420" s="94"/>
      <c r="Q420" s="94"/>
    </row>
    <row r="421" spans="2:17" x14ac:dyDescent="0.25">
      <c r="B421" s="220">
        <f t="shared" si="10"/>
        <v>411</v>
      </c>
      <c r="C421" s="222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96"/>
      <c r="E421" s="98"/>
      <c r="F421" s="120"/>
      <c r="G421" s="239"/>
      <c r="H421" s="201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83"/>
      <c r="J421" s="171" t="str">
        <f t="shared" si="9"/>
        <v/>
      </c>
      <c r="K421" s="163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53" t="str">
        <f>IF('C. Consumer Service Detail'!$F421="","",IF(VLOOKUP('C. Consumer Service Detail'!$F421,'Table of Current Services'!$B$7:$F$36,'Table of Current Services'!$F$5,)="cost","Yes","No"))</f>
        <v/>
      </c>
      <c r="M421" s="154" t="str">
        <f>IFERROR(IF('C. Consumer Service Detail'!$K421="No Match","No",VLOOKUP('C. Consumer Service Detail'!$C421,'B. Consumer Budget'!$E$11:$F$2010,2,FALSE)),"")</f>
        <v/>
      </c>
      <c r="P421" s="94"/>
      <c r="Q421" s="94"/>
    </row>
    <row r="422" spans="2:17" x14ac:dyDescent="0.25">
      <c r="B422" s="220">
        <f t="shared" si="10"/>
        <v>412</v>
      </c>
      <c r="C422" s="222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97"/>
      <c r="E422" s="96"/>
      <c r="F422" s="119"/>
      <c r="G422" s="238"/>
      <c r="H422" s="201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82"/>
      <c r="J422" s="171" t="str">
        <f t="shared" si="9"/>
        <v/>
      </c>
      <c r="K422" s="163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53" t="str">
        <f>IF('C. Consumer Service Detail'!$F422="","",IF(VLOOKUP('C. Consumer Service Detail'!$F422,'Table of Current Services'!$B$7:$F$36,'Table of Current Services'!$F$5,)="cost","Yes","No"))</f>
        <v/>
      </c>
      <c r="M422" s="154" t="str">
        <f>IFERROR(IF('C. Consumer Service Detail'!$K422="No Match","No",VLOOKUP('C. Consumer Service Detail'!$C422,'B. Consumer Budget'!$E$11:$F$2010,2,FALSE)),"")</f>
        <v/>
      </c>
      <c r="P422" s="94"/>
      <c r="Q422" s="94"/>
    </row>
    <row r="423" spans="2:17" x14ac:dyDescent="0.25">
      <c r="B423" s="220">
        <f t="shared" si="10"/>
        <v>413</v>
      </c>
      <c r="C423" s="222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96"/>
      <c r="E423" s="98"/>
      <c r="F423" s="120"/>
      <c r="G423" s="239"/>
      <c r="H423" s="201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83"/>
      <c r="J423" s="171" t="str">
        <f t="shared" si="9"/>
        <v/>
      </c>
      <c r="K423" s="163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53" t="str">
        <f>IF('C. Consumer Service Detail'!$F423="","",IF(VLOOKUP('C. Consumer Service Detail'!$F423,'Table of Current Services'!$B$7:$F$36,'Table of Current Services'!$F$5,)="cost","Yes","No"))</f>
        <v/>
      </c>
      <c r="M423" s="154" t="str">
        <f>IFERROR(IF('C. Consumer Service Detail'!$K423="No Match","No",VLOOKUP('C. Consumer Service Detail'!$C423,'B. Consumer Budget'!$E$11:$F$2010,2,FALSE)),"")</f>
        <v/>
      </c>
      <c r="P423" s="94"/>
      <c r="Q423" s="94"/>
    </row>
    <row r="424" spans="2:17" x14ac:dyDescent="0.25">
      <c r="B424" s="220">
        <f t="shared" si="10"/>
        <v>414</v>
      </c>
      <c r="C424" s="222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97"/>
      <c r="E424" s="96"/>
      <c r="F424" s="119"/>
      <c r="G424" s="238"/>
      <c r="H424" s="201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82"/>
      <c r="J424" s="171" t="str">
        <f t="shared" si="9"/>
        <v/>
      </c>
      <c r="K424" s="163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53" t="str">
        <f>IF('C. Consumer Service Detail'!$F424="","",IF(VLOOKUP('C. Consumer Service Detail'!$F424,'Table of Current Services'!$B$7:$F$36,'Table of Current Services'!$F$5,)="cost","Yes","No"))</f>
        <v/>
      </c>
      <c r="M424" s="154" t="str">
        <f>IFERROR(IF('C. Consumer Service Detail'!$K424="No Match","No",VLOOKUP('C. Consumer Service Detail'!$C424,'B. Consumer Budget'!$E$11:$F$2010,2,FALSE)),"")</f>
        <v/>
      </c>
      <c r="P424" s="94"/>
      <c r="Q424" s="94"/>
    </row>
    <row r="425" spans="2:17" x14ac:dyDescent="0.25">
      <c r="B425" s="220">
        <f t="shared" si="10"/>
        <v>415</v>
      </c>
      <c r="C425" s="222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96"/>
      <c r="E425" s="98"/>
      <c r="F425" s="120"/>
      <c r="G425" s="239"/>
      <c r="H425" s="201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83"/>
      <c r="J425" s="171" t="str">
        <f t="shared" si="9"/>
        <v/>
      </c>
      <c r="K425" s="163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53" t="str">
        <f>IF('C. Consumer Service Detail'!$F425="","",IF(VLOOKUP('C. Consumer Service Detail'!$F425,'Table of Current Services'!$B$7:$F$36,'Table of Current Services'!$F$5,)="cost","Yes","No"))</f>
        <v/>
      </c>
      <c r="M425" s="154" t="str">
        <f>IFERROR(IF('C. Consumer Service Detail'!$K425="No Match","No",VLOOKUP('C. Consumer Service Detail'!$C425,'B. Consumer Budget'!$E$11:$F$2010,2,FALSE)),"")</f>
        <v/>
      </c>
      <c r="P425" s="94"/>
      <c r="Q425" s="94"/>
    </row>
    <row r="426" spans="2:17" x14ac:dyDescent="0.25">
      <c r="B426" s="220">
        <f t="shared" si="10"/>
        <v>416</v>
      </c>
      <c r="C426" s="222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97"/>
      <c r="E426" s="96"/>
      <c r="F426" s="119"/>
      <c r="G426" s="238"/>
      <c r="H426" s="201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82"/>
      <c r="J426" s="171" t="str">
        <f t="shared" si="9"/>
        <v/>
      </c>
      <c r="K426" s="163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53" t="str">
        <f>IF('C. Consumer Service Detail'!$F426="","",IF(VLOOKUP('C. Consumer Service Detail'!$F426,'Table of Current Services'!$B$7:$F$36,'Table of Current Services'!$F$5,)="cost","Yes","No"))</f>
        <v/>
      </c>
      <c r="M426" s="154" t="str">
        <f>IFERROR(IF('C. Consumer Service Detail'!$K426="No Match","No",VLOOKUP('C. Consumer Service Detail'!$C426,'B. Consumer Budget'!$E$11:$F$2010,2,FALSE)),"")</f>
        <v/>
      </c>
      <c r="P426" s="94"/>
      <c r="Q426" s="94"/>
    </row>
    <row r="427" spans="2:17" x14ac:dyDescent="0.25">
      <c r="B427" s="220">
        <f t="shared" si="10"/>
        <v>417</v>
      </c>
      <c r="C427" s="222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96"/>
      <c r="E427" s="98"/>
      <c r="F427" s="120"/>
      <c r="G427" s="239"/>
      <c r="H427" s="201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83"/>
      <c r="J427" s="171" t="str">
        <f t="shared" si="9"/>
        <v/>
      </c>
      <c r="K427" s="163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53" t="str">
        <f>IF('C. Consumer Service Detail'!$F427="","",IF(VLOOKUP('C. Consumer Service Detail'!$F427,'Table of Current Services'!$B$7:$F$36,'Table of Current Services'!$F$5,)="cost","Yes","No"))</f>
        <v/>
      </c>
      <c r="M427" s="154" t="str">
        <f>IFERROR(IF('C. Consumer Service Detail'!$K427="No Match","No",VLOOKUP('C. Consumer Service Detail'!$C427,'B. Consumer Budget'!$E$11:$F$2010,2,FALSE)),"")</f>
        <v/>
      </c>
      <c r="P427" s="94"/>
      <c r="Q427" s="94"/>
    </row>
    <row r="428" spans="2:17" x14ac:dyDescent="0.25">
      <c r="B428" s="220">
        <f t="shared" si="10"/>
        <v>418</v>
      </c>
      <c r="C428" s="222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97"/>
      <c r="E428" s="96"/>
      <c r="F428" s="119"/>
      <c r="G428" s="238"/>
      <c r="H428" s="201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82"/>
      <c r="J428" s="171" t="str">
        <f t="shared" si="9"/>
        <v/>
      </c>
      <c r="K428" s="163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53" t="str">
        <f>IF('C. Consumer Service Detail'!$F428="","",IF(VLOOKUP('C. Consumer Service Detail'!$F428,'Table of Current Services'!$B$7:$F$36,'Table of Current Services'!$F$5,)="cost","Yes","No"))</f>
        <v/>
      </c>
      <c r="M428" s="154" t="str">
        <f>IFERROR(IF('C. Consumer Service Detail'!$K428="No Match","No",VLOOKUP('C. Consumer Service Detail'!$C428,'B. Consumer Budget'!$E$11:$F$2010,2,FALSE)),"")</f>
        <v/>
      </c>
      <c r="P428" s="94"/>
      <c r="Q428" s="94"/>
    </row>
    <row r="429" spans="2:17" x14ac:dyDescent="0.25">
      <c r="B429" s="220">
        <f t="shared" si="10"/>
        <v>419</v>
      </c>
      <c r="C429" s="222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96"/>
      <c r="E429" s="98"/>
      <c r="F429" s="120"/>
      <c r="G429" s="239"/>
      <c r="H429" s="201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83"/>
      <c r="J429" s="171" t="str">
        <f t="shared" si="9"/>
        <v/>
      </c>
      <c r="K429" s="163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53" t="str">
        <f>IF('C. Consumer Service Detail'!$F429="","",IF(VLOOKUP('C. Consumer Service Detail'!$F429,'Table of Current Services'!$B$7:$F$36,'Table of Current Services'!$F$5,)="cost","Yes","No"))</f>
        <v/>
      </c>
      <c r="M429" s="154" t="str">
        <f>IFERROR(IF('C. Consumer Service Detail'!$K429="No Match","No",VLOOKUP('C. Consumer Service Detail'!$C429,'B. Consumer Budget'!$E$11:$F$2010,2,FALSE)),"")</f>
        <v/>
      </c>
      <c r="P429" s="94"/>
      <c r="Q429" s="94"/>
    </row>
    <row r="430" spans="2:17" x14ac:dyDescent="0.25">
      <c r="B430" s="220">
        <f t="shared" si="10"/>
        <v>420</v>
      </c>
      <c r="C430" s="222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97"/>
      <c r="E430" s="96"/>
      <c r="F430" s="119"/>
      <c r="G430" s="238"/>
      <c r="H430" s="201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82"/>
      <c r="J430" s="171" t="str">
        <f t="shared" si="9"/>
        <v/>
      </c>
      <c r="K430" s="163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53" t="str">
        <f>IF('C. Consumer Service Detail'!$F430="","",IF(VLOOKUP('C. Consumer Service Detail'!$F430,'Table of Current Services'!$B$7:$F$36,'Table of Current Services'!$F$5,)="cost","Yes","No"))</f>
        <v/>
      </c>
      <c r="M430" s="154" t="str">
        <f>IFERROR(IF('C. Consumer Service Detail'!$K430="No Match","No",VLOOKUP('C. Consumer Service Detail'!$C430,'B. Consumer Budget'!$E$11:$F$2010,2,FALSE)),"")</f>
        <v/>
      </c>
      <c r="P430" s="94"/>
      <c r="Q430" s="94"/>
    </row>
    <row r="431" spans="2:17" x14ac:dyDescent="0.25">
      <c r="B431" s="220">
        <f t="shared" si="10"/>
        <v>421</v>
      </c>
      <c r="C431" s="222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96"/>
      <c r="E431" s="98"/>
      <c r="F431" s="120"/>
      <c r="G431" s="239"/>
      <c r="H431" s="201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83"/>
      <c r="J431" s="171" t="str">
        <f t="shared" si="9"/>
        <v/>
      </c>
      <c r="K431" s="163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53" t="str">
        <f>IF('C. Consumer Service Detail'!$F431="","",IF(VLOOKUP('C. Consumer Service Detail'!$F431,'Table of Current Services'!$B$7:$F$36,'Table of Current Services'!$F$5,)="cost","Yes","No"))</f>
        <v/>
      </c>
      <c r="M431" s="154" t="str">
        <f>IFERROR(IF('C. Consumer Service Detail'!$K431="No Match","No",VLOOKUP('C. Consumer Service Detail'!$C431,'B. Consumer Budget'!$E$11:$F$2010,2,FALSE)),"")</f>
        <v/>
      </c>
      <c r="P431" s="94"/>
      <c r="Q431" s="94"/>
    </row>
    <row r="432" spans="2:17" x14ac:dyDescent="0.25">
      <c r="B432" s="220">
        <f t="shared" si="10"/>
        <v>422</v>
      </c>
      <c r="C432" s="222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97"/>
      <c r="E432" s="96"/>
      <c r="F432" s="119"/>
      <c r="G432" s="238"/>
      <c r="H432" s="201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82"/>
      <c r="J432" s="171" t="str">
        <f t="shared" si="9"/>
        <v/>
      </c>
      <c r="K432" s="163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53" t="str">
        <f>IF('C. Consumer Service Detail'!$F432="","",IF(VLOOKUP('C. Consumer Service Detail'!$F432,'Table of Current Services'!$B$7:$F$36,'Table of Current Services'!$F$5,)="cost","Yes","No"))</f>
        <v/>
      </c>
      <c r="M432" s="154" t="str">
        <f>IFERROR(IF('C. Consumer Service Detail'!$K432="No Match","No",VLOOKUP('C. Consumer Service Detail'!$C432,'B. Consumer Budget'!$E$11:$F$2010,2,FALSE)),"")</f>
        <v/>
      </c>
      <c r="P432" s="94"/>
      <c r="Q432" s="94"/>
    </row>
    <row r="433" spans="2:17" x14ac:dyDescent="0.25">
      <c r="B433" s="220">
        <f t="shared" si="10"/>
        <v>423</v>
      </c>
      <c r="C433" s="222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96"/>
      <c r="E433" s="98"/>
      <c r="F433" s="120"/>
      <c r="G433" s="239"/>
      <c r="H433" s="201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83"/>
      <c r="J433" s="171" t="str">
        <f t="shared" si="9"/>
        <v/>
      </c>
      <c r="K433" s="163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53" t="str">
        <f>IF('C. Consumer Service Detail'!$F433="","",IF(VLOOKUP('C. Consumer Service Detail'!$F433,'Table of Current Services'!$B$7:$F$36,'Table of Current Services'!$F$5,)="cost","Yes","No"))</f>
        <v/>
      </c>
      <c r="M433" s="154" t="str">
        <f>IFERROR(IF('C. Consumer Service Detail'!$K433="No Match","No",VLOOKUP('C. Consumer Service Detail'!$C433,'B. Consumer Budget'!$E$11:$F$2010,2,FALSE)),"")</f>
        <v/>
      </c>
      <c r="P433" s="94"/>
      <c r="Q433" s="94"/>
    </row>
    <row r="434" spans="2:17" x14ac:dyDescent="0.25">
      <c r="B434" s="220">
        <f t="shared" si="10"/>
        <v>424</v>
      </c>
      <c r="C434" s="222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97"/>
      <c r="E434" s="96"/>
      <c r="F434" s="119"/>
      <c r="G434" s="238"/>
      <c r="H434" s="201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82"/>
      <c r="J434" s="171" t="str">
        <f t="shared" si="9"/>
        <v/>
      </c>
      <c r="K434" s="163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53" t="str">
        <f>IF('C. Consumer Service Detail'!$F434="","",IF(VLOOKUP('C. Consumer Service Detail'!$F434,'Table of Current Services'!$B$7:$F$36,'Table of Current Services'!$F$5,)="cost","Yes","No"))</f>
        <v/>
      </c>
      <c r="M434" s="154" t="str">
        <f>IFERROR(IF('C. Consumer Service Detail'!$K434="No Match","No",VLOOKUP('C. Consumer Service Detail'!$C434,'B. Consumer Budget'!$E$11:$F$2010,2,FALSE)),"")</f>
        <v/>
      </c>
      <c r="P434" s="94"/>
      <c r="Q434" s="94"/>
    </row>
    <row r="435" spans="2:17" x14ac:dyDescent="0.25">
      <c r="B435" s="220">
        <f t="shared" si="10"/>
        <v>425</v>
      </c>
      <c r="C435" s="222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96"/>
      <c r="E435" s="98"/>
      <c r="F435" s="120"/>
      <c r="G435" s="239"/>
      <c r="H435" s="201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83"/>
      <c r="J435" s="171" t="str">
        <f t="shared" si="9"/>
        <v/>
      </c>
      <c r="K435" s="163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53" t="str">
        <f>IF('C. Consumer Service Detail'!$F435="","",IF(VLOOKUP('C. Consumer Service Detail'!$F435,'Table of Current Services'!$B$7:$F$36,'Table of Current Services'!$F$5,)="cost","Yes","No"))</f>
        <v/>
      </c>
      <c r="M435" s="154" t="str">
        <f>IFERROR(IF('C. Consumer Service Detail'!$K435="No Match","No",VLOOKUP('C. Consumer Service Detail'!$C435,'B. Consumer Budget'!$E$11:$F$2010,2,FALSE)),"")</f>
        <v/>
      </c>
      <c r="P435" s="94"/>
      <c r="Q435" s="94"/>
    </row>
    <row r="436" spans="2:17" x14ac:dyDescent="0.25">
      <c r="B436" s="220">
        <f t="shared" si="10"/>
        <v>426</v>
      </c>
      <c r="C436" s="222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97"/>
      <c r="E436" s="96"/>
      <c r="F436" s="119"/>
      <c r="G436" s="238"/>
      <c r="H436" s="201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82"/>
      <c r="J436" s="171" t="str">
        <f t="shared" si="9"/>
        <v/>
      </c>
      <c r="K436" s="163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53" t="str">
        <f>IF('C. Consumer Service Detail'!$F436="","",IF(VLOOKUP('C. Consumer Service Detail'!$F436,'Table of Current Services'!$B$7:$F$36,'Table of Current Services'!$F$5,)="cost","Yes","No"))</f>
        <v/>
      </c>
      <c r="M436" s="154" t="str">
        <f>IFERROR(IF('C. Consumer Service Detail'!$K436="No Match","No",VLOOKUP('C. Consumer Service Detail'!$C436,'B. Consumer Budget'!$E$11:$F$2010,2,FALSE)),"")</f>
        <v/>
      </c>
      <c r="P436" s="94"/>
      <c r="Q436" s="94"/>
    </row>
    <row r="437" spans="2:17" x14ac:dyDescent="0.25">
      <c r="B437" s="220">
        <f t="shared" si="10"/>
        <v>427</v>
      </c>
      <c r="C437" s="222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96"/>
      <c r="E437" s="98"/>
      <c r="F437" s="120"/>
      <c r="G437" s="239"/>
      <c r="H437" s="201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83"/>
      <c r="J437" s="171" t="str">
        <f t="shared" si="9"/>
        <v/>
      </c>
      <c r="K437" s="163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53" t="str">
        <f>IF('C. Consumer Service Detail'!$F437="","",IF(VLOOKUP('C. Consumer Service Detail'!$F437,'Table of Current Services'!$B$7:$F$36,'Table of Current Services'!$F$5,)="cost","Yes","No"))</f>
        <v/>
      </c>
      <c r="M437" s="154" t="str">
        <f>IFERROR(IF('C. Consumer Service Detail'!$K437="No Match","No",VLOOKUP('C. Consumer Service Detail'!$C437,'B. Consumer Budget'!$E$11:$F$2010,2,FALSE)),"")</f>
        <v/>
      </c>
      <c r="P437" s="94"/>
      <c r="Q437" s="94"/>
    </row>
    <row r="438" spans="2:17" x14ac:dyDescent="0.25">
      <c r="B438" s="220">
        <f t="shared" si="10"/>
        <v>428</v>
      </c>
      <c r="C438" s="222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97"/>
      <c r="E438" s="96"/>
      <c r="F438" s="119"/>
      <c r="G438" s="238"/>
      <c r="H438" s="201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82"/>
      <c r="J438" s="171" t="str">
        <f t="shared" si="9"/>
        <v/>
      </c>
      <c r="K438" s="163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53" t="str">
        <f>IF('C. Consumer Service Detail'!$F438="","",IF(VLOOKUP('C. Consumer Service Detail'!$F438,'Table of Current Services'!$B$7:$F$36,'Table of Current Services'!$F$5,)="cost","Yes","No"))</f>
        <v/>
      </c>
      <c r="M438" s="154" t="str">
        <f>IFERROR(IF('C. Consumer Service Detail'!$K438="No Match","No",VLOOKUP('C. Consumer Service Detail'!$C438,'B. Consumer Budget'!$E$11:$F$2010,2,FALSE)),"")</f>
        <v/>
      </c>
      <c r="P438" s="94"/>
      <c r="Q438" s="94"/>
    </row>
    <row r="439" spans="2:17" x14ac:dyDescent="0.25">
      <c r="B439" s="220">
        <f t="shared" si="10"/>
        <v>429</v>
      </c>
      <c r="C439" s="222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96"/>
      <c r="E439" s="98"/>
      <c r="F439" s="120"/>
      <c r="G439" s="239"/>
      <c r="H439" s="201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83"/>
      <c r="J439" s="171" t="str">
        <f t="shared" si="9"/>
        <v/>
      </c>
      <c r="K439" s="163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53" t="str">
        <f>IF('C. Consumer Service Detail'!$F439="","",IF(VLOOKUP('C. Consumer Service Detail'!$F439,'Table of Current Services'!$B$7:$F$36,'Table of Current Services'!$F$5,)="cost","Yes","No"))</f>
        <v/>
      </c>
      <c r="M439" s="154" t="str">
        <f>IFERROR(IF('C. Consumer Service Detail'!$K439="No Match","No",VLOOKUP('C. Consumer Service Detail'!$C439,'B. Consumer Budget'!$E$11:$F$2010,2,FALSE)),"")</f>
        <v/>
      </c>
      <c r="P439" s="94"/>
      <c r="Q439" s="94"/>
    </row>
    <row r="440" spans="2:17" x14ac:dyDescent="0.25">
      <c r="B440" s="220">
        <f t="shared" si="10"/>
        <v>430</v>
      </c>
      <c r="C440" s="222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97"/>
      <c r="E440" s="96"/>
      <c r="F440" s="119"/>
      <c r="G440" s="238"/>
      <c r="H440" s="201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82"/>
      <c r="J440" s="171" t="str">
        <f t="shared" si="9"/>
        <v/>
      </c>
      <c r="K440" s="163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53" t="str">
        <f>IF('C. Consumer Service Detail'!$F440="","",IF(VLOOKUP('C. Consumer Service Detail'!$F440,'Table of Current Services'!$B$7:$F$36,'Table of Current Services'!$F$5,)="cost","Yes","No"))</f>
        <v/>
      </c>
      <c r="M440" s="154" t="str">
        <f>IFERROR(IF('C. Consumer Service Detail'!$K440="No Match","No",VLOOKUP('C. Consumer Service Detail'!$C440,'B. Consumer Budget'!$E$11:$F$2010,2,FALSE)),"")</f>
        <v/>
      </c>
      <c r="P440" s="94"/>
      <c r="Q440" s="94"/>
    </row>
    <row r="441" spans="2:17" x14ac:dyDescent="0.25">
      <c r="B441" s="220">
        <f t="shared" si="10"/>
        <v>431</v>
      </c>
      <c r="C441" s="222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96"/>
      <c r="E441" s="98"/>
      <c r="F441" s="120"/>
      <c r="G441" s="239"/>
      <c r="H441" s="201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83"/>
      <c r="J441" s="171" t="str">
        <f t="shared" si="9"/>
        <v/>
      </c>
      <c r="K441" s="163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53" t="str">
        <f>IF('C. Consumer Service Detail'!$F441="","",IF(VLOOKUP('C. Consumer Service Detail'!$F441,'Table of Current Services'!$B$7:$F$36,'Table of Current Services'!$F$5,)="cost","Yes","No"))</f>
        <v/>
      </c>
      <c r="M441" s="154" t="str">
        <f>IFERROR(IF('C. Consumer Service Detail'!$K441="No Match","No",VLOOKUP('C. Consumer Service Detail'!$C441,'B. Consumer Budget'!$E$11:$F$2010,2,FALSE)),"")</f>
        <v/>
      </c>
      <c r="P441" s="94"/>
      <c r="Q441" s="94"/>
    </row>
    <row r="442" spans="2:17" x14ac:dyDescent="0.25">
      <c r="B442" s="220">
        <f t="shared" si="10"/>
        <v>432</v>
      </c>
      <c r="C442" s="222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97"/>
      <c r="E442" s="96"/>
      <c r="F442" s="119"/>
      <c r="G442" s="238"/>
      <c r="H442" s="201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82"/>
      <c r="J442" s="171" t="str">
        <f t="shared" si="9"/>
        <v/>
      </c>
      <c r="K442" s="163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53" t="str">
        <f>IF('C. Consumer Service Detail'!$F442="","",IF(VLOOKUP('C. Consumer Service Detail'!$F442,'Table of Current Services'!$B$7:$F$36,'Table of Current Services'!$F$5,)="cost","Yes","No"))</f>
        <v/>
      </c>
      <c r="M442" s="154" t="str">
        <f>IFERROR(IF('C. Consumer Service Detail'!$K442="No Match","No",VLOOKUP('C. Consumer Service Detail'!$C442,'B. Consumer Budget'!$E$11:$F$2010,2,FALSE)),"")</f>
        <v/>
      </c>
      <c r="P442" s="94"/>
      <c r="Q442" s="94"/>
    </row>
    <row r="443" spans="2:17" x14ac:dyDescent="0.25">
      <c r="B443" s="220">
        <f t="shared" si="10"/>
        <v>433</v>
      </c>
      <c r="C443" s="222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96"/>
      <c r="E443" s="98"/>
      <c r="F443" s="120"/>
      <c r="G443" s="239"/>
      <c r="H443" s="201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83"/>
      <c r="J443" s="171" t="str">
        <f t="shared" si="9"/>
        <v/>
      </c>
      <c r="K443" s="163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53" t="str">
        <f>IF('C. Consumer Service Detail'!$F443="","",IF(VLOOKUP('C. Consumer Service Detail'!$F443,'Table of Current Services'!$B$7:$F$36,'Table of Current Services'!$F$5,)="cost","Yes","No"))</f>
        <v/>
      </c>
      <c r="M443" s="154" t="str">
        <f>IFERROR(IF('C. Consumer Service Detail'!$K443="No Match","No",VLOOKUP('C. Consumer Service Detail'!$C443,'B. Consumer Budget'!$E$11:$F$2010,2,FALSE)),"")</f>
        <v/>
      </c>
      <c r="P443" s="94"/>
      <c r="Q443" s="94"/>
    </row>
    <row r="444" spans="2:17" x14ac:dyDescent="0.25">
      <c r="B444" s="220">
        <f t="shared" si="10"/>
        <v>434</v>
      </c>
      <c r="C444" s="222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97"/>
      <c r="E444" s="96"/>
      <c r="F444" s="119"/>
      <c r="G444" s="238"/>
      <c r="H444" s="201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82"/>
      <c r="J444" s="171" t="str">
        <f t="shared" si="9"/>
        <v/>
      </c>
      <c r="K444" s="163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53" t="str">
        <f>IF('C. Consumer Service Detail'!$F444="","",IF(VLOOKUP('C. Consumer Service Detail'!$F444,'Table of Current Services'!$B$7:$F$36,'Table of Current Services'!$F$5,)="cost","Yes","No"))</f>
        <v/>
      </c>
      <c r="M444" s="154" t="str">
        <f>IFERROR(IF('C. Consumer Service Detail'!$K444="No Match","No",VLOOKUP('C. Consumer Service Detail'!$C444,'B. Consumer Budget'!$E$11:$F$2010,2,FALSE)),"")</f>
        <v/>
      </c>
      <c r="P444" s="94"/>
      <c r="Q444" s="94"/>
    </row>
    <row r="445" spans="2:17" x14ac:dyDescent="0.25">
      <c r="B445" s="220">
        <f t="shared" si="10"/>
        <v>435</v>
      </c>
      <c r="C445" s="222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96"/>
      <c r="E445" s="98"/>
      <c r="F445" s="120"/>
      <c r="G445" s="239"/>
      <c r="H445" s="201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83"/>
      <c r="J445" s="171" t="str">
        <f t="shared" si="9"/>
        <v/>
      </c>
      <c r="K445" s="163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53" t="str">
        <f>IF('C. Consumer Service Detail'!$F445="","",IF(VLOOKUP('C. Consumer Service Detail'!$F445,'Table of Current Services'!$B$7:$F$36,'Table of Current Services'!$F$5,)="cost","Yes","No"))</f>
        <v/>
      </c>
      <c r="M445" s="154" t="str">
        <f>IFERROR(IF('C. Consumer Service Detail'!$K445="No Match","No",VLOOKUP('C. Consumer Service Detail'!$C445,'B. Consumer Budget'!$E$11:$F$2010,2,FALSE)),"")</f>
        <v/>
      </c>
      <c r="P445" s="94"/>
      <c r="Q445" s="94"/>
    </row>
    <row r="446" spans="2:17" x14ac:dyDescent="0.25">
      <c r="B446" s="220">
        <f t="shared" si="10"/>
        <v>436</v>
      </c>
      <c r="C446" s="222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97"/>
      <c r="E446" s="96"/>
      <c r="F446" s="119"/>
      <c r="G446" s="238"/>
      <c r="H446" s="201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82"/>
      <c r="J446" s="171" t="str">
        <f t="shared" si="9"/>
        <v/>
      </c>
      <c r="K446" s="163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53" t="str">
        <f>IF('C. Consumer Service Detail'!$F446="","",IF(VLOOKUP('C. Consumer Service Detail'!$F446,'Table of Current Services'!$B$7:$F$36,'Table of Current Services'!$F$5,)="cost","Yes","No"))</f>
        <v/>
      </c>
      <c r="M446" s="154" t="str">
        <f>IFERROR(IF('C. Consumer Service Detail'!$K446="No Match","No",VLOOKUP('C. Consumer Service Detail'!$C446,'B. Consumer Budget'!$E$11:$F$2010,2,FALSE)),"")</f>
        <v/>
      </c>
      <c r="P446" s="94"/>
      <c r="Q446" s="94"/>
    </row>
    <row r="447" spans="2:17" x14ac:dyDescent="0.25">
      <c r="B447" s="220">
        <f t="shared" si="10"/>
        <v>437</v>
      </c>
      <c r="C447" s="222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96"/>
      <c r="E447" s="98"/>
      <c r="F447" s="120"/>
      <c r="G447" s="239"/>
      <c r="H447" s="201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83"/>
      <c r="J447" s="171" t="str">
        <f t="shared" si="9"/>
        <v/>
      </c>
      <c r="K447" s="163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53" t="str">
        <f>IF('C. Consumer Service Detail'!$F447="","",IF(VLOOKUP('C. Consumer Service Detail'!$F447,'Table of Current Services'!$B$7:$F$36,'Table of Current Services'!$F$5,)="cost","Yes","No"))</f>
        <v/>
      </c>
      <c r="M447" s="154" t="str">
        <f>IFERROR(IF('C. Consumer Service Detail'!$K447="No Match","No",VLOOKUP('C. Consumer Service Detail'!$C447,'B. Consumer Budget'!$E$11:$F$2010,2,FALSE)),"")</f>
        <v/>
      </c>
      <c r="P447" s="94"/>
      <c r="Q447" s="94"/>
    </row>
    <row r="448" spans="2:17" x14ac:dyDescent="0.25">
      <c r="B448" s="220">
        <f t="shared" si="10"/>
        <v>438</v>
      </c>
      <c r="C448" s="222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97"/>
      <c r="E448" s="96"/>
      <c r="F448" s="119"/>
      <c r="G448" s="238"/>
      <c r="H448" s="201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82"/>
      <c r="J448" s="171" t="str">
        <f t="shared" si="9"/>
        <v/>
      </c>
      <c r="K448" s="163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53" t="str">
        <f>IF('C. Consumer Service Detail'!$F448="","",IF(VLOOKUP('C. Consumer Service Detail'!$F448,'Table of Current Services'!$B$7:$F$36,'Table of Current Services'!$F$5,)="cost","Yes","No"))</f>
        <v/>
      </c>
      <c r="M448" s="154" t="str">
        <f>IFERROR(IF('C. Consumer Service Detail'!$K448="No Match","No",VLOOKUP('C. Consumer Service Detail'!$C448,'B. Consumer Budget'!$E$11:$F$2010,2,FALSE)),"")</f>
        <v/>
      </c>
      <c r="P448" s="94"/>
      <c r="Q448" s="94"/>
    </row>
    <row r="449" spans="2:17" x14ac:dyDescent="0.25">
      <c r="B449" s="220">
        <f t="shared" si="10"/>
        <v>439</v>
      </c>
      <c r="C449" s="222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96"/>
      <c r="E449" s="98"/>
      <c r="F449" s="120"/>
      <c r="G449" s="239"/>
      <c r="H449" s="201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83"/>
      <c r="J449" s="171" t="str">
        <f t="shared" si="9"/>
        <v/>
      </c>
      <c r="K449" s="163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53" t="str">
        <f>IF('C. Consumer Service Detail'!$F449="","",IF(VLOOKUP('C. Consumer Service Detail'!$F449,'Table of Current Services'!$B$7:$F$36,'Table of Current Services'!$F$5,)="cost","Yes","No"))</f>
        <v/>
      </c>
      <c r="M449" s="154" t="str">
        <f>IFERROR(IF('C. Consumer Service Detail'!$K449="No Match","No",VLOOKUP('C. Consumer Service Detail'!$C449,'B. Consumer Budget'!$E$11:$F$2010,2,FALSE)),"")</f>
        <v/>
      </c>
      <c r="P449" s="94"/>
      <c r="Q449" s="94"/>
    </row>
    <row r="450" spans="2:17" x14ac:dyDescent="0.25">
      <c r="B450" s="220">
        <f t="shared" si="10"/>
        <v>440</v>
      </c>
      <c r="C450" s="222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97"/>
      <c r="E450" s="96"/>
      <c r="F450" s="119"/>
      <c r="G450" s="238"/>
      <c r="H450" s="201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82"/>
      <c r="J450" s="171" t="str">
        <f t="shared" si="9"/>
        <v/>
      </c>
      <c r="K450" s="163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53" t="str">
        <f>IF('C. Consumer Service Detail'!$F450="","",IF(VLOOKUP('C. Consumer Service Detail'!$F450,'Table of Current Services'!$B$7:$F$36,'Table of Current Services'!$F$5,)="cost","Yes","No"))</f>
        <v/>
      </c>
      <c r="M450" s="154" t="str">
        <f>IFERROR(IF('C. Consumer Service Detail'!$K450="No Match","No",VLOOKUP('C. Consumer Service Detail'!$C450,'B. Consumer Budget'!$E$11:$F$2010,2,FALSE)),"")</f>
        <v/>
      </c>
      <c r="P450" s="94"/>
      <c r="Q450" s="94"/>
    </row>
    <row r="451" spans="2:17" x14ac:dyDescent="0.25">
      <c r="B451" s="220">
        <f t="shared" si="10"/>
        <v>441</v>
      </c>
      <c r="C451" s="222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96"/>
      <c r="E451" s="98"/>
      <c r="F451" s="120"/>
      <c r="G451" s="239"/>
      <c r="H451" s="201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83"/>
      <c r="J451" s="171" t="str">
        <f t="shared" si="9"/>
        <v/>
      </c>
      <c r="K451" s="163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53" t="str">
        <f>IF('C. Consumer Service Detail'!$F451="","",IF(VLOOKUP('C. Consumer Service Detail'!$F451,'Table of Current Services'!$B$7:$F$36,'Table of Current Services'!$F$5,)="cost","Yes","No"))</f>
        <v/>
      </c>
      <c r="M451" s="154" t="str">
        <f>IFERROR(IF('C. Consumer Service Detail'!$K451="No Match","No",VLOOKUP('C. Consumer Service Detail'!$C451,'B. Consumer Budget'!$E$11:$F$2010,2,FALSE)),"")</f>
        <v/>
      </c>
      <c r="P451" s="94"/>
      <c r="Q451" s="94"/>
    </row>
    <row r="452" spans="2:17" x14ac:dyDescent="0.25">
      <c r="B452" s="220">
        <f t="shared" si="10"/>
        <v>442</v>
      </c>
      <c r="C452" s="222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97"/>
      <c r="E452" s="96"/>
      <c r="F452" s="119"/>
      <c r="G452" s="238"/>
      <c r="H452" s="201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82"/>
      <c r="J452" s="171" t="str">
        <f t="shared" si="9"/>
        <v/>
      </c>
      <c r="K452" s="163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53" t="str">
        <f>IF('C. Consumer Service Detail'!$F452="","",IF(VLOOKUP('C. Consumer Service Detail'!$F452,'Table of Current Services'!$B$7:$F$36,'Table of Current Services'!$F$5,)="cost","Yes","No"))</f>
        <v/>
      </c>
      <c r="M452" s="154" t="str">
        <f>IFERROR(IF('C. Consumer Service Detail'!$K452="No Match","No",VLOOKUP('C. Consumer Service Detail'!$C452,'B. Consumer Budget'!$E$11:$F$2010,2,FALSE)),"")</f>
        <v/>
      </c>
      <c r="P452" s="94"/>
      <c r="Q452" s="94"/>
    </row>
    <row r="453" spans="2:17" x14ac:dyDescent="0.25">
      <c r="B453" s="220">
        <f t="shared" si="10"/>
        <v>443</v>
      </c>
      <c r="C453" s="222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96"/>
      <c r="E453" s="98"/>
      <c r="F453" s="120"/>
      <c r="G453" s="239"/>
      <c r="H453" s="201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83"/>
      <c r="J453" s="171" t="str">
        <f t="shared" si="9"/>
        <v/>
      </c>
      <c r="K453" s="163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53" t="str">
        <f>IF('C. Consumer Service Detail'!$F453="","",IF(VLOOKUP('C. Consumer Service Detail'!$F453,'Table of Current Services'!$B$7:$F$36,'Table of Current Services'!$F$5,)="cost","Yes","No"))</f>
        <v/>
      </c>
      <c r="M453" s="154" t="str">
        <f>IFERROR(IF('C. Consumer Service Detail'!$K453="No Match","No",VLOOKUP('C. Consumer Service Detail'!$C453,'B. Consumer Budget'!$E$11:$F$2010,2,FALSE)),"")</f>
        <v/>
      </c>
      <c r="P453" s="94"/>
      <c r="Q453" s="94"/>
    </row>
    <row r="454" spans="2:17" x14ac:dyDescent="0.25">
      <c r="B454" s="220">
        <f t="shared" si="10"/>
        <v>444</v>
      </c>
      <c r="C454" s="222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97"/>
      <c r="E454" s="96"/>
      <c r="F454" s="119"/>
      <c r="G454" s="238"/>
      <c r="H454" s="201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82"/>
      <c r="J454" s="171" t="str">
        <f t="shared" si="9"/>
        <v/>
      </c>
      <c r="K454" s="163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53" t="str">
        <f>IF('C. Consumer Service Detail'!$F454="","",IF(VLOOKUP('C. Consumer Service Detail'!$F454,'Table of Current Services'!$B$7:$F$36,'Table of Current Services'!$F$5,)="cost","Yes","No"))</f>
        <v/>
      </c>
      <c r="M454" s="154" t="str">
        <f>IFERROR(IF('C. Consumer Service Detail'!$K454="No Match","No",VLOOKUP('C. Consumer Service Detail'!$C454,'B. Consumer Budget'!$E$11:$F$2010,2,FALSE)),"")</f>
        <v/>
      </c>
      <c r="P454" s="94"/>
      <c r="Q454" s="94"/>
    </row>
    <row r="455" spans="2:17" x14ac:dyDescent="0.25">
      <c r="B455" s="220">
        <f t="shared" si="10"/>
        <v>445</v>
      </c>
      <c r="C455" s="222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96"/>
      <c r="E455" s="98"/>
      <c r="F455" s="120"/>
      <c r="G455" s="239"/>
      <c r="H455" s="201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83"/>
      <c r="J455" s="171" t="str">
        <f t="shared" si="9"/>
        <v/>
      </c>
      <c r="K455" s="163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53" t="str">
        <f>IF('C. Consumer Service Detail'!$F455="","",IF(VLOOKUP('C. Consumer Service Detail'!$F455,'Table of Current Services'!$B$7:$F$36,'Table of Current Services'!$F$5,)="cost","Yes","No"))</f>
        <v/>
      </c>
      <c r="M455" s="154" t="str">
        <f>IFERROR(IF('C. Consumer Service Detail'!$K455="No Match","No",VLOOKUP('C. Consumer Service Detail'!$C455,'B. Consumer Budget'!$E$11:$F$2010,2,FALSE)),"")</f>
        <v/>
      </c>
      <c r="P455" s="94"/>
      <c r="Q455" s="94"/>
    </row>
    <row r="456" spans="2:17" x14ac:dyDescent="0.25">
      <c r="B456" s="220">
        <f t="shared" si="10"/>
        <v>446</v>
      </c>
      <c r="C456" s="222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97"/>
      <c r="E456" s="96"/>
      <c r="F456" s="119"/>
      <c r="G456" s="238"/>
      <c r="H456" s="201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82"/>
      <c r="J456" s="171" t="str">
        <f t="shared" si="9"/>
        <v/>
      </c>
      <c r="K456" s="163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53" t="str">
        <f>IF('C. Consumer Service Detail'!$F456="","",IF(VLOOKUP('C. Consumer Service Detail'!$F456,'Table of Current Services'!$B$7:$F$36,'Table of Current Services'!$F$5,)="cost","Yes","No"))</f>
        <v/>
      </c>
      <c r="M456" s="154" t="str">
        <f>IFERROR(IF('C. Consumer Service Detail'!$K456="No Match","No",VLOOKUP('C. Consumer Service Detail'!$C456,'B. Consumer Budget'!$E$11:$F$2010,2,FALSE)),"")</f>
        <v/>
      </c>
      <c r="P456" s="94"/>
      <c r="Q456" s="94"/>
    </row>
    <row r="457" spans="2:17" x14ac:dyDescent="0.25">
      <c r="B457" s="220">
        <f t="shared" si="10"/>
        <v>447</v>
      </c>
      <c r="C457" s="222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96"/>
      <c r="E457" s="98"/>
      <c r="F457" s="120"/>
      <c r="G457" s="239"/>
      <c r="H457" s="201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83"/>
      <c r="J457" s="171" t="str">
        <f t="shared" si="9"/>
        <v/>
      </c>
      <c r="K457" s="163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53" t="str">
        <f>IF('C. Consumer Service Detail'!$F457="","",IF(VLOOKUP('C. Consumer Service Detail'!$F457,'Table of Current Services'!$B$7:$F$36,'Table of Current Services'!$F$5,)="cost","Yes","No"))</f>
        <v/>
      </c>
      <c r="M457" s="154" t="str">
        <f>IFERROR(IF('C. Consumer Service Detail'!$K457="No Match","No",VLOOKUP('C. Consumer Service Detail'!$C457,'B. Consumer Budget'!$E$11:$F$2010,2,FALSE)),"")</f>
        <v/>
      </c>
      <c r="P457" s="94"/>
      <c r="Q457" s="94"/>
    </row>
    <row r="458" spans="2:17" x14ac:dyDescent="0.25">
      <c r="B458" s="220">
        <f t="shared" si="10"/>
        <v>448</v>
      </c>
      <c r="C458" s="222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97"/>
      <c r="E458" s="96"/>
      <c r="F458" s="119"/>
      <c r="G458" s="238"/>
      <c r="H458" s="201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82"/>
      <c r="J458" s="171" t="str">
        <f t="shared" si="9"/>
        <v/>
      </c>
      <c r="K458" s="163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53" t="str">
        <f>IF('C. Consumer Service Detail'!$F458="","",IF(VLOOKUP('C. Consumer Service Detail'!$F458,'Table of Current Services'!$B$7:$F$36,'Table of Current Services'!$F$5,)="cost","Yes","No"))</f>
        <v/>
      </c>
      <c r="M458" s="154" t="str">
        <f>IFERROR(IF('C. Consumer Service Detail'!$K458="No Match","No",VLOOKUP('C. Consumer Service Detail'!$C458,'B. Consumer Budget'!$E$11:$F$2010,2,FALSE)),"")</f>
        <v/>
      </c>
      <c r="P458" s="94"/>
      <c r="Q458" s="94"/>
    </row>
    <row r="459" spans="2:17" x14ac:dyDescent="0.25">
      <c r="B459" s="220">
        <f t="shared" si="10"/>
        <v>449</v>
      </c>
      <c r="C459" s="222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96"/>
      <c r="E459" s="98"/>
      <c r="F459" s="120"/>
      <c r="G459" s="239"/>
      <c r="H459" s="201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83"/>
      <c r="J459" s="171" t="str">
        <f t="shared" ref="J459:J522" si="11">IFERROR(IF($H459&gt;0,$H459*$I459,$I459),"")</f>
        <v/>
      </c>
      <c r="K459" s="163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53" t="str">
        <f>IF('C. Consumer Service Detail'!$F459="","",IF(VLOOKUP('C. Consumer Service Detail'!$F459,'Table of Current Services'!$B$7:$F$36,'Table of Current Services'!$F$5,)="cost","Yes","No"))</f>
        <v/>
      </c>
      <c r="M459" s="154" t="str">
        <f>IFERROR(IF('C. Consumer Service Detail'!$K459="No Match","No",VLOOKUP('C. Consumer Service Detail'!$C459,'B. Consumer Budget'!$E$11:$F$2010,2,FALSE)),"")</f>
        <v/>
      </c>
      <c r="P459" s="94"/>
      <c r="Q459" s="94"/>
    </row>
    <row r="460" spans="2:17" x14ac:dyDescent="0.25">
      <c r="B460" s="220">
        <f t="shared" ref="B460:B523" si="12">B459+1</f>
        <v>450</v>
      </c>
      <c r="C460" s="222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97"/>
      <c r="E460" s="96"/>
      <c r="F460" s="119"/>
      <c r="G460" s="238"/>
      <c r="H460" s="201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82"/>
      <c r="J460" s="171" t="str">
        <f t="shared" si="11"/>
        <v/>
      </c>
      <c r="K460" s="163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53" t="str">
        <f>IF('C. Consumer Service Detail'!$F460="","",IF(VLOOKUP('C. Consumer Service Detail'!$F460,'Table of Current Services'!$B$7:$F$36,'Table of Current Services'!$F$5,)="cost","Yes","No"))</f>
        <v/>
      </c>
      <c r="M460" s="154" t="str">
        <f>IFERROR(IF('C. Consumer Service Detail'!$K460="No Match","No",VLOOKUP('C. Consumer Service Detail'!$C460,'B. Consumer Budget'!$E$11:$F$2010,2,FALSE)),"")</f>
        <v/>
      </c>
      <c r="P460" s="94"/>
      <c r="Q460" s="94"/>
    </row>
    <row r="461" spans="2:17" x14ac:dyDescent="0.25">
      <c r="B461" s="220">
        <f t="shared" si="12"/>
        <v>451</v>
      </c>
      <c r="C461" s="222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96"/>
      <c r="E461" s="98"/>
      <c r="F461" s="120"/>
      <c r="G461" s="239"/>
      <c r="H461" s="201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83"/>
      <c r="J461" s="171" t="str">
        <f t="shared" si="11"/>
        <v/>
      </c>
      <c r="K461" s="163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53" t="str">
        <f>IF('C. Consumer Service Detail'!$F461="","",IF(VLOOKUP('C. Consumer Service Detail'!$F461,'Table of Current Services'!$B$7:$F$36,'Table of Current Services'!$F$5,)="cost","Yes","No"))</f>
        <v/>
      </c>
      <c r="M461" s="154" t="str">
        <f>IFERROR(IF('C. Consumer Service Detail'!$K461="No Match","No",VLOOKUP('C. Consumer Service Detail'!$C461,'B. Consumer Budget'!$E$11:$F$2010,2,FALSE)),"")</f>
        <v/>
      </c>
      <c r="P461" s="94"/>
      <c r="Q461" s="94"/>
    </row>
    <row r="462" spans="2:17" x14ac:dyDescent="0.25">
      <c r="B462" s="220">
        <f t="shared" si="12"/>
        <v>452</v>
      </c>
      <c r="C462" s="222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97"/>
      <c r="E462" s="96"/>
      <c r="F462" s="119"/>
      <c r="G462" s="238"/>
      <c r="H462" s="201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82"/>
      <c r="J462" s="171" t="str">
        <f t="shared" si="11"/>
        <v/>
      </c>
      <c r="K462" s="163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53" t="str">
        <f>IF('C. Consumer Service Detail'!$F462="","",IF(VLOOKUP('C. Consumer Service Detail'!$F462,'Table of Current Services'!$B$7:$F$36,'Table of Current Services'!$F$5,)="cost","Yes","No"))</f>
        <v/>
      </c>
      <c r="M462" s="154" t="str">
        <f>IFERROR(IF('C. Consumer Service Detail'!$K462="No Match","No",VLOOKUP('C. Consumer Service Detail'!$C462,'B. Consumer Budget'!$E$11:$F$2010,2,FALSE)),"")</f>
        <v/>
      </c>
      <c r="P462" s="94"/>
      <c r="Q462" s="94"/>
    </row>
    <row r="463" spans="2:17" x14ac:dyDescent="0.25">
      <c r="B463" s="220">
        <f t="shared" si="12"/>
        <v>453</v>
      </c>
      <c r="C463" s="222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96"/>
      <c r="E463" s="98"/>
      <c r="F463" s="120"/>
      <c r="G463" s="239"/>
      <c r="H463" s="201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83"/>
      <c r="J463" s="171" t="str">
        <f t="shared" si="11"/>
        <v/>
      </c>
      <c r="K463" s="163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53" t="str">
        <f>IF('C. Consumer Service Detail'!$F463="","",IF(VLOOKUP('C. Consumer Service Detail'!$F463,'Table of Current Services'!$B$7:$F$36,'Table of Current Services'!$F$5,)="cost","Yes","No"))</f>
        <v/>
      </c>
      <c r="M463" s="154" t="str">
        <f>IFERROR(IF('C. Consumer Service Detail'!$K463="No Match","No",VLOOKUP('C. Consumer Service Detail'!$C463,'B. Consumer Budget'!$E$11:$F$2010,2,FALSE)),"")</f>
        <v/>
      </c>
      <c r="P463" s="94"/>
      <c r="Q463" s="94"/>
    </row>
    <row r="464" spans="2:17" x14ac:dyDescent="0.25">
      <c r="B464" s="220">
        <f t="shared" si="12"/>
        <v>454</v>
      </c>
      <c r="C464" s="222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97"/>
      <c r="E464" s="96"/>
      <c r="F464" s="119"/>
      <c r="G464" s="238"/>
      <c r="H464" s="201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82"/>
      <c r="J464" s="171" t="str">
        <f t="shared" si="11"/>
        <v/>
      </c>
      <c r="K464" s="163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53" t="str">
        <f>IF('C. Consumer Service Detail'!$F464="","",IF(VLOOKUP('C. Consumer Service Detail'!$F464,'Table of Current Services'!$B$7:$F$36,'Table of Current Services'!$F$5,)="cost","Yes","No"))</f>
        <v/>
      </c>
      <c r="M464" s="154" t="str">
        <f>IFERROR(IF('C. Consumer Service Detail'!$K464="No Match","No",VLOOKUP('C. Consumer Service Detail'!$C464,'B. Consumer Budget'!$E$11:$F$2010,2,FALSE)),"")</f>
        <v/>
      </c>
      <c r="P464" s="94"/>
      <c r="Q464" s="94"/>
    </row>
    <row r="465" spans="2:17" x14ac:dyDescent="0.25">
      <c r="B465" s="220">
        <f t="shared" si="12"/>
        <v>455</v>
      </c>
      <c r="C465" s="222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96"/>
      <c r="E465" s="98"/>
      <c r="F465" s="120"/>
      <c r="G465" s="239"/>
      <c r="H465" s="201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83"/>
      <c r="J465" s="171" t="str">
        <f t="shared" si="11"/>
        <v/>
      </c>
      <c r="K465" s="163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53" t="str">
        <f>IF('C. Consumer Service Detail'!$F465="","",IF(VLOOKUP('C. Consumer Service Detail'!$F465,'Table of Current Services'!$B$7:$F$36,'Table of Current Services'!$F$5,)="cost","Yes","No"))</f>
        <v/>
      </c>
      <c r="M465" s="154" t="str">
        <f>IFERROR(IF('C. Consumer Service Detail'!$K465="No Match","No",VLOOKUP('C. Consumer Service Detail'!$C465,'B. Consumer Budget'!$E$11:$F$2010,2,FALSE)),"")</f>
        <v/>
      </c>
      <c r="P465" s="94"/>
      <c r="Q465" s="94"/>
    </row>
    <row r="466" spans="2:17" x14ac:dyDescent="0.25">
      <c r="B466" s="220">
        <f t="shared" si="12"/>
        <v>456</v>
      </c>
      <c r="C466" s="222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97"/>
      <c r="E466" s="96"/>
      <c r="F466" s="119"/>
      <c r="G466" s="238"/>
      <c r="H466" s="201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82"/>
      <c r="J466" s="171" t="str">
        <f t="shared" si="11"/>
        <v/>
      </c>
      <c r="K466" s="163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53" t="str">
        <f>IF('C. Consumer Service Detail'!$F466="","",IF(VLOOKUP('C. Consumer Service Detail'!$F466,'Table of Current Services'!$B$7:$F$36,'Table of Current Services'!$F$5,)="cost","Yes","No"))</f>
        <v/>
      </c>
      <c r="M466" s="154" t="str">
        <f>IFERROR(IF('C. Consumer Service Detail'!$K466="No Match","No",VLOOKUP('C. Consumer Service Detail'!$C466,'B. Consumer Budget'!$E$11:$F$2010,2,FALSE)),"")</f>
        <v/>
      </c>
      <c r="P466" s="94"/>
      <c r="Q466" s="94"/>
    </row>
    <row r="467" spans="2:17" x14ac:dyDescent="0.25">
      <c r="B467" s="220">
        <f t="shared" si="12"/>
        <v>457</v>
      </c>
      <c r="C467" s="222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96"/>
      <c r="E467" s="98"/>
      <c r="F467" s="120"/>
      <c r="G467" s="239"/>
      <c r="H467" s="201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83"/>
      <c r="J467" s="171" t="str">
        <f t="shared" si="11"/>
        <v/>
      </c>
      <c r="K467" s="163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53" t="str">
        <f>IF('C. Consumer Service Detail'!$F467="","",IF(VLOOKUP('C. Consumer Service Detail'!$F467,'Table of Current Services'!$B$7:$F$36,'Table of Current Services'!$F$5,)="cost","Yes","No"))</f>
        <v/>
      </c>
      <c r="M467" s="154" t="str">
        <f>IFERROR(IF('C. Consumer Service Detail'!$K467="No Match","No",VLOOKUP('C. Consumer Service Detail'!$C467,'B. Consumer Budget'!$E$11:$F$2010,2,FALSE)),"")</f>
        <v/>
      </c>
      <c r="P467" s="94"/>
      <c r="Q467" s="94"/>
    </row>
    <row r="468" spans="2:17" x14ac:dyDescent="0.25">
      <c r="B468" s="220">
        <f t="shared" si="12"/>
        <v>458</v>
      </c>
      <c r="C468" s="222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97"/>
      <c r="E468" s="96"/>
      <c r="F468" s="119"/>
      <c r="G468" s="238"/>
      <c r="H468" s="201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82"/>
      <c r="J468" s="171" t="str">
        <f t="shared" si="11"/>
        <v/>
      </c>
      <c r="K468" s="163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53" t="str">
        <f>IF('C. Consumer Service Detail'!$F468="","",IF(VLOOKUP('C. Consumer Service Detail'!$F468,'Table of Current Services'!$B$7:$F$36,'Table of Current Services'!$F$5,)="cost","Yes","No"))</f>
        <v/>
      </c>
      <c r="M468" s="154" t="str">
        <f>IFERROR(IF('C. Consumer Service Detail'!$K468="No Match","No",VLOOKUP('C. Consumer Service Detail'!$C468,'B. Consumer Budget'!$E$11:$F$2010,2,FALSE)),"")</f>
        <v/>
      </c>
      <c r="P468" s="94"/>
      <c r="Q468" s="94"/>
    </row>
    <row r="469" spans="2:17" x14ac:dyDescent="0.25">
      <c r="B469" s="220">
        <f t="shared" si="12"/>
        <v>459</v>
      </c>
      <c r="C469" s="222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96"/>
      <c r="E469" s="98"/>
      <c r="F469" s="120"/>
      <c r="G469" s="239"/>
      <c r="H469" s="201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83"/>
      <c r="J469" s="171" t="str">
        <f t="shared" si="11"/>
        <v/>
      </c>
      <c r="K469" s="163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53" t="str">
        <f>IF('C. Consumer Service Detail'!$F469="","",IF(VLOOKUP('C. Consumer Service Detail'!$F469,'Table of Current Services'!$B$7:$F$36,'Table of Current Services'!$F$5,)="cost","Yes","No"))</f>
        <v/>
      </c>
      <c r="M469" s="154" t="str">
        <f>IFERROR(IF('C. Consumer Service Detail'!$K469="No Match","No",VLOOKUP('C. Consumer Service Detail'!$C469,'B. Consumer Budget'!$E$11:$F$2010,2,FALSE)),"")</f>
        <v/>
      </c>
      <c r="P469" s="94"/>
      <c r="Q469" s="94"/>
    </row>
    <row r="470" spans="2:17" x14ac:dyDescent="0.25">
      <c r="B470" s="220">
        <f t="shared" si="12"/>
        <v>460</v>
      </c>
      <c r="C470" s="222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97"/>
      <c r="E470" s="96"/>
      <c r="F470" s="119"/>
      <c r="G470" s="238"/>
      <c r="H470" s="201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82"/>
      <c r="J470" s="171" t="str">
        <f t="shared" si="11"/>
        <v/>
      </c>
      <c r="K470" s="163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53" t="str">
        <f>IF('C. Consumer Service Detail'!$F470="","",IF(VLOOKUP('C. Consumer Service Detail'!$F470,'Table of Current Services'!$B$7:$F$36,'Table of Current Services'!$F$5,)="cost","Yes","No"))</f>
        <v/>
      </c>
      <c r="M470" s="154" t="str">
        <f>IFERROR(IF('C. Consumer Service Detail'!$K470="No Match","No",VLOOKUP('C. Consumer Service Detail'!$C470,'B. Consumer Budget'!$E$11:$F$2010,2,FALSE)),"")</f>
        <v/>
      </c>
      <c r="P470" s="94"/>
      <c r="Q470" s="94"/>
    </row>
    <row r="471" spans="2:17" x14ac:dyDescent="0.25">
      <c r="B471" s="220">
        <f t="shared" si="12"/>
        <v>461</v>
      </c>
      <c r="C471" s="222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96"/>
      <c r="E471" s="98"/>
      <c r="F471" s="120"/>
      <c r="G471" s="239"/>
      <c r="H471" s="201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83"/>
      <c r="J471" s="171" t="str">
        <f t="shared" si="11"/>
        <v/>
      </c>
      <c r="K471" s="163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53" t="str">
        <f>IF('C. Consumer Service Detail'!$F471="","",IF(VLOOKUP('C. Consumer Service Detail'!$F471,'Table of Current Services'!$B$7:$F$36,'Table of Current Services'!$F$5,)="cost","Yes","No"))</f>
        <v/>
      </c>
      <c r="M471" s="154" t="str">
        <f>IFERROR(IF('C. Consumer Service Detail'!$K471="No Match","No",VLOOKUP('C. Consumer Service Detail'!$C471,'B. Consumer Budget'!$E$11:$F$2010,2,FALSE)),"")</f>
        <v/>
      </c>
      <c r="P471" s="94"/>
      <c r="Q471" s="94"/>
    </row>
    <row r="472" spans="2:17" x14ac:dyDescent="0.25">
      <c r="B472" s="220">
        <f t="shared" si="12"/>
        <v>462</v>
      </c>
      <c r="C472" s="222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97"/>
      <c r="E472" s="96"/>
      <c r="F472" s="119"/>
      <c r="G472" s="238"/>
      <c r="H472" s="201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82"/>
      <c r="J472" s="171" t="str">
        <f t="shared" si="11"/>
        <v/>
      </c>
      <c r="K472" s="163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53" t="str">
        <f>IF('C. Consumer Service Detail'!$F472="","",IF(VLOOKUP('C. Consumer Service Detail'!$F472,'Table of Current Services'!$B$7:$F$36,'Table of Current Services'!$F$5,)="cost","Yes","No"))</f>
        <v/>
      </c>
      <c r="M472" s="154" t="str">
        <f>IFERROR(IF('C. Consumer Service Detail'!$K472="No Match","No",VLOOKUP('C. Consumer Service Detail'!$C472,'B. Consumer Budget'!$E$11:$F$2010,2,FALSE)),"")</f>
        <v/>
      </c>
      <c r="P472" s="94"/>
      <c r="Q472" s="94"/>
    </row>
    <row r="473" spans="2:17" x14ac:dyDescent="0.25">
      <c r="B473" s="220">
        <f t="shared" si="12"/>
        <v>463</v>
      </c>
      <c r="C473" s="222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96"/>
      <c r="E473" s="98"/>
      <c r="F473" s="120"/>
      <c r="G473" s="239"/>
      <c r="H473" s="201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83"/>
      <c r="J473" s="171" t="str">
        <f t="shared" si="11"/>
        <v/>
      </c>
      <c r="K473" s="163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53" t="str">
        <f>IF('C. Consumer Service Detail'!$F473="","",IF(VLOOKUP('C. Consumer Service Detail'!$F473,'Table of Current Services'!$B$7:$F$36,'Table of Current Services'!$F$5,)="cost","Yes","No"))</f>
        <v/>
      </c>
      <c r="M473" s="154" t="str">
        <f>IFERROR(IF('C. Consumer Service Detail'!$K473="No Match","No",VLOOKUP('C. Consumer Service Detail'!$C473,'B. Consumer Budget'!$E$11:$F$2010,2,FALSE)),"")</f>
        <v/>
      </c>
      <c r="P473" s="94"/>
      <c r="Q473" s="94"/>
    </row>
    <row r="474" spans="2:17" x14ac:dyDescent="0.25">
      <c r="B474" s="220">
        <f t="shared" si="12"/>
        <v>464</v>
      </c>
      <c r="C474" s="222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97"/>
      <c r="E474" s="96"/>
      <c r="F474" s="119"/>
      <c r="G474" s="238"/>
      <c r="H474" s="201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82"/>
      <c r="J474" s="171" t="str">
        <f t="shared" si="11"/>
        <v/>
      </c>
      <c r="K474" s="163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53" t="str">
        <f>IF('C. Consumer Service Detail'!$F474="","",IF(VLOOKUP('C. Consumer Service Detail'!$F474,'Table of Current Services'!$B$7:$F$36,'Table of Current Services'!$F$5,)="cost","Yes","No"))</f>
        <v/>
      </c>
      <c r="M474" s="154" t="str">
        <f>IFERROR(IF('C. Consumer Service Detail'!$K474="No Match","No",VLOOKUP('C. Consumer Service Detail'!$C474,'B. Consumer Budget'!$E$11:$F$2010,2,FALSE)),"")</f>
        <v/>
      </c>
      <c r="P474" s="94"/>
      <c r="Q474" s="94"/>
    </row>
    <row r="475" spans="2:17" x14ac:dyDescent="0.25">
      <c r="B475" s="220">
        <f t="shared" si="12"/>
        <v>465</v>
      </c>
      <c r="C475" s="222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96"/>
      <c r="E475" s="98"/>
      <c r="F475" s="120"/>
      <c r="G475" s="239"/>
      <c r="H475" s="201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83"/>
      <c r="J475" s="171" t="str">
        <f t="shared" si="11"/>
        <v/>
      </c>
      <c r="K475" s="163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53" t="str">
        <f>IF('C. Consumer Service Detail'!$F475="","",IF(VLOOKUP('C. Consumer Service Detail'!$F475,'Table of Current Services'!$B$7:$F$36,'Table of Current Services'!$F$5,)="cost","Yes","No"))</f>
        <v/>
      </c>
      <c r="M475" s="154" t="str">
        <f>IFERROR(IF('C. Consumer Service Detail'!$K475="No Match","No",VLOOKUP('C. Consumer Service Detail'!$C475,'B. Consumer Budget'!$E$11:$F$2010,2,FALSE)),"")</f>
        <v/>
      </c>
      <c r="P475" s="94"/>
      <c r="Q475" s="94"/>
    </row>
    <row r="476" spans="2:17" x14ac:dyDescent="0.25">
      <c r="B476" s="220">
        <f t="shared" si="12"/>
        <v>466</v>
      </c>
      <c r="C476" s="222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97"/>
      <c r="E476" s="96"/>
      <c r="F476" s="119"/>
      <c r="G476" s="238"/>
      <c r="H476" s="201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82"/>
      <c r="J476" s="171" t="str">
        <f t="shared" si="11"/>
        <v/>
      </c>
      <c r="K476" s="163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53" t="str">
        <f>IF('C. Consumer Service Detail'!$F476="","",IF(VLOOKUP('C. Consumer Service Detail'!$F476,'Table of Current Services'!$B$7:$F$36,'Table of Current Services'!$F$5,)="cost","Yes","No"))</f>
        <v/>
      </c>
      <c r="M476" s="154" t="str">
        <f>IFERROR(IF('C. Consumer Service Detail'!$K476="No Match","No",VLOOKUP('C. Consumer Service Detail'!$C476,'B. Consumer Budget'!$E$11:$F$2010,2,FALSE)),"")</f>
        <v/>
      </c>
      <c r="P476" s="94"/>
      <c r="Q476" s="94"/>
    </row>
    <row r="477" spans="2:17" x14ac:dyDescent="0.25">
      <c r="B477" s="220">
        <f t="shared" si="12"/>
        <v>467</v>
      </c>
      <c r="C477" s="222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96"/>
      <c r="E477" s="98"/>
      <c r="F477" s="120"/>
      <c r="G477" s="239"/>
      <c r="H477" s="201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83"/>
      <c r="J477" s="171" t="str">
        <f t="shared" si="11"/>
        <v/>
      </c>
      <c r="K477" s="163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53" t="str">
        <f>IF('C. Consumer Service Detail'!$F477="","",IF(VLOOKUP('C. Consumer Service Detail'!$F477,'Table of Current Services'!$B$7:$F$36,'Table of Current Services'!$F$5,)="cost","Yes","No"))</f>
        <v/>
      </c>
      <c r="M477" s="154" t="str">
        <f>IFERROR(IF('C. Consumer Service Detail'!$K477="No Match","No",VLOOKUP('C. Consumer Service Detail'!$C477,'B. Consumer Budget'!$E$11:$F$2010,2,FALSE)),"")</f>
        <v/>
      </c>
      <c r="P477" s="94"/>
      <c r="Q477" s="94"/>
    </row>
    <row r="478" spans="2:17" x14ac:dyDescent="0.25">
      <c r="B478" s="220">
        <f t="shared" si="12"/>
        <v>468</v>
      </c>
      <c r="C478" s="222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97"/>
      <c r="E478" s="96"/>
      <c r="F478" s="119"/>
      <c r="G478" s="238"/>
      <c r="H478" s="201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82"/>
      <c r="J478" s="171" t="str">
        <f t="shared" si="11"/>
        <v/>
      </c>
      <c r="K478" s="163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53" t="str">
        <f>IF('C. Consumer Service Detail'!$F478="","",IF(VLOOKUP('C. Consumer Service Detail'!$F478,'Table of Current Services'!$B$7:$F$36,'Table of Current Services'!$F$5,)="cost","Yes","No"))</f>
        <v/>
      </c>
      <c r="M478" s="154" t="str">
        <f>IFERROR(IF('C. Consumer Service Detail'!$K478="No Match","No",VLOOKUP('C. Consumer Service Detail'!$C478,'B. Consumer Budget'!$E$11:$F$2010,2,FALSE)),"")</f>
        <v/>
      </c>
      <c r="P478" s="94"/>
      <c r="Q478" s="94"/>
    </row>
    <row r="479" spans="2:17" x14ac:dyDescent="0.25">
      <c r="B479" s="220">
        <f t="shared" si="12"/>
        <v>469</v>
      </c>
      <c r="C479" s="222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96"/>
      <c r="E479" s="98"/>
      <c r="F479" s="120"/>
      <c r="G479" s="239"/>
      <c r="H479" s="201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83"/>
      <c r="J479" s="171" t="str">
        <f t="shared" si="11"/>
        <v/>
      </c>
      <c r="K479" s="163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53" t="str">
        <f>IF('C. Consumer Service Detail'!$F479="","",IF(VLOOKUP('C. Consumer Service Detail'!$F479,'Table of Current Services'!$B$7:$F$36,'Table of Current Services'!$F$5,)="cost","Yes","No"))</f>
        <v/>
      </c>
      <c r="M479" s="154" t="str">
        <f>IFERROR(IF('C. Consumer Service Detail'!$K479="No Match","No",VLOOKUP('C. Consumer Service Detail'!$C479,'B. Consumer Budget'!$E$11:$F$2010,2,FALSE)),"")</f>
        <v/>
      </c>
      <c r="P479" s="94"/>
      <c r="Q479" s="94"/>
    </row>
    <row r="480" spans="2:17" x14ac:dyDescent="0.25">
      <c r="B480" s="220">
        <f t="shared" si="12"/>
        <v>470</v>
      </c>
      <c r="C480" s="222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97"/>
      <c r="E480" s="96"/>
      <c r="F480" s="119"/>
      <c r="G480" s="238"/>
      <c r="H480" s="201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82"/>
      <c r="J480" s="171" t="str">
        <f t="shared" si="11"/>
        <v/>
      </c>
      <c r="K480" s="163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53" t="str">
        <f>IF('C. Consumer Service Detail'!$F480="","",IF(VLOOKUP('C. Consumer Service Detail'!$F480,'Table of Current Services'!$B$7:$F$36,'Table of Current Services'!$F$5,)="cost","Yes","No"))</f>
        <v/>
      </c>
      <c r="M480" s="154" t="str">
        <f>IFERROR(IF('C. Consumer Service Detail'!$K480="No Match","No",VLOOKUP('C. Consumer Service Detail'!$C480,'B. Consumer Budget'!$E$11:$F$2010,2,FALSE)),"")</f>
        <v/>
      </c>
      <c r="P480" s="94"/>
      <c r="Q480" s="94"/>
    </row>
    <row r="481" spans="2:17" x14ac:dyDescent="0.25">
      <c r="B481" s="220">
        <f t="shared" si="12"/>
        <v>471</v>
      </c>
      <c r="C481" s="222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96"/>
      <c r="E481" s="98"/>
      <c r="F481" s="120"/>
      <c r="G481" s="239"/>
      <c r="H481" s="201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83"/>
      <c r="J481" s="171" t="str">
        <f t="shared" si="11"/>
        <v/>
      </c>
      <c r="K481" s="163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53" t="str">
        <f>IF('C. Consumer Service Detail'!$F481="","",IF(VLOOKUP('C. Consumer Service Detail'!$F481,'Table of Current Services'!$B$7:$F$36,'Table of Current Services'!$F$5,)="cost","Yes","No"))</f>
        <v/>
      </c>
      <c r="M481" s="154" t="str">
        <f>IFERROR(IF('C. Consumer Service Detail'!$K481="No Match","No",VLOOKUP('C. Consumer Service Detail'!$C481,'B. Consumer Budget'!$E$11:$F$2010,2,FALSE)),"")</f>
        <v/>
      </c>
      <c r="P481" s="94"/>
      <c r="Q481" s="94"/>
    </row>
    <row r="482" spans="2:17" x14ac:dyDescent="0.25">
      <c r="B482" s="220">
        <f t="shared" si="12"/>
        <v>472</v>
      </c>
      <c r="C482" s="222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97"/>
      <c r="E482" s="96"/>
      <c r="F482" s="119"/>
      <c r="G482" s="238"/>
      <c r="H482" s="201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82"/>
      <c r="J482" s="171" t="str">
        <f t="shared" si="11"/>
        <v/>
      </c>
      <c r="K482" s="163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53" t="str">
        <f>IF('C. Consumer Service Detail'!$F482="","",IF(VLOOKUP('C. Consumer Service Detail'!$F482,'Table of Current Services'!$B$7:$F$36,'Table of Current Services'!$F$5,)="cost","Yes","No"))</f>
        <v/>
      </c>
      <c r="M482" s="154" t="str">
        <f>IFERROR(IF('C. Consumer Service Detail'!$K482="No Match","No",VLOOKUP('C. Consumer Service Detail'!$C482,'B. Consumer Budget'!$E$11:$F$2010,2,FALSE)),"")</f>
        <v/>
      </c>
      <c r="P482" s="94"/>
      <c r="Q482" s="94"/>
    </row>
    <row r="483" spans="2:17" x14ac:dyDescent="0.25">
      <c r="B483" s="220">
        <f t="shared" si="12"/>
        <v>473</v>
      </c>
      <c r="C483" s="222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96"/>
      <c r="E483" s="98"/>
      <c r="F483" s="120"/>
      <c r="G483" s="239"/>
      <c r="H483" s="201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83"/>
      <c r="J483" s="171" t="str">
        <f t="shared" si="11"/>
        <v/>
      </c>
      <c r="K483" s="163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53" t="str">
        <f>IF('C. Consumer Service Detail'!$F483="","",IF(VLOOKUP('C. Consumer Service Detail'!$F483,'Table of Current Services'!$B$7:$F$36,'Table of Current Services'!$F$5,)="cost","Yes","No"))</f>
        <v/>
      </c>
      <c r="M483" s="154" t="str">
        <f>IFERROR(IF('C. Consumer Service Detail'!$K483="No Match","No",VLOOKUP('C. Consumer Service Detail'!$C483,'B. Consumer Budget'!$E$11:$F$2010,2,FALSE)),"")</f>
        <v/>
      </c>
      <c r="P483" s="94"/>
      <c r="Q483" s="94"/>
    </row>
    <row r="484" spans="2:17" x14ac:dyDescent="0.25">
      <c r="B484" s="220">
        <f t="shared" si="12"/>
        <v>474</v>
      </c>
      <c r="C484" s="222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97"/>
      <c r="E484" s="96"/>
      <c r="F484" s="119"/>
      <c r="G484" s="238"/>
      <c r="H484" s="201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82"/>
      <c r="J484" s="171" t="str">
        <f t="shared" si="11"/>
        <v/>
      </c>
      <c r="K484" s="163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53" t="str">
        <f>IF('C. Consumer Service Detail'!$F484="","",IF(VLOOKUP('C. Consumer Service Detail'!$F484,'Table of Current Services'!$B$7:$F$36,'Table of Current Services'!$F$5,)="cost","Yes","No"))</f>
        <v/>
      </c>
      <c r="M484" s="154" t="str">
        <f>IFERROR(IF('C. Consumer Service Detail'!$K484="No Match","No",VLOOKUP('C. Consumer Service Detail'!$C484,'B. Consumer Budget'!$E$11:$F$2010,2,FALSE)),"")</f>
        <v/>
      </c>
      <c r="P484" s="94"/>
      <c r="Q484" s="94"/>
    </row>
    <row r="485" spans="2:17" x14ac:dyDescent="0.25">
      <c r="B485" s="220">
        <f t="shared" si="12"/>
        <v>475</v>
      </c>
      <c r="C485" s="222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96"/>
      <c r="E485" s="98"/>
      <c r="F485" s="120"/>
      <c r="G485" s="239"/>
      <c r="H485" s="201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83"/>
      <c r="J485" s="171" t="str">
        <f t="shared" si="11"/>
        <v/>
      </c>
      <c r="K485" s="163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53" t="str">
        <f>IF('C. Consumer Service Detail'!$F485="","",IF(VLOOKUP('C. Consumer Service Detail'!$F485,'Table of Current Services'!$B$7:$F$36,'Table of Current Services'!$F$5,)="cost","Yes","No"))</f>
        <v/>
      </c>
      <c r="M485" s="154" t="str">
        <f>IFERROR(IF('C. Consumer Service Detail'!$K485="No Match","No",VLOOKUP('C. Consumer Service Detail'!$C485,'B. Consumer Budget'!$E$11:$F$2010,2,FALSE)),"")</f>
        <v/>
      </c>
      <c r="P485" s="94"/>
      <c r="Q485" s="94"/>
    </row>
    <row r="486" spans="2:17" x14ac:dyDescent="0.25">
      <c r="B486" s="220">
        <f t="shared" si="12"/>
        <v>476</v>
      </c>
      <c r="C486" s="222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97"/>
      <c r="E486" s="96"/>
      <c r="F486" s="119"/>
      <c r="G486" s="238"/>
      <c r="H486" s="201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82"/>
      <c r="J486" s="171" t="str">
        <f t="shared" si="11"/>
        <v/>
      </c>
      <c r="K486" s="163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53" t="str">
        <f>IF('C. Consumer Service Detail'!$F486="","",IF(VLOOKUP('C. Consumer Service Detail'!$F486,'Table of Current Services'!$B$7:$F$36,'Table of Current Services'!$F$5,)="cost","Yes","No"))</f>
        <v/>
      </c>
      <c r="M486" s="154" t="str">
        <f>IFERROR(IF('C. Consumer Service Detail'!$K486="No Match","No",VLOOKUP('C. Consumer Service Detail'!$C486,'B. Consumer Budget'!$E$11:$F$2010,2,FALSE)),"")</f>
        <v/>
      </c>
      <c r="P486" s="94"/>
      <c r="Q486" s="94"/>
    </row>
    <row r="487" spans="2:17" x14ac:dyDescent="0.25">
      <c r="B487" s="220">
        <f t="shared" si="12"/>
        <v>477</v>
      </c>
      <c r="C487" s="222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96"/>
      <c r="E487" s="98"/>
      <c r="F487" s="120"/>
      <c r="G487" s="239"/>
      <c r="H487" s="201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83"/>
      <c r="J487" s="171" t="str">
        <f t="shared" si="11"/>
        <v/>
      </c>
      <c r="K487" s="163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53" t="str">
        <f>IF('C. Consumer Service Detail'!$F487="","",IF(VLOOKUP('C. Consumer Service Detail'!$F487,'Table of Current Services'!$B$7:$F$36,'Table of Current Services'!$F$5,)="cost","Yes","No"))</f>
        <v/>
      </c>
      <c r="M487" s="154" t="str">
        <f>IFERROR(IF('C. Consumer Service Detail'!$K487="No Match","No",VLOOKUP('C. Consumer Service Detail'!$C487,'B. Consumer Budget'!$E$11:$F$2010,2,FALSE)),"")</f>
        <v/>
      </c>
      <c r="P487" s="94"/>
      <c r="Q487" s="94"/>
    </row>
    <row r="488" spans="2:17" x14ac:dyDescent="0.25">
      <c r="B488" s="220">
        <f t="shared" si="12"/>
        <v>478</v>
      </c>
      <c r="C488" s="222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97"/>
      <c r="E488" s="96"/>
      <c r="F488" s="119"/>
      <c r="G488" s="238"/>
      <c r="H488" s="201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82"/>
      <c r="J488" s="171" t="str">
        <f t="shared" si="11"/>
        <v/>
      </c>
      <c r="K488" s="163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53" t="str">
        <f>IF('C. Consumer Service Detail'!$F488="","",IF(VLOOKUP('C. Consumer Service Detail'!$F488,'Table of Current Services'!$B$7:$F$36,'Table of Current Services'!$F$5,)="cost","Yes","No"))</f>
        <v/>
      </c>
      <c r="M488" s="154" t="str">
        <f>IFERROR(IF('C. Consumer Service Detail'!$K488="No Match","No",VLOOKUP('C. Consumer Service Detail'!$C488,'B. Consumer Budget'!$E$11:$F$2010,2,FALSE)),"")</f>
        <v/>
      </c>
      <c r="P488" s="94"/>
      <c r="Q488" s="94"/>
    </row>
    <row r="489" spans="2:17" x14ac:dyDescent="0.25">
      <c r="B489" s="220">
        <f t="shared" si="12"/>
        <v>479</v>
      </c>
      <c r="C489" s="222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96"/>
      <c r="E489" s="98"/>
      <c r="F489" s="120"/>
      <c r="G489" s="239"/>
      <c r="H489" s="201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83"/>
      <c r="J489" s="171" t="str">
        <f t="shared" si="11"/>
        <v/>
      </c>
      <c r="K489" s="163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53" t="str">
        <f>IF('C. Consumer Service Detail'!$F489="","",IF(VLOOKUP('C. Consumer Service Detail'!$F489,'Table of Current Services'!$B$7:$F$36,'Table of Current Services'!$F$5,)="cost","Yes","No"))</f>
        <v/>
      </c>
      <c r="M489" s="154" t="str">
        <f>IFERROR(IF('C. Consumer Service Detail'!$K489="No Match","No",VLOOKUP('C. Consumer Service Detail'!$C489,'B. Consumer Budget'!$E$11:$F$2010,2,FALSE)),"")</f>
        <v/>
      </c>
      <c r="P489" s="94"/>
      <c r="Q489" s="94"/>
    </row>
    <row r="490" spans="2:17" x14ac:dyDescent="0.25">
      <c r="B490" s="220">
        <f t="shared" si="12"/>
        <v>480</v>
      </c>
      <c r="C490" s="222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97"/>
      <c r="E490" s="96"/>
      <c r="F490" s="119"/>
      <c r="G490" s="238"/>
      <c r="H490" s="201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82"/>
      <c r="J490" s="171" t="str">
        <f t="shared" si="11"/>
        <v/>
      </c>
      <c r="K490" s="163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53" t="str">
        <f>IF('C. Consumer Service Detail'!$F490="","",IF(VLOOKUP('C. Consumer Service Detail'!$F490,'Table of Current Services'!$B$7:$F$36,'Table of Current Services'!$F$5,)="cost","Yes","No"))</f>
        <v/>
      </c>
      <c r="M490" s="154" t="str">
        <f>IFERROR(IF('C. Consumer Service Detail'!$K490="No Match","No",VLOOKUP('C. Consumer Service Detail'!$C490,'B. Consumer Budget'!$E$11:$F$2010,2,FALSE)),"")</f>
        <v/>
      </c>
      <c r="P490" s="94"/>
      <c r="Q490" s="94"/>
    </row>
    <row r="491" spans="2:17" x14ac:dyDescent="0.25">
      <c r="B491" s="220">
        <f t="shared" si="12"/>
        <v>481</v>
      </c>
      <c r="C491" s="222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96"/>
      <c r="E491" s="98"/>
      <c r="F491" s="120"/>
      <c r="G491" s="239"/>
      <c r="H491" s="201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83"/>
      <c r="J491" s="171" t="str">
        <f t="shared" si="11"/>
        <v/>
      </c>
      <c r="K491" s="163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53" t="str">
        <f>IF('C. Consumer Service Detail'!$F491="","",IF(VLOOKUP('C. Consumer Service Detail'!$F491,'Table of Current Services'!$B$7:$F$36,'Table of Current Services'!$F$5,)="cost","Yes","No"))</f>
        <v/>
      </c>
      <c r="M491" s="154" t="str">
        <f>IFERROR(IF('C. Consumer Service Detail'!$K491="No Match","No",VLOOKUP('C. Consumer Service Detail'!$C491,'B. Consumer Budget'!$E$11:$F$2010,2,FALSE)),"")</f>
        <v/>
      </c>
      <c r="P491" s="94"/>
      <c r="Q491" s="94"/>
    </row>
    <row r="492" spans="2:17" x14ac:dyDescent="0.25">
      <c r="B492" s="220">
        <f t="shared" si="12"/>
        <v>482</v>
      </c>
      <c r="C492" s="222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97"/>
      <c r="E492" s="96"/>
      <c r="F492" s="119"/>
      <c r="G492" s="238"/>
      <c r="H492" s="201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82"/>
      <c r="J492" s="171" t="str">
        <f t="shared" si="11"/>
        <v/>
      </c>
      <c r="K492" s="163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53" t="str">
        <f>IF('C. Consumer Service Detail'!$F492="","",IF(VLOOKUP('C. Consumer Service Detail'!$F492,'Table of Current Services'!$B$7:$F$36,'Table of Current Services'!$F$5,)="cost","Yes","No"))</f>
        <v/>
      </c>
      <c r="M492" s="154" t="str">
        <f>IFERROR(IF('C. Consumer Service Detail'!$K492="No Match","No",VLOOKUP('C. Consumer Service Detail'!$C492,'B. Consumer Budget'!$E$11:$F$2010,2,FALSE)),"")</f>
        <v/>
      </c>
      <c r="P492" s="94"/>
      <c r="Q492" s="94"/>
    </row>
    <row r="493" spans="2:17" x14ac:dyDescent="0.25">
      <c r="B493" s="220">
        <f t="shared" si="12"/>
        <v>483</v>
      </c>
      <c r="C493" s="222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96"/>
      <c r="E493" s="98"/>
      <c r="F493" s="120"/>
      <c r="G493" s="239"/>
      <c r="H493" s="201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83"/>
      <c r="J493" s="171" t="str">
        <f t="shared" si="11"/>
        <v/>
      </c>
      <c r="K493" s="163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53" t="str">
        <f>IF('C. Consumer Service Detail'!$F493="","",IF(VLOOKUP('C. Consumer Service Detail'!$F493,'Table of Current Services'!$B$7:$F$36,'Table of Current Services'!$F$5,)="cost","Yes","No"))</f>
        <v/>
      </c>
      <c r="M493" s="154" t="str">
        <f>IFERROR(IF('C. Consumer Service Detail'!$K493="No Match","No",VLOOKUP('C. Consumer Service Detail'!$C493,'B. Consumer Budget'!$E$11:$F$2010,2,FALSE)),"")</f>
        <v/>
      </c>
      <c r="P493" s="94"/>
      <c r="Q493" s="94"/>
    </row>
    <row r="494" spans="2:17" x14ac:dyDescent="0.25">
      <c r="B494" s="220">
        <f t="shared" si="12"/>
        <v>484</v>
      </c>
      <c r="C494" s="222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97"/>
      <c r="E494" s="96"/>
      <c r="F494" s="119"/>
      <c r="G494" s="238"/>
      <c r="H494" s="201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82"/>
      <c r="J494" s="171" t="str">
        <f t="shared" si="11"/>
        <v/>
      </c>
      <c r="K494" s="163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53" t="str">
        <f>IF('C. Consumer Service Detail'!$F494="","",IF(VLOOKUP('C. Consumer Service Detail'!$F494,'Table of Current Services'!$B$7:$F$36,'Table of Current Services'!$F$5,)="cost","Yes","No"))</f>
        <v/>
      </c>
      <c r="M494" s="154" t="str">
        <f>IFERROR(IF('C. Consumer Service Detail'!$K494="No Match","No",VLOOKUP('C. Consumer Service Detail'!$C494,'B. Consumer Budget'!$E$11:$F$2010,2,FALSE)),"")</f>
        <v/>
      </c>
      <c r="P494" s="94"/>
      <c r="Q494" s="94"/>
    </row>
    <row r="495" spans="2:17" x14ac:dyDescent="0.25">
      <c r="B495" s="220">
        <f t="shared" si="12"/>
        <v>485</v>
      </c>
      <c r="C495" s="222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96"/>
      <c r="E495" s="98"/>
      <c r="F495" s="120"/>
      <c r="G495" s="239"/>
      <c r="H495" s="201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83"/>
      <c r="J495" s="171" t="str">
        <f t="shared" si="11"/>
        <v/>
      </c>
      <c r="K495" s="163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53" t="str">
        <f>IF('C. Consumer Service Detail'!$F495="","",IF(VLOOKUP('C. Consumer Service Detail'!$F495,'Table of Current Services'!$B$7:$F$36,'Table of Current Services'!$F$5,)="cost","Yes","No"))</f>
        <v/>
      </c>
      <c r="M495" s="154" t="str">
        <f>IFERROR(IF('C. Consumer Service Detail'!$K495="No Match","No",VLOOKUP('C. Consumer Service Detail'!$C495,'B. Consumer Budget'!$E$11:$F$2010,2,FALSE)),"")</f>
        <v/>
      </c>
      <c r="P495" s="94"/>
      <c r="Q495" s="94"/>
    </row>
    <row r="496" spans="2:17" x14ac:dyDescent="0.25">
      <c r="B496" s="220">
        <f t="shared" si="12"/>
        <v>486</v>
      </c>
      <c r="C496" s="222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97"/>
      <c r="E496" s="96"/>
      <c r="F496" s="119"/>
      <c r="G496" s="238"/>
      <c r="H496" s="201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82"/>
      <c r="J496" s="171" t="str">
        <f t="shared" si="11"/>
        <v/>
      </c>
      <c r="K496" s="163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53" t="str">
        <f>IF('C. Consumer Service Detail'!$F496="","",IF(VLOOKUP('C. Consumer Service Detail'!$F496,'Table of Current Services'!$B$7:$F$36,'Table of Current Services'!$F$5,)="cost","Yes","No"))</f>
        <v/>
      </c>
      <c r="M496" s="154" t="str">
        <f>IFERROR(IF('C. Consumer Service Detail'!$K496="No Match","No",VLOOKUP('C. Consumer Service Detail'!$C496,'B. Consumer Budget'!$E$11:$F$2010,2,FALSE)),"")</f>
        <v/>
      </c>
      <c r="P496" s="94"/>
      <c r="Q496" s="94"/>
    </row>
    <row r="497" spans="2:17" x14ac:dyDescent="0.25">
      <c r="B497" s="220">
        <f t="shared" si="12"/>
        <v>487</v>
      </c>
      <c r="C497" s="222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96"/>
      <c r="E497" s="98"/>
      <c r="F497" s="120"/>
      <c r="G497" s="239"/>
      <c r="H497" s="201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83"/>
      <c r="J497" s="171" t="str">
        <f t="shared" si="11"/>
        <v/>
      </c>
      <c r="K497" s="163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53" t="str">
        <f>IF('C. Consumer Service Detail'!$F497="","",IF(VLOOKUP('C. Consumer Service Detail'!$F497,'Table of Current Services'!$B$7:$F$36,'Table of Current Services'!$F$5,)="cost","Yes","No"))</f>
        <v/>
      </c>
      <c r="M497" s="154" t="str">
        <f>IFERROR(IF('C. Consumer Service Detail'!$K497="No Match","No",VLOOKUP('C. Consumer Service Detail'!$C497,'B. Consumer Budget'!$E$11:$F$2010,2,FALSE)),"")</f>
        <v/>
      </c>
      <c r="P497" s="94"/>
      <c r="Q497" s="94"/>
    </row>
    <row r="498" spans="2:17" x14ac:dyDescent="0.25">
      <c r="B498" s="220">
        <f t="shared" si="12"/>
        <v>488</v>
      </c>
      <c r="C498" s="222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97"/>
      <c r="E498" s="96"/>
      <c r="F498" s="119"/>
      <c r="G498" s="238"/>
      <c r="H498" s="201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82"/>
      <c r="J498" s="171" t="str">
        <f t="shared" si="11"/>
        <v/>
      </c>
      <c r="K498" s="163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53" t="str">
        <f>IF('C. Consumer Service Detail'!$F498="","",IF(VLOOKUP('C. Consumer Service Detail'!$F498,'Table of Current Services'!$B$7:$F$36,'Table of Current Services'!$F$5,)="cost","Yes","No"))</f>
        <v/>
      </c>
      <c r="M498" s="154" t="str">
        <f>IFERROR(IF('C. Consumer Service Detail'!$K498="No Match","No",VLOOKUP('C. Consumer Service Detail'!$C498,'B. Consumer Budget'!$E$11:$F$2010,2,FALSE)),"")</f>
        <v/>
      </c>
      <c r="P498" s="94"/>
      <c r="Q498" s="94"/>
    </row>
    <row r="499" spans="2:17" x14ac:dyDescent="0.25">
      <c r="B499" s="220">
        <f t="shared" si="12"/>
        <v>489</v>
      </c>
      <c r="C499" s="222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96"/>
      <c r="E499" s="98"/>
      <c r="F499" s="120"/>
      <c r="G499" s="239"/>
      <c r="H499" s="201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83"/>
      <c r="J499" s="171" t="str">
        <f t="shared" si="11"/>
        <v/>
      </c>
      <c r="K499" s="163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53" t="str">
        <f>IF('C. Consumer Service Detail'!$F499="","",IF(VLOOKUP('C. Consumer Service Detail'!$F499,'Table of Current Services'!$B$7:$F$36,'Table of Current Services'!$F$5,)="cost","Yes","No"))</f>
        <v/>
      </c>
      <c r="M499" s="154" t="str">
        <f>IFERROR(IF('C. Consumer Service Detail'!$K499="No Match","No",VLOOKUP('C. Consumer Service Detail'!$C499,'B. Consumer Budget'!$E$11:$F$2010,2,FALSE)),"")</f>
        <v/>
      </c>
      <c r="P499" s="94"/>
      <c r="Q499" s="94"/>
    </row>
    <row r="500" spans="2:17" x14ac:dyDescent="0.25">
      <c r="B500" s="220">
        <f t="shared" si="12"/>
        <v>490</v>
      </c>
      <c r="C500" s="222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97"/>
      <c r="E500" s="96"/>
      <c r="F500" s="119"/>
      <c r="G500" s="238"/>
      <c r="H500" s="201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82"/>
      <c r="J500" s="171" t="str">
        <f t="shared" si="11"/>
        <v/>
      </c>
      <c r="K500" s="163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53" t="str">
        <f>IF('C. Consumer Service Detail'!$F500="","",IF(VLOOKUP('C. Consumer Service Detail'!$F500,'Table of Current Services'!$B$7:$F$36,'Table of Current Services'!$F$5,)="cost","Yes","No"))</f>
        <v/>
      </c>
      <c r="M500" s="154" t="str">
        <f>IFERROR(IF('C. Consumer Service Detail'!$K500="No Match","No",VLOOKUP('C. Consumer Service Detail'!$C500,'B. Consumer Budget'!$E$11:$F$2010,2,FALSE)),"")</f>
        <v/>
      </c>
      <c r="P500" s="94"/>
      <c r="Q500" s="94"/>
    </row>
    <row r="501" spans="2:17" x14ac:dyDescent="0.25">
      <c r="B501" s="220">
        <f t="shared" si="12"/>
        <v>491</v>
      </c>
      <c r="C501" s="222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96"/>
      <c r="E501" s="98"/>
      <c r="F501" s="120"/>
      <c r="G501" s="239"/>
      <c r="H501" s="201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83"/>
      <c r="J501" s="171" t="str">
        <f t="shared" si="11"/>
        <v/>
      </c>
      <c r="K501" s="163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53" t="str">
        <f>IF('C. Consumer Service Detail'!$F501="","",IF(VLOOKUP('C. Consumer Service Detail'!$F501,'Table of Current Services'!$B$7:$F$36,'Table of Current Services'!$F$5,)="cost","Yes","No"))</f>
        <v/>
      </c>
      <c r="M501" s="154" t="str">
        <f>IFERROR(IF('C. Consumer Service Detail'!$K501="No Match","No",VLOOKUP('C. Consumer Service Detail'!$C501,'B. Consumer Budget'!$E$11:$F$2010,2,FALSE)),"")</f>
        <v/>
      </c>
      <c r="P501" s="94"/>
      <c r="Q501" s="94"/>
    </row>
    <row r="502" spans="2:17" x14ac:dyDescent="0.25">
      <c r="B502" s="220">
        <f t="shared" si="12"/>
        <v>492</v>
      </c>
      <c r="C502" s="222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97"/>
      <c r="E502" s="96"/>
      <c r="F502" s="119"/>
      <c r="G502" s="238"/>
      <c r="H502" s="201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82"/>
      <c r="J502" s="171" t="str">
        <f t="shared" si="11"/>
        <v/>
      </c>
      <c r="K502" s="163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53" t="str">
        <f>IF('C. Consumer Service Detail'!$F502="","",IF(VLOOKUP('C. Consumer Service Detail'!$F502,'Table of Current Services'!$B$7:$F$36,'Table of Current Services'!$F$5,)="cost","Yes","No"))</f>
        <v/>
      </c>
      <c r="M502" s="154" t="str">
        <f>IFERROR(IF('C. Consumer Service Detail'!$K502="No Match","No",VLOOKUP('C. Consumer Service Detail'!$C502,'B. Consumer Budget'!$E$11:$F$2010,2,FALSE)),"")</f>
        <v/>
      </c>
      <c r="P502" s="94"/>
      <c r="Q502" s="94"/>
    </row>
    <row r="503" spans="2:17" x14ac:dyDescent="0.25">
      <c r="B503" s="220">
        <f t="shared" si="12"/>
        <v>493</v>
      </c>
      <c r="C503" s="222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96"/>
      <c r="E503" s="98"/>
      <c r="F503" s="120"/>
      <c r="G503" s="239"/>
      <c r="H503" s="201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83"/>
      <c r="J503" s="171" t="str">
        <f t="shared" si="11"/>
        <v/>
      </c>
      <c r="K503" s="163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53" t="str">
        <f>IF('C. Consumer Service Detail'!$F503="","",IF(VLOOKUP('C. Consumer Service Detail'!$F503,'Table of Current Services'!$B$7:$F$36,'Table of Current Services'!$F$5,)="cost","Yes","No"))</f>
        <v/>
      </c>
      <c r="M503" s="154" t="str">
        <f>IFERROR(IF('C. Consumer Service Detail'!$K503="No Match","No",VLOOKUP('C. Consumer Service Detail'!$C503,'B. Consumer Budget'!$E$11:$F$2010,2,FALSE)),"")</f>
        <v/>
      </c>
      <c r="P503" s="94"/>
      <c r="Q503" s="94"/>
    </row>
    <row r="504" spans="2:17" x14ac:dyDescent="0.25">
      <c r="B504" s="220">
        <f t="shared" si="12"/>
        <v>494</v>
      </c>
      <c r="C504" s="222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97"/>
      <c r="E504" s="96"/>
      <c r="F504" s="119"/>
      <c r="G504" s="238"/>
      <c r="H504" s="201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82"/>
      <c r="J504" s="171" t="str">
        <f t="shared" si="11"/>
        <v/>
      </c>
      <c r="K504" s="163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53" t="str">
        <f>IF('C. Consumer Service Detail'!$F504="","",IF(VLOOKUP('C. Consumer Service Detail'!$F504,'Table of Current Services'!$B$7:$F$36,'Table of Current Services'!$F$5,)="cost","Yes","No"))</f>
        <v/>
      </c>
      <c r="M504" s="154" t="str">
        <f>IFERROR(IF('C. Consumer Service Detail'!$K504="No Match","No",VLOOKUP('C. Consumer Service Detail'!$C504,'B. Consumer Budget'!$E$11:$F$2010,2,FALSE)),"")</f>
        <v/>
      </c>
      <c r="P504" s="94"/>
      <c r="Q504" s="94"/>
    </row>
    <row r="505" spans="2:17" x14ac:dyDescent="0.25">
      <c r="B505" s="220">
        <f t="shared" si="12"/>
        <v>495</v>
      </c>
      <c r="C505" s="222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96"/>
      <c r="E505" s="98"/>
      <c r="F505" s="120"/>
      <c r="G505" s="239"/>
      <c r="H505" s="201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83"/>
      <c r="J505" s="171" t="str">
        <f t="shared" si="11"/>
        <v/>
      </c>
      <c r="K505" s="163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53" t="str">
        <f>IF('C. Consumer Service Detail'!$F505="","",IF(VLOOKUP('C. Consumer Service Detail'!$F505,'Table of Current Services'!$B$7:$F$36,'Table of Current Services'!$F$5,)="cost","Yes","No"))</f>
        <v/>
      </c>
      <c r="M505" s="154" t="str">
        <f>IFERROR(IF('C. Consumer Service Detail'!$K505="No Match","No",VLOOKUP('C. Consumer Service Detail'!$C505,'B. Consumer Budget'!$E$11:$F$2010,2,FALSE)),"")</f>
        <v/>
      </c>
      <c r="P505" s="94"/>
      <c r="Q505" s="94"/>
    </row>
    <row r="506" spans="2:17" x14ac:dyDescent="0.25">
      <c r="B506" s="220">
        <f t="shared" si="12"/>
        <v>496</v>
      </c>
      <c r="C506" s="222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97"/>
      <c r="E506" s="96"/>
      <c r="F506" s="119"/>
      <c r="G506" s="238"/>
      <c r="H506" s="201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82"/>
      <c r="J506" s="171" t="str">
        <f t="shared" si="11"/>
        <v/>
      </c>
      <c r="K506" s="163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53" t="str">
        <f>IF('C. Consumer Service Detail'!$F506="","",IF(VLOOKUP('C. Consumer Service Detail'!$F506,'Table of Current Services'!$B$7:$F$36,'Table of Current Services'!$F$5,)="cost","Yes","No"))</f>
        <v/>
      </c>
      <c r="M506" s="154" t="str">
        <f>IFERROR(IF('C. Consumer Service Detail'!$K506="No Match","No",VLOOKUP('C. Consumer Service Detail'!$C506,'B. Consumer Budget'!$E$11:$F$2010,2,FALSE)),"")</f>
        <v/>
      </c>
      <c r="P506" s="94"/>
      <c r="Q506" s="94"/>
    </row>
    <row r="507" spans="2:17" x14ac:dyDescent="0.25">
      <c r="B507" s="220">
        <f t="shared" si="12"/>
        <v>497</v>
      </c>
      <c r="C507" s="222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96"/>
      <c r="E507" s="98"/>
      <c r="F507" s="120"/>
      <c r="G507" s="239"/>
      <c r="H507" s="201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83"/>
      <c r="J507" s="171" t="str">
        <f t="shared" si="11"/>
        <v/>
      </c>
      <c r="K507" s="163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53" t="str">
        <f>IF('C. Consumer Service Detail'!$F507="","",IF(VLOOKUP('C. Consumer Service Detail'!$F507,'Table of Current Services'!$B$7:$F$36,'Table of Current Services'!$F$5,)="cost","Yes","No"))</f>
        <v/>
      </c>
      <c r="M507" s="154" t="str">
        <f>IFERROR(IF('C. Consumer Service Detail'!$K507="No Match","No",VLOOKUP('C. Consumer Service Detail'!$C507,'B. Consumer Budget'!$E$11:$F$2010,2,FALSE)),"")</f>
        <v/>
      </c>
      <c r="P507" s="94"/>
      <c r="Q507" s="94"/>
    </row>
    <row r="508" spans="2:17" x14ac:dyDescent="0.25">
      <c r="B508" s="220">
        <f t="shared" si="12"/>
        <v>498</v>
      </c>
      <c r="C508" s="222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97"/>
      <c r="E508" s="96"/>
      <c r="F508" s="119"/>
      <c r="G508" s="238"/>
      <c r="H508" s="201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82"/>
      <c r="J508" s="171" t="str">
        <f t="shared" si="11"/>
        <v/>
      </c>
      <c r="K508" s="163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53" t="str">
        <f>IF('C. Consumer Service Detail'!$F508="","",IF(VLOOKUP('C. Consumer Service Detail'!$F508,'Table of Current Services'!$B$7:$F$36,'Table of Current Services'!$F$5,)="cost","Yes","No"))</f>
        <v/>
      </c>
      <c r="M508" s="154" t="str">
        <f>IFERROR(IF('C. Consumer Service Detail'!$K508="No Match","No",VLOOKUP('C. Consumer Service Detail'!$C508,'B. Consumer Budget'!$E$11:$F$2010,2,FALSE)),"")</f>
        <v/>
      </c>
      <c r="P508" s="94"/>
      <c r="Q508" s="94"/>
    </row>
    <row r="509" spans="2:17" x14ac:dyDescent="0.25">
      <c r="B509" s="220">
        <f t="shared" si="12"/>
        <v>499</v>
      </c>
      <c r="C509" s="222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96"/>
      <c r="E509" s="98"/>
      <c r="F509" s="120"/>
      <c r="G509" s="239"/>
      <c r="H509" s="201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83"/>
      <c r="J509" s="171" t="str">
        <f t="shared" si="11"/>
        <v/>
      </c>
      <c r="K509" s="163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53" t="str">
        <f>IF('C. Consumer Service Detail'!$F509="","",IF(VLOOKUP('C. Consumer Service Detail'!$F509,'Table of Current Services'!$B$7:$F$36,'Table of Current Services'!$F$5,)="cost","Yes","No"))</f>
        <v/>
      </c>
      <c r="M509" s="154" t="str">
        <f>IFERROR(IF('C. Consumer Service Detail'!$K509="No Match","No",VLOOKUP('C. Consumer Service Detail'!$C509,'B. Consumer Budget'!$E$11:$F$2010,2,FALSE)),"")</f>
        <v/>
      </c>
      <c r="P509" s="94"/>
      <c r="Q509" s="94"/>
    </row>
    <row r="510" spans="2:17" x14ac:dyDescent="0.25">
      <c r="B510" s="220">
        <f t="shared" si="12"/>
        <v>500</v>
      </c>
      <c r="C510" s="222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97"/>
      <c r="E510" s="96"/>
      <c r="F510" s="119"/>
      <c r="G510" s="238"/>
      <c r="H510" s="201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82"/>
      <c r="J510" s="171" t="str">
        <f t="shared" si="11"/>
        <v/>
      </c>
      <c r="K510" s="163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53" t="str">
        <f>IF('C. Consumer Service Detail'!$F510="","",IF(VLOOKUP('C. Consumer Service Detail'!$F510,'Table of Current Services'!$B$7:$F$36,'Table of Current Services'!$F$5,)="cost","Yes","No"))</f>
        <v/>
      </c>
      <c r="M510" s="154" t="str">
        <f>IFERROR(IF('C. Consumer Service Detail'!$K510="No Match","No",VLOOKUP('C. Consumer Service Detail'!$C510,'B. Consumer Budget'!$E$11:$F$2010,2,FALSE)),"")</f>
        <v/>
      </c>
      <c r="P510" s="94"/>
      <c r="Q510" s="94"/>
    </row>
    <row r="511" spans="2:17" x14ac:dyDescent="0.25">
      <c r="B511" s="220">
        <f t="shared" si="12"/>
        <v>501</v>
      </c>
      <c r="C511" s="222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96"/>
      <c r="E511" s="98"/>
      <c r="F511" s="120"/>
      <c r="G511" s="239"/>
      <c r="H511" s="201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83"/>
      <c r="J511" s="171" t="str">
        <f t="shared" si="11"/>
        <v/>
      </c>
      <c r="K511" s="163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53" t="str">
        <f>IF('C. Consumer Service Detail'!$F511="","",IF(VLOOKUP('C. Consumer Service Detail'!$F511,'Table of Current Services'!$B$7:$F$36,'Table of Current Services'!$F$5,)="cost","Yes","No"))</f>
        <v/>
      </c>
      <c r="M511" s="154" t="str">
        <f>IFERROR(IF('C. Consumer Service Detail'!$K511="No Match","No",VLOOKUP('C. Consumer Service Detail'!$C511,'B. Consumer Budget'!$E$11:$F$2010,2,FALSE)),"")</f>
        <v/>
      </c>
      <c r="P511" s="94"/>
      <c r="Q511" s="94"/>
    </row>
    <row r="512" spans="2:17" x14ac:dyDescent="0.25">
      <c r="B512" s="220">
        <f t="shared" si="12"/>
        <v>502</v>
      </c>
      <c r="C512" s="222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97"/>
      <c r="E512" s="96"/>
      <c r="F512" s="119"/>
      <c r="G512" s="238"/>
      <c r="H512" s="201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82"/>
      <c r="J512" s="171" t="str">
        <f t="shared" si="11"/>
        <v/>
      </c>
      <c r="K512" s="163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53" t="str">
        <f>IF('C. Consumer Service Detail'!$F512="","",IF(VLOOKUP('C. Consumer Service Detail'!$F512,'Table of Current Services'!$B$7:$F$36,'Table of Current Services'!$F$5,)="cost","Yes","No"))</f>
        <v/>
      </c>
      <c r="M512" s="154" t="str">
        <f>IFERROR(IF('C. Consumer Service Detail'!$K512="No Match","No",VLOOKUP('C. Consumer Service Detail'!$C512,'B. Consumer Budget'!$E$11:$F$2010,2,FALSE)),"")</f>
        <v/>
      </c>
      <c r="P512" s="94"/>
      <c r="Q512" s="94"/>
    </row>
    <row r="513" spans="2:17" x14ac:dyDescent="0.25">
      <c r="B513" s="220">
        <f t="shared" si="12"/>
        <v>503</v>
      </c>
      <c r="C513" s="222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96"/>
      <c r="E513" s="98"/>
      <c r="F513" s="120"/>
      <c r="G513" s="239"/>
      <c r="H513" s="201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83"/>
      <c r="J513" s="171" t="str">
        <f t="shared" si="11"/>
        <v/>
      </c>
      <c r="K513" s="163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53" t="str">
        <f>IF('C. Consumer Service Detail'!$F513="","",IF(VLOOKUP('C. Consumer Service Detail'!$F513,'Table of Current Services'!$B$7:$F$36,'Table of Current Services'!$F$5,)="cost","Yes","No"))</f>
        <v/>
      </c>
      <c r="M513" s="154" t="str">
        <f>IFERROR(IF('C. Consumer Service Detail'!$K513="No Match","No",VLOOKUP('C. Consumer Service Detail'!$C513,'B. Consumer Budget'!$E$11:$F$2010,2,FALSE)),"")</f>
        <v/>
      </c>
      <c r="P513" s="94"/>
      <c r="Q513" s="94"/>
    </row>
    <row r="514" spans="2:17" x14ac:dyDescent="0.25">
      <c r="B514" s="220">
        <f t="shared" si="12"/>
        <v>504</v>
      </c>
      <c r="C514" s="222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97"/>
      <c r="E514" s="96"/>
      <c r="F514" s="119"/>
      <c r="G514" s="238"/>
      <c r="H514" s="201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82"/>
      <c r="J514" s="171" t="str">
        <f t="shared" si="11"/>
        <v/>
      </c>
      <c r="K514" s="163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53" t="str">
        <f>IF('C. Consumer Service Detail'!$F514="","",IF(VLOOKUP('C. Consumer Service Detail'!$F514,'Table of Current Services'!$B$7:$F$36,'Table of Current Services'!$F$5,)="cost","Yes","No"))</f>
        <v/>
      </c>
      <c r="M514" s="154" t="str">
        <f>IFERROR(IF('C. Consumer Service Detail'!$K514="No Match","No",VLOOKUP('C. Consumer Service Detail'!$C514,'B. Consumer Budget'!$E$11:$F$2010,2,FALSE)),"")</f>
        <v/>
      </c>
      <c r="P514" s="94"/>
      <c r="Q514" s="94"/>
    </row>
    <row r="515" spans="2:17" x14ac:dyDescent="0.25">
      <c r="B515" s="220">
        <f t="shared" si="12"/>
        <v>505</v>
      </c>
      <c r="C515" s="222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96"/>
      <c r="E515" s="98"/>
      <c r="F515" s="120"/>
      <c r="G515" s="239"/>
      <c r="H515" s="201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83"/>
      <c r="J515" s="171" t="str">
        <f t="shared" si="11"/>
        <v/>
      </c>
      <c r="K515" s="163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53" t="str">
        <f>IF('C. Consumer Service Detail'!$F515="","",IF(VLOOKUP('C. Consumer Service Detail'!$F515,'Table of Current Services'!$B$7:$F$36,'Table of Current Services'!$F$5,)="cost","Yes","No"))</f>
        <v/>
      </c>
      <c r="M515" s="154" t="str">
        <f>IFERROR(IF('C. Consumer Service Detail'!$K515="No Match","No",VLOOKUP('C. Consumer Service Detail'!$C515,'B. Consumer Budget'!$E$11:$F$2010,2,FALSE)),"")</f>
        <v/>
      </c>
      <c r="P515" s="94"/>
      <c r="Q515" s="94"/>
    </row>
    <row r="516" spans="2:17" x14ac:dyDescent="0.25">
      <c r="B516" s="220">
        <f t="shared" si="12"/>
        <v>506</v>
      </c>
      <c r="C516" s="222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97"/>
      <c r="E516" s="96"/>
      <c r="F516" s="119"/>
      <c r="G516" s="238"/>
      <c r="H516" s="201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82"/>
      <c r="J516" s="171" t="str">
        <f t="shared" si="11"/>
        <v/>
      </c>
      <c r="K516" s="163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53" t="str">
        <f>IF('C. Consumer Service Detail'!$F516="","",IF(VLOOKUP('C. Consumer Service Detail'!$F516,'Table of Current Services'!$B$7:$F$36,'Table of Current Services'!$F$5,)="cost","Yes","No"))</f>
        <v/>
      </c>
      <c r="M516" s="154" t="str">
        <f>IFERROR(IF('C. Consumer Service Detail'!$K516="No Match","No",VLOOKUP('C. Consumer Service Detail'!$C516,'B. Consumer Budget'!$E$11:$F$2010,2,FALSE)),"")</f>
        <v/>
      </c>
      <c r="P516" s="94"/>
      <c r="Q516" s="94"/>
    </row>
    <row r="517" spans="2:17" x14ac:dyDescent="0.25">
      <c r="B517" s="220">
        <f t="shared" si="12"/>
        <v>507</v>
      </c>
      <c r="C517" s="222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96"/>
      <c r="E517" s="98"/>
      <c r="F517" s="120"/>
      <c r="G517" s="239"/>
      <c r="H517" s="201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83"/>
      <c r="J517" s="171" t="str">
        <f t="shared" si="11"/>
        <v/>
      </c>
      <c r="K517" s="163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53" t="str">
        <f>IF('C. Consumer Service Detail'!$F517="","",IF(VLOOKUP('C. Consumer Service Detail'!$F517,'Table of Current Services'!$B$7:$F$36,'Table of Current Services'!$F$5,)="cost","Yes","No"))</f>
        <v/>
      </c>
      <c r="M517" s="154" t="str">
        <f>IFERROR(IF('C. Consumer Service Detail'!$K517="No Match","No",VLOOKUP('C. Consumer Service Detail'!$C517,'B. Consumer Budget'!$E$11:$F$2010,2,FALSE)),"")</f>
        <v/>
      </c>
      <c r="P517" s="94"/>
      <c r="Q517" s="94"/>
    </row>
    <row r="518" spans="2:17" x14ac:dyDescent="0.25">
      <c r="B518" s="220">
        <f t="shared" si="12"/>
        <v>508</v>
      </c>
      <c r="C518" s="222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97"/>
      <c r="E518" s="96"/>
      <c r="F518" s="119"/>
      <c r="G518" s="238"/>
      <c r="H518" s="201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82"/>
      <c r="J518" s="171" t="str">
        <f t="shared" si="11"/>
        <v/>
      </c>
      <c r="K518" s="163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53" t="str">
        <f>IF('C. Consumer Service Detail'!$F518="","",IF(VLOOKUP('C. Consumer Service Detail'!$F518,'Table of Current Services'!$B$7:$F$36,'Table of Current Services'!$F$5,)="cost","Yes","No"))</f>
        <v/>
      </c>
      <c r="M518" s="154" t="str">
        <f>IFERROR(IF('C. Consumer Service Detail'!$K518="No Match","No",VLOOKUP('C. Consumer Service Detail'!$C518,'B. Consumer Budget'!$E$11:$F$2010,2,FALSE)),"")</f>
        <v/>
      </c>
      <c r="P518" s="94"/>
      <c r="Q518" s="94"/>
    </row>
    <row r="519" spans="2:17" x14ac:dyDescent="0.25">
      <c r="B519" s="220">
        <f t="shared" si="12"/>
        <v>509</v>
      </c>
      <c r="C519" s="222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96"/>
      <c r="E519" s="98"/>
      <c r="F519" s="120"/>
      <c r="G519" s="239"/>
      <c r="H519" s="201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83"/>
      <c r="J519" s="171" t="str">
        <f t="shared" si="11"/>
        <v/>
      </c>
      <c r="K519" s="163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53" t="str">
        <f>IF('C. Consumer Service Detail'!$F519="","",IF(VLOOKUP('C. Consumer Service Detail'!$F519,'Table of Current Services'!$B$7:$F$36,'Table of Current Services'!$F$5,)="cost","Yes","No"))</f>
        <v/>
      </c>
      <c r="M519" s="154" t="str">
        <f>IFERROR(IF('C. Consumer Service Detail'!$K519="No Match","No",VLOOKUP('C. Consumer Service Detail'!$C519,'B. Consumer Budget'!$E$11:$F$2010,2,FALSE)),"")</f>
        <v/>
      </c>
      <c r="P519" s="94"/>
      <c r="Q519" s="94"/>
    </row>
    <row r="520" spans="2:17" x14ac:dyDescent="0.25">
      <c r="B520" s="220">
        <f t="shared" si="12"/>
        <v>510</v>
      </c>
      <c r="C520" s="222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97"/>
      <c r="E520" s="96"/>
      <c r="F520" s="119"/>
      <c r="G520" s="238"/>
      <c r="H520" s="201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82"/>
      <c r="J520" s="171" t="str">
        <f t="shared" si="11"/>
        <v/>
      </c>
      <c r="K520" s="163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53" t="str">
        <f>IF('C. Consumer Service Detail'!$F520="","",IF(VLOOKUP('C. Consumer Service Detail'!$F520,'Table of Current Services'!$B$7:$F$36,'Table of Current Services'!$F$5,)="cost","Yes","No"))</f>
        <v/>
      </c>
      <c r="M520" s="154" t="str">
        <f>IFERROR(IF('C. Consumer Service Detail'!$K520="No Match","No",VLOOKUP('C. Consumer Service Detail'!$C520,'B. Consumer Budget'!$E$11:$F$2010,2,FALSE)),"")</f>
        <v/>
      </c>
      <c r="P520" s="94"/>
      <c r="Q520" s="94"/>
    </row>
    <row r="521" spans="2:17" x14ac:dyDescent="0.25">
      <c r="B521" s="220">
        <f t="shared" si="12"/>
        <v>511</v>
      </c>
      <c r="C521" s="222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96"/>
      <c r="E521" s="98"/>
      <c r="F521" s="120"/>
      <c r="G521" s="239"/>
      <c r="H521" s="201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83"/>
      <c r="J521" s="171" t="str">
        <f t="shared" si="11"/>
        <v/>
      </c>
      <c r="K521" s="163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53" t="str">
        <f>IF('C. Consumer Service Detail'!$F521="","",IF(VLOOKUP('C. Consumer Service Detail'!$F521,'Table of Current Services'!$B$7:$F$36,'Table of Current Services'!$F$5,)="cost","Yes","No"))</f>
        <v/>
      </c>
      <c r="M521" s="154" t="str">
        <f>IFERROR(IF('C. Consumer Service Detail'!$K521="No Match","No",VLOOKUP('C. Consumer Service Detail'!$C521,'B. Consumer Budget'!$E$11:$F$2010,2,FALSE)),"")</f>
        <v/>
      </c>
      <c r="P521" s="94"/>
      <c r="Q521" s="94"/>
    </row>
    <row r="522" spans="2:17" x14ac:dyDescent="0.25">
      <c r="B522" s="220">
        <f t="shared" si="12"/>
        <v>512</v>
      </c>
      <c r="C522" s="222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97"/>
      <c r="E522" s="96"/>
      <c r="F522" s="119"/>
      <c r="G522" s="238"/>
      <c r="H522" s="201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82"/>
      <c r="J522" s="171" t="str">
        <f t="shared" si="11"/>
        <v/>
      </c>
      <c r="K522" s="163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53" t="str">
        <f>IF('C. Consumer Service Detail'!$F522="","",IF(VLOOKUP('C. Consumer Service Detail'!$F522,'Table of Current Services'!$B$7:$F$36,'Table of Current Services'!$F$5,)="cost","Yes","No"))</f>
        <v/>
      </c>
      <c r="M522" s="154" t="str">
        <f>IFERROR(IF('C. Consumer Service Detail'!$K522="No Match","No",VLOOKUP('C. Consumer Service Detail'!$C522,'B. Consumer Budget'!$E$11:$F$2010,2,FALSE)),"")</f>
        <v/>
      </c>
      <c r="P522" s="94"/>
      <c r="Q522" s="94"/>
    </row>
    <row r="523" spans="2:17" x14ac:dyDescent="0.25">
      <c r="B523" s="220">
        <f t="shared" si="12"/>
        <v>513</v>
      </c>
      <c r="C523" s="222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96"/>
      <c r="E523" s="98"/>
      <c r="F523" s="120"/>
      <c r="G523" s="239"/>
      <c r="H523" s="201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83"/>
      <c r="J523" s="171" t="str">
        <f t="shared" ref="J523:J586" si="13">IFERROR(IF($H523&gt;0,$H523*$I523,$I523),"")</f>
        <v/>
      </c>
      <c r="K523" s="163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53" t="str">
        <f>IF('C. Consumer Service Detail'!$F523="","",IF(VLOOKUP('C. Consumer Service Detail'!$F523,'Table of Current Services'!$B$7:$F$36,'Table of Current Services'!$F$5,)="cost","Yes","No"))</f>
        <v/>
      </c>
      <c r="M523" s="154" t="str">
        <f>IFERROR(IF('C. Consumer Service Detail'!$K523="No Match","No",VLOOKUP('C. Consumer Service Detail'!$C523,'B. Consumer Budget'!$E$11:$F$2010,2,FALSE)),"")</f>
        <v/>
      </c>
      <c r="P523" s="94"/>
      <c r="Q523" s="94"/>
    </row>
    <row r="524" spans="2:17" x14ac:dyDescent="0.25">
      <c r="B524" s="220">
        <f t="shared" ref="B524:B587" si="14">B523+1</f>
        <v>514</v>
      </c>
      <c r="C524" s="222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97"/>
      <c r="E524" s="96"/>
      <c r="F524" s="119"/>
      <c r="G524" s="238"/>
      <c r="H524" s="201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82"/>
      <c r="J524" s="171" t="str">
        <f t="shared" si="13"/>
        <v/>
      </c>
      <c r="K524" s="163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53" t="str">
        <f>IF('C. Consumer Service Detail'!$F524="","",IF(VLOOKUP('C. Consumer Service Detail'!$F524,'Table of Current Services'!$B$7:$F$36,'Table of Current Services'!$F$5,)="cost","Yes","No"))</f>
        <v/>
      </c>
      <c r="M524" s="154" t="str">
        <f>IFERROR(IF('C. Consumer Service Detail'!$K524="No Match","No",VLOOKUP('C. Consumer Service Detail'!$C524,'B. Consumer Budget'!$E$11:$F$2010,2,FALSE)),"")</f>
        <v/>
      </c>
      <c r="P524" s="94"/>
      <c r="Q524" s="94"/>
    </row>
    <row r="525" spans="2:17" x14ac:dyDescent="0.25">
      <c r="B525" s="220">
        <f t="shared" si="14"/>
        <v>515</v>
      </c>
      <c r="C525" s="222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96"/>
      <c r="E525" s="98"/>
      <c r="F525" s="120"/>
      <c r="G525" s="239"/>
      <c r="H525" s="201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83"/>
      <c r="J525" s="171" t="str">
        <f t="shared" si="13"/>
        <v/>
      </c>
      <c r="K525" s="163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53" t="str">
        <f>IF('C. Consumer Service Detail'!$F525="","",IF(VLOOKUP('C. Consumer Service Detail'!$F525,'Table of Current Services'!$B$7:$F$36,'Table of Current Services'!$F$5,)="cost","Yes","No"))</f>
        <v/>
      </c>
      <c r="M525" s="154" t="str">
        <f>IFERROR(IF('C. Consumer Service Detail'!$K525="No Match","No",VLOOKUP('C. Consumer Service Detail'!$C525,'B. Consumer Budget'!$E$11:$F$2010,2,FALSE)),"")</f>
        <v/>
      </c>
      <c r="P525" s="94"/>
      <c r="Q525" s="94"/>
    </row>
    <row r="526" spans="2:17" x14ac:dyDescent="0.25">
      <c r="B526" s="220">
        <f t="shared" si="14"/>
        <v>516</v>
      </c>
      <c r="C526" s="222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97"/>
      <c r="E526" s="96"/>
      <c r="F526" s="119"/>
      <c r="G526" s="238"/>
      <c r="H526" s="201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82"/>
      <c r="J526" s="171" t="str">
        <f t="shared" si="13"/>
        <v/>
      </c>
      <c r="K526" s="163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53" t="str">
        <f>IF('C. Consumer Service Detail'!$F526="","",IF(VLOOKUP('C. Consumer Service Detail'!$F526,'Table of Current Services'!$B$7:$F$36,'Table of Current Services'!$F$5,)="cost","Yes","No"))</f>
        <v/>
      </c>
      <c r="M526" s="154" t="str">
        <f>IFERROR(IF('C. Consumer Service Detail'!$K526="No Match","No",VLOOKUP('C. Consumer Service Detail'!$C526,'B. Consumer Budget'!$E$11:$F$2010,2,FALSE)),"")</f>
        <v/>
      </c>
      <c r="P526" s="94"/>
      <c r="Q526" s="94"/>
    </row>
    <row r="527" spans="2:17" x14ac:dyDescent="0.25">
      <c r="B527" s="220">
        <f t="shared" si="14"/>
        <v>517</v>
      </c>
      <c r="C527" s="222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96"/>
      <c r="E527" s="98"/>
      <c r="F527" s="120"/>
      <c r="G527" s="239"/>
      <c r="H527" s="201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83"/>
      <c r="J527" s="171" t="str">
        <f t="shared" si="13"/>
        <v/>
      </c>
      <c r="K527" s="163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53" t="str">
        <f>IF('C. Consumer Service Detail'!$F527="","",IF(VLOOKUP('C. Consumer Service Detail'!$F527,'Table of Current Services'!$B$7:$F$36,'Table of Current Services'!$F$5,)="cost","Yes","No"))</f>
        <v/>
      </c>
      <c r="M527" s="154" t="str">
        <f>IFERROR(IF('C. Consumer Service Detail'!$K527="No Match","No",VLOOKUP('C. Consumer Service Detail'!$C527,'B. Consumer Budget'!$E$11:$F$2010,2,FALSE)),"")</f>
        <v/>
      </c>
      <c r="P527" s="94"/>
      <c r="Q527" s="94"/>
    </row>
    <row r="528" spans="2:17" x14ac:dyDescent="0.25">
      <c r="B528" s="220">
        <f t="shared" si="14"/>
        <v>518</v>
      </c>
      <c r="C528" s="222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97"/>
      <c r="E528" s="96"/>
      <c r="F528" s="119"/>
      <c r="G528" s="238"/>
      <c r="H528" s="201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82"/>
      <c r="J528" s="171" t="str">
        <f t="shared" si="13"/>
        <v/>
      </c>
      <c r="K528" s="163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53" t="str">
        <f>IF('C. Consumer Service Detail'!$F528="","",IF(VLOOKUP('C. Consumer Service Detail'!$F528,'Table of Current Services'!$B$7:$F$36,'Table of Current Services'!$F$5,)="cost","Yes","No"))</f>
        <v/>
      </c>
      <c r="M528" s="154" t="str">
        <f>IFERROR(IF('C. Consumer Service Detail'!$K528="No Match","No",VLOOKUP('C. Consumer Service Detail'!$C528,'B. Consumer Budget'!$E$11:$F$2010,2,FALSE)),"")</f>
        <v/>
      </c>
      <c r="P528" s="94"/>
      <c r="Q528" s="94"/>
    </row>
    <row r="529" spans="2:17" x14ac:dyDescent="0.25">
      <c r="B529" s="220">
        <f t="shared" si="14"/>
        <v>519</v>
      </c>
      <c r="C529" s="222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96"/>
      <c r="E529" s="98"/>
      <c r="F529" s="120"/>
      <c r="G529" s="239"/>
      <c r="H529" s="201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83"/>
      <c r="J529" s="171" t="str">
        <f t="shared" si="13"/>
        <v/>
      </c>
      <c r="K529" s="163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53" t="str">
        <f>IF('C. Consumer Service Detail'!$F529="","",IF(VLOOKUP('C. Consumer Service Detail'!$F529,'Table of Current Services'!$B$7:$F$36,'Table of Current Services'!$F$5,)="cost","Yes","No"))</f>
        <v/>
      </c>
      <c r="M529" s="154" t="str">
        <f>IFERROR(IF('C. Consumer Service Detail'!$K529="No Match","No",VLOOKUP('C. Consumer Service Detail'!$C529,'B. Consumer Budget'!$E$11:$F$2010,2,FALSE)),"")</f>
        <v/>
      </c>
      <c r="P529" s="94"/>
      <c r="Q529" s="94"/>
    </row>
    <row r="530" spans="2:17" x14ac:dyDescent="0.25">
      <c r="B530" s="220">
        <f t="shared" si="14"/>
        <v>520</v>
      </c>
      <c r="C530" s="222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97"/>
      <c r="E530" s="96"/>
      <c r="F530" s="119"/>
      <c r="G530" s="238"/>
      <c r="H530" s="201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82"/>
      <c r="J530" s="171" t="str">
        <f t="shared" si="13"/>
        <v/>
      </c>
      <c r="K530" s="163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53" t="str">
        <f>IF('C. Consumer Service Detail'!$F530="","",IF(VLOOKUP('C. Consumer Service Detail'!$F530,'Table of Current Services'!$B$7:$F$36,'Table of Current Services'!$F$5,)="cost","Yes","No"))</f>
        <v/>
      </c>
      <c r="M530" s="154" t="str">
        <f>IFERROR(IF('C. Consumer Service Detail'!$K530="No Match","No",VLOOKUP('C. Consumer Service Detail'!$C530,'B. Consumer Budget'!$E$11:$F$2010,2,FALSE)),"")</f>
        <v/>
      </c>
      <c r="P530" s="94"/>
      <c r="Q530" s="94"/>
    </row>
    <row r="531" spans="2:17" x14ac:dyDescent="0.25">
      <c r="B531" s="220">
        <f t="shared" si="14"/>
        <v>521</v>
      </c>
      <c r="C531" s="222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96"/>
      <c r="E531" s="98"/>
      <c r="F531" s="120"/>
      <c r="G531" s="239"/>
      <c r="H531" s="201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83"/>
      <c r="J531" s="171" t="str">
        <f t="shared" si="13"/>
        <v/>
      </c>
      <c r="K531" s="163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53" t="str">
        <f>IF('C. Consumer Service Detail'!$F531="","",IF(VLOOKUP('C. Consumer Service Detail'!$F531,'Table of Current Services'!$B$7:$F$36,'Table of Current Services'!$F$5,)="cost","Yes","No"))</f>
        <v/>
      </c>
      <c r="M531" s="154" t="str">
        <f>IFERROR(IF('C. Consumer Service Detail'!$K531="No Match","No",VLOOKUP('C. Consumer Service Detail'!$C531,'B. Consumer Budget'!$E$11:$F$2010,2,FALSE)),"")</f>
        <v/>
      </c>
      <c r="P531" s="94"/>
      <c r="Q531" s="94"/>
    </row>
    <row r="532" spans="2:17" x14ac:dyDescent="0.25">
      <c r="B532" s="220">
        <f t="shared" si="14"/>
        <v>522</v>
      </c>
      <c r="C532" s="222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97"/>
      <c r="E532" s="96"/>
      <c r="F532" s="119"/>
      <c r="G532" s="238"/>
      <c r="H532" s="201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82"/>
      <c r="J532" s="171" t="str">
        <f t="shared" si="13"/>
        <v/>
      </c>
      <c r="K532" s="163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53" t="str">
        <f>IF('C. Consumer Service Detail'!$F532="","",IF(VLOOKUP('C. Consumer Service Detail'!$F532,'Table of Current Services'!$B$7:$F$36,'Table of Current Services'!$F$5,)="cost","Yes","No"))</f>
        <v/>
      </c>
      <c r="M532" s="154" t="str">
        <f>IFERROR(IF('C. Consumer Service Detail'!$K532="No Match","No",VLOOKUP('C. Consumer Service Detail'!$C532,'B. Consumer Budget'!$E$11:$F$2010,2,FALSE)),"")</f>
        <v/>
      </c>
      <c r="P532" s="94"/>
      <c r="Q532" s="94"/>
    </row>
    <row r="533" spans="2:17" x14ac:dyDescent="0.25">
      <c r="B533" s="220">
        <f t="shared" si="14"/>
        <v>523</v>
      </c>
      <c r="C533" s="222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96"/>
      <c r="E533" s="98"/>
      <c r="F533" s="120"/>
      <c r="G533" s="239"/>
      <c r="H533" s="201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83"/>
      <c r="J533" s="171" t="str">
        <f t="shared" si="13"/>
        <v/>
      </c>
      <c r="K533" s="163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53" t="str">
        <f>IF('C. Consumer Service Detail'!$F533="","",IF(VLOOKUP('C. Consumer Service Detail'!$F533,'Table of Current Services'!$B$7:$F$36,'Table of Current Services'!$F$5,)="cost","Yes","No"))</f>
        <v/>
      </c>
      <c r="M533" s="154" t="str">
        <f>IFERROR(IF('C. Consumer Service Detail'!$K533="No Match","No",VLOOKUP('C. Consumer Service Detail'!$C533,'B. Consumer Budget'!$E$11:$F$2010,2,FALSE)),"")</f>
        <v/>
      </c>
      <c r="P533" s="94"/>
      <c r="Q533" s="94"/>
    </row>
    <row r="534" spans="2:17" x14ac:dyDescent="0.25">
      <c r="B534" s="220">
        <f t="shared" si="14"/>
        <v>524</v>
      </c>
      <c r="C534" s="222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97"/>
      <c r="E534" s="96"/>
      <c r="F534" s="119"/>
      <c r="G534" s="238"/>
      <c r="H534" s="201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82"/>
      <c r="J534" s="171" t="str">
        <f t="shared" si="13"/>
        <v/>
      </c>
      <c r="K534" s="163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53" t="str">
        <f>IF('C. Consumer Service Detail'!$F534="","",IF(VLOOKUP('C. Consumer Service Detail'!$F534,'Table of Current Services'!$B$7:$F$36,'Table of Current Services'!$F$5,)="cost","Yes","No"))</f>
        <v/>
      </c>
      <c r="M534" s="154" t="str">
        <f>IFERROR(IF('C. Consumer Service Detail'!$K534="No Match","No",VLOOKUP('C. Consumer Service Detail'!$C534,'B. Consumer Budget'!$E$11:$F$2010,2,FALSE)),"")</f>
        <v/>
      </c>
      <c r="P534" s="94"/>
      <c r="Q534" s="94"/>
    </row>
    <row r="535" spans="2:17" x14ac:dyDescent="0.25">
      <c r="B535" s="220">
        <f t="shared" si="14"/>
        <v>525</v>
      </c>
      <c r="C535" s="222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96"/>
      <c r="E535" s="98"/>
      <c r="F535" s="120"/>
      <c r="G535" s="239"/>
      <c r="H535" s="201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83"/>
      <c r="J535" s="171" t="str">
        <f t="shared" si="13"/>
        <v/>
      </c>
      <c r="K535" s="163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53" t="str">
        <f>IF('C. Consumer Service Detail'!$F535="","",IF(VLOOKUP('C. Consumer Service Detail'!$F535,'Table of Current Services'!$B$7:$F$36,'Table of Current Services'!$F$5,)="cost","Yes","No"))</f>
        <v/>
      </c>
      <c r="M535" s="154" t="str">
        <f>IFERROR(IF('C. Consumer Service Detail'!$K535="No Match","No",VLOOKUP('C. Consumer Service Detail'!$C535,'B. Consumer Budget'!$E$11:$F$2010,2,FALSE)),"")</f>
        <v/>
      </c>
      <c r="P535" s="94"/>
      <c r="Q535" s="94"/>
    </row>
    <row r="536" spans="2:17" x14ac:dyDescent="0.25">
      <c r="B536" s="220">
        <f t="shared" si="14"/>
        <v>526</v>
      </c>
      <c r="C536" s="222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97"/>
      <c r="E536" s="96"/>
      <c r="F536" s="119"/>
      <c r="G536" s="238"/>
      <c r="H536" s="201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82"/>
      <c r="J536" s="171" t="str">
        <f t="shared" si="13"/>
        <v/>
      </c>
      <c r="K536" s="163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53" t="str">
        <f>IF('C. Consumer Service Detail'!$F536="","",IF(VLOOKUP('C. Consumer Service Detail'!$F536,'Table of Current Services'!$B$7:$F$36,'Table of Current Services'!$F$5,)="cost","Yes","No"))</f>
        <v/>
      </c>
      <c r="M536" s="154" t="str">
        <f>IFERROR(IF('C. Consumer Service Detail'!$K536="No Match","No",VLOOKUP('C. Consumer Service Detail'!$C536,'B. Consumer Budget'!$E$11:$F$2010,2,FALSE)),"")</f>
        <v/>
      </c>
      <c r="P536" s="94"/>
      <c r="Q536" s="94"/>
    </row>
    <row r="537" spans="2:17" x14ac:dyDescent="0.25">
      <c r="B537" s="220">
        <f t="shared" si="14"/>
        <v>527</v>
      </c>
      <c r="C537" s="222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96"/>
      <c r="E537" s="98"/>
      <c r="F537" s="120"/>
      <c r="G537" s="239"/>
      <c r="H537" s="201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83"/>
      <c r="J537" s="171" t="str">
        <f t="shared" si="13"/>
        <v/>
      </c>
      <c r="K537" s="163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53" t="str">
        <f>IF('C. Consumer Service Detail'!$F537="","",IF(VLOOKUP('C. Consumer Service Detail'!$F537,'Table of Current Services'!$B$7:$F$36,'Table of Current Services'!$F$5,)="cost","Yes","No"))</f>
        <v/>
      </c>
      <c r="M537" s="154" t="str">
        <f>IFERROR(IF('C. Consumer Service Detail'!$K537="No Match","No",VLOOKUP('C. Consumer Service Detail'!$C537,'B. Consumer Budget'!$E$11:$F$2010,2,FALSE)),"")</f>
        <v/>
      </c>
      <c r="P537" s="94"/>
      <c r="Q537" s="94"/>
    </row>
    <row r="538" spans="2:17" x14ac:dyDescent="0.25">
      <c r="B538" s="220">
        <f t="shared" si="14"/>
        <v>528</v>
      </c>
      <c r="C538" s="222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97"/>
      <c r="E538" s="96"/>
      <c r="F538" s="119"/>
      <c r="G538" s="238"/>
      <c r="H538" s="201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82"/>
      <c r="J538" s="171" t="str">
        <f t="shared" si="13"/>
        <v/>
      </c>
      <c r="K538" s="163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53" t="str">
        <f>IF('C. Consumer Service Detail'!$F538="","",IF(VLOOKUP('C. Consumer Service Detail'!$F538,'Table of Current Services'!$B$7:$F$36,'Table of Current Services'!$F$5,)="cost","Yes","No"))</f>
        <v/>
      </c>
      <c r="M538" s="154" t="str">
        <f>IFERROR(IF('C. Consumer Service Detail'!$K538="No Match","No",VLOOKUP('C. Consumer Service Detail'!$C538,'B. Consumer Budget'!$E$11:$F$2010,2,FALSE)),"")</f>
        <v/>
      </c>
      <c r="P538" s="94"/>
      <c r="Q538" s="94"/>
    </row>
    <row r="539" spans="2:17" x14ac:dyDescent="0.25">
      <c r="B539" s="220">
        <f t="shared" si="14"/>
        <v>529</v>
      </c>
      <c r="C539" s="222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96"/>
      <c r="E539" s="98"/>
      <c r="F539" s="120"/>
      <c r="G539" s="239"/>
      <c r="H539" s="201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83"/>
      <c r="J539" s="171" t="str">
        <f t="shared" si="13"/>
        <v/>
      </c>
      <c r="K539" s="163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53" t="str">
        <f>IF('C. Consumer Service Detail'!$F539="","",IF(VLOOKUP('C. Consumer Service Detail'!$F539,'Table of Current Services'!$B$7:$F$36,'Table of Current Services'!$F$5,)="cost","Yes","No"))</f>
        <v/>
      </c>
      <c r="M539" s="154" t="str">
        <f>IFERROR(IF('C. Consumer Service Detail'!$K539="No Match","No",VLOOKUP('C. Consumer Service Detail'!$C539,'B. Consumer Budget'!$E$11:$F$2010,2,FALSE)),"")</f>
        <v/>
      </c>
      <c r="P539" s="94"/>
      <c r="Q539" s="94"/>
    </row>
    <row r="540" spans="2:17" x14ac:dyDescent="0.25">
      <c r="B540" s="220">
        <f t="shared" si="14"/>
        <v>530</v>
      </c>
      <c r="C540" s="222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97"/>
      <c r="E540" s="96"/>
      <c r="F540" s="119"/>
      <c r="G540" s="238"/>
      <c r="H540" s="201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82"/>
      <c r="J540" s="171" t="str">
        <f t="shared" si="13"/>
        <v/>
      </c>
      <c r="K540" s="163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53" t="str">
        <f>IF('C. Consumer Service Detail'!$F540="","",IF(VLOOKUP('C. Consumer Service Detail'!$F540,'Table of Current Services'!$B$7:$F$36,'Table of Current Services'!$F$5,)="cost","Yes","No"))</f>
        <v/>
      </c>
      <c r="M540" s="154" t="str">
        <f>IFERROR(IF('C. Consumer Service Detail'!$K540="No Match","No",VLOOKUP('C. Consumer Service Detail'!$C540,'B. Consumer Budget'!$E$11:$F$2010,2,FALSE)),"")</f>
        <v/>
      </c>
      <c r="P540" s="94"/>
      <c r="Q540" s="94"/>
    </row>
    <row r="541" spans="2:17" x14ac:dyDescent="0.25">
      <c r="B541" s="220">
        <f t="shared" si="14"/>
        <v>531</v>
      </c>
      <c r="C541" s="222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96"/>
      <c r="E541" s="98"/>
      <c r="F541" s="120"/>
      <c r="G541" s="239"/>
      <c r="H541" s="201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83"/>
      <c r="J541" s="171" t="str">
        <f t="shared" si="13"/>
        <v/>
      </c>
      <c r="K541" s="163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53" t="str">
        <f>IF('C. Consumer Service Detail'!$F541="","",IF(VLOOKUP('C. Consumer Service Detail'!$F541,'Table of Current Services'!$B$7:$F$36,'Table of Current Services'!$F$5,)="cost","Yes","No"))</f>
        <v/>
      </c>
      <c r="M541" s="154" t="str">
        <f>IFERROR(IF('C. Consumer Service Detail'!$K541="No Match","No",VLOOKUP('C. Consumer Service Detail'!$C541,'B. Consumer Budget'!$E$11:$F$2010,2,FALSE)),"")</f>
        <v/>
      </c>
      <c r="P541" s="94"/>
      <c r="Q541" s="94"/>
    </row>
    <row r="542" spans="2:17" x14ac:dyDescent="0.25">
      <c r="B542" s="220">
        <f t="shared" si="14"/>
        <v>532</v>
      </c>
      <c r="C542" s="222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97"/>
      <c r="E542" s="96"/>
      <c r="F542" s="119"/>
      <c r="G542" s="238"/>
      <c r="H542" s="201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82"/>
      <c r="J542" s="171" t="str">
        <f t="shared" si="13"/>
        <v/>
      </c>
      <c r="K542" s="163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53" t="str">
        <f>IF('C. Consumer Service Detail'!$F542="","",IF(VLOOKUP('C. Consumer Service Detail'!$F542,'Table of Current Services'!$B$7:$F$36,'Table of Current Services'!$F$5,)="cost","Yes","No"))</f>
        <v/>
      </c>
      <c r="M542" s="154" t="str">
        <f>IFERROR(IF('C. Consumer Service Detail'!$K542="No Match","No",VLOOKUP('C. Consumer Service Detail'!$C542,'B. Consumer Budget'!$E$11:$F$2010,2,FALSE)),"")</f>
        <v/>
      </c>
      <c r="P542" s="94"/>
      <c r="Q542" s="94"/>
    </row>
    <row r="543" spans="2:17" x14ac:dyDescent="0.25">
      <c r="B543" s="220">
        <f t="shared" si="14"/>
        <v>533</v>
      </c>
      <c r="C543" s="222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96"/>
      <c r="E543" s="98"/>
      <c r="F543" s="120"/>
      <c r="G543" s="239"/>
      <c r="H543" s="201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83"/>
      <c r="J543" s="171" t="str">
        <f t="shared" si="13"/>
        <v/>
      </c>
      <c r="K543" s="163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53" t="str">
        <f>IF('C. Consumer Service Detail'!$F543="","",IF(VLOOKUP('C. Consumer Service Detail'!$F543,'Table of Current Services'!$B$7:$F$36,'Table of Current Services'!$F$5,)="cost","Yes","No"))</f>
        <v/>
      </c>
      <c r="M543" s="154" t="str">
        <f>IFERROR(IF('C. Consumer Service Detail'!$K543="No Match","No",VLOOKUP('C. Consumer Service Detail'!$C543,'B. Consumer Budget'!$E$11:$F$2010,2,FALSE)),"")</f>
        <v/>
      </c>
      <c r="P543" s="94"/>
      <c r="Q543" s="94"/>
    </row>
    <row r="544" spans="2:17" x14ac:dyDescent="0.25">
      <c r="B544" s="220">
        <f t="shared" si="14"/>
        <v>534</v>
      </c>
      <c r="C544" s="222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97"/>
      <c r="E544" s="96"/>
      <c r="F544" s="119"/>
      <c r="G544" s="238"/>
      <c r="H544" s="201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82"/>
      <c r="J544" s="171" t="str">
        <f t="shared" si="13"/>
        <v/>
      </c>
      <c r="K544" s="163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53" t="str">
        <f>IF('C. Consumer Service Detail'!$F544="","",IF(VLOOKUP('C. Consumer Service Detail'!$F544,'Table of Current Services'!$B$7:$F$36,'Table of Current Services'!$F$5,)="cost","Yes","No"))</f>
        <v/>
      </c>
      <c r="M544" s="154" t="str">
        <f>IFERROR(IF('C. Consumer Service Detail'!$K544="No Match","No",VLOOKUP('C. Consumer Service Detail'!$C544,'B. Consumer Budget'!$E$11:$F$2010,2,FALSE)),"")</f>
        <v/>
      </c>
      <c r="P544" s="94"/>
      <c r="Q544" s="94"/>
    </row>
    <row r="545" spans="2:17" x14ac:dyDescent="0.25">
      <c r="B545" s="220">
        <f t="shared" si="14"/>
        <v>535</v>
      </c>
      <c r="C545" s="222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96"/>
      <c r="E545" s="98"/>
      <c r="F545" s="120"/>
      <c r="G545" s="239"/>
      <c r="H545" s="201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83"/>
      <c r="J545" s="171" t="str">
        <f t="shared" si="13"/>
        <v/>
      </c>
      <c r="K545" s="163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53" t="str">
        <f>IF('C. Consumer Service Detail'!$F545="","",IF(VLOOKUP('C. Consumer Service Detail'!$F545,'Table of Current Services'!$B$7:$F$36,'Table of Current Services'!$F$5,)="cost","Yes","No"))</f>
        <v/>
      </c>
      <c r="M545" s="154" t="str">
        <f>IFERROR(IF('C. Consumer Service Detail'!$K545="No Match","No",VLOOKUP('C. Consumer Service Detail'!$C545,'B. Consumer Budget'!$E$11:$F$2010,2,FALSE)),"")</f>
        <v/>
      </c>
      <c r="P545" s="94"/>
      <c r="Q545" s="94"/>
    </row>
    <row r="546" spans="2:17" x14ac:dyDescent="0.25">
      <c r="B546" s="220">
        <f t="shared" si="14"/>
        <v>536</v>
      </c>
      <c r="C546" s="222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97"/>
      <c r="E546" s="96"/>
      <c r="F546" s="119"/>
      <c r="G546" s="238"/>
      <c r="H546" s="201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82"/>
      <c r="J546" s="171" t="str">
        <f t="shared" si="13"/>
        <v/>
      </c>
      <c r="K546" s="163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53" t="str">
        <f>IF('C. Consumer Service Detail'!$F546="","",IF(VLOOKUP('C. Consumer Service Detail'!$F546,'Table of Current Services'!$B$7:$F$36,'Table of Current Services'!$F$5,)="cost","Yes","No"))</f>
        <v/>
      </c>
      <c r="M546" s="154" t="str">
        <f>IFERROR(IF('C. Consumer Service Detail'!$K546="No Match","No",VLOOKUP('C. Consumer Service Detail'!$C546,'B. Consumer Budget'!$E$11:$F$2010,2,FALSE)),"")</f>
        <v/>
      </c>
      <c r="P546" s="94"/>
      <c r="Q546" s="94"/>
    </row>
    <row r="547" spans="2:17" x14ac:dyDescent="0.25">
      <c r="B547" s="220">
        <f t="shared" si="14"/>
        <v>537</v>
      </c>
      <c r="C547" s="222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96"/>
      <c r="E547" s="98"/>
      <c r="F547" s="120"/>
      <c r="G547" s="239"/>
      <c r="H547" s="201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83"/>
      <c r="J547" s="171" t="str">
        <f t="shared" si="13"/>
        <v/>
      </c>
      <c r="K547" s="163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53" t="str">
        <f>IF('C. Consumer Service Detail'!$F547="","",IF(VLOOKUP('C. Consumer Service Detail'!$F547,'Table of Current Services'!$B$7:$F$36,'Table of Current Services'!$F$5,)="cost","Yes","No"))</f>
        <v/>
      </c>
      <c r="M547" s="154" t="str">
        <f>IFERROR(IF('C. Consumer Service Detail'!$K547="No Match","No",VLOOKUP('C. Consumer Service Detail'!$C547,'B. Consumer Budget'!$E$11:$F$2010,2,FALSE)),"")</f>
        <v/>
      </c>
      <c r="P547" s="94"/>
      <c r="Q547" s="94"/>
    </row>
    <row r="548" spans="2:17" x14ac:dyDescent="0.25">
      <c r="B548" s="220">
        <f t="shared" si="14"/>
        <v>538</v>
      </c>
      <c r="C548" s="222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97"/>
      <c r="E548" s="96"/>
      <c r="F548" s="119"/>
      <c r="G548" s="238"/>
      <c r="H548" s="201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82"/>
      <c r="J548" s="171" t="str">
        <f t="shared" si="13"/>
        <v/>
      </c>
      <c r="K548" s="163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53" t="str">
        <f>IF('C. Consumer Service Detail'!$F548="","",IF(VLOOKUP('C. Consumer Service Detail'!$F548,'Table of Current Services'!$B$7:$F$36,'Table of Current Services'!$F$5,)="cost","Yes","No"))</f>
        <v/>
      </c>
      <c r="M548" s="154" t="str">
        <f>IFERROR(IF('C. Consumer Service Detail'!$K548="No Match","No",VLOOKUP('C. Consumer Service Detail'!$C548,'B. Consumer Budget'!$E$11:$F$2010,2,FALSE)),"")</f>
        <v/>
      </c>
      <c r="P548" s="94"/>
      <c r="Q548" s="94"/>
    </row>
    <row r="549" spans="2:17" x14ac:dyDescent="0.25">
      <c r="B549" s="220">
        <f t="shared" si="14"/>
        <v>539</v>
      </c>
      <c r="C549" s="222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96"/>
      <c r="E549" s="98"/>
      <c r="F549" s="120"/>
      <c r="G549" s="239"/>
      <c r="H549" s="201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83"/>
      <c r="J549" s="171" t="str">
        <f t="shared" si="13"/>
        <v/>
      </c>
      <c r="K549" s="163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53" t="str">
        <f>IF('C. Consumer Service Detail'!$F549="","",IF(VLOOKUP('C. Consumer Service Detail'!$F549,'Table of Current Services'!$B$7:$F$36,'Table of Current Services'!$F$5,)="cost","Yes","No"))</f>
        <v/>
      </c>
      <c r="M549" s="154" t="str">
        <f>IFERROR(IF('C. Consumer Service Detail'!$K549="No Match","No",VLOOKUP('C. Consumer Service Detail'!$C549,'B. Consumer Budget'!$E$11:$F$2010,2,FALSE)),"")</f>
        <v/>
      </c>
      <c r="P549" s="94"/>
      <c r="Q549" s="94"/>
    </row>
    <row r="550" spans="2:17" x14ac:dyDescent="0.25">
      <c r="B550" s="220">
        <f t="shared" si="14"/>
        <v>540</v>
      </c>
      <c r="C550" s="222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97"/>
      <c r="E550" s="96"/>
      <c r="F550" s="119"/>
      <c r="G550" s="238"/>
      <c r="H550" s="201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82"/>
      <c r="J550" s="171" t="str">
        <f t="shared" si="13"/>
        <v/>
      </c>
      <c r="K550" s="163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53" t="str">
        <f>IF('C. Consumer Service Detail'!$F550="","",IF(VLOOKUP('C. Consumer Service Detail'!$F550,'Table of Current Services'!$B$7:$F$36,'Table of Current Services'!$F$5,)="cost","Yes","No"))</f>
        <v/>
      </c>
      <c r="M550" s="154" t="str">
        <f>IFERROR(IF('C. Consumer Service Detail'!$K550="No Match","No",VLOOKUP('C. Consumer Service Detail'!$C550,'B. Consumer Budget'!$E$11:$F$2010,2,FALSE)),"")</f>
        <v/>
      </c>
      <c r="P550" s="94"/>
      <c r="Q550" s="94"/>
    </row>
    <row r="551" spans="2:17" x14ac:dyDescent="0.25">
      <c r="B551" s="220">
        <f t="shared" si="14"/>
        <v>541</v>
      </c>
      <c r="C551" s="222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96"/>
      <c r="E551" s="98"/>
      <c r="F551" s="120"/>
      <c r="G551" s="239"/>
      <c r="H551" s="201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83"/>
      <c r="J551" s="171" t="str">
        <f t="shared" si="13"/>
        <v/>
      </c>
      <c r="K551" s="163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53" t="str">
        <f>IF('C. Consumer Service Detail'!$F551="","",IF(VLOOKUP('C. Consumer Service Detail'!$F551,'Table of Current Services'!$B$7:$F$36,'Table of Current Services'!$F$5,)="cost","Yes","No"))</f>
        <v/>
      </c>
      <c r="M551" s="154" t="str">
        <f>IFERROR(IF('C. Consumer Service Detail'!$K551="No Match","No",VLOOKUP('C. Consumer Service Detail'!$C551,'B. Consumer Budget'!$E$11:$F$2010,2,FALSE)),"")</f>
        <v/>
      </c>
      <c r="P551" s="94"/>
      <c r="Q551" s="94"/>
    </row>
    <row r="552" spans="2:17" x14ac:dyDescent="0.25">
      <c r="B552" s="220">
        <f t="shared" si="14"/>
        <v>542</v>
      </c>
      <c r="C552" s="222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97"/>
      <c r="E552" s="96"/>
      <c r="F552" s="119"/>
      <c r="G552" s="238"/>
      <c r="H552" s="201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82"/>
      <c r="J552" s="171" t="str">
        <f t="shared" si="13"/>
        <v/>
      </c>
      <c r="K552" s="163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53" t="str">
        <f>IF('C. Consumer Service Detail'!$F552="","",IF(VLOOKUP('C. Consumer Service Detail'!$F552,'Table of Current Services'!$B$7:$F$36,'Table of Current Services'!$F$5,)="cost","Yes","No"))</f>
        <v/>
      </c>
      <c r="M552" s="154" t="str">
        <f>IFERROR(IF('C. Consumer Service Detail'!$K552="No Match","No",VLOOKUP('C. Consumer Service Detail'!$C552,'B. Consumer Budget'!$E$11:$F$2010,2,FALSE)),"")</f>
        <v/>
      </c>
      <c r="P552" s="94"/>
      <c r="Q552" s="94"/>
    </row>
    <row r="553" spans="2:17" x14ac:dyDescent="0.25">
      <c r="B553" s="220">
        <f t="shared" si="14"/>
        <v>543</v>
      </c>
      <c r="C553" s="222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96"/>
      <c r="E553" s="98"/>
      <c r="F553" s="120"/>
      <c r="G553" s="239"/>
      <c r="H553" s="201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83"/>
      <c r="J553" s="171" t="str">
        <f t="shared" si="13"/>
        <v/>
      </c>
      <c r="K553" s="163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53" t="str">
        <f>IF('C. Consumer Service Detail'!$F553="","",IF(VLOOKUP('C. Consumer Service Detail'!$F553,'Table of Current Services'!$B$7:$F$36,'Table of Current Services'!$F$5,)="cost","Yes","No"))</f>
        <v/>
      </c>
      <c r="M553" s="154" t="str">
        <f>IFERROR(IF('C. Consumer Service Detail'!$K553="No Match","No",VLOOKUP('C. Consumer Service Detail'!$C553,'B. Consumer Budget'!$E$11:$F$2010,2,FALSE)),"")</f>
        <v/>
      </c>
      <c r="P553" s="94"/>
      <c r="Q553" s="94"/>
    </row>
    <row r="554" spans="2:17" x14ac:dyDescent="0.25">
      <c r="B554" s="220">
        <f t="shared" si="14"/>
        <v>544</v>
      </c>
      <c r="C554" s="222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97"/>
      <c r="E554" s="96"/>
      <c r="F554" s="119"/>
      <c r="G554" s="238"/>
      <c r="H554" s="201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82"/>
      <c r="J554" s="171" t="str">
        <f t="shared" si="13"/>
        <v/>
      </c>
      <c r="K554" s="163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53" t="str">
        <f>IF('C. Consumer Service Detail'!$F554="","",IF(VLOOKUP('C. Consumer Service Detail'!$F554,'Table of Current Services'!$B$7:$F$36,'Table of Current Services'!$F$5,)="cost","Yes","No"))</f>
        <v/>
      </c>
      <c r="M554" s="154" t="str">
        <f>IFERROR(IF('C. Consumer Service Detail'!$K554="No Match","No",VLOOKUP('C. Consumer Service Detail'!$C554,'B. Consumer Budget'!$E$11:$F$2010,2,FALSE)),"")</f>
        <v/>
      </c>
      <c r="P554" s="94"/>
      <c r="Q554" s="94"/>
    </row>
    <row r="555" spans="2:17" x14ac:dyDescent="0.25">
      <c r="B555" s="220">
        <f t="shared" si="14"/>
        <v>545</v>
      </c>
      <c r="C555" s="222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96"/>
      <c r="E555" s="98"/>
      <c r="F555" s="120"/>
      <c r="G555" s="239"/>
      <c r="H555" s="201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83"/>
      <c r="J555" s="171" t="str">
        <f t="shared" si="13"/>
        <v/>
      </c>
      <c r="K555" s="163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53" t="str">
        <f>IF('C. Consumer Service Detail'!$F555="","",IF(VLOOKUP('C. Consumer Service Detail'!$F555,'Table of Current Services'!$B$7:$F$36,'Table of Current Services'!$F$5,)="cost","Yes","No"))</f>
        <v/>
      </c>
      <c r="M555" s="154" t="str">
        <f>IFERROR(IF('C. Consumer Service Detail'!$K555="No Match","No",VLOOKUP('C. Consumer Service Detail'!$C555,'B. Consumer Budget'!$E$11:$F$2010,2,FALSE)),"")</f>
        <v/>
      </c>
      <c r="P555" s="94"/>
      <c r="Q555" s="94"/>
    </row>
    <row r="556" spans="2:17" x14ac:dyDescent="0.25">
      <c r="B556" s="220">
        <f t="shared" si="14"/>
        <v>546</v>
      </c>
      <c r="C556" s="222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97"/>
      <c r="E556" s="96"/>
      <c r="F556" s="119"/>
      <c r="G556" s="238"/>
      <c r="H556" s="201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82"/>
      <c r="J556" s="171" t="str">
        <f t="shared" si="13"/>
        <v/>
      </c>
      <c r="K556" s="163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53" t="str">
        <f>IF('C. Consumer Service Detail'!$F556="","",IF(VLOOKUP('C. Consumer Service Detail'!$F556,'Table of Current Services'!$B$7:$F$36,'Table of Current Services'!$F$5,)="cost","Yes","No"))</f>
        <v/>
      </c>
      <c r="M556" s="154" t="str">
        <f>IFERROR(IF('C. Consumer Service Detail'!$K556="No Match","No",VLOOKUP('C. Consumer Service Detail'!$C556,'B. Consumer Budget'!$E$11:$F$2010,2,FALSE)),"")</f>
        <v/>
      </c>
      <c r="P556" s="94"/>
      <c r="Q556" s="94"/>
    </row>
    <row r="557" spans="2:17" x14ac:dyDescent="0.25">
      <c r="B557" s="220">
        <f t="shared" si="14"/>
        <v>547</v>
      </c>
      <c r="C557" s="222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96"/>
      <c r="E557" s="98"/>
      <c r="F557" s="120"/>
      <c r="G557" s="239"/>
      <c r="H557" s="201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83"/>
      <c r="J557" s="171" t="str">
        <f t="shared" si="13"/>
        <v/>
      </c>
      <c r="K557" s="163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53" t="str">
        <f>IF('C. Consumer Service Detail'!$F557="","",IF(VLOOKUP('C. Consumer Service Detail'!$F557,'Table of Current Services'!$B$7:$F$36,'Table of Current Services'!$F$5,)="cost","Yes","No"))</f>
        <v/>
      </c>
      <c r="M557" s="154" t="str">
        <f>IFERROR(IF('C. Consumer Service Detail'!$K557="No Match","No",VLOOKUP('C. Consumer Service Detail'!$C557,'B. Consumer Budget'!$E$11:$F$2010,2,FALSE)),"")</f>
        <v/>
      </c>
      <c r="P557" s="94"/>
      <c r="Q557" s="94"/>
    </row>
    <row r="558" spans="2:17" x14ac:dyDescent="0.25">
      <c r="B558" s="220">
        <f t="shared" si="14"/>
        <v>548</v>
      </c>
      <c r="C558" s="222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97"/>
      <c r="E558" s="96"/>
      <c r="F558" s="119"/>
      <c r="G558" s="238"/>
      <c r="H558" s="201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82"/>
      <c r="J558" s="171" t="str">
        <f t="shared" si="13"/>
        <v/>
      </c>
      <c r="K558" s="163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53" t="str">
        <f>IF('C. Consumer Service Detail'!$F558="","",IF(VLOOKUP('C. Consumer Service Detail'!$F558,'Table of Current Services'!$B$7:$F$36,'Table of Current Services'!$F$5,)="cost","Yes","No"))</f>
        <v/>
      </c>
      <c r="M558" s="154" t="str">
        <f>IFERROR(IF('C. Consumer Service Detail'!$K558="No Match","No",VLOOKUP('C. Consumer Service Detail'!$C558,'B. Consumer Budget'!$E$11:$F$2010,2,FALSE)),"")</f>
        <v/>
      </c>
      <c r="P558" s="94"/>
      <c r="Q558" s="94"/>
    </row>
    <row r="559" spans="2:17" x14ac:dyDescent="0.25">
      <c r="B559" s="220">
        <f t="shared" si="14"/>
        <v>549</v>
      </c>
      <c r="C559" s="222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96"/>
      <c r="E559" s="98"/>
      <c r="F559" s="120"/>
      <c r="G559" s="239"/>
      <c r="H559" s="201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83"/>
      <c r="J559" s="171" t="str">
        <f t="shared" si="13"/>
        <v/>
      </c>
      <c r="K559" s="163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53" t="str">
        <f>IF('C. Consumer Service Detail'!$F559="","",IF(VLOOKUP('C. Consumer Service Detail'!$F559,'Table of Current Services'!$B$7:$F$36,'Table of Current Services'!$F$5,)="cost","Yes","No"))</f>
        <v/>
      </c>
      <c r="M559" s="154" t="str">
        <f>IFERROR(IF('C. Consumer Service Detail'!$K559="No Match","No",VLOOKUP('C. Consumer Service Detail'!$C559,'B. Consumer Budget'!$E$11:$F$2010,2,FALSE)),"")</f>
        <v/>
      </c>
      <c r="P559" s="94"/>
      <c r="Q559" s="94"/>
    </row>
    <row r="560" spans="2:17" x14ac:dyDescent="0.25">
      <c r="B560" s="220">
        <f t="shared" si="14"/>
        <v>550</v>
      </c>
      <c r="C560" s="222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97"/>
      <c r="E560" s="96"/>
      <c r="F560" s="119"/>
      <c r="G560" s="238"/>
      <c r="H560" s="201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82"/>
      <c r="J560" s="171" t="str">
        <f t="shared" si="13"/>
        <v/>
      </c>
      <c r="K560" s="163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53" t="str">
        <f>IF('C. Consumer Service Detail'!$F560="","",IF(VLOOKUP('C. Consumer Service Detail'!$F560,'Table of Current Services'!$B$7:$F$36,'Table of Current Services'!$F$5,)="cost","Yes","No"))</f>
        <v/>
      </c>
      <c r="M560" s="154" t="str">
        <f>IFERROR(IF('C. Consumer Service Detail'!$K560="No Match","No",VLOOKUP('C. Consumer Service Detail'!$C560,'B. Consumer Budget'!$E$11:$F$2010,2,FALSE)),"")</f>
        <v/>
      </c>
      <c r="P560" s="94"/>
      <c r="Q560" s="94"/>
    </row>
    <row r="561" spans="2:17" x14ac:dyDescent="0.25">
      <c r="B561" s="220">
        <f t="shared" si="14"/>
        <v>551</v>
      </c>
      <c r="C561" s="222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96"/>
      <c r="E561" s="98"/>
      <c r="F561" s="120"/>
      <c r="G561" s="239"/>
      <c r="H561" s="201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83"/>
      <c r="J561" s="171" t="str">
        <f t="shared" si="13"/>
        <v/>
      </c>
      <c r="K561" s="163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53" t="str">
        <f>IF('C. Consumer Service Detail'!$F561="","",IF(VLOOKUP('C. Consumer Service Detail'!$F561,'Table of Current Services'!$B$7:$F$36,'Table of Current Services'!$F$5,)="cost","Yes","No"))</f>
        <v/>
      </c>
      <c r="M561" s="154" t="str">
        <f>IFERROR(IF('C. Consumer Service Detail'!$K561="No Match","No",VLOOKUP('C. Consumer Service Detail'!$C561,'B. Consumer Budget'!$E$11:$F$2010,2,FALSE)),"")</f>
        <v/>
      </c>
      <c r="P561" s="94"/>
      <c r="Q561" s="94"/>
    </row>
    <row r="562" spans="2:17" x14ac:dyDescent="0.25">
      <c r="B562" s="220">
        <f t="shared" si="14"/>
        <v>552</v>
      </c>
      <c r="C562" s="222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97"/>
      <c r="E562" s="96"/>
      <c r="F562" s="119"/>
      <c r="G562" s="238"/>
      <c r="H562" s="201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82"/>
      <c r="J562" s="171" t="str">
        <f t="shared" si="13"/>
        <v/>
      </c>
      <c r="K562" s="163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53" t="str">
        <f>IF('C. Consumer Service Detail'!$F562="","",IF(VLOOKUP('C. Consumer Service Detail'!$F562,'Table of Current Services'!$B$7:$F$36,'Table of Current Services'!$F$5,)="cost","Yes","No"))</f>
        <v/>
      </c>
      <c r="M562" s="154" t="str">
        <f>IFERROR(IF('C. Consumer Service Detail'!$K562="No Match","No",VLOOKUP('C. Consumer Service Detail'!$C562,'B. Consumer Budget'!$E$11:$F$2010,2,FALSE)),"")</f>
        <v/>
      </c>
      <c r="P562" s="94"/>
      <c r="Q562" s="94"/>
    </row>
    <row r="563" spans="2:17" x14ac:dyDescent="0.25">
      <c r="B563" s="220">
        <f t="shared" si="14"/>
        <v>553</v>
      </c>
      <c r="C563" s="222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96"/>
      <c r="E563" s="98"/>
      <c r="F563" s="120"/>
      <c r="G563" s="239"/>
      <c r="H563" s="201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83"/>
      <c r="J563" s="171" t="str">
        <f t="shared" si="13"/>
        <v/>
      </c>
      <c r="K563" s="163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53" t="str">
        <f>IF('C. Consumer Service Detail'!$F563="","",IF(VLOOKUP('C. Consumer Service Detail'!$F563,'Table of Current Services'!$B$7:$F$36,'Table of Current Services'!$F$5,)="cost","Yes","No"))</f>
        <v/>
      </c>
      <c r="M563" s="154" t="str">
        <f>IFERROR(IF('C. Consumer Service Detail'!$K563="No Match","No",VLOOKUP('C. Consumer Service Detail'!$C563,'B. Consumer Budget'!$E$11:$F$2010,2,FALSE)),"")</f>
        <v/>
      </c>
      <c r="P563" s="94"/>
      <c r="Q563" s="94"/>
    </row>
    <row r="564" spans="2:17" x14ac:dyDescent="0.25">
      <c r="B564" s="220">
        <f t="shared" si="14"/>
        <v>554</v>
      </c>
      <c r="C564" s="222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97"/>
      <c r="E564" s="96"/>
      <c r="F564" s="119"/>
      <c r="G564" s="238"/>
      <c r="H564" s="201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82"/>
      <c r="J564" s="171" t="str">
        <f t="shared" si="13"/>
        <v/>
      </c>
      <c r="K564" s="163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53" t="str">
        <f>IF('C. Consumer Service Detail'!$F564="","",IF(VLOOKUP('C. Consumer Service Detail'!$F564,'Table of Current Services'!$B$7:$F$36,'Table of Current Services'!$F$5,)="cost","Yes","No"))</f>
        <v/>
      </c>
      <c r="M564" s="154" t="str">
        <f>IFERROR(IF('C. Consumer Service Detail'!$K564="No Match","No",VLOOKUP('C. Consumer Service Detail'!$C564,'B. Consumer Budget'!$E$11:$F$2010,2,FALSE)),"")</f>
        <v/>
      </c>
      <c r="P564" s="94"/>
      <c r="Q564" s="94"/>
    </row>
    <row r="565" spans="2:17" x14ac:dyDescent="0.25">
      <c r="B565" s="220">
        <f t="shared" si="14"/>
        <v>555</v>
      </c>
      <c r="C565" s="222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96"/>
      <c r="E565" s="98"/>
      <c r="F565" s="120"/>
      <c r="G565" s="239"/>
      <c r="H565" s="201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83"/>
      <c r="J565" s="171" t="str">
        <f t="shared" si="13"/>
        <v/>
      </c>
      <c r="K565" s="163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53" t="str">
        <f>IF('C. Consumer Service Detail'!$F565="","",IF(VLOOKUP('C. Consumer Service Detail'!$F565,'Table of Current Services'!$B$7:$F$36,'Table of Current Services'!$F$5,)="cost","Yes","No"))</f>
        <v/>
      </c>
      <c r="M565" s="154" t="str">
        <f>IFERROR(IF('C. Consumer Service Detail'!$K565="No Match","No",VLOOKUP('C. Consumer Service Detail'!$C565,'B. Consumer Budget'!$E$11:$F$2010,2,FALSE)),"")</f>
        <v/>
      </c>
      <c r="P565" s="94"/>
      <c r="Q565" s="94"/>
    </row>
    <row r="566" spans="2:17" x14ac:dyDescent="0.25">
      <c r="B566" s="220">
        <f t="shared" si="14"/>
        <v>556</v>
      </c>
      <c r="C566" s="222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97"/>
      <c r="E566" s="96"/>
      <c r="F566" s="119"/>
      <c r="G566" s="238"/>
      <c r="H566" s="201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82"/>
      <c r="J566" s="171" t="str">
        <f t="shared" si="13"/>
        <v/>
      </c>
      <c r="K566" s="163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53" t="str">
        <f>IF('C. Consumer Service Detail'!$F566="","",IF(VLOOKUP('C. Consumer Service Detail'!$F566,'Table of Current Services'!$B$7:$F$36,'Table of Current Services'!$F$5,)="cost","Yes","No"))</f>
        <v/>
      </c>
      <c r="M566" s="154" t="str">
        <f>IFERROR(IF('C. Consumer Service Detail'!$K566="No Match","No",VLOOKUP('C. Consumer Service Detail'!$C566,'B. Consumer Budget'!$E$11:$F$2010,2,FALSE)),"")</f>
        <v/>
      </c>
      <c r="P566" s="94"/>
      <c r="Q566" s="94"/>
    </row>
    <row r="567" spans="2:17" x14ac:dyDescent="0.25">
      <c r="B567" s="220">
        <f t="shared" si="14"/>
        <v>557</v>
      </c>
      <c r="C567" s="222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96"/>
      <c r="E567" s="98"/>
      <c r="F567" s="120"/>
      <c r="G567" s="239"/>
      <c r="H567" s="201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83"/>
      <c r="J567" s="171" t="str">
        <f t="shared" si="13"/>
        <v/>
      </c>
      <c r="K567" s="163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53" t="str">
        <f>IF('C. Consumer Service Detail'!$F567="","",IF(VLOOKUP('C. Consumer Service Detail'!$F567,'Table of Current Services'!$B$7:$F$36,'Table of Current Services'!$F$5,)="cost","Yes","No"))</f>
        <v/>
      </c>
      <c r="M567" s="154" t="str">
        <f>IFERROR(IF('C. Consumer Service Detail'!$K567="No Match","No",VLOOKUP('C. Consumer Service Detail'!$C567,'B. Consumer Budget'!$E$11:$F$2010,2,FALSE)),"")</f>
        <v/>
      </c>
      <c r="P567" s="94"/>
      <c r="Q567" s="94"/>
    </row>
    <row r="568" spans="2:17" x14ac:dyDescent="0.25">
      <c r="B568" s="220">
        <f t="shared" si="14"/>
        <v>558</v>
      </c>
      <c r="C568" s="222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97"/>
      <c r="E568" s="96"/>
      <c r="F568" s="119"/>
      <c r="G568" s="238"/>
      <c r="H568" s="201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82"/>
      <c r="J568" s="171" t="str">
        <f t="shared" si="13"/>
        <v/>
      </c>
      <c r="K568" s="163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53" t="str">
        <f>IF('C. Consumer Service Detail'!$F568="","",IF(VLOOKUP('C. Consumer Service Detail'!$F568,'Table of Current Services'!$B$7:$F$36,'Table of Current Services'!$F$5,)="cost","Yes","No"))</f>
        <v/>
      </c>
      <c r="M568" s="154" t="str">
        <f>IFERROR(IF('C. Consumer Service Detail'!$K568="No Match","No",VLOOKUP('C. Consumer Service Detail'!$C568,'B. Consumer Budget'!$E$11:$F$2010,2,FALSE)),"")</f>
        <v/>
      </c>
      <c r="P568" s="94"/>
      <c r="Q568" s="94"/>
    </row>
    <row r="569" spans="2:17" x14ac:dyDescent="0.25">
      <c r="B569" s="220">
        <f t="shared" si="14"/>
        <v>559</v>
      </c>
      <c r="C569" s="222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96"/>
      <c r="E569" s="98"/>
      <c r="F569" s="120"/>
      <c r="G569" s="239"/>
      <c r="H569" s="201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83"/>
      <c r="J569" s="171" t="str">
        <f t="shared" si="13"/>
        <v/>
      </c>
      <c r="K569" s="163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53" t="str">
        <f>IF('C. Consumer Service Detail'!$F569="","",IF(VLOOKUP('C. Consumer Service Detail'!$F569,'Table of Current Services'!$B$7:$F$36,'Table of Current Services'!$F$5,)="cost","Yes","No"))</f>
        <v/>
      </c>
      <c r="M569" s="154" t="str">
        <f>IFERROR(IF('C. Consumer Service Detail'!$K569="No Match","No",VLOOKUP('C. Consumer Service Detail'!$C569,'B. Consumer Budget'!$E$11:$F$2010,2,FALSE)),"")</f>
        <v/>
      </c>
      <c r="P569" s="94"/>
      <c r="Q569" s="94"/>
    </row>
    <row r="570" spans="2:17" x14ac:dyDescent="0.25">
      <c r="B570" s="220">
        <f t="shared" si="14"/>
        <v>560</v>
      </c>
      <c r="C570" s="222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97"/>
      <c r="E570" s="96"/>
      <c r="F570" s="119"/>
      <c r="G570" s="238"/>
      <c r="H570" s="201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82"/>
      <c r="J570" s="171" t="str">
        <f t="shared" si="13"/>
        <v/>
      </c>
      <c r="K570" s="163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53" t="str">
        <f>IF('C. Consumer Service Detail'!$F570="","",IF(VLOOKUP('C. Consumer Service Detail'!$F570,'Table of Current Services'!$B$7:$F$36,'Table of Current Services'!$F$5,)="cost","Yes","No"))</f>
        <v/>
      </c>
      <c r="M570" s="154" t="str">
        <f>IFERROR(IF('C. Consumer Service Detail'!$K570="No Match","No",VLOOKUP('C. Consumer Service Detail'!$C570,'B. Consumer Budget'!$E$11:$F$2010,2,FALSE)),"")</f>
        <v/>
      </c>
      <c r="P570" s="94"/>
      <c r="Q570" s="94"/>
    </row>
    <row r="571" spans="2:17" x14ac:dyDescent="0.25">
      <c r="B571" s="220">
        <f t="shared" si="14"/>
        <v>561</v>
      </c>
      <c r="C571" s="222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96"/>
      <c r="E571" s="98"/>
      <c r="F571" s="120"/>
      <c r="G571" s="239"/>
      <c r="H571" s="201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83"/>
      <c r="J571" s="171" t="str">
        <f t="shared" si="13"/>
        <v/>
      </c>
      <c r="K571" s="163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53" t="str">
        <f>IF('C. Consumer Service Detail'!$F571="","",IF(VLOOKUP('C. Consumer Service Detail'!$F571,'Table of Current Services'!$B$7:$F$36,'Table of Current Services'!$F$5,)="cost","Yes","No"))</f>
        <v/>
      </c>
      <c r="M571" s="154" t="str">
        <f>IFERROR(IF('C. Consumer Service Detail'!$K571="No Match","No",VLOOKUP('C. Consumer Service Detail'!$C571,'B. Consumer Budget'!$E$11:$F$2010,2,FALSE)),"")</f>
        <v/>
      </c>
      <c r="P571" s="94"/>
      <c r="Q571" s="94"/>
    </row>
    <row r="572" spans="2:17" x14ac:dyDescent="0.25">
      <c r="B572" s="220">
        <f t="shared" si="14"/>
        <v>562</v>
      </c>
      <c r="C572" s="222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97"/>
      <c r="E572" s="96"/>
      <c r="F572" s="119"/>
      <c r="G572" s="238"/>
      <c r="H572" s="201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82"/>
      <c r="J572" s="171" t="str">
        <f t="shared" si="13"/>
        <v/>
      </c>
      <c r="K572" s="163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53" t="str">
        <f>IF('C. Consumer Service Detail'!$F572="","",IF(VLOOKUP('C. Consumer Service Detail'!$F572,'Table of Current Services'!$B$7:$F$36,'Table of Current Services'!$F$5,)="cost","Yes","No"))</f>
        <v/>
      </c>
      <c r="M572" s="154" t="str">
        <f>IFERROR(IF('C. Consumer Service Detail'!$K572="No Match","No",VLOOKUP('C. Consumer Service Detail'!$C572,'B. Consumer Budget'!$E$11:$F$2010,2,FALSE)),"")</f>
        <v/>
      </c>
      <c r="P572" s="94"/>
      <c r="Q572" s="94"/>
    </row>
    <row r="573" spans="2:17" x14ac:dyDescent="0.25">
      <c r="B573" s="220">
        <f t="shared" si="14"/>
        <v>563</v>
      </c>
      <c r="C573" s="222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96"/>
      <c r="E573" s="98"/>
      <c r="F573" s="120"/>
      <c r="G573" s="239"/>
      <c r="H573" s="201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83"/>
      <c r="J573" s="171" t="str">
        <f t="shared" si="13"/>
        <v/>
      </c>
      <c r="K573" s="163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53" t="str">
        <f>IF('C. Consumer Service Detail'!$F573="","",IF(VLOOKUP('C. Consumer Service Detail'!$F573,'Table of Current Services'!$B$7:$F$36,'Table of Current Services'!$F$5,)="cost","Yes","No"))</f>
        <v/>
      </c>
      <c r="M573" s="154" t="str">
        <f>IFERROR(IF('C. Consumer Service Detail'!$K573="No Match","No",VLOOKUP('C. Consumer Service Detail'!$C573,'B. Consumer Budget'!$E$11:$F$2010,2,FALSE)),"")</f>
        <v/>
      </c>
      <c r="P573" s="94"/>
      <c r="Q573" s="94"/>
    </row>
    <row r="574" spans="2:17" x14ac:dyDescent="0.25">
      <c r="B574" s="220">
        <f t="shared" si="14"/>
        <v>564</v>
      </c>
      <c r="C574" s="222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97"/>
      <c r="E574" s="96"/>
      <c r="F574" s="119"/>
      <c r="G574" s="238"/>
      <c r="H574" s="201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82"/>
      <c r="J574" s="171" t="str">
        <f t="shared" si="13"/>
        <v/>
      </c>
      <c r="K574" s="163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53" t="str">
        <f>IF('C. Consumer Service Detail'!$F574="","",IF(VLOOKUP('C. Consumer Service Detail'!$F574,'Table of Current Services'!$B$7:$F$36,'Table of Current Services'!$F$5,)="cost","Yes","No"))</f>
        <v/>
      </c>
      <c r="M574" s="154" t="str">
        <f>IFERROR(IF('C. Consumer Service Detail'!$K574="No Match","No",VLOOKUP('C. Consumer Service Detail'!$C574,'B. Consumer Budget'!$E$11:$F$2010,2,FALSE)),"")</f>
        <v/>
      </c>
      <c r="P574" s="94"/>
      <c r="Q574" s="94"/>
    </row>
    <row r="575" spans="2:17" x14ac:dyDescent="0.25">
      <c r="B575" s="220">
        <f t="shared" si="14"/>
        <v>565</v>
      </c>
      <c r="C575" s="222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96"/>
      <c r="E575" s="98"/>
      <c r="F575" s="120"/>
      <c r="G575" s="239"/>
      <c r="H575" s="201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83"/>
      <c r="J575" s="171" t="str">
        <f t="shared" si="13"/>
        <v/>
      </c>
      <c r="K575" s="163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53" t="str">
        <f>IF('C. Consumer Service Detail'!$F575="","",IF(VLOOKUP('C. Consumer Service Detail'!$F575,'Table of Current Services'!$B$7:$F$36,'Table of Current Services'!$F$5,)="cost","Yes","No"))</f>
        <v/>
      </c>
      <c r="M575" s="154" t="str">
        <f>IFERROR(IF('C. Consumer Service Detail'!$K575="No Match","No",VLOOKUP('C. Consumer Service Detail'!$C575,'B. Consumer Budget'!$E$11:$F$2010,2,FALSE)),"")</f>
        <v/>
      </c>
      <c r="P575" s="94"/>
      <c r="Q575" s="94"/>
    </row>
    <row r="576" spans="2:17" x14ac:dyDescent="0.25">
      <c r="B576" s="220">
        <f t="shared" si="14"/>
        <v>566</v>
      </c>
      <c r="C576" s="222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97"/>
      <c r="E576" s="96"/>
      <c r="F576" s="119"/>
      <c r="G576" s="238"/>
      <c r="H576" s="201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82"/>
      <c r="J576" s="171" t="str">
        <f t="shared" si="13"/>
        <v/>
      </c>
      <c r="K576" s="163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53" t="str">
        <f>IF('C. Consumer Service Detail'!$F576="","",IF(VLOOKUP('C. Consumer Service Detail'!$F576,'Table of Current Services'!$B$7:$F$36,'Table of Current Services'!$F$5,)="cost","Yes","No"))</f>
        <v/>
      </c>
      <c r="M576" s="154" t="str">
        <f>IFERROR(IF('C. Consumer Service Detail'!$K576="No Match","No",VLOOKUP('C. Consumer Service Detail'!$C576,'B. Consumer Budget'!$E$11:$F$2010,2,FALSE)),"")</f>
        <v/>
      </c>
      <c r="P576" s="94"/>
      <c r="Q576" s="94"/>
    </row>
    <row r="577" spans="2:17" x14ac:dyDescent="0.25">
      <c r="B577" s="220">
        <f t="shared" si="14"/>
        <v>567</v>
      </c>
      <c r="C577" s="222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96"/>
      <c r="E577" s="98"/>
      <c r="F577" s="120"/>
      <c r="G577" s="239"/>
      <c r="H577" s="201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83"/>
      <c r="J577" s="171" t="str">
        <f t="shared" si="13"/>
        <v/>
      </c>
      <c r="K577" s="163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53" t="str">
        <f>IF('C. Consumer Service Detail'!$F577="","",IF(VLOOKUP('C. Consumer Service Detail'!$F577,'Table of Current Services'!$B$7:$F$36,'Table of Current Services'!$F$5,)="cost","Yes","No"))</f>
        <v/>
      </c>
      <c r="M577" s="154" t="str">
        <f>IFERROR(IF('C. Consumer Service Detail'!$K577="No Match","No",VLOOKUP('C. Consumer Service Detail'!$C577,'B. Consumer Budget'!$E$11:$F$2010,2,FALSE)),"")</f>
        <v/>
      </c>
      <c r="P577" s="94"/>
      <c r="Q577" s="94"/>
    </row>
    <row r="578" spans="2:17" x14ac:dyDescent="0.25">
      <c r="B578" s="220">
        <f t="shared" si="14"/>
        <v>568</v>
      </c>
      <c r="C578" s="222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97"/>
      <c r="E578" s="96"/>
      <c r="F578" s="119"/>
      <c r="G578" s="238"/>
      <c r="H578" s="201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82"/>
      <c r="J578" s="171" t="str">
        <f t="shared" si="13"/>
        <v/>
      </c>
      <c r="K578" s="163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53" t="str">
        <f>IF('C. Consumer Service Detail'!$F578="","",IF(VLOOKUP('C. Consumer Service Detail'!$F578,'Table of Current Services'!$B$7:$F$36,'Table of Current Services'!$F$5,)="cost","Yes","No"))</f>
        <v/>
      </c>
      <c r="M578" s="154" t="str">
        <f>IFERROR(IF('C. Consumer Service Detail'!$K578="No Match","No",VLOOKUP('C. Consumer Service Detail'!$C578,'B. Consumer Budget'!$E$11:$F$2010,2,FALSE)),"")</f>
        <v/>
      </c>
      <c r="P578" s="94"/>
      <c r="Q578" s="94"/>
    </row>
    <row r="579" spans="2:17" x14ac:dyDescent="0.25">
      <c r="B579" s="220">
        <f t="shared" si="14"/>
        <v>569</v>
      </c>
      <c r="C579" s="222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96"/>
      <c r="E579" s="98"/>
      <c r="F579" s="120"/>
      <c r="G579" s="239"/>
      <c r="H579" s="201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83"/>
      <c r="J579" s="171" t="str">
        <f t="shared" si="13"/>
        <v/>
      </c>
      <c r="K579" s="163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53" t="str">
        <f>IF('C. Consumer Service Detail'!$F579="","",IF(VLOOKUP('C. Consumer Service Detail'!$F579,'Table of Current Services'!$B$7:$F$36,'Table of Current Services'!$F$5,)="cost","Yes","No"))</f>
        <v/>
      </c>
      <c r="M579" s="154" t="str">
        <f>IFERROR(IF('C. Consumer Service Detail'!$K579="No Match","No",VLOOKUP('C. Consumer Service Detail'!$C579,'B. Consumer Budget'!$E$11:$F$2010,2,FALSE)),"")</f>
        <v/>
      </c>
      <c r="P579" s="94"/>
      <c r="Q579" s="94"/>
    </row>
    <row r="580" spans="2:17" x14ac:dyDescent="0.25">
      <c r="B580" s="220">
        <f t="shared" si="14"/>
        <v>570</v>
      </c>
      <c r="C580" s="222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97"/>
      <c r="E580" s="96"/>
      <c r="F580" s="119"/>
      <c r="G580" s="238"/>
      <c r="H580" s="201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82"/>
      <c r="J580" s="171" t="str">
        <f t="shared" si="13"/>
        <v/>
      </c>
      <c r="K580" s="163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53" t="str">
        <f>IF('C. Consumer Service Detail'!$F580="","",IF(VLOOKUP('C. Consumer Service Detail'!$F580,'Table of Current Services'!$B$7:$F$36,'Table of Current Services'!$F$5,)="cost","Yes","No"))</f>
        <v/>
      </c>
      <c r="M580" s="154" t="str">
        <f>IFERROR(IF('C. Consumer Service Detail'!$K580="No Match","No",VLOOKUP('C. Consumer Service Detail'!$C580,'B. Consumer Budget'!$E$11:$F$2010,2,FALSE)),"")</f>
        <v/>
      </c>
      <c r="P580" s="94"/>
      <c r="Q580" s="94"/>
    </row>
    <row r="581" spans="2:17" x14ac:dyDescent="0.25">
      <c r="B581" s="220">
        <f t="shared" si="14"/>
        <v>571</v>
      </c>
      <c r="C581" s="222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96"/>
      <c r="E581" s="98"/>
      <c r="F581" s="120"/>
      <c r="G581" s="239"/>
      <c r="H581" s="201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83"/>
      <c r="J581" s="171" t="str">
        <f t="shared" si="13"/>
        <v/>
      </c>
      <c r="K581" s="163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53" t="str">
        <f>IF('C. Consumer Service Detail'!$F581="","",IF(VLOOKUP('C. Consumer Service Detail'!$F581,'Table of Current Services'!$B$7:$F$36,'Table of Current Services'!$F$5,)="cost","Yes","No"))</f>
        <v/>
      </c>
      <c r="M581" s="154" t="str">
        <f>IFERROR(IF('C. Consumer Service Detail'!$K581="No Match","No",VLOOKUP('C. Consumer Service Detail'!$C581,'B. Consumer Budget'!$E$11:$F$2010,2,FALSE)),"")</f>
        <v/>
      </c>
      <c r="P581" s="94"/>
      <c r="Q581" s="94"/>
    </row>
    <row r="582" spans="2:17" x14ac:dyDescent="0.25">
      <c r="B582" s="220">
        <f t="shared" si="14"/>
        <v>572</v>
      </c>
      <c r="C582" s="222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97"/>
      <c r="E582" s="96"/>
      <c r="F582" s="119"/>
      <c r="G582" s="238"/>
      <c r="H582" s="201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82"/>
      <c r="J582" s="171" t="str">
        <f t="shared" si="13"/>
        <v/>
      </c>
      <c r="K582" s="163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53" t="str">
        <f>IF('C. Consumer Service Detail'!$F582="","",IF(VLOOKUP('C. Consumer Service Detail'!$F582,'Table of Current Services'!$B$7:$F$36,'Table of Current Services'!$F$5,)="cost","Yes","No"))</f>
        <v/>
      </c>
      <c r="M582" s="154" t="str">
        <f>IFERROR(IF('C. Consumer Service Detail'!$K582="No Match","No",VLOOKUP('C. Consumer Service Detail'!$C582,'B. Consumer Budget'!$E$11:$F$2010,2,FALSE)),"")</f>
        <v/>
      </c>
      <c r="P582" s="94"/>
      <c r="Q582" s="94"/>
    </row>
    <row r="583" spans="2:17" x14ac:dyDescent="0.25">
      <c r="B583" s="220">
        <f t="shared" si="14"/>
        <v>573</v>
      </c>
      <c r="C583" s="222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96"/>
      <c r="E583" s="98"/>
      <c r="F583" s="120"/>
      <c r="G583" s="239"/>
      <c r="H583" s="201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83"/>
      <c r="J583" s="171" t="str">
        <f t="shared" si="13"/>
        <v/>
      </c>
      <c r="K583" s="163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53" t="str">
        <f>IF('C. Consumer Service Detail'!$F583="","",IF(VLOOKUP('C. Consumer Service Detail'!$F583,'Table of Current Services'!$B$7:$F$36,'Table of Current Services'!$F$5,)="cost","Yes","No"))</f>
        <v/>
      </c>
      <c r="M583" s="154" t="str">
        <f>IFERROR(IF('C. Consumer Service Detail'!$K583="No Match","No",VLOOKUP('C. Consumer Service Detail'!$C583,'B. Consumer Budget'!$E$11:$F$2010,2,FALSE)),"")</f>
        <v/>
      </c>
      <c r="P583" s="94"/>
      <c r="Q583" s="94"/>
    </row>
    <row r="584" spans="2:17" x14ac:dyDescent="0.25">
      <c r="B584" s="220">
        <f t="shared" si="14"/>
        <v>574</v>
      </c>
      <c r="C584" s="222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97"/>
      <c r="E584" s="96"/>
      <c r="F584" s="119"/>
      <c r="G584" s="238"/>
      <c r="H584" s="201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82"/>
      <c r="J584" s="171" t="str">
        <f t="shared" si="13"/>
        <v/>
      </c>
      <c r="K584" s="163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53" t="str">
        <f>IF('C. Consumer Service Detail'!$F584="","",IF(VLOOKUP('C. Consumer Service Detail'!$F584,'Table of Current Services'!$B$7:$F$36,'Table of Current Services'!$F$5,)="cost","Yes","No"))</f>
        <v/>
      </c>
      <c r="M584" s="154" t="str">
        <f>IFERROR(IF('C. Consumer Service Detail'!$K584="No Match","No",VLOOKUP('C. Consumer Service Detail'!$C584,'B. Consumer Budget'!$E$11:$F$2010,2,FALSE)),"")</f>
        <v/>
      </c>
      <c r="P584" s="94"/>
      <c r="Q584" s="94"/>
    </row>
    <row r="585" spans="2:17" x14ac:dyDescent="0.25">
      <c r="B585" s="220">
        <f t="shared" si="14"/>
        <v>575</v>
      </c>
      <c r="C585" s="222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96"/>
      <c r="E585" s="98"/>
      <c r="F585" s="120"/>
      <c r="G585" s="239"/>
      <c r="H585" s="201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83"/>
      <c r="J585" s="171" t="str">
        <f t="shared" si="13"/>
        <v/>
      </c>
      <c r="K585" s="163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53" t="str">
        <f>IF('C. Consumer Service Detail'!$F585="","",IF(VLOOKUP('C. Consumer Service Detail'!$F585,'Table of Current Services'!$B$7:$F$36,'Table of Current Services'!$F$5,)="cost","Yes","No"))</f>
        <v/>
      </c>
      <c r="M585" s="154" t="str">
        <f>IFERROR(IF('C. Consumer Service Detail'!$K585="No Match","No",VLOOKUP('C. Consumer Service Detail'!$C585,'B. Consumer Budget'!$E$11:$F$2010,2,FALSE)),"")</f>
        <v/>
      </c>
      <c r="P585" s="94"/>
      <c r="Q585" s="94"/>
    </row>
    <row r="586" spans="2:17" x14ac:dyDescent="0.25">
      <c r="B586" s="220">
        <f t="shared" si="14"/>
        <v>576</v>
      </c>
      <c r="C586" s="222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97"/>
      <c r="E586" s="96"/>
      <c r="F586" s="119"/>
      <c r="G586" s="238"/>
      <c r="H586" s="201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82"/>
      <c r="J586" s="171" t="str">
        <f t="shared" si="13"/>
        <v/>
      </c>
      <c r="K586" s="163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53" t="str">
        <f>IF('C. Consumer Service Detail'!$F586="","",IF(VLOOKUP('C. Consumer Service Detail'!$F586,'Table of Current Services'!$B$7:$F$36,'Table of Current Services'!$F$5,)="cost","Yes","No"))</f>
        <v/>
      </c>
      <c r="M586" s="154" t="str">
        <f>IFERROR(IF('C. Consumer Service Detail'!$K586="No Match","No",VLOOKUP('C. Consumer Service Detail'!$C586,'B. Consumer Budget'!$E$11:$F$2010,2,FALSE)),"")</f>
        <v/>
      </c>
      <c r="P586" s="94"/>
      <c r="Q586" s="94"/>
    </row>
    <row r="587" spans="2:17" x14ac:dyDescent="0.25">
      <c r="B587" s="220">
        <f t="shared" si="14"/>
        <v>577</v>
      </c>
      <c r="C587" s="222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96"/>
      <c r="E587" s="98"/>
      <c r="F587" s="120"/>
      <c r="G587" s="239"/>
      <c r="H587" s="201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83"/>
      <c r="J587" s="171" t="str">
        <f t="shared" ref="J587:J650" si="15">IFERROR(IF($H587&gt;0,$H587*$I587,$I587),"")</f>
        <v/>
      </c>
      <c r="K587" s="163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53" t="str">
        <f>IF('C. Consumer Service Detail'!$F587="","",IF(VLOOKUP('C. Consumer Service Detail'!$F587,'Table of Current Services'!$B$7:$F$36,'Table of Current Services'!$F$5,)="cost","Yes","No"))</f>
        <v/>
      </c>
      <c r="M587" s="154" t="str">
        <f>IFERROR(IF('C. Consumer Service Detail'!$K587="No Match","No",VLOOKUP('C. Consumer Service Detail'!$C587,'B. Consumer Budget'!$E$11:$F$2010,2,FALSE)),"")</f>
        <v/>
      </c>
      <c r="P587" s="94"/>
      <c r="Q587" s="94"/>
    </row>
    <row r="588" spans="2:17" x14ac:dyDescent="0.25">
      <c r="B588" s="220">
        <f t="shared" ref="B588:B651" si="16">B587+1</f>
        <v>578</v>
      </c>
      <c r="C588" s="222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97"/>
      <c r="E588" s="96"/>
      <c r="F588" s="119"/>
      <c r="G588" s="238"/>
      <c r="H588" s="201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82"/>
      <c r="J588" s="171" t="str">
        <f t="shared" si="15"/>
        <v/>
      </c>
      <c r="K588" s="163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53" t="str">
        <f>IF('C. Consumer Service Detail'!$F588="","",IF(VLOOKUP('C. Consumer Service Detail'!$F588,'Table of Current Services'!$B$7:$F$36,'Table of Current Services'!$F$5,)="cost","Yes","No"))</f>
        <v/>
      </c>
      <c r="M588" s="154" t="str">
        <f>IFERROR(IF('C. Consumer Service Detail'!$K588="No Match","No",VLOOKUP('C. Consumer Service Detail'!$C588,'B. Consumer Budget'!$E$11:$F$2010,2,FALSE)),"")</f>
        <v/>
      </c>
      <c r="P588" s="94"/>
      <c r="Q588" s="94"/>
    </row>
    <row r="589" spans="2:17" x14ac:dyDescent="0.25">
      <c r="B589" s="220">
        <f t="shared" si="16"/>
        <v>579</v>
      </c>
      <c r="C589" s="222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96"/>
      <c r="E589" s="98"/>
      <c r="F589" s="120"/>
      <c r="G589" s="239"/>
      <c r="H589" s="201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83"/>
      <c r="J589" s="171" t="str">
        <f t="shared" si="15"/>
        <v/>
      </c>
      <c r="K589" s="163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53" t="str">
        <f>IF('C. Consumer Service Detail'!$F589="","",IF(VLOOKUP('C. Consumer Service Detail'!$F589,'Table of Current Services'!$B$7:$F$36,'Table of Current Services'!$F$5,)="cost","Yes","No"))</f>
        <v/>
      </c>
      <c r="M589" s="154" t="str">
        <f>IFERROR(IF('C. Consumer Service Detail'!$K589="No Match","No",VLOOKUP('C. Consumer Service Detail'!$C589,'B. Consumer Budget'!$E$11:$F$2010,2,FALSE)),"")</f>
        <v/>
      </c>
      <c r="P589" s="94"/>
      <c r="Q589" s="94"/>
    </row>
    <row r="590" spans="2:17" x14ac:dyDescent="0.25">
      <c r="B590" s="220">
        <f t="shared" si="16"/>
        <v>580</v>
      </c>
      <c r="C590" s="222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97"/>
      <c r="E590" s="96"/>
      <c r="F590" s="119"/>
      <c r="G590" s="238"/>
      <c r="H590" s="201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82"/>
      <c r="J590" s="171" t="str">
        <f t="shared" si="15"/>
        <v/>
      </c>
      <c r="K590" s="163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53" t="str">
        <f>IF('C. Consumer Service Detail'!$F590="","",IF(VLOOKUP('C. Consumer Service Detail'!$F590,'Table of Current Services'!$B$7:$F$36,'Table of Current Services'!$F$5,)="cost","Yes","No"))</f>
        <v/>
      </c>
      <c r="M590" s="154" t="str">
        <f>IFERROR(IF('C. Consumer Service Detail'!$K590="No Match","No",VLOOKUP('C. Consumer Service Detail'!$C590,'B. Consumer Budget'!$E$11:$F$2010,2,FALSE)),"")</f>
        <v/>
      </c>
      <c r="P590" s="94"/>
      <c r="Q590" s="94"/>
    </row>
    <row r="591" spans="2:17" x14ac:dyDescent="0.25">
      <c r="B591" s="220">
        <f t="shared" si="16"/>
        <v>581</v>
      </c>
      <c r="C591" s="222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96"/>
      <c r="E591" s="98"/>
      <c r="F591" s="120"/>
      <c r="G591" s="239"/>
      <c r="H591" s="201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83"/>
      <c r="J591" s="171" t="str">
        <f t="shared" si="15"/>
        <v/>
      </c>
      <c r="K591" s="163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53" t="str">
        <f>IF('C. Consumer Service Detail'!$F591="","",IF(VLOOKUP('C. Consumer Service Detail'!$F591,'Table of Current Services'!$B$7:$F$36,'Table of Current Services'!$F$5,)="cost","Yes","No"))</f>
        <v/>
      </c>
      <c r="M591" s="154" t="str">
        <f>IFERROR(IF('C. Consumer Service Detail'!$K591="No Match","No",VLOOKUP('C. Consumer Service Detail'!$C591,'B. Consumer Budget'!$E$11:$F$2010,2,FALSE)),"")</f>
        <v/>
      </c>
      <c r="P591" s="94"/>
      <c r="Q591" s="94"/>
    </row>
    <row r="592" spans="2:17" x14ac:dyDescent="0.25">
      <c r="B592" s="220">
        <f t="shared" si="16"/>
        <v>582</v>
      </c>
      <c r="C592" s="222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97"/>
      <c r="E592" s="96"/>
      <c r="F592" s="119"/>
      <c r="G592" s="238"/>
      <c r="H592" s="201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82"/>
      <c r="J592" s="171" t="str">
        <f t="shared" si="15"/>
        <v/>
      </c>
      <c r="K592" s="163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53" t="str">
        <f>IF('C. Consumer Service Detail'!$F592="","",IF(VLOOKUP('C. Consumer Service Detail'!$F592,'Table of Current Services'!$B$7:$F$36,'Table of Current Services'!$F$5,)="cost","Yes","No"))</f>
        <v/>
      </c>
      <c r="M592" s="154" t="str">
        <f>IFERROR(IF('C. Consumer Service Detail'!$K592="No Match","No",VLOOKUP('C. Consumer Service Detail'!$C592,'B. Consumer Budget'!$E$11:$F$2010,2,FALSE)),"")</f>
        <v/>
      </c>
      <c r="P592" s="94"/>
      <c r="Q592" s="94"/>
    </row>
    <row r="593" spans="2:17" x14ac:dyDescent="0.25">
      <c r="B593" s="220">
        <f t="shared" si="16"/>
        <v>583</v>
      </c>
      <c r="C593" s="222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96"/>
      <c r="E593" s="98"/>
      <c r="F593" s="120"/>
      <c r="G593" s="239"/>
      <c r="H593" s="201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83"/>
      <c r="J593" s="171" t="str">
        <f t="shared" si="15"/>
        <v/>
      </c>
      <c r="K593" s="163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53" t="str">
        <f>IF('C. Consumer Service Detail'!$F593="","",IF(VLOOKUP('C. Consumer Service Detail'!$F593,'Table of Current Services'!$B$7:$F$36,'Table of Current Services'!$F$5,)="cost","Yes","No"))</f>
        <v/>
      </c>
      <c r="M593" s="154" t="str">
        <f>IFERROR(IF('C. Consumer Service Detail'!$K593="No Match","No",VLOOKUP('C. Consumer Service Detail'!$C593,'B. Consumer Budget'!$E$11:$F$2010,2,FALSE)),"")</f>
        <v/>
      </c>
      <c r="P593" s="94"/>
      <c r="Q593" s="94"/>
    </row>
    <row r="594" spans="2:17" x14ac:dyDescent="0.25">
      <c r="B594" s="220">
        <f t="shared" si="16"/>
        <v>584</v>
      </c>
      <c r="C594" s="222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97"/>
      <c r="E594" s="96"/>
      <c r="F594" s="119"/>
      <c r="G594" s="238"/>
      <c r="H594" s="201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82"/>
      <c r="J594" s="171" t="str">
        <f t="shared" si="15"/>
        <v/>
      </c>
      <c r="K594" s="163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53" t="str">
        <f>IF('C. Consumer Service Detail'!$F594="","",IF(VLOOKUP('C. Consumer Service Detail'!$F594,'Table of Current Services'!$B$7:$F$36,'Table of Current Services'!$F$5,)="cost","Yes","No"))</f>
        <v/>
      </c>
      <c r="M594" s="154" t="str">
        <f>IFERROR(IF('C. Consumer Service Detail'!$K594="No Match","No",VLOOKUP('C. Consumer Service Detail'!$C594,'B. Consumer Budget'!$E$11:$F$2010,2,FALSE)),"")</f>
        <v/>
      </c>
      <c r="P594" s="94"/>
      <c r="Q594" s="94"/>
    </row>
    <row r="595" spans="2:17" x14ac:dyDescent="0.25">
      <c r="B595" s="220">
        <f t="shared" si="16"/>
        <v>585</v>
      </c>
      <c r="C595" s="222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96"/>
      <c r="E595" s="98"/>
      <c r="F595" s="120"/>
      <c r="G595" s="239"/>
      <c r="H595" s="201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83"/>
      <c r="J595" s="171" t="str">
        <f t="shared" si="15"/>
        <v/>
      </c>
      <c r="K595" s="163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53" t="str">
        <f>IF('C. Consumer Service Detail'!$F595="","",IF(VLOOKUP('C. Consumer Service Detail'!$F595,'Table of Current Services'!$B$7:$F$36,'Table of Current Services'!$F$5,)="cost","Yes","No"))</f>
        <v/>
      </c>
      <c r="M595" s="154" t="str">
        <f>IFERROR(IF('C. Consumer Service Detail'!$K595="No Match","No",VLOOKUP('C. Consumer Service Detail'!$C595,'B. Consumer Budget'!$E$11:$F$2010,2,FALSE)),"")</f>
        <v/>
      </c>
      <c r="P595" s="94"/>
      <c r="Q595" s="94"/>
    </row>
    <row r="596" spans="2:17" x14ac:dyDescent="0.25">
      <c r="B596" s="220">
        <f t="shared" si="16"/>
        <v>586</v>
      </c>
      <c r="C596" s="222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97"/>
      <c r="E596" s="96"/>
      <c r="F596" s="119"/>
      <c r="G596" s="238"/>
      <c r="H596" s="201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82"/>
      <c r="J596" s="171" t="str">
        <f t="shared" si="15"/>
        <v/>
      </c>
      <c r="K596" s="163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53" t="str">
        <f>IF('C. Consumer Service Detail'!$F596="","",IF(VLOOKUP('C. Consumer Service Detail'!$F596,'Table of Current Services'!$B$7:$F$36,'Table of Current Services'!$F$5,)="cost","Yes","No"))</f>
        <v/>
      </c>
      <c r="M596" s="154" t="str">
        <f>IFERROR(IF('C. Consumer Service Detail'!$K596="No Match","No",VLOOKUP('C. Consumer Service Detail'!$C596,'B. Consumer Budget'!$E$11:$F$2010,2,FALSE)),"")</f>
        <v/>
      </c>
      <c r="P596" s="94"/>
      <c r="Q596" s="94"/>
    </row>
    <row r="597" spans="2:17" x14ac:dyDescent="0.25">
      <c r="B597" s="220">
        <f t="shared" si="16"/>
        <v>587</v>
      </c>
      <c r="C597" s="222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96"/>
      <c r="E597" s="98"/>
      <c r="F597" s="120"/>
      <c r="G597" s="239"/>
      <c r="H597" s="201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83"/>
      <c r="J597" s="171" t="str">
        <f t="shared" si="15"/>
        <v/>
      </c>
      <c r="K597" s="163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53" t="str">
        <f>IF('C. Consumer Service Detail'!$F597="","",IF(VLOOKUP('C. Consumer Service Detail'!$F597,'Table of Current Services'!$B$7:$F$36,'Table of Current Services'!$F$5,)="cost","Yes","No"))</f>
        <v/>
      </c>
      <c r="M597" s="154" t="str">
        <f>IFERROR(IF('C. Consumer Service Detail'!$K597="No Match","No",VLOOKUP('C. Consumer Service Detail'!$C597,'B. Consumer Budget'!$E$11:$F$2010,2,FALSE)),"")</f>
        <v/>
      </c>
      <c r="P597" s="94"/>
      <c r="Q597" s="94"/>
    </row>
    <row r="598" spans="2:17" x14ac:dyDescent="0.25">
      <c r="B598" s="220">
        <f t="shared" si="16"/>
        <v>588</v>
      </c>
      <c r="C598" s="222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97"/>
      <c r="E598" s="96"/>
      <c r="F598" s="119"/>
      <c r="G598" s="238"/>
      <c r="H598" s="201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82"/>
      <c r="J598" s="171" t="str">
        <f t="shared" si="15"/>
        <v/>
      </c>
      <c r="K598" s="163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53" t="str">
        <f>IF('C. Consumer Service Detail'!$F598="","",IF(VLOOKUP('C. Consumer Service Detail'!$F598,'Table of Current Services'!$B$7:$F$36,'Table of Current Services'!$F$5,)="cost","Yes","No"))</f>
        <v/>
      </c>
      <c r="M598" s="154" t="str">
        <f>IFERROR(IF('C. Consumer Service Detail'!$K598="No Match","No",VLOOKUP('C. Consumer Service Detail'!$C598,'B. Consumer Budget'!$E$11:$F$2010,2,FALSE)),"")</f>
        <v/>
      </c>
      <c r="P598" s="94"/>
      <c r="Q598" s="94"/>
    </row>
    <row r="599" spans="2:17" x14ac:dyDescent="0.25">
      <c r="B599" s="220">
        <f t="shared" si="16"/>
        <v>589</v>
      </c>
      <c r="C599" s="222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96"/>
      <c r="E599" s="98"/>
      <c r="F599" s="120"/>
      <c r="G599" s="239"/>
      <c r="H599" s="201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83"/>
      <c r="J599" s="171" t="str">
        <f t="shared" si="15"/>
        <v/>
      </c>
      <c r="K599" s="163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53" t="str">
        <f>IF('C. Consumer Service Detail'!$F599="","",IF(VLOOKUP('C. Consumer Service Detail'!$F599,'Table of Current Services'!$B$7:$F$36,'Table of Current Services'!$F$5,)="cost","Yes","No"))</f>
        <v/>
      </c>
      <c r="M599" s="154" t="str">
        <f>IFERROR(IF('C. Consumer Service Detail'!$K599="No Match","No",VLOOKUP('C. Consumer Service Detail'!$C599,'B. Consumer Budget'!$E$11:$F$2010,2,FALSE)),"")</f>
        <v/>
      </c>
      <c r="P599" s="94"/>
      <c r="Q599" s="94"/>
    </row>
    <row r="600" spans="2:17" x14ac:dyDescent="0.25">
      <c r="B600" s="220">
        <f t="shared" si="16"/>
        <v>590</v>
      </c>
      <c r="C600" s="222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97"/>
      <c r="E600" s="96"/>
      <c r="F600" s="119"/>
      <c r="G600" s="238"/>
      <c r="H600" s="201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82"/>
      <c r="J600" s="171" t="str">
        <f t="shared" si="15"/>
        <v/>
      </c>
      <c r="K600" s="163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53" t="str">
        <f>IF('C. Consumer Service Detail'!$F600="","",IF(VLOOKUP('C. Consumer Service Detail'!$F600,'Table of Current Services'!$B$7:$F$36,'Table of Current Services'!$F$5,)="cost","Yes","No"))</f>
        <v/>
      </c>
      <c r="M600" s="154" t="str">
        <f>IFERROR(IF('C. Consumer Service Detail'!$K600="No Match","No",VLOOKUP('C. Consumer Service Detail'!$C600,'B. Consumer Budget'!$E$11:$F$2010,2,FALSE)),"")</f>
        <v/>
      </c>
      <c r="P600" s="94"/>
      <c r="Q600" s="94"/>
    </row>
    <row r="601" spans="2:17" x14ac:dyDescent="0.25">
      <c r="B601" s="220">
        <f t="shared" si="16"/>
        <v>591</v>
      </c>
      <c r="C601" s="222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96"/>
      <c r="E601" s="98"/>
      <c r="F601" s="120"/>
      <c r="G601" s="239"/>
      <c r="H601" s="201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83"/>
      <c r="J601" s="171" t="str">
        <f t="shared" si="15"/>
        <v/>
      </c>
      <c r="K601" s="163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53" t="str">
        <f>IF('C. Consumer Service Detail'!$F601="","",IF(VLOOKUP('C. Consumer Service Detail'!$F601,'Table of Current Services'!$B$7:$F$36,'Table of Current Services'!$F$5,)="cost","Yes","No"))</f>
        <v/>
      </c>
      <c r="M601" s="154" t="str">
        <f>IFERROR(IF('C. Consumer Service Detail'!$K601="No Match","No",VLOOKUP('C. Consumer Service Detail'!$C601,'B. Consumer Budget'!$E$11:$F$2010,2,FALSE)),"")</f>
        <v/>
      </c>
      <c r="P601" s="94"/>
      <c r="Q601" s="94"/>
    </row>
    <row r="602" spans="2:17" x14ac:dyDescent="0.25">
      <c r="B602" s="220">
        <f t="shared" si="16"/>
        <v>592</v>
      </c>
      <c r="C602" s="222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97"/>
      <c r="E602" s="96"/>
      <c r="F602" s="119"/>
      <c r="G602" s="238"/>
      <c r="H602" s="201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82"/>
      <c r="J602" s="171" t="str">
        <f t="shared" si="15"/>
        <v/>
      </c>
      <c r="K602" s="163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53" t="str">
        <f>IF('C. Consumer Service Detail'!$F602="","",IF(VLOOKUP('C. Consumer Service Detail'!$F602,'Table of Current Services'!$B$7:$F$36,'Table of Current Services'!$F$5,)="cost","Yes","No"))</f>
        <v/>
      </c>
      <c r="M602" s="154" t="str">
        <f>IFERROR(IF('C. Consumer Service Detail'!$K602="No Match","No",VLOOKUP('C. Consumer Service Detail'!$C602,'B. Consumer Budget'!$E$11:$F$2010,2,FALSE)),"")</f>
        <v/>
      </c>
      <c r="P602" s="94"/>
      <c r="Q602" s="94"/>
    </row>
    <row r="603" spans="2:17" x14ac:dyDescent="0.25">
      <c r="B603" s="220">
        <f t="shared" si="16"/>
        <v>593</v>
      </c>
      <c r="C603" s="222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96"/>
      <c r="E603" s="98"/>
      <c r="F603" s="120"/>
      <c r="G603" s="239"/>
      <c r="H603" s="201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83"/>
      <c r="J603" s="171" t="str">
        <f t="shared" si="15"/>
        <v/>
      </c>
      <c r="K603" s="163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53" t="str">
        <f>IF('C. Consumer Service Detail'!$F603="","",IF(VLOOKUP('C. Consumer Service Detail'!$F603,'Table of Current Services'!$B$7:$F$36,'Table of Current Services'!$F$5,)="cost","Yes","No"))</f>
        <v/>
      </c>
      <c r="M603" s="154" t="str">
        <f>IFERROR(IF('C. Consumer Service Detail'!$K603="No Match","No",VLOOKUP('C. Consumer Service Detail'!$C603,'B. Consumer Budget'!$E$11:$F$2010,2,FALSE)),"")</f>
        <v/>
      </c>
      <c r="P603" s="94"/>
      <c r="Q603" s="94"/>
    </row>
    <row r="604" spans="2:17" x14ac:dyDescent="0.25">
      <c r="B604" s="220">
        <f t="shared" si="16"/>
        <v>594</v>
      </c>
      <c r="C604" s="222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97"/>
      <c r="E604" s="96"/>
      <c r="F604" s="119"/>
      <c r="G604" s="238"/>
      <c r="H604" s="201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82"/>
      <c r="J604" s="171" t="str">
        <f t="shared" si="15"/>
        <v/>
      </c>
      <c r="K604" s="163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53" t="str">
        <f>IF('C. Consumer Service Detail'!$F604="","",IF(VLOOKUP('C. Consumer Service Detail'!$F604,'Table of Current Services'!$B$7:$F$36,'Table of Current Services'!$F$5,)="cost","Yes","No"))</f>
        <v/>
      </c>
      <c r="M604" s="154" t="str">
        <f>IFERROR(IF('C. Consumer Service Detail'!$K604="No Match","No",VLOOKUP('C. Consumer Service Detail'!$C604,'B. Consumer Budget'!$E$11:$F$2010,2,FALSE)),"")</f>
        <v/>
      </c>
      <c r="P604" s="94"/>
      <c r="Q604" s="94"/>
    </row>
    <row r="605" spans="2:17" x14ac:dyDescent="0.25">
      <c r="B605" s="220">
        <f t="shared" si="16"/>
        <v>595</v>
      </c>
      <c r="C605" s="222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96"/>
      <c r="E605" s="98"/>
      <c r="F605" s="120"/>
      <c r="G605" s="239"/>
      <c r="H605" s="201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83"/>
      <c r="J605" s="171" t="str">
        <f t="shared" si="15"/>
        <v/>
      </c>
      <c r="K605" s="163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53" t="str">
        <f>IF('C. Consumer Service Detail'!$F605="","",IF(VLOOKUP('C. Consumer Service Detail'!$F605,'Table of Current Services'!$B$7:$F$36,'Table of Current Services'!$F$5,)="cost","Yes","No"))</f>
        <v/>
      </c>
      <c r="M605" s="154" t="str">
        <f>IFERROR(IF('C. Consumer Service Detail'!$K605="No Match","No",VLOOKUP('C. Consumer Service Detail'!$C605,'B. Consumer Budget'!$E$11:$F$2010,2,FALSE)),"")</f>
        <v/>
      </c>
      <c r="P605" s="94"/>
      <c r="Q605" s="94"/>
    </row>
    <row r="606" spans="2:17" x14ac:dyDescent="0.25">
      <c r="B606" s="220">
        <f t="shared" si="16"/>
        <v>596</v>
      </c>
      <c r="C606" s="222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97"/>
      <c r="E606" s="96"/>
      <c r="F606" s="119"/>
      <c r="G606" s="238"/>
      <c r="H606" s="201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82"/>
      <c r="J606" s="171" t="str">
        <f t="shared" si="15"/>
        <v/>
      </c>
      <c r="K606" s="163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53" t="str">
        <f>IF('C. Consumer Service Detail'!$F606="","",IF(VLOOKUP('C. Consumer Service Detail'!$F606,'Table of Current Services'!$B$7:$F$36,'Table of Current Services'!$F$5,)="cost","Yes","No"))</f>
        <v/>
      </c>
      <c r="M606" s="154" t="str">
        <f>IFERROR(IF('C. Consumer Service Detail'!$K606="No Match","No",VLOOKUP('C. Consumer Service Detail'!$C606,'B. Consumer Budget'!$E$11:$F$2010,2,FALSE)),"")</f>
        <v/>
      </c>
      <c r="P606" s="94"/>
      <c r="Q606" s="94"/>
    </row>
    <row r="607" spans="2:17" x14ac:dyDescent="0.25">
      <c r="B607" s="220">
        <f t="shared" si="16"/>
        <v>597</v>
      </c>
      <c r="C607" s="222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96"/>
      <c r="E607" s="98"/>
      <c r="F607" s="120"/>
      <c r="G607" s="239"/>
      <c r="H607" s="201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83"/>
      <c r="J607" s="171" t="str">
        <f t="shared" si="15"/>
        <v/>
      </c>
      <c r="K607" s="163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53" t="str">
        <f>IF('C. Consumer Service Detail'!$F607="","",IF(VLOOKUP('C. Consumer Service Detail'!$F607,'Table of Current Services'!$B$7:$F$36,'Table of Current Services'!$F$5,)="cost","Yes","No"))</f>
        <v/>
      </c>
      <c r="M607" s="154" t="str">
        <f>IFERROR(IF('C. Consumer Service Detail'!$K607="No Match","No",VLOOKUP('C. Consumer Service Detail'!$C607,'B. Consumer Budget'!$E$11:$F$2010,2,FALSE)),"")</f>
        <v/>
      </c>
      <c r="P607" s="94"/>
      <c r="Q607" s="94"/>
    </row>
    <row r="608" spans="2:17" x14ac:dyDescent="0.25">
      <c r="B608" s="220">
        <f t="shared" si="16"/>
        <v>598</v>
      </c>
      <c r="C608" s="222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97"/>
      <c r="E608" s="96"/>
      <c r="F608" s="119"/>
      <c r="G608" s="238"/>
      <c r="H608" s="201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82"/>
      <c r="J608" s="171" t="str">
        <f t="shared" si="15"/>
        <v/>
      </c>
      <c r="K608" s="163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53" t="str">
        <f>IF('C. Consumer Service Detail'!$F608="","",IF(VLOOKUP('C. Consumer Service Detail'!$F608,'Table of Current Services'!$B$7:$F$36,'Table of Current Services'!$F$5,)="cost","Yes","No"))</f>
        <v/>
      </c>
      <c r="M608" s="154" t="str">
        <f>IFERROR(IF('C. Consumer Service Detail'!$K608="No Match","No",VLOOKUP('C. Consumer Service Detail'!$C608,'B. Consumer Budget'!$E$11:$F$2010,2,FALSE)),"")</f>
        <v/>
      </c>
      <c r="P608" s="94"/>
      <c r="Q608" s="94"/>
    </row>
    <row r="609" spans="2:17" x14ac:dyDescent="0.25">
      <c r="B609" s="220">
        <f t="shared" si="16"/>
        <v>599</v>
      </c>
      <c r="C609" s="222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96"/>
      <c r="E609" s="98"/>
      <c r="F609" s="120"/>
      <c r="G609" s="239"/>
      <c r="H609" s="201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83"/>
      <c r="J609" s="171" t="str">
        <f t="shared" si="15"/>
        <v/>
      </c>
      <c r="K609" s="163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53" t="str">
        <f>IF('C. Consumer Service Detail'!$F609="","",IF(VLOOKUP('C. Consumer Service Detail'!$F609,'Table of Current Services'!$B$7:$F$36,'Table of Current Services'!$F$5,)="cost","Yes","No"))</f>
        <v/>
      </c>
      <c r="M609" s="154" t="str">
        <f>IFERROR(IF('C. Consumer Service Detail'!$K609="No Match","No",VLOOKUP('C. Consumer Service Detail'!$C609,'B. Consumer Budget'!$E$11:$F$2010,2,FALSE)),"")</f>
        <v/>
      </c>
      <c r="P609" s="94"/>
      <c r="Q609" s="94"/>
    </row>
    <row r="610" spans="2:17" x14ac:dyDescent="0.25">
      <c r="B610" s="220">
        <f t="shared" si="16"/>
        <v>600</v>
      </c>
      <c r="C610" s="222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97"/>
      <c r="E610" s="96"/>
      <c r="F610" s="119"/>
      <c r="G610" s="238"/>
      <c r="H610" s="201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82"/>
      <c r="J610" s="171" t="str">
        <f t="shared" si="15"/>
        <v/>
      </c>
      <c r="K610" s="163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53" t="str">
        <f>IF('C. Consumer Service Detail'!$F610="","",IF(VLOOKUP('C. Consumer Service Detail'!$F610,'Table of Current Services'!$B$7:$F$36,'Table of Current Services'!$F$5,)="cost","Yes","No"))</f>
        <v/>
      </c>
      <c r="M610" s="154" t="str">
        <f>IFERROR(IF('C. Consumer Service Detail'!$K610="No Match","No",VLOOKUP('C. Consumer Service Detail'!$C610,'B. Consumer Budget'!$E$11:$F$2010,2,FALSE)),"")</f>
        <v/>
      </c>
      <c r="P610" s="94"/>
      <c r="Q610" s="94"/>
    </row>
    <row r="611" spans="2:17" x14ac:dyDescent="0.25">
      <c r="B611" s="220">
        <f t="shared" si="16"/>
        <v>601</v>
      </c>
      <c r="C611" s="222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96"/>
      <c r="E611" s="98"/>
      <c r="F611" s="120"/>
      <c r="G611" s="239"/>
      <c r="H611" s="201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83"/>
      <c r="J611" s="171" t="str">
        <f t="shared" si="15"/>
        <v/>
      </c>
      <c r="K611" s="163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53" t="str">
        <f>IF('C. Consumer Service Detail'!$F611="","",IF(VLOOKUP('C. Consumer Service Detail'!$F611,'Table of Current Services'!$B$7:$F$36,'Table of Current Services'!$F$5,)="cost","Yes","No"))</f>
        <v/>
      </c>
      <c r="M611" s="154" t="str">
        <f>IFERROR(IF('C. Consumer Service Detail'!$K611="No Match","No",VLOOKUP('C. Consumer Service Detail'!$C611,'B. Consumer Budget'!$E$11:$F$2010,2,FALSE)),"")</f>
        <v/>
      </c>
      <c r="P611" s="94"/>
      <c r="Q611" s="94"/>
    </row>
    <row r="612" spans="2:17" x14ac:dyDescent="0.25">
      <c r="B612" s="220">
        <f t="shared" si="16"/>
        <v>602</v>
      </c>
      <c r="C612" s="222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97"/>
      <c r="E612" s="96"/>
      <c r="F612" s="119"/>
      <c r="G612" s="238"/>
      <c r="H612" s="201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82"/>
      <c r="J612" s="171" t="str">
        <f t="shared" si="15"/>
        <v/>
      </c>
      <c r="K612" s="163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53" t="str">
        <f>IF('C. Consumer Service Detail'!$F612="","",IF(VLOOKUP('C. Consumer Service Detail'!$F612,'Table of Current Services'!$B$7:$F$36,'Table of Current Services'!$F$5,)="cost","Yes","No"))</f>
        <v/>
      </c>
      <c r="M612" s="154" t="str">
        <f>IFERROR(IF('C. Consumer Service Detail'!$K612="No Match","No",VLOOKUP('C. Consumer Service Detail'!$C612,'B. Consumer Budget'!$E$11:$F$2010,2,FALSE)),"")</f>
        <v/>
      </c>
      <c r="P612" s="94"/>
      <c r="Q612" s="94"/>
    </row>
    <row r="613" spans="2:17" x14ac:dyDescent="0.25">
      <c r="B613" s="220">
        <f t="shared" si="16"/>
        <v>603</v>
      </c>
      <c r="C613" s="222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96"/>
      <c r="E613" s="98"/>
      <c r="F613" s="120"/>
      <c r="G613" s="239"/>
      <c r="H613" s="201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83"/>
      <c r="J613" s="171" t="str">
        <f t="shared" si="15"/>
        <v/>
      </c>
      <c r="K613" s="163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53" t="str">
        <f>IF('C. Consumer Service Detail'!$F613="","",IF(VLOOKUP('C. Consumer Service Detail'!$F613,'Table of Current Services'!$B$7:$F$36,'Table of Current Services'!$F$5,)="cost","Yes","No"))</f>
        <v/>
      </c>
      <c r="M613" s="154" t="str">
        <f>IFERROR(IF('C. Consumer Service Detail'!$K613="No Match","No",VLOOKUP('C. Consumer Service Detail'!$C613,'B. Consumer Budget'!$E$11:$F$2010,2,FALSE)),"")</f>
        <v/>
      </c>
      <c r="P613" s="94"/>
      <c r="Q613" s="94"/>
    </row>
    <row r="614" spans="2:17" x14ac:dyDescent="0.25">
      <c r="B614" s="220">
        <f t="shared" si="16"/>
        <v>604</v>
      </c>
      <c r="C614" s="222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97"/>
      <c r="E614" s="96"/>
      <c r="F614" s="119"/>
      <c r="G614" s="238"/>
      <c r="H614" s="201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82"/>
      <c r="J614" s="171" t="str">
        <f t="shared" si="15"/>
        <v/>
      </c>
      <c r="K614" s="163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53" t="str">
        <f>IF('C. Consumer Service Detail'!$F614="","",IF(VLOOKUP('C. Consumer Service Detail'!$F614,'Table of Current Services'!$B$7:$F$36,'Table of Current Services'!$F$5,)="cost","Yes","No"))</f>
        <v/>
      </c>
      <c r="M614" s="154" t="str">
        <f>IFERROR(IF('C. Consumer Service Detail'!$K614="No Match","No",VLOOKUP('C. Consumer Service Detail'!$C614,'B. Consumer Budget'!$E$11:$F$2010,2,FALSE)),"")</f>
        <v/>
      </c>
      <c r="P614" s="94"/>
      <c r="Q614" s="94"/>
    </row>
    <row r="615" spans="2:17" x14ac:dyDescent="0.25">
      <c r="B615" s="220">
        <f t="shared" si="16"/>
        <v>605</v>
      </c>
      <c r="C615" s="222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96"/>
      <c r="E615" s="98"/>
      <c r="F615" s="120"/>
      <c r="G615" s="239"/>
      <c r="H615" s="201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83"/>
      <c r="J615" s="171" t="str">
        <f t="shared" si="15"/>
        <v/>
      </c>
      <c r="K615" s="163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53" t="str">
        <f>IF('C. Consumer Service Detail'!$F615="","",IF(VLOOKUP('C. Consumer Service Detail'!$F615,'Table of Current Services'!$B$7:$F$36,'Table of Current Services'!$F$5,)="cost","Yes","No"))</f>
        <v/>
      </c>
      <c r="M615" s="154" t="str">
        <f>IFERROR(IF('C. Consumer Service Detail'!$K615="No Match","No",VLOOKUP('C. Consumer Service Detail'!$C615,'B. Consumer Budget'!$E$11:$F$2010,2,FALSE)),"")</f>
        <v/>
      </c>
      <c r="P615" s="94"/>
      <c r="Q615" s="94"/>
    </row>
    <row r="616" spans="2:17" x14ac:dyDescent="0.25">
      <c r="B616" s="220">
        <f t="shared" si="16"/>
        <v>606</v>
      </c>
      <c r="C616" s="222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97"/>
      <c r="E616" s="96"/>
      <c r="F616" s="119"/>
      <c r="G616" s="238"/>
      <c r="H616" s="201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82"/>
      <c r="J616" s="171" t="str">
        <f t="shared" si="15"/>
        <v/>
      </c>
      <c r="K616" s="163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53" t="str">
        <f>IF('C. Consumer Service Detail'!$F616="","",IF(VLOOKUP('C. Consumer Service Detail'!$F616,'Table of Current Services'!$B$7:$F$36,'Table of Current Services'!$F$5,)="cost","Yes","No"))</f>
        <v/>
      </c>
      <c r="M616" s="154" t="str">
        <f>IFERROR(IF('C. Consumer Service Detail'!$K616="No Match","No",VLOOKUP('C. Consumer Service Detail'!$C616,'B. Consumer Budget'!$E$11:$F$2010,2,FALSE)),"")</f>
        <v/>
      </c>
      <c r="P616" s="94"/>
      <c r="Q616" s="94"/>
    </row>
    <row r="617" spans="2:17" x14ac:dyDescent="0.25">
      <c r="B617" s="220">
        <f t="shared" si="16"/>
        <v>607</v>
      </c>
      <c r="C617" s="222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96"/>
      <c r="E617" s="98"/>
      <c r="F617" s="120"/>
      <c r="G617" s="239"/>
      <c r="H617" s="201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83"/>
      <c r="J617" s="171" t="str">
        <f t="shared" si="15"/>
        <v/>
      </c>
      <c r="K617" s="163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53" t="str">
        <f>IF('C. Consumer Service Detail'!$F617="","",IF(VLOOKUP('C. Consumer Service Detail'!$F617,'Table of Current Services'!$B$7:$F$36,'Table of Current Services'!$F$5,)="cost","Yes","No"))</f>
        <v/>
      </c>
      <c r="M617" s="154" t="str">
        <f>IFERROR(IF('C. Consumer Service Detail'!$K617="No Match","No",VLOOKUP('C. Consumer Service Detail'!$C617,'B. Consumer Budget'!$E$11:$F$2010,2,FALSE)),"")</f>
        <v/>
      </c>
      <c r="P617" s="94"/>
      <c r="Q617" s="94"/>
    </row>
    <row r="618" spans="2:17" x14ac:dyDescent="0.25">
      <c r="B618" s="220">
        <f t="shared" si="16"/>
        <v>608</v>
      </c>
      <c r="C618" s="222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97"/>
      <c r="E618" s="96"/>
      <c r="F618" s="119"/>
      <c r="G618" s="238"/>
      <c r="H618" s="201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82"/>
      <c r="J618" s="171" t="str">
        <f t="shared" si="15"/>
        <v/>
      </c>
      <c r="K618" s="163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53" t="str">
        <f>IF('C. Consumer Service Detail'!$F618="","",IF(VLOOKUP('C. Consumer Service Detail'!$F618,'Table of Current Services'!$B$7:$F$36,'Table of Current Services'!$F$5,)="cost","Yes","No"))</f>
        <v/>
      </c>
      <c r="M618" s="154" t="str">
        <f>IFERROR(IF('C. Consumer Service Detail'!$K618="No Match","No",VLOOKUP('C. Consumer Service Detail'!$C618,'B. Consumer Budget'!$E$11:$F$2010,2,FALSE)),"")</f>
        <v/>
      </c>
      <c r="P618" s="94"/>
      <c r="Q618" s="94"/>
    </row>
    <row r="619" spans="2:17" x14ac:dyDescent="0.25">
      <c r="B619" s="220">
        <f t="shared" si="16"/>
        <v>609</v>
      </c>
      <c r="C619" s="222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96"/>
      <c r="E619" s="98"/>
      <c r="F619" s="120"/>
      <c r="G619" s="239"/>
      <c r="H619" s="201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83"/>
      <c r="J619" s="171" t="str">
        <f t="shared" si="15"/>
        <v/>
      </c>
      <c r="K619" s="163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53" t="str">
        <f>IF('C. Consumer Service Detail'!$F619="","",IF(VLOOKUP('C. Consumer Service Detail'!$F619,'Table of Current Services'!$B$7:$F$36,'Table of Current Services'!$F$5,)="cost","Yes","No"))</f>
        <v/>
      </c>
      <c r="M619" s="154" t="str">
        <f>IFERROR(IF('C. Consumer Service Detail'!$K619="No Match","No",VLOOKUP('C. Consumer Service Detail'!$C619,'B. Consumer Budget'!$E$11:$F$2010,2,FALSE)),"")</f>
        <v/>
      </c>
      <c r="P619" s="94"/>
      <c r="Q619" s="94"/>
    </row>
    <row r="620" spans="2:17" x14ac:dyDescent="0.25">
      <c r="B620" s="220">
        <f t="shared" si="16"/>
        <v>610</v>
      </c>
      <c r="C620" s="222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97"/>
      <c r="E620" s="96"/>
      <c r="F620" s="119"/>
      <c r="G620" s="238"/>
      <c r="H620" s="201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82"/>
      <c r="J620" s="171" t="str">
        <f t="shared" si="15"/>
        <v/>
      </c>
      <c r="K620" s="163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53" t="str">
        <f>IF('C. Consumer Service Detail'!$F620="","",IF(VLOOKUP('C. Consumer Service Detail'!$F620,'Table of Current Services'!$B$7:$F$36,'Table of Current Services'!$F$5,)="cost","Yes","No"))</f>
        <v/>
      </c>
      <c r="M620" s="154" t="str">
        <f>IFERROR(IF('C. Consumer Service Detail'!$K620="No Match","No",VLOOKUP('C. Consumer Service Detail'!$C620,'B. Consumer Budget'!$E$11:$F$2010,2,FALSE)),"")</f>
        <v/>
      </c>
      <c r="P620" s="94"/>
      <c r="Q620" s="94"/>
    </row>
    <row r="621" spans="2:17" x14ac:dyDescent="0.25">
      <c r="B621" s="220">
        <f t="shared" si="16"/>
        <v>611</v>
      </c>
      <c r="C621" s="222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96"/>
      <c r="E621" s="98"/>
      <c r="F621" s="120"/>
      <c r="G621" s="239"/>
      <c r="H621" s="201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83"/>
      <c r="J621" s="171" t="str">
        <f t="shared" si="15"/>
        <v/>
      </c>
      <c r="K621" s="163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53" t="str">
        <f>IF('C. Consumer Service Detail'!$F621="","",IF(VLOOKUP('C. Consumer Service Detail'!$F621,'Table of Current Services'!$B$7:$F$36,'Table of Current Services'!$F$5,)="cost","Yes","No"))</f>
        <v/>
      </c>
      <c r="M621" s="154" t="str">
        <f>IFERROR(IF('C. Consumer Service Detail'!$K621="No Match","No",VLOOKUP('C. Consumer Service Detail'!$C621,'B. Consumer Budget'!$E$11:$F$2010,2,FALSE)),"")</f>
        <v/>
      </c>
      <c r="P621" s="94"/>
      <c r="Q621" s="94"/>
    </row>
    <row r="622" spans="2:17" x14ac:dyDescent="0.25">
      <c r="B622" s="220">
        <f t="shared" si="16"/>
        <v>612</v>
      </c>
      <c r="C622" s="222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97"/>
      <c r="E622" s="96"/>
      <c r="F622" s="119"/>
      <c r="G622" s="238"/>
      <c r="H622" s="201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82"/>
      <c r="J622" s="171" t="str">
        <f t="shared" si="15"/>
        <v/>
      </c>
      <c r="K622" s="163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53" t="str">
        <f>IF('C. Consumer Service Detail'!$F622="","",IF(VLOOKUP('C. Consumer Service Detail'!$F622,'Table of Current Services'!$B$7:$F$36,'Table of Current Services'!$F$5,)="cost","Yes","No"))</f>
        <v/>
      </c>
      <c r="M622" s="154" t="str">
        <f>IFERROR(IF('C. Consumer Service Detail'!$K622="No Match","No",VLOOKUP('C. Consumer Service Detail'!$C622,'B. Consumer Budget'!$E$11:$F$2010,2,FALSE)),"")</f>
        <v/>
      </c>
      <c r="P622" s="94"/>
      <c r="Q622" s="94"/>
    </row>
    <row r="623" spans="2:17" x14ac:dyDescent="0.25">
      <c r="B623" s="220">
        <f t="shared" si="16"/>
        <v>613</v>
      </c>
      <c r="C623" s="222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96"/>
      <c r="E623" s="98"/>
      <c r="F623" s="120"/>
      <c r="G623" s="239"/>
      <c r="H623" s="201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83"/>
      <c r="J623" s="171" t="str">
        <f t="shared" si="15"/>
        <v/>
      </c>
      <c r="K623" s="163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53" t="str">
        <f>IF('C. Consumer Service Detail'!$F623="","",IF(VLOOKUP('C. Consumer Service Detail'!$F623,'Table of Current Services'!$B$7:$F$36,'Table of Current Services'!$F$5,)="cost","Yes","No"))</f>
        <v/>
      </c>
      <c r="M623" s="154" t="str">
        <f>IFERROR(IF('C. Consumer Service Detail'!$K623="No Match","No",VLOOKUP('C. Consumer Service Detail'!$C623,'B. Consumer Budget'!$E$11:$F$2010,2,FALSE)),"")</f>
        <v/>
      </c>
      <c r="P623" s="94"/>
      <c r="Q623" s="94"/>
    </row>
    <row r="624" spans="2:17" x14ac:dyDescent="0.25">
      <c r="B624" s="220">
        <f t="shared" si="16"/>
        <v>614</v>
      </c>
      <c r="C624" s="222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97"/>
      <c r="E624" s="96"/>
      <c r="F624" s="119"/>
      <c r="G624" s="238"/>
      <c r="H624" s="201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82"/>
      <c r="J624" s="171" t="str">
        <f t="shared" si="15"/>
        <v/>
      </c>
      <c r="K624" s="163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53" t="str">
        <f>IF('C. Consumer Service Detail'!$F624="","",IF(VLOOKUP('C. Consumer Service Detail'!$F624,'Table of Current Services'!$B$7:$F$36,'Table of Current Services'!$F$5,)="cost","Yes","No"))</f>
        <v/>
      </c>
      <c r="M624" s="154" t="str">
        <f>IFERROR(IF('C. Consumer Service Detail'!$K624="No Match","No",VLOOKUP('C. Consumer Service Detail'!$C624,'B. Consumer Budget'!$E$11:$F$2010,2,FALSE)),"")</f>
        <v/>
      </c>
      <c r="P624" s="94"/>
      <c r="Q624" s="94"/>
    </row>
    <row r="625" spans="2:17" x14ac:dyDescent="0.25">
      <c r="B625" s="220">
        <f t="shared" si="16"/>
        <v>615</v>
      </c>
      <c r="C625" s="222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96"/>
      <c r="E625" s="98"/>
      <c r="F625" s="120"/>
      <c r="G625" s="239"/>
      <c r="H625" s="201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83"/>
      <c r="J625" s="171" t="str">
        <f t="shared" si="15"/>
        <v/>
      </c>
      <c r="K625" s="163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53" t="str">
        <f>IF('C. Consumer Service Detail'!$F625="","",IF(VLOOKUP('C. Consumer Service Detail'!$F625,'Table of Current Services'!$B$7:$F$36,'Table of Current Services'!$F$5,)="cost","Yes","No"))</f>
        <v/>
      </c>
      <c r="M625" s="154" t="str">
        <f>IFERROR(IF('C. Consumer Service Detail'!$K625="No Match","No",VLOOKUP('C. Consumer Service Detail'!$C625,'B. Consumer Budget'!$E$11:$F$2010,2,FALSE)),"")</f>
        <v/>
      </c>
      <c r="P625" s="94"/>
      <c r="Q625" s="94"/>
    </row>
    <row r="626" spans="2:17" x14ac:dyDescent="0.25">
      <c r="B626" s="220">
        <f t="shared" si="16"/>
        <v>616</v>
      </c>
      <c r="C626" s="222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97"/>
      <c r="E626" s="96"/>
      <c r="F626" s="119"/>
      <c r="G626" s="238"/>
      <c r="H626" s="201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82"/>
      <c r="J626" s="171" t="str">
        <f t="shared" si="15"/>
        <v/>
      </c>
      <c r="K626" s="163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53" t="str">
        <f>IF('C. Consumer Service Detail'!$F626="","",IF(VLOOKUP('C. Consumer Service Detail'!$F626,'Table of Current Services'!$B$7:$F$36,'Table of Current Services'!$F$5,)="cost","Yes","No"))</f>
        <v/>
      </c>
      <c r="M626" s="154" t="str">
        <f>IFERROR(IF('C. Consumer Service Detail'!$K626="No Match","No",VLOOKUP('C. Consumer Service Detail'!$C626,'B. Consumer Budget'!$E$11:$F$2010,2,FALSE)),"")</f>
        <v/>
      </c>
      <c r="P626" s="94"/>
      <c r="Q626" s="94"/>
    </row>
    <row r="627" spans="2:17" x14ac:dyDescent="0.25">
      <c r="B627" s="220">
        <f t="shared" si="16"/>
        <v>617</v>
      </c>
      <c r="C627" s="222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96"/>
      <c r="E627" s="98"/>
      <c r="F627" s="120"/>
      <c r="G627" s="239"/>
      <c r="H627" s="201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83"/>
      <c r="J627" s="171" t="str">
        <f t="shared" si="15"/>
        <v/>
      </c>
      <c r="K627" s="163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53" t="str">
        <f>IF('C. Consumer Service Detail'!$F627="","",IF(VLOOKUP('C. Consumer Service Detail'!$F627,'Table of Current Services'!$B$7:$F$36,'Table of Current Services'!$F$5,)="cost","Yes","No"))</f>
        <v/>
      </c>
      <c r="M627" s="154" t="str">
        <f>IFERROR(IF('C. Consumer Service Detail'!$K627="No Match","No",VLOOKUP('C. Consumer Service Detail'!$C627,'B. Consumer Budget'!$E$11:$F$2010,2,FALSE)),"")</f>
        <v/>
      </c>
      <c r="P627" s="94"/>
      <c r="Q627" s="94"/>
    </row>
    <row r="628" spans="2:17" x14ac:dyDescent="0.25">
      <c r="B628" s="220">
        <f t="shared" si="16"/>
        <v>618</v>
      </c>
      <c r="C628" s="222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97"/>
      <c r="E628" s="96"/>
      <c r="F628" s="119"/>
      <c r="G628" s="238"/>
      <c r="H628" s="201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82"/>
      <c r="J628" s="171" t="str">
        <f t="shared" si="15"/>
        <v/>
      </c>
      <c r="K628" s="163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53" t="str">
        <f>IF('C. Consumer Service Detail'!$F628="","",IF(VLOOKUP('C. Consumer Service Detail'!$F628,'Table of Current Services'!$B$7:$F$36,'Table of Current Services'!$F$5,)="cost","Yes","No"))</f>
        <v/>
      </c>
      <c r="M628" s="154" t="str">
        <f>IFERROR(IF('C. Consumer Service Detail'!$K628="No Match","No",VLOOKUP('C. Consumer Service Detail'!$C628,'B. Consumer Budget'!$E$11:$F$2010,2,FALSE)),"")</f>
        <v/>
      </c>
      <c r="P628" s="94"/>
      <c r="Q628" s="94"/>
    </row>
    <row r="629" spans="2:17" x14ac:dyDescent="0.25">
      <c r="B629" s="220">
        <f t="shared" si="16"/>
        <v>619</v>
      </c>
      <c r="C629" s="222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96"/>
      <c r="E629" s="98"/>
      <c r="F629" s="120"/>
      <c r="G629" s="239"/>
      <c r="H629" s="201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83"/>
      <c r="J629" s="171" t="str">
        <f t="shared" si="15"/>
        <v/>
      </c>
      <c r="K629" s="163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53" t="str">
        <f>IF('C. Consumer Service Detail'!$F629="","",IF(VLOOKUP('C. Consumer Service Detail'!$F629,'Table of Current Services'!$B$7:$F$36,'Table of Current Services'!$F$5,)="cost","Yes","No"))</f>
        <v/>
      </c>
      <c r="M629" s="154" t="str">
        <f>IFERROR(IF('C. Consumer Service Detail'!$K629="No Match","No",VLOOKUP('C. Consumer Service Detail'!$C629,'B. Consumer Budget'!$E$11:$F$2010,2,FALSE)),"")</f>
        <v/>
      </c>
      <c r="P629" s="94"/>
      <c r="Q629" s="94"/>
    </row>
    <row r="630" spans="2:17" x14ac:dyDescent="0.25">
      <c r="B630" s="220">
        <f t="shared" si="16"/>
        <v>620</v>
      </c>
      <c r="C630" s="222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97"/>
      <c r="E630" s="96"/>
      <c r="F630" s="119"/>
      <c r="G630" s="238"/>
      <c r="H630" s="201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82"/>
      <c r="J630" s="171" t="str">
        <f t="shared" si="15"/>
        <v/>
      </c>
      <c r="K630" s="163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53" t="str">
        <f>IF('C. Consumer Service Detail'!$F630="","",IF(VLOOKUP('C. Consumer Service Detail'!$F630,'Table of Current Services'!$B$7:$F$36,'Table of Current Services'!$F$5,)="cost","Yes","No"))</f>
        <v/>
      </c>
      <c r="M630" s="154" t="str">
        <f>IFERROR(IF('C. Consumer Service Detail'!$K630="No Match","No",VLOOKUP('C. Consumer Service Detail'!$C630,'B. Consumer Budget'!$E$11:$F$2010,2,FALSE)),"")</f>
        <v/>
      </c>
      <c r="P630" s="94"/>
      <c r="Q630" s="94"/>
    </row>
    <row r="631" spans="2:17" x14ac:dyDescent="0.25">
      <c r="B631" s="220">
        <f t="shared" si="16"/>
        <v>621</v>
      </c>
      <c r="C631" s="222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96"/>
      <c r="E631" s="98"/>
      <c r="F631" s="120"/>
      <c r="G631" s="239"/>
      <c r="H631" s="201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83"/>
      <c r="J631" s="171" t="str">
        <f t="shared" si="15"/>
        <v/>
      </c>
      <c r="K631" s="163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53" t="str">
        <f>IF('C. Consumer Service Detail'!$F631="","",IF(VLOOKUP('C. Consumer Service Detail'!$F631,'Table of Current Services'!$B$7:$F$36,'Table of Current Services'!$F$5,)="cost","Yes","No"))</f>
        <v/>
      </c>
      <c r="M631" s="154" t="str">
        <f>IFERROR(IF('C. Consumer Service Detail'!$K631="No Match","No",VLOOKUP('C. Consumer Service Detail'!$C631,'B. Consumer Budget'!$E$11:$F$2010,2,FALSE)),"")</f>
        <v/>
      </c>
      <c r="P631" s="94"/>
      <c r="Q631" s="94"/>
    </row>
    <row r="632" spans="2:17" x14ac:dyDescent="0.25">
      <c r="B632" s="220">
        <f t="shared" si="16"/>
        <v>622</v>
      </c>
      <c r="C632" s="222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97"/>
      <c r="E632" s="96"/>
      <c r="F632" s="119"/>
      <c r="G632" s="238"/>
      <c r="H632" s="201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82"/>
      <c r="J632" s="171" t="str">
        <f t="shared" si="15"/>
        <v/>
      </c>
      <c r="K632" s="163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53" t="str">
        <f>IF('C. Consumer Service Detail'!$F632="","",IF(VLOOKUP('C. Consumer Service Detail'!$F632,'Table of Current Services'!$B$7:$F$36,'Table of Current Services'!$F$5,)="cost","Yes","No"))</f>
        <v/>
      </c>
      <c r="M632" s="154" t="str">
        <f>IFERROR(IF('C. Consumer Service Detail'!$K632="No Match","No",VLOOKUP('C. Consumer Service Detail'!$C632,'B. Consumer Budget'!$E$11:$F$2010,2,FALSE)),"")</f>
        <v/>
      </c>
      <c r="P632" s="94"/>
      <c r="Q632" s="94"/>
    </row>
    <row r="633" spans="2:17" x14ac:dyDescent="0.25">
      <c r="B633" s="220">
        <f t="shared" si="16"/>
        <v>623</v>
      </c>
      <c r="C633" s="222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96"/>
      <c r="E633" s="98"/>
      <c r="F633" s="120"/>
      <c r="G633" s="239"/>
      <c r="H633" s="201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83"/>
      <c r="J633" s="171" t="str">
        <f t="shared" si="15"/>
        <v/>
      </c>
      <c r="K633" s="163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53" t="str">
        <f>IF('C. Consumer Service Detail'!$F633="","",IF(VLOOKUP('C. Consumer Service Detail'!$F633,'Table of Current Services'!$B$7:$F$36,'Table of Current Services'!$F$5,)="cost","Yes","No"))</f>
        <v/>
      </c>
      <c r="M633" s="154" t="str">
        <f>IFERROR(IF('C. Consumer Service Detail'!$K633="No Match","No",VLOOKUP('C. Consumer Service Detail'!$C633,'B. Consumer Budget'!$E$11:$F$2010,2,FALSE)),"")</f>
        <v/>
      </c>
      <c r="P633" s="94"/>
      <c r="Q633" s="94"/>
    </row>
    <row r="634" spans="2:17" x14ac:dyDescent="0.25">
      <c r="B634" s="220">
        <f t="shared" si="16"/>
        <v>624</v>
      </c>
      <c r="C634" s="222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97"/>
      <c r="E634" s="96"/>
      <c r="F634" s="119"/>
      <c r="G634" s="238"/>
      <c r="H634" s="201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82"/>
      <c r="J634" s="171" t="str">
        <f t="shared" si="15"/>
        <v/>
      </c>
      <c r="K634" s="163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53" t="str">
        <f>IF('C. Consumer Service Detail'!$F634="","",IF(VLOOKUP('C. Consumer Service Detail'!$F634,'Table of Current Services'!$B$7:$F$36,'Table of Current Services'!$F$5,)="cost","Yes","No"))</f>
        <v/>
      </c>
      <c r="M634" s="154" t="str">
        <f>IFERROR(IF('C. Consumer Service Detail'!$K634="No Match","No",VLOOKUP('C. Consumer Service Detail'!$C634,'B. Consumer Budget'!$E$11:$F$2010,2,FALSE)),"")</f>
        <v/>
      </c>
      <c r="P634" s="94"/>
      <c r="Q634" s="94"/>
    </row>
    <row r="635" spans="2:17" x14ac:dyDescent="0.25">
      <c r="B635" s="220">
        <f t="shared" si="16"/>
        <v>625</v>
      </c>
      <c r="C635" s="222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96"/>
      <c r="E635" s="98"/>
      <c r="F635" s="120"/>
      <c r="G635" s="239"/>
      <c r="H635" s="201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83"/>
      <c r="J635" s="171" t="str">
        <f t="shared" si="15"/>
        <v/>
      </c>
      <c r="K635" s="163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53" t="str">
        <f>IF('C. Consumer Service Detail'!$F635="","",IF(VLOOKUP('C. Consumer Service Detail'!$F635,'Table of Current Services'!$B$7:$F$36,'Table of Current Services'!$F$5,)="cost","Yes","No"))</f>
        <v/>
      </c>
      <c r="M635" s="154" t="str">
        <f>IFERROR(IF('C. Consumer Service Detail'!$K635="No Match","No",VLOOKUP('C. Consumer Service Detail'!$C635,'B. Consumer Budget'!$E$11:$F$2010,2,FALSE)),"")</f>
        <v/>
      </c>
      <c r="P635" s="94"/>
      <c r="Q635" s="94"/>
    </row>
    <row r="636" spans="2:17" x14ac:dyDescent="0.25">
      <c r="B636" s="220">
        <f t="shared" si="16"/>
        <v>626</v>
      </c>
      <c r="C636" s="222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97"/>
      <c r="E636" s="96"/>
      <c r="F636" s="119"/>
      <c r="G636" s="238"/>
      <c r="H636" s="201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82"/>
      <c r="J636" s="171" t="str">
        <f t="shared" si="15"/>
        <v/>
      </c>
      <c r="K636" s="163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53" t="str">
        <f>IF('C. Consumer Service Detail'!$F636="","",IF(VLOOKUP('C. Consumer Service Detail'!$F636,'Table of Current Services'!$B$7:$F$36,'Table of Current Services'!$F$5,)="cost","Yes","No"))</f>
        <v/>
      </c>
      <c r="M636" s="154" t="str">
        <f>IFERROR(IF('C. Consumer Service Detail'!$K636="No Match","No",VLOOKUP('C. Consumer Service Detail'!$C636,'B. Consumer Budget'!$E$11:$F$2010,2,FALSE)),"")</f>
        <v/>
      </c>
      <c r="P636" s="94"/>
      <c r="Q636" s="94"/>
    </row>
    <row r="637" spans="2:17" x14ac:dyDescent="0.25">
      <c r="B637" s="220">
        <f t="shared" si="16"/>
        <v>627</v>
      </c>
      <c r="C637" s="222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96"/>
      <c r="E637" s="98"/>
      <c r="F637" s="120"/>
      <c r="G637" s="239"/>
      <c r="H637" s="201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83"/>
      <c r="J637" s="171" t="str">
        <f t="shared" si="15"/>
        <v/>
      </c>
      <c r="K637" s="163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53" t="str">
        <f>IF('C. Consumer Service Detail'!$F637="","",IF(VLOOKUP('C. Consumer Service Detail'!$F637,'Table of Current Services'!$B$7:$F$36,'Table of Current Services'!$F$5,)="cost","Yes","No"))</f>
        <v/>
      </c>
      <c r="M637" s="154" t="str">
        <f>IFERROR(IF('C. Consumer Service Detail'!$K637="No Match","No",VLOOKUP('C. Consumer Service Detail'!$C637,'B. Consumer Budget'!$E$11:$F$2010,2,FALSE)),"")</f>
        <v/>
      </c>
      <c r="P637" s="94"/>
      <c r="Q637" s="94"/>
    </row>
    <row r="638" spans="2:17" x14ac:dyDescent="0.25">
      <c r="B638" s="220">
        <f t="shared" si="16"/>
        <v>628</v>
      </c>
      <c r="C638" s="222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97"/>
      <c r="E638" s="96"/>
      <c r="F638" s="119"/>
      <c r="G638" s="238"/>
      <c r="H638" s="201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82"/>
      <c r="J638" s="171" t="str">
        <f t="shared" si="15"/>
        <v/>
      </c>
      <c r="K638" s="163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53" t="str">
        <f>IF('C. Consumer Service Detail'!$F638="","",IF(VLOOKUP('C. Consumer Service Detail'!$F638,'Table of Current Services'!$B$7:$F$36,'Table of Current Services'!$F$5,)="cost","Yes","No"))</f>
        <v/>
      </c>
      <c r="M638" s="154" t="str">
        <f>IFERROR(IF('C. Consumer Service Detail'!$K638="No Match","No",VLOOKUP('C. Consumer Service Detail'!$C638,'B. Consumer Budget'!$E$11:$F$2010,2,FALSE)),"")</f>
        <v/>
      </c>
      <c r="P638" s="94"/>
      <c r="Q638" s="94"/>
    </row>
    <row r="639" spans="2:17" x14ac:dyDescent="0.25">
      <c r="B639" s="220">
        <f t="shared" si="16"/>
        <v>629</v>
      </c>
      <c r="C639" s="222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96"/>
      <c r="E639" s="98"/>
      <c r="F639" s="120"/>
      <c r="G639" s="239"/>
      <c r="H639" s="201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83"/>
      <c r="J639" s="171" t="str">
        <f t="shared" si="15"/>
        <v/>
      </c>
      <c r="K639" s="163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53" t="str">
        <f>IF('C. Consumer Service Detail'!$F639="","",IF(VLOOKUP('C. Consumer Service Detail'!$F639,'Table of Current Services'!$B$7:$F$36,'Table of Current Services'!$F$5,)="cost","Yes","No"))</f>
        <v/>
      </c>
      <c r="M639" s="154" t="str">
        <f>IFERROR(IF('C. Consumer Service Detail'!$K639="No Match","No",VLOOKUP('C. Consumer Service Detail'!$C639,'B. Consumer Budget'!$E$11:$F$2010,2,FALSE)),"")</f>
        <v/>
      </c>
      <c r="P639" s="94"/>
      <c r="Q639" s="94"/>
    </row>
    <row r="640" spans="2:17" x14ac:dyDescent="0.25">
      <c r="B640" s="220">
        <f t="shared" si="16"/>
        <v>630</v>
      </c>
      <c r="C640" s="222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97"/>
      <c r="E640" s="96"/>
      <c r="F640" s="119"/>
      <c r="G640" s="238"/>
      <c r="H640" s="201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82"/>
      <c r="J640" s="171" t="str">
        <f t="shared" si="15"/>
        <v/>
      </c>
      <c r="K640" s="163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53" t="str">
        <f>IF('C. Consumer Service Detail'!$F640="","",IF(VLOOKUP('C. Consumer Service Detail'!$F640,'Table of Current Services'!$B$7:$F$36,'Table of Current Services'!$F$5,)="cost","Yes","No"))</f>
        <v/>
      </c>
      <c r="M640" s="154" t="str">
        <f>IFERROR(IF('C. Consumer Service Detail'!$K640="No Match","No",VLOOKUP('C. Consumer Service Detail'!$C640,'B. Consumer Budget'!$E$11:$F$2010,2,FALSE)),"")</f>
        <v/>
      </c>
      <c r="P640" s="94"/>
      <c r="Q640" s="94"/>
    </row>
    <row r="641" spans="2:17" x14ac:dyDescent="0.25">
      <c r="B641" s="220">
        <f t="shared" si="16"/>
        <v>631</v>
      </c>
      <c r="C641" s="222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96"/>
      <c r="E641" s="98"/>
      <c r="F641" s="120"/>
      <c r="G641" s="239"/>
      <c r="H641" s="201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83"/>
      <c r="J641" s="171" t="str">
        <f t="shared" si="15"/>
        <v/>
      </c>
      <c r="K641" s="163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53" t="str">
        <f>IF('C. Consumer Service Detail'!$F641="","",IF(VLOOKUP('C. Consumer Service Detail'!$F641,'Table of Current Services'!$B$7:$F$36,'Table of Current Services'!$F$5,)="cost","Yes","No"))</f>
        <v/>
      </c>
      <c r="M641" s="154" t="str">
        <f>IFERROR(IF('C. Consumer Service Detail'!$K641="No Match","No",VLOOKUP('C. Consumer Service Detail'!$C641,'B. Consumer Budget'!$E$11:$F$2010,2,FALSE)),"")</f>
        <v/>
      </c>
      <c r="P641" s="94"/>
      <c r="Q641" s="94"/>
    </row>
    <row r="642" spans="2:17" x14ac:dyDescent="0.25">
      <c r="B642" s="220">
        <f t="shared" si="16"/>
        <v>632</v>
      </c>
      <c r="C642" s="222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97"/>
      <c r="E642" s="96"/>
      <c r="F642" s="119"/>
      <c r="G642" s="238"/>
      <c r="H642" s="201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82"/>
      <c r="J642" s="171" t="str">
        <f t="shared" si="15"/>
        <v/>
      </c>
      <c r="K642" s="163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53" t="str">
        <f>IF('C. Consumer Service Detail'!$F642="","",IF(VLOOKUP('C. Consumer Service Detail'!$F642,'Table of Current Services'!$B$7:$F$36,'Table of Current Services'!$F$5,)="cost","Yes","No"))</f>
        <v/>
      </c>
      <c r="M642" s="154" t="str">
        <f>IFERROR(IF('C. Consumer Service Detail'!$K642="No Match","No",VLOOKUP('C. Consumer Service Detail'!$C642,'B. Consumer Budget'!$E$11:$F$2010,2,FALSE)),"")</f>
        <v/>
      </c>
      <c r="P642" s="94"/>
      <c r="Q642" s="94"/>
    </row>
    <row r="643" spans="2:17" x14ac:dyDescent="0.25">
      <c r="B643" s="220">
        <f t="shared" si="16"/>
        <v>633</v>
      </c>
      <c r="C643" s="222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96"/>
      <c r="E643" s="98"/>
      <c r="F643" s="120"/>
      <c r="G643" s="239"/>
      <c r="H643" s="201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83"/>
      <c r="J643" s="171" t="str">
        <f t="shared" si="15"/>
        <v/>
      </c>
      <c r="K643" s="163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53" t="str">
        <f>IF('C. Consumer Service Detail'!$F643="","",IF(VLOOKUP('C. Consumer Service Detail'!$F643,'Table of Current Services'!$B$7:$F$36,'Table of Current Services'!$F$5,)="cost","Yes","No"))</f>
        <v/>
      </c>
      <c r="M643" s="154" t="str">
        <f>IFERROR(IF('C. Consumer Service Detail'!$K643="No Match","No",VLOOKUP('C. Consumer Service Detail'!$C643,'B. Consumer Budget'!$E$11:$F$2010,2,FALSE)),"")</f>
        <v/>
      </c>
      <c r="P643" s="94"/>
      <c r="Q643" s="94"/>
    </row>
    <row r="644" spans="2:17" x14ac:dyDescent="0.25">
      <c r="B644" s="220">
        <f t="shared" si="16"/>
        <v>634</v>
      </c>
      <c r="C644" s="222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97"/>
      <c r="E644" s="96"/>
      <c r="F644" s="119"/>
      <c r="G644" s="238"/>
      <c r="H644" s="201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82"/>
      <c r="J644" s="171" t="str">
        <f t="shared" si="15"/>
        <v/>
      </c>
      <c r="K644" s="163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53" t="str">
        <f>IF('C. Consumer Service Detail'!$F644="","",IF(VLOOKUP('C. Consumer Service Detail'!$F644,'Table of Current Services'!$B$7:$F$36,'Table of Current Services'!$F$5,)="cost","Yes","No"))</f>
        <v/>
      </c>
      <c r="M644" s="154" t="str">
        <f>IFERROR(IF('C. Consumer Service Detail'!$K644="No Match","No",VLOOKUP('C. Consumer Service Detail'!$C644,'B. Consumer Budget'!$E$11:$F$2010,2,FALSE)),"")</f>
        <v/>
      </c>
      <c r="P644" s="94"/>
      <c r="Q644" s="94"/>
    </row>
    <row r="645" spans="2:17" x14ac:dyDescent="0.25">
      <c r="B645" s="220">
        <f t="shared" si="16"/>
        <v>635</v>
      </c>
      <c r="C645" s="222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96"/>
      <c r="E645" s="98"/>
      <c r="F645" s="120"/>
      <c r="G645" s="239"/>
      <c r="H645" s="201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83"/>
      <c r="J645" s="171" t="str">
        <f t="shared" si="15"/>
        <v/>
      </c>
      <c r="K645" s="163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53" t="str">
        <f>IF('C. Consumer Service Detail'!$F645="","",IF(VLOOKUP('C. Consumer Service Detail'!$F645,'Table of Current Services'!$B$7:$F$36,'Table of Current Services'!$F$5,)="cost","Yes","No"))</f>
        <v/>
      </c>
      <c r="M645" s="154" t="str">
        <f>IFERROR(IF('C. Consumer Service Detail'!$K645="No Match","No",VLOOKUP('C. Consumer Service Detail'!$C645,'B. Consumer Budget'!$E$11:$F$2010,2,FALSE)),"")</f>
        <v/>
      </c>
      <c r="P645" s="94"/>
      <c r="Q645" s="94"/>
    </row>
    <row r="646" spans="2:17" x14ac:dyDescent="0.25">
      <c r="B646" s="220">
        <f t="shared" si="16"/>
        <v>636</v>
      </c>
      <c r="C646" s="222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97"/>
      <c r="E646" s="96"/>
      <c r="F646" s="119"/>
      <c r="G646" s="238"/>
      <c r="H646" s="201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82"/>
      <c r="J646" s="171" t="str">
        <f t="shared" si="15"/>
        <v/>
      </c>
      <c r="K646" s="163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53" t="str">
        <f>IF('C. Consumer Service Detail'!$F646="","",IF(VLOOKUP('C. Consumer Service Detail'!$F646,'Table of Current Services'!$B$7:$F$36,'Table of Current Services'!$F$5,)="cost","Yes","No"))</f>
        <v/>
      </c>
      <c r="M646" s="154" t="str">
        <f>IFERROR(IF('C. Consumer Service Detail'!$K646="No Match","No",VLOOKUP('C. Consumer Service Detail'!$C646,'B. Consumer Budget'!$E$11:$F$2010,2,FALSE)),"")</f>
        <v/>
      </c>
      <c r="P646" s="94"/>
      <c r="Q646" s="94"/>
    </row>
    <row r="647" spans="2:17" x14ac:dyDescent="0.25">
      <c r="B647" s="220">
        <f t="shared" si="16"/>
        <v>637</v>
      </c>
      <c r="C647" s="222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96"/>
      <c r="E647" s="98"/>
      <c r="F647" s="120"/>
      <c r="G647" s="239"/>
      <c r="H647" s="201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83"/>
      <c r="J647" s="171" t="str">
        <f t="shared" si="15"/>
        <v/>
      </c>
      <c r="K647" s="163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53" t="str">
        <f>IF('C. Consumer Service Detail'!$F647="","",IF(VLOOKUP('C. Consumer Service Detail'!$F647,'Table of Current Services'!$B$7:$F$36,'Table of Current Services'!$F$5,)="cost","Yes","No"))</f>
        <v/>
      </c>
      <c r="M647" s="154" t="str">
        <f>IFERROR(IF('C. Consumer Service Detail'!$K647="No Match","No",VLOOKUP('C. Consumer Service Detail'!$C647,'B. Consumer Budget'!$E$11:$F$2010,2,FALSE)),"")</f>
        <v/>
      </c>
      <c r="P647" s="94"/>
      <c r="Q647" s="94"/>
    </row>
    <row r="648" spans="2:17" x14ac:dyDescent="0.25">
      <c r="B648" s="220">
        <f t="shared" si="16"/>
        <v>638</v>
      </c>
      <c r="C648" s="222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97"/>
      <c r="E648" s="96"/>
      <c r="F648" s="119"/>
      <c r="G648" s="238"/>
      <c r="H648" s="201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82"/>
      <c r="J648" s="171" t="str">
        <f t="shared" si="15"/>
        <v/>
      </c>
      <c r="K648" s="163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53" t="str">
        <f>IF('C. Consumer Service Detail'!$F648="","",IF(VLOOKUP('C. Consumer Service Detail'!$F648,'Table of Current Services'!$B$7:$F$36,'Table of Current Services'!$F$5,)="cost","Yes","No"))</f>
        <v/>
      </c>
      <c r="M648" s="154" t="str">
        <f>IFERROR(IF('C. Consumer Service Detail'!$K648="No Match","No",VLOOKUP('C. Consumer Service Detail'!$C648,'B. Consumer Budget'!$E$11:$F$2010,2,FALSE)),"")</f>
        <v/>
      </c>
      <c r="P648" s="94"/>
      <c r="Q648" s="94"/>
    </row>
    <row r="649" spans="2:17" x14ac:dyDescent="0.25">
      <c r="B649" s="220">
        <f t="shared" si="16"/>
        <v>639</v>
      </c>
      <c r="C649" s="222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96"/>
      <c r="E649" s="98"/>
      <c r="F649" s="120"/>
      <c r="G649" s="239"/>
      <c r="H649" s="201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83"/>
      <c r="J649" s="171" t="str">
        <f t="shared" si="15"/>
        <v/>
      </c>
      <c r="K649" s="163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53" t="str">
        <f>IF('C. Consumer Service Detail'!$F649="","",IF(VLOOKUP('C. Consumer Service Detail'!$F649,'Table of Current Services'!$B$7:$F$36,'Table of Current Services'!$F$5,)="cost","Yes","No"))</f>
        <v/>
      </c>
      <c r="M649" s="154" t="str">
        <f>IFERROR(IF('C. Consumer Service Detail'!$K649="No Match","No",VLOOKUP('C. Consumer Service Detail'!$C649,'B. Consumer Budget'!$E$11:$F$2010,2,FALSE)),"")</f>
        <v/>
      </c>
      <c r="P649" s="94"/>
      <c r="Q649" s="94"/>
    </row>
    <row r="650" spans="2:17" x14ac:dyDescent="0.25">
      <c r="B650" s="220">
        <f t="shared" si="16"/>
        <v>640</v>
      </c>
      <c r="C650" s="222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97"/>
      <c r="E650" s="96"/>
      <c r="F650" s="119"/>
      <c r="G650" s="238"/>
      <c r="H650" s="201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82"/>
      <c r="J650" s="171" t="str">
        <f t="shared" si="15"/>
        <v/>
      </c>
      <c r="K650" s="163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53" t="str">
        <f>IF('C. Consumer Service Detail'!$F650="","",IF(VLOOKUP('C. Consumer Service Detail'!$F650,'Table of Current Services'!$B$7:$F$36,'Table of Current Services'!$F$5,)="cost","Yes","No"))</f>
        <v/>
      </c>
      <c r="M650" s="154" t="str">
        <f>IFERROR(IF('C. Consumer Service Detail'!$K650="No Match","No",VLOOKUP('C. Consumer Service Detail'!$C650,'B. Consumer Budget'!$E$11:$F$2010,2,FALSE)),"")</f>
        <v/>
      </c>
      <c r="P650" s="94"/>
      <c r="Q650" s="94"/>
    </row>
    <row r="651" spans="2:17" x14ac:dyDescent="0.25">
      <c r="B651" s="220">
        <f t="shared" si="16"/>
        <v>641</v>
      </c>
      <c r="C651" s="222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96"/>
      <c r="E651" s="98"/>
      <c r="F651" s="120"/>
      <c r="G651" s="239"/>
      <c r="H651" s="201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83"/>
      <c r="J651" s="171" t="str">
        <f t="shared" ref="J651:J714" si="17">IFERROR(IF($H651&gt;0,$H651*$I651,$I651),"")</f>
        <v/>
      </c>
      <c r="K651" s="163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53" t="str">
        <f>IF('C. Consumer Service Detail'!$F651="","",IF(VLOOKUP('C. Consumer Service Detail'!$F651,'Table of Current Services'!$B$7:$F$36,'Table of Current Services'!$F$5,)="cost","Yes","No"))</f>
        <v/>
      </c>
      <c r="M651" s="154" t="str">
        <f>IFERROR(IF('C. Consumer Service Detail'!$K651="No Match","No",VLOOKUP('C. Consumer Service Detail'!$C651,'B. Consumer Budget'!$E$11:$F$2010,2,FALSE)),"")</f>
        <v/>
      </c>
      <c r="P651" s="94"/>
      <c r="Q651" s="94"/>
    </row>
    <row r="652" spans="2:17" x14ac:dyDescent="0.25">
      <c r="B652" s="220">
        <f t="shared" ref="B652:B715" si="18">B651+1</f>
        <v>642</v>
      </c>
      <c r="C652" s="222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97"/>
      <c r="E652" s="96"/>
      <c r="F652" s="119"/>
      <c r="G652" s="238"/>
      <c r="H652" s="201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82"/>
      <c r="J652" s="171" t="str">
        <f t="shared" si="17"/>
        <v/>
      </c>
      <c r="K652" s="163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53" t="str">
        <f>IF('C. Consumer Service Detail'!$F652="","",IF(VLOOKUP('C. Consumer Service Detail'!$F652,'Table of Current Services'!$B$7:$F$36,'Table of Current Services'!$F$5,)="cost","Yes","No"))</f>
        <v/>
      </c>
      <c r="M652" s="154" t="str">
        <f>IFERROR(IF('C. Consumer Service Detail'!$K652="No Match","No",VLOOKUP('C. Consumer Service Detail'!$C652,'B. Consumer Budget'!$E$11:$F$2010,2,FALSE)),"")</f>
        <v/>
      </c>
      <c r="P652" s="94"/>
      <c r="Q652" s="94"/>
    </row>
    <row r="653" spans="2:17" x14ac:dyDescent="0.25">
      <c r="B653" s="220">
        <f t="shared" si="18"/>
        <v>643</v>
      </c>
      <c r="C653" s="222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96"/>
      <c r="E653" s="98"/>
      <c r="F653" s="120"/>
      <c r="G653" s="239"/>
      <c r="H653" s="201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83"/>
      <c r="J653" s="171" t="str">
        <f t="shared" si="17"/>
        <v/>
      </c>
      <c r="K653" s="163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53" t="str">
        <f>IF('C. Consumer Service Detail'!$F653="","",IF(VLOOKUP('C. Consumer Service Detail'!$F653,'Table of Current Services'!$B$7:$F$36,'Table of Current Services'!$F$5,)="cost","Yes","No"))</f>
        <v/>
      </c>
      <c r="M653" s="154" t="str">
        <f>IFERROR(IF('C. Consumer Service Detail'!$K653="No Match","No",VLOOKUP('C. Consumer Service Detail'!$C653,'B. Consumer Budget'!$E$11:$F$2010,2,FALSE)),"")</f>
        <v/>
      </c>
      <c r="P653" s="94"/>
      <c r="Q653" s="94"/>
    </row>
    <row r="654" spans="2:17" x14ac:dyDescent="0.25">
      <c r="B654" s="220">
        <f t="shared" si="18"/>
        <v>644</v>
      </c>
      <c r="C654" s="222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97"/>
      <c r="E654" s="96"/>
      <c r="F654" s="119"/>
      <c r="G654" s="238"/>
      <c r="H654" s="201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82"/>
      <c r="J654" s="171" t="str">
        <f t="shared" si="17"/>
        <v/>
      </c>
      <c r="K654" s="163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53" t="str">
        <f>IF('C. Consumer Service Detail'!$F654="","",IF(VLOOKUP('C. Consumer Service Detail'!$F654,'Table of Current Services'!$B$7:$F$36,'Table of Current Services'!$F$5,)="cost","Yes","No"))</f>
        <v/>
      </c>
      <c r="M654" s="154" t="str">
        <f>IFERROR(IF('C. Consumer Service Detail'!$K654="No Match","No",VLOOKUP('C. Consumer Service Detail'!$C654,'B. Consumer Budget'!$E$11:$F$2010,2,FALSE)),"")</f>
        <v/>
      </c>
      <c r="P654" s="94"/>
      <c r="Q654" s="94"/>
    </row>
    <row r="655" spans="2:17" x14ac:dyDescent="0.25">
      <c r="B655" s="220">
        <f t="shared" si="18"/>
        <v>645</v>
      </c>
      <c r="C655" s="222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96"/>
      <c r="E655" s="98"/>
      <c r="F655" s="120"/>
      <c r="G655" s="239"/>
      <c r="H655" s="201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83"/>
      <c r="J655" s="171" t="str">
        <f t="shared" si="17"/>
        <v/>
      </c>
      <c r="K655" s="163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53" t="str">
        <f>IF('C. Consumer Service Detail'!$F655="","",IF(VLOOKUP('C. Consumer Service Detail'!$F655,'Table of Current Services'!$B$7:$F$36,'Table of Current Services'!$F$5,)="cost","Yes","No"))</f>
        <v/>
      </c>
      <c r="M655" s="154" t="str">
        <f>IFERROR(IF('C. Consumer Service Detail'!$K655="No Match","No",VLOOKUP('C. Consumer Service Detail'!$C655,'B. Consumer Budget'!$E$11:$F$2010,2,FALSE)),"")</f>
        <v/>
      </c>
      <c r="P655" s="94"/>
      <c r="Q655" s="94"/>
    </row>
    <row r="656" spans="2:17" x14ac:dyDescent="0.25">
      <c r="B656" s="220">
        <f t="shared" si="18"/>
        <v>646</v>
      </c>
      <c r="C656" s="222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97"/>
      <c r="E656" s="96"/>
      <c r="F656" s="119"/>
      <c r="G656" s="238"/>
      <c r="H656" s="201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82"/>
      <c r="J656" s="171" t="str">
        <f t="shared" si="17"/>
        <v/>
      </c>
      <c r="K656" s="163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53" t="str">
        <f>IF('C. Consumer Service Detail'!$F656="","",IF(VLOOKUP('C. Consumer Service Detail'!$F656,'Table of Current Services'!$B$7:$F$36,'Table of Current Services'!$F$5,)="cost","Yes","No"))</f>
        <v/>
      </c>
      <c r="M656" s="154" t="str">
        <f>IFERROR(IF('C. Consumer Service Detail'!$K656="No Match","No",VLOOKUP('C. Consumer Service Detail'!$C656,'B. Consumer Budget'!$E$11:$F$2010,2,FALSE)),"")</f>
        <v/>
      </c>
      <c r="P656" s="94"/>
      <c r="Q656" s="94"/>
    </row>
    <row r="657" spans="2:17" x14ac:dyDescent="0.25">
      <c r="B657" s="220">
        <f t="shared" si="18"/>
        <v>647</v>
      </c>
      <c r="C657" s="222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96"/>
      <c r="E657" s="98"/>
      <c r="F657" s="120"/>
      <c r="G657" s="239"/>
      <c r="H657" s="201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83"/>
      <c r="J657" s="171" t="str">
        <f t="shared" si="17"/>
        <v/>
      </c>
      <c r="K657" s="163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53" t="str">
        <f>IF('C. Consumer Service Detail'!$F657="","",IF(VLOOKUP('C. Consumer Service Detail'!$F657,'Table of Current Services'!$B$7:$F$36,'Table of Current Services'!$F$5,)="cost","Yes","No"))</f>
        <v/>
      </c>
      <c r="M657" s="154" t="str">
        <f>IFERROR(IF('C. Consumer Service Detail'!$K657="No Match","No",VLOOKUP('C. Consumer Service Detail'!$C657,'B. Consumer Budget'!$E$11:$F$2010,2,FALSE)),"")</f>
        <v/>
      </c>
      <c r="P657" s="94"/>
      <c r="Q657" s="94"/>
    </row>
    <row r="658" spans="2:17" x14ac:dyDescent="0.25">
      <c r="B658" s="220">
        <f t="shared" si="18"/>
        <v>648</v>
      </c>
      <c r="C658" s="222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97"/>
      <c r="E658" s="96"/>
      <c r="F658" s="119"/>
      <c r="G658" s="238"/>
      <c r="H658" s="201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82"/>
      <c r="J658" s="171" t="str">
        <f t="shared" si="17"/>
        <v/>
      </c>
      <c r="K658" s="163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53" t="str">
        <f>IF('C. Consumer Service Detail'!$F658="","",IF(VLOOKUP('C. Consumer Service Detail'!$F658,'Table of Current Services'!$B$7:$F$36,'Table of Current Services'!$F$5,)="cost","Yes","No"))</f>
        <v/>
      </c>
      <c r="M658" s="154" t="str">
        <f>IFERROR(IF('C. Consumer Service Detail'!$K658="No Match","No",VLOOKUP('C. Consumer Service Detail'!$C658,'B. Consumer Budget'!$E$11:$F$2010,2,FALSE)),"")</f>
        <v/>
      </c>
      <c r="P658" s="94"/>
      <c r="Q658" s="94"/>
    </row>
    <row r="659" spans="2:17" x14ac:dyDescent="0.25">
      <c r="B659" s="220">
        <f t="shared" si="18"/>
        <v>649</v>
      </c>
      <c r="C659" s="222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96"/>
      <c r="E659" s="98"/>
      <c r="F659" s="120"/>
      <c r="G659" s="239"/>
      <c r="H659" s="201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83"/>
      <c r="J659" s="171" t="str">
        <f t="shared" si="17"/>
        <v/>
      </c>
      <c r="K659" s="163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53" t="str">
        <f>IF('C. Consumer Service Detail'!$F659="","",IF(VLOOKUP('C. Consumer Service Detail'!$F659,'Table of Current Services'!$B$7:$F$36,'Table of Current Services'!$F$5,)="cost","Yes","No"))</f>
        <v/>
      </c>
      <c r="M659" s="154" t="str">
        <f>IFERROR(IF('C. Consumer Service Detail'!$K659="No Match","No",VLOOKUP('C. Consumer Service Detail'!$C659,'B. Consumer Budget'!$E$11:$F$2010,2,FALSE)),"")</f>
        <v/>
      </c>
      <c r="P659" s="94"/>
      <c r="Q659" s="94"/>
    </row>
    <row r="660" spans="2:17" x14ac:dyDescent="0.25">
      <c r="B660" s="220">
        <f t="shared" si="18"/>
        <v>650</v>
      </c>
      <c r="C660" s="222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97"/>
      <c r="E660" s="96"/>
      <c r="F660" s="119"/>
      <c r="G660" s="238"/>
      <c r="H660" s="201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82"/>
      <c r="J660" s="171" t="str">
        <f t="shared" si="17"/>
        <v/>
      </c>
      <c r="K660" s="163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53" t="str">
        <f>IF('C. Consumer Service Detail'!$F660="","",IF(VLOOKUP('C. Consumer Service Detail'!$F660,'Table of Current Services'!$B$7:$F$36,'Table of Current Services'!$F$5,)="cost","Yes","No"))</f>
        <v/>
      </c>
      <c r="M660" s="154" t="str">
        <f>IFERROR(IF('C. Consumer Service Detail'!$K660="No Match","No",VLOOKUP('C. Consumer Service Detail'!$C660,'B. Consumer Budget'!$E$11:$F$2010,2,FALSE)),"")</f>
        <v/>
      </c>
      <c r="P660" s="94"/>
      <c r="Q660" s="94"/>
    </row>
    <row r="661" spans="2:17" x14ac:dyDescent="0.25">
      <c r="B661" s="220">
        <f t="shared" si="18"/>
        <v>651</v>
      </c>
      <c r="C661" s="222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96"/>
      <c r="E661" s="98"/>
      <c r="F661" s="120"/>
      <c r="G661" s="239"/>
      <c r="H661" s="201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83"/>
      <c r="J661" s="171" t="str">
        <f t="shared" si="17"/>
        <v/>
      </c>
      <c r="K661" s="163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53" t="str">
        <f>IF('C. Consumer Service Detail'!$F661="","",IF(VLOOKUP('C. Consumer Service Detail'!$F661,'Table of Current Services'!$B$7:$F$36,'Table of Current Services'!$F$5,)="cost","Yes","No"))</f>
        <v/>
      </c>
      <c r="M661" s="154" t="str">
        <f>IFERROR(IF('C. Consumer Service Detail'!$K661="No Match","No",VLOOKUP('C. Consumer Service Detail'!$C661,'B. Consumer Budget'!$E$11:$F$2010,2,FALSE)),"")</f>
        <v/>
      </c>
      <c r="P661" s="94"/>
      <c r="Q661" s="94"/>
    </row>
    <row r="662" spans="2:17" x14ac:dyDescent="0.25">
      <c r="B662" s="220">
        <f t="shared" si="18"/>
        <v>652</v>
      </c>
      <c r="C662" s="222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97"/>
      <c r="E662" s="96"/>
      <c r="F662" s="119"/>
      <c r="G662" s="238"/>
      <c r="H662" s="201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82"/>
      <c r="J662" s="171" t="str">
        <f t="shared" si="17"/>
        <v/>
      </c>
      <c r="K662" s="163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53" t="str">
        <f>IF('C. Consumer Service Detail'!$F662="","",IF(VLOOKUP('C. Consumer Service Detail'!$F662,'Table of Current Services'!$B$7:$F$36,'Table of Current Services'!$F$5,)="cost","Yes","No"))</f>
        <v/>
      </c>
      <c r="M662" s="154" t="str">
        <f>IFERROR(IF('C. Consumer Service Detail'!$K662="No Match","No",VLOOKUP('C. Consumer Service Detail'!$C662,'B. Consumer Budget'!$E$11:$F$2010,2,FALSE)),"")</f>
        <v/>
      </c>
      <c r="P662" s="94"/>
      <c r="Q662" s="94"/>
    </row>
    <row r="663" spans="2:17" x14ac:dyDescent="0.25">
      <c r="B663" s="220">
        <f t="shared" si="18"/>
        <v>653</v>
      </c>
      <c r="C663" s="222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96"/>
      <c r="E663" s="98"/>
      <c r="F663" s="120"/>
      <c r="G663" s="239"/>
      <c r="H663" s="201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83"/>
      <c r="J663" s="171" t="str">
        <f t="shared" si="17"/>
        <v/>
      </c>
      <c r="K663" s="163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53" t="str">
        <f>IF('C. Consumer Service Detail'!$F663="","",IF(VLOOKUP('C. Consumer Service Detail'!$F663,'Table of Current Services'!$B$7:$F$36,'Table of Current Services'!$F$5,)="cost","Yes","No"))</f>
        <v/>
      </c>
      <c r="M663" s="154" t="str">
        <f>IFERROR(IF('C. Consumer Service Detail'!$K663="No Match","No",VLOOKUP('C. Consumer Service Detail'!$C663,'B. Consumer Budget'!$E$11:$F$2010,2,FALSE)),"")</f>
        <v/>
      </c>
      <c r="P663" s="94"/>
      <c r="Q663" s="94"/>
    </row>
    <row r="664" spans="2:17" x14ac:dyDescent="0.25">
      <c r="B664" s="220">
        <f t="shared" si="18"/>
        <v>654</v>
      </c>
      <c r="C664" s="222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97"/>
      <c r="E664" s="96"/>
      <c r="F664" s="119"/>
      <c r="G664" s="238"/>
      <c r="H664" s="201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82"/>
      <c r="J664" s="171" t="str">
        <f t="shared" si="17"/>
        <v/>
      </c>
      <c r="K664" s="163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53" t="str">
        <f>IF('C. Consumer Service Detail'!$F664="","",IF(VLOOKUP('C. Consumer Service Detail'!$F664,'Table of Current Services'!$B$7:$F$36,'Table of Current Services'!$F$5,)="cost","Yes","No"))</f>
        <v/>
      </c>
      <c r="M664" s="154" t="str">
        <f>IFERROR(IF('C. Consumer Service Detail'!$K664="No Match","No",VLOOKUP('C. Consumer Service Detail'!$C664,'B. Consumer Budget'!$E$11:$F$2010,2,FALSE)),"")</f>
        <v/>
      </c>
      <c r="P664" s="94"/>
      <c r="Q664" s="94"/>
    </row>
    <row r="665" spans="2:17" x14ac:dyDescent="0.25">
      <c r="B665" s="220">
        <f t="shared" si="18"/>
        <v>655</v>
      </c>
      <c r="C665" s="222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96"/>
      <c r="E665" s="98"/>
      <c r="F665" s="120"/>
      <c r="G665" s="239"/>
      <c r="H665" s="201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83"/>
      <c r="J665" s="171" t="str">
        <f t="shared" si="17"/>
        <v/>
      </c>
      <c r="K665" s="163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53" t="str">
        <f>IF('C. Consumer Service Detail'!$F665="","",IF(VLOOKUP('C. Consumer Service Detail'!$F665,'Table of Current Services'!$B$7:$F$36,'Table of Current Services'!$F$5,)="cost","Yes","No"))</f>
        <v/>
      </c>
      <c r="M665" s="154" t="str">
        <f>IFERROR(IF('C. Consumer Service Detail'!$K665="No Match","No",VLOOKUP('C. Consumer Service Detail'!$C665,'B. Consumer Budget'!$E$11:$F$2010,2,FALSE)),"")</f>
        <v/>
      </c>
      <c r="P665" s="94"/>
      <c r="Q665" s="94"/>
    </row>
    <row r="666" spans="2:17" x14ac:dyDescent="0.25">
      <c r="B666" s="220">
        <f t="shared" si="18"/>
        <v>656</v>
      </c>
      <c r="C666" s="222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97"/>
      <c r="E666" s="96"/>
      <c r="F666" s="119"/>
      <c r="G666" s="238"/>
      <c r="H666" s="201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82"/>
      <c r="J666" s="171" t="str">
        <f t="shared" si="17"/>
        <v/>
      </c>
      <c r="K666" s="163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53" t="str">
        <f>IF('C. Consumer Service Detail'!$F666="","",IF(VLOOKUP('C. Consumer Service Detail'!$F666,'Table of Current Services'!$B$7:$F$36,'Table of Current Services'!$F$5,)="cost","Yes","No"))</f>
        <v/>
      </c>
      <c r="M666" s="154" t="str">
        <f>IFERROR(IF('C. Consumer Service Detail'!$K666="No Match","No",VLOOKUP('C. Consumer Service Detail'!$C666,'B. Consumer Budget'!$E$11:$F$2010,2,FALSE)),"")</f>
        <v/>
      </c>
      <c r="P666" s="94"/>
      <c r="Q666" s="94"/>
    </row>
    <row r="667" spans="2:17" x14ac:dyDescent="0.25">
      <c r="B667" s="220">
        <f t="shared" si="18"/>
        <v>657</v>
      </c>
      <c r="C667" s="222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96"/>
      <c r="E667" s="98"/>
      <c r="F667" s="120"/>
      <c r="G667" s="239"/>
      <c r="H667" s="201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83"/>
      <c r="J667" s="171" t="str">
        <f t="shared" si="17"/>
        <v/>
      </c>
      <c r="K667" s="163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53" t="str">
        <f>IF('C. Consumer Service Detail'!$F667="","",IF(VLOOKUP('C. Consumer Service Detail'!$F667,'Table of Current Services'!$B$7:$F$36,'Table of Current Services'!$F$5,)="cost","Yes","No"))</f>
        <v/>
      </c>
      <c r="M667" s="154" t="str">
        <f>IFERROR(IF('C. Consumer Service Detail'!$K667="No Match","No",VLOOKUP('C. Consumer Service Detail'!$C667,'B. Consumer Budget'!$E$11:$F$2010,2,FALSE)),"")</f>
        <v/>
      </c>
      <c r="P667" s="94"/>
      <c r="Q667" s="94"/>
    </row>
    <row r="668" spans="2:17" x14ac:dyDescent="0.25">
      <c r="B668" s="220">
        <f t="shared" si="18"/>
        <v>658</v>
      </c>
      <c r="C668" s="222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97"/>
      <c r="E668" s="96"/>
      <c r="F668" s="119"/>
      <c r="G668" s="238"/>
      <c r="H668" s="201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82"/>
      <c r="J668" s="171" t="str">
        <f t="shared" si="17"/>
        <v/>
      </c>
      <c r="K668" s="163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53" t="str">
        <f>IF('C. Consumer Service Detail'!$F668="","",IF(VLOOKUP('C. Consumer Service Detail'!$F668,'Table of Current Services'!$B$7:$F$36,'Table of Current Services'!$F$5,)="cost","Yes","No"))</f>
        <v/>
      </c>
      <c r="M668" s="154" t="str">
        <f>IFERROR(IF('C. Consumer Service Detail'!$K668="No Match","No",VLOOKUP('C. Consumer Service Detail'!$C668,'B. Consumer Budget'!$E$11:$F$2010,2,FALSE)),"")</f>
        <v/>
      </c>
      <c r="P668" s="94"/>
      <c r="Q668" s="94"/>
    </row>
    <row r="669" spans="2:17" x14ac:dyDescent="0.25">
      <c r="B669" s="220">
        <f t="shared" si="18"/>
        <v>659</v>
      </c>
      <c r="C669" s="222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96"/>
      <c r="E669" s="98"/>
      <c r="F669" s="120"/>
      <c r="G669" s="239"/>
      <c r="H669" s="201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83"/>
      <c r="J669" s="171" t="str">
        <f t="shared" si="17"/>
        <v/>
      </c>
      <c r="K669" s="163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53" t="str">
        <f>IF('C. Consumer Service Detail'!$F669="","",IF(VLOOKUP('C. Consumer Service Detail'!$F669,'Table of Current Services'!$B$7:$F$36,'Table of Current Services'!$F$5,)="cost","Yes","No"))</f>
        <v/>
      </c>
      <c r="M669" s="154" t="str">
        <f>IFERROR(IF('C. Consumer Service Detail'!$K669="No Match","No",VLOOKUP('C. Consumer Service Detail'!$C669,'B. Consumer Budget'!$E$11:$F$2010,2,FALSE)),"")</f>
        <v/>
      </c>
      <c r="P669" s="94"/>
      <c r="Q669" s="94"/>
    </row>
    <row r="670" spans="2:17" x14ac:dyDescent="0.25">
      <c r="B670" s="220">
        <f t="shared" si="18"/>
        <v>660</v>
      </c>
      <c r="C670" s="222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97"/>
      <c r="E670" s="96"/>
      <c r="F670" s="119"/>
      <c r="G670" s="238"/>
      <c r="H670" s="201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82"/>
      <c r="J670" s="171" t="str">
        <f t="shared" si="17"/>
        <v/>
      </c>
      <c r="K670" s="163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53" t="str">
        <f>IF('C. Consumer Service Detail'!$F670="","",IF(VLOOKUP('C. Consumer Service Detail'!$F670,'Table of Current Services'!$B$7:$F$36,'Table of Current Services'!$F$5,)="cost","Yes","No"))</f>
        <v/>
      </c>
      <c r="M670" s="154" t="str">
        <f>IFERROR(IF('C. Consumer Service Detail'!$K670="No Match","No",VLOOKUP('C. Consumer Service Detail'!$C670,'B. Consumer Budget'!$E$11:$F$2010,2,FALSE)),"")</f>
        <v/>
      </c>
      <c r="P670" s="94"/>
      <c r="Q670" s="94"/>
    </row>
    <row r="671" spans="2:17" x14ac:dyDescent="0.25">
      <c r="B671" s="220">
        <f t="shared" si="18"/>
        <v>661</v>
      </c>
      <c r="C671" s="222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96"/>
      <c r="E671" s="98"/>
      <c r="F671" s="120"/>
      <c r="G671" s="239"/>
      <c r="H671" s="201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83"/>
      <c r="J671" s="171" t="str">
        <f t="shared" si="17"/>
        <v/>
      </c>
      <c r="K671" s="163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53" t="str">
        <f>IF('C. Consumer Service Detail'!$F671="","",IF(VLOOKUP('C. Consumer Service Detail'!$F671,'Table of Current Services'!$B$7:$F$36,'Table of Current Services'!$F$5,)="cost","Yes","No"))</f>
        <v/>
      </c>
      <c r="M671" s="154" t="str">
        <f>IFERROR(IF('C. Consumer Service Detail'!$K671="No Match","No",VLOOKUP('C. Consumer Service Detail'!$C671,'B. Consumer Budget'!$E$11:$F$2010,2,FALSE)),"")</f>
        <v/>
      </c>
      <c r="P671" s="94"/>
      <c r="Q671" s="94"/>
    </row>
    <row r="672" spans="2:17" x14ac:dyDescent="0.25">
      <c r="B672" s="220">
        <f t="shared" si="18"/>
        <v>662</v>
      </c>
      <c r="C672" s="222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97"/>
      <c r="E672" s="96"/>
      <c r="F672" s="119"/>
      <c r="G672" s="238"/>
      <c r="H672" s="201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82"/>
      <c r="J672" s="171" t="str">
        <f t="shared" si="17"/>
        <v/>
      </c>
      <c r="K672" s="163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53" t="str">
        <f>IF('C. Consumer Service Detail'!$F672="","",IF(VLOOKUP('C. Consumer Service Detail'!$F672,'Table of Current Services'!$B$7:$F$36,'Table of Current Services'!$F$5,)="cost","Yes","No"))</f>
        <v/>
      </c>
      <c r="M672" s="154" t="str">
        <f>IFERROR(IF('C. Consumer Service Detail'!$K672="No Match","No",VLOOKUP('C. Consumer Service Detail'!$C672,'B. Consumer Budget'!$E$11:$F$2010,2,FALSE)),"")</f>
        <v/>
      </c>
      <c r="P672" s="94"/>
      <c r="Q672" s="94"/>
    </row>
    <row r="673" spans="2:17" x14ac:dyDescent="0.25">
      <c r="B673" s="220">
        <f t="shared" si="18"/>
        <v>663</v>
      </c>
      <c r="C673" s="222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96"/>
      <c r="E673" s="98"/>
      <c r="F673" s="120"/>
      <c r="G673" s="239"/>
      <c r="H673" s="201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83"/>
      <c r="J673" s="171" t="str">
        <f t="shared" si="17"/>
        <v/>
      </c>
      <c r="K673" s="163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53" t="str">
        <f>IF('C. Consumer Service Detail'!$F673="","",IF(VLOOKUP('C. Consumer Service Detail'!$F673,'Table of Current Services'!$B$7:$F$36,'Table of Current Services'!$F$5,)="cost","Yes","No"))</f>
        <v/>
      </c>
      <c r="M673" s="154" t="str">
        <f>IFERROR(IF('C. Consumer Service Detail'!$K673="No Match","No",VLOOKUP('C. Consumer Service Detail'!$C673,'B. Consumer Budget'!$E$11:$F$2010,2,FALSE)),"")</f>
        <v/>
      </c>
      <c r="P673" s="94"/>
      <c r="Q673" s="94"/>
    </row>
    <row r="674" spans="2:17" x14ac:dyDescent="0.25">
      <c r="B674" s="220">
        <f t="shared" si="18"/>
        <v>664</v>
      </c>
      <c r="C674" s="222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97"/>
      <c r="E674" s="96"/>
      <c r="F674" s="119"/>
      <c r="G674" s="238"/>
      <c r="H674" s="201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82"/>
      <c r="J674" s="171" t="str">
        <f t="shared" si="17"/>
        <v/>
      </c>
      <c r="K674" s="163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53" t="str">
        <f>IF('C. Consumer Service Detail'!$F674="","",IF(VLOOKUP('C. Consumer Service Detail'!$F674,'Table of Current Services'!$B$7:$F$36,'Table of Current Services'!$F$5,)="cost","Yes","No"))</f>
        <v/>
      </c>
      <c r="M674" s="154" t="str">
        <f>IFERROR(IF('C. Consumer Service Detail'!$K674="No Match","No",VLOOKUP('C. Consumer Service Detail'!$C674,'B. Consumer Budget'!$E$11:$F$2010,2,FALSE)),"")</f>
        <v/>
      </c>
      <c r="P674" s="94"/>
      <c r="Q674" s="94"/>
    </row>
    <row r="675" spans="2:17" x14ac:dyDescent="0.25">
      <c r="B675" s="220">
        <f t="shared" si="18"/>
        <v>665</v>
      </c>
      <c r="C675" s="222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96"/>
      <c r="E675" s="98"/>
      <c r="F675" s="120"/>
      <c r="G675" s="239"/>
      <c r="H675" s="201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83"/>
      <c r="J675" s="171" t="str">
        <f t="shared" si="17"/>
        <v/>
      </c>
      <c r="K675" s="163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53" t="str">
        <f>IF('C. Consumer Service Detail'!$F675="","",IF(VLOOKUP('C. Consumer Service Detail'!$F675,'Table of Current Services'!$B$7:$F$36,'Table of Current Services'!$F$5,)="cost","Yes","No"))</f>
        <v/>
      </c>
      <c r="M675" s="154" t="str">
        <f>IFERROR(IF('C. Consumer Service Detail'!$K675="No Match","No",VLOOKUP('C. Consumer Service Detail'!$C675,'B. Consumer Budget'!$E$11:$F$2010,2,FALSE)),"")</f>
        <v/>
      </c>
      <c r="P675" s="94"/>
      <c r="Q675" s="94"/>
    </row>
    <row r="676" spans="2:17" x14ac:dyDescent="0.25">
      <c r="B676" s="220">
        <f t="shared" si="18"/>
        <v>666</v>
      </c>
      <c r="C676" s="222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97"/>
      <c r="E676" s="96"/>
      <c r="F676" s="119"/>
      <c r="G676" s="238"/>
      <c r="H676" s="201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82"/>
      <c r="J676" s="171" t="str">
        <f t="shared" si="17"/>
        <v/>
      </c>
      <c r="K676" s="163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53" t="str">
        <f>IF('C. Consumer Service Detail'!$F676="","",IF(VLOOKUP('C. Consumer Service Detail'!$F676,'Table of Current Services'!$B$7:$F$36,'Table of Current Services'!$F$5,)="cost","Yes","No"))</f>
        <v/>
      </c>
      <c r="M676" s="154" t="str">
        <f>IFERROR(IF('C. Consumer Service Detail'!$K676="No Match","No",VLOOKUP('C. Consumer Service Detail'!$C676,'B. Consumer Budget'!$E$11:$F$2010,2,FALSE)),"")</f>
        <v/>
      </c>
      <c r="P676" s="94"/>
      <c r="Q676" s="94"/>
    </row>
    <row r="677" spans="2:17" x14ac:dyDescent="0.25">
      <c r="B677" s="220">
        <f t="shared" si="18"/>
        <v>667</v>
      </c>
      <c r="C677" s="222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96"/>
      <c r="E677" s="98"/>
      <c r="F677" s="120"/>
      <c r="G677" s="239"/>
      <c r="H677" s="201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83"/>
      <c r="J677" s="171" t="str">
        <f t="shared" si="17"/>
        <v/>
      </c>
      <c r="K677" s="163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53" t="str">
        <f>IF('C. Consumer Service Detail'!$F677="","",IF(VLOOKUP('C. Consumer Service Detail'!$F677,'Table of Current Services'!$B$7:$F$36,'Table of Current Services'!$F$5,)="cost","Yes","No"))</f>
        <v/>
      </c>
      <c r="M677" s="154" t="str">
        <f>IFERROR(IF('C. Consumer Service Detail'!$K677="No Match","No",VLOOKUP('C. Consumer Service Detail'!$C677,'B. Consumer Budget'!$E$11:$F$2010,2,FALSE)),"")</f>
        <v/>
      </c>
      <c r="P677" s="94"/>
      <c r="Q677" s="94"/>
    </row>
    <row r="678" spans="2:17" x14ac:dyDescent="0.25">
      <c r="B678" s="220">
        <f t="shared" si="18"/>
        <v>668</v>
      </c>
      <c r="C678" s="222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97"/>
      <c r="E678" s="96"/>
      <c r="F678" s="119"/>
      <c r="G678" s="238"/>
      <c r="H678" s="201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82"/>
      <c r="J678" s="171" t="str">
        <f t="shared" si="17"/>
        <v/>
      </c>
      <c r="K678" s="163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53" t="str">
        <f>IF('C. Consumer Service Detail'!$F678="","",IF(VLOOKUP('C. Consumer Service Detail'!$F678,'Table of Current Services'!$B$7:$F$36,'Table of Current Services'!$F$5,)="cost","Yes","No"))</f>
        <v/>
      </c>
      <c r="M678" s="154" t="str">
        <f>IFERROR(IF('C. Consumer Service Detail'!$K678="No Match","No",VLOOKUP('C. Consumer Service Detail'!$C678,'B. Consumer Budget'!$E$11:$F$2010,2,FALSE)),"")</f>
        <v/>
      </c>
      <c r="P678" s="94"/>
      <c r="Q678" s="94"/>
    </row>
    <row r="679" spans="2:17" x14ac:dyDescent="0.25">
      <c r="B679" s="220">
        <f t="shared" si="18"/>
        <v>669</v>
      </c>
      <c r="C679" s="222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96"/>
      <c r="E679" s="98"/>
      <c r="F679" s="120"/>
      <c r="G679" s="239"/>
      <c r="H679" s="201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83"/>
      <c r="J679" s="171" t="str">
        <f t="shared" si="17"/>
        <v/>
      </c>
      <c r="K679" s="163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53" t="str">
        <f>IF('C. Consumer Service Detail'!$F679="","",IF(VLOOKUP('C. Consumer Service Detail'!$F679,'Table of Current Services'!$B$7:$F$36,'Table of Current Services'!$F$5,)="cost","Yes","No"))</f>
        <v/>
      </c>
      <c r="M679" s="154" t="str">
        <f>IFERROR(IF('C. Consumer Service Detail'!$K679="No Match","No",VLOOKUP('C. Consumer Service Detail'!$C679,'B. Consumer Budget'!$E$11:$F$2010,2,FALSE)),"")</f>
        <v/>
      </c>
      <c r="P679" s="94"/>
      <c r="Q679" s="94"/>
    </row>
    <row r="680" spans="2:17" x14ac:dyDescent="0.25">
      <c r="B680" s="220">
        <f t="shared" si="18"/>
        <v>670</v>
      </c>
      <c r="C680" s="222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97"/>
      <c r="E680" s="96"/>
      <c r="F680" s="119"/>
      <c r="G680" s="238"/>
      <c r="H680" s="201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82"/>
      <c r="J680" s="171" t="str">
        <f t="shared" si="17"/>
        <v/>
      </c>
      <c r="K680" s="163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53" t="str">
        <f>IF('C. Consumer Service Detail'!$F680="","",IF(VLOOKUP('C. Consumer Service Detail'!$F680,'Table of Current Services'!$B$7:$F$36,'Table of Current Services'!$F$5,)="cost","Yes","No"))</f>
        <v/>
      </c>
      <c r="M680" s="154" t="str">
        <f>IFERROR(IF('C. Consumer Service Detail'!$K680="No Match","No",VLOOKUP('C. Consumer Service Detail'!$C680,'B. Consumer Budget'!$E$11:$F$2010,2,FALSE)),"")</f>
        <v/>
      </c>
      <c r="P680" s="94"/>
      <c r="Q680" s="94"/>
    </row>
    <row r="681" spans="2:17" x14ac:dyDescent="0.25">
      <c r="B681" s="220">
        <f t="shared" si="18"/>
        <v>671</v>
      </c>
      <c r="C681" s="222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96"/>
      <c r="E681" s="98"/>
      <c r="F681" s="120"/>
      <c r="G681" s="239"/>
      <c r="H681" s="201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83"/>
      <c r="J681" s="171" t="str">
        <f t="shared" si="17"/>
        <v/>
      </c>
      <c r="K681" s="163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53" t="str">
        <f>IF('C. Consumer Service Detail'!$F681="","",IF(VLOOKUP('C. Consumer Service Detail'!$F681,'Table of Current Services'!$B$7:$F$36,'Table of Current Services'!$F$5,)="cost","Yes","No"))</f>
        <v/>
      </c>
      <c r="M681" s="154" t="str">
        <f>IFERROR(IF('C. Consumer Service Detail'!$K681="No Match","No",VLOOKUP('C. Consumer Service Detail'!$C681,'B. Consumer Budget'!$E$11:$F$2010,2,FALSE)),"")</f>
        <v/>
      </c>
      <c r="P681" s="94"/>
      <c r="Q681" s="94"/>
    </row>
    <row r="682" spans="2:17" x14ac:dyDescent="0.25">
      <c r="B682" s="220">
        <f t="shared" si="18"/>
        <v>672</v>
      </c>
      <c r="C682" s="222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97"/>
      <c r="E682" s="96"/>
      <c r="F682" s="119"/>
      <c r="G682" s="238"/>
      <c r="H682" s="201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82"/>
      <c r="J682" s="171" t="str">
        <f t="shared" si="17"/>
        <v/>
      </c>
      <c r="K682" s="163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53" t="str">
        <f>IF('C. Consumer Service Detail'!$F682="","",IF(VLOOKUP('C. Consumer Service Detail'!$F682,'Table of Current Services'!$B$7:$F$36,'Table of Current Services'!$F$5,)="cost","Yes","No"))</f>
        <v/>
      </c>
      <c r="M682" s="154" t="str">
        <f>IFERROR(IF('C. Consumer Service Detail'!$K682="No Match","No",VLOOKUP('C. Consumer Service Detail'!$C682,'B. Consumer Budget'!$E$11:$F$2010,2,FALSE)),"")</f>
        <v/>
      </c>
      <c r="P682" s="94"/>
      <c r="Q682" s="94"/>
    </row>
    <row r="683" spans="2:17" x14ac:dyDescent="0.25">
      <c r="B683" s="220">
        <f t="shared" si="18"/>
        <v>673</v>
      </c>
      <c r="C683" s="222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96"/>
      <c r="E683" s="98"/>
      <c r="F683" s="120"/>
      <c r="G683" s="239"/>
      <c r="H683" s="201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83"/>
      <c r="J683" s="171" t="str">
        <f t="shared" si="17"/>
        <v/>
      </c>
      <c r="K683" s="163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53" t="str">
        <f>IF('C. Consumer Service Detail'!$F683="","",IF(VLOOKUP('C. Consumer Service Detail'!$F683,'Table of Current Services'!$B$7:$F$36,'Table of Current Services'!$F$5,)="cost","Yes","No"))</f>
        <v/>
      </c>
      <c r="M683" s="154" t="str">
        <f>IFERROR(IF('C. Consumer Service Detail'!$K683="No Match","No",VLOOKUP('C. Consumer Service Detail'!$C683,'B. Consumer Budget'!$E$11:$F$2010,2,FALSE)),"")</f>
        <v/>
      </c>
      <c r="P683" s="94"/>
      <c r="Q683" s="94"/>
    </row>
    <row r="684" spans="2:17" x14ac:dyDescent="0.25">
      <c r="B684" s="220">
        <f t="shared" si="18"/>
        <v>674</v>
      </c>
      <c r="C684" s="222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97"/>
      <c r="E684" s="96"/>
      <c r="F684" s="119"/>
      <c r="G684" s="238"/>
      <c r="H684" s="201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82"/>
      <c r="J684" s="171" t="str">
        <f t="shared" si="17"/>
        <v/>
      </c>
      <c r="K684" s="163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53" t="str">
        <f>IF('C. Consumer Service Detail'!$F684="","",IF(VLOOKUP('C. Consumer Service Detail'!$F684,'Table of Current Services'!$B$7:$F$36,'Table of Current Services'!$F$5,)="cost","Yes","No"))</f>
        <v/>
      </c>
      <c r="M684" s="154" t="str">
        <f>IFERROR(IF('C. Consumer Service Detail'!$K684="No Match","No",VLOOKUP('C. Consumer Service Detail'!$C684,'B. Consumer Budget'!$E$11:$F$2010,2,FALSE)),"")</f>
        <v/>
      </c>
      <c r="P684" s="94"/>
      <c r="Q684" s="94"/>
    </row>
    <row r="685" spans="2:17" x14ac:dyDescent="0.25">
      <c r="B685" s="220">
        <f t="shared" si="18"/>
        <v>675</v>
      </c>
      <c r="C685" s="222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96"/>
      <c r="E685" s="98"/>
      <c r="F685" s="120"/>
      <c r="G685" s="239"/>
      <c r="H685" s="201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83"/>
      <c r="J685" s="171" t="str">
        <f t="shared" si="17"/>
        <v/>
      </c>
      <c r="K685" s="163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53" t="str">
        <f>IF('C. Consumer Service Detail'!$F685="","",IF(VLOOKUP('C. Consumer Service Detail'!$F685,'Table of Current Services'!$B$7:$F$36,'Table of Current Services'!$F$5,)="cost","Yes","No"))</f>
        <v/>
      </c>
      <c r="M685" s="154" t="str">
        <f>IFERROR(IF('C. Consumer Service Detail'!$K685="No Match","No",VLOOKUP('C. Consumer Service Detail'!$C685,'B. Consumer Budget'!$E$11:$F$2010,2,FALSE)),"")</f>
        <v/>
      </c>
      <c r="P685" s="94"/>
      <c r="Q685" s="94"/>
    </row>
    <row r="686" spans="2:17" x14ac:dyDescent="0.25">
      <c r="B686" s="220">
        <f t="shared" si="18"/>
        <v>676</v>
      </c>
      <c r="C686" s="222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97"/>
      <c r="E686" s="96"/>
      <c r="F686" s="119"/>
      <c r="G686" s="238"/>
      <c r="H686" s="201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82"/>
      <c r="J686" s="171" t="str">
        <f t="shared" si="17"/>
        <v/>
      </c>
      <c r="K686" s="163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53" t="str">
        <f>IF('C. Consumer Service Detail'!$F686="","",IF(VLOOKUP('C. Consumer Service Detail'!$F686,'Table of Current Services'!$B$7:$F$36,'Table of Current Services'!$F$5,)="cost","Yes","No"))</f>
        <v/>
      </c>
      <c r="M686" s="154" t="str">
        <f>IFERROR(IF('C. Consumer Service Detail'!$K686="No Match","No",VLOOKUP('C. Consumer Service Detail'!$C686,'B. Consumer Budget'!$E$11:$F$2010,2,FALSE)),"")</f>
        <v/>
      </c>
      <c r="P686" s="94"/>
      <c r="Q686" s="94"/>
    </row>
    <row r="687" spans="2:17" x14ac:dyDescent="0.25">
      <c r="B687" s="220">
        <f t="shared" si="18"/>
        <v>677</v>
      </c>
      <c r="C687" s="222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96"/>
      <c r="E687" s="98"/>
      <c r="F687" s="120"/>
      <c r="G687" s="239"/>
      <c r="H687" s="201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83"/>
      <c r="J687" s="171" t="str">
        <f t="shared" si="17"/>
        <v/>
      </c>
      <c r="K687" s="163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53" t="str">
        <f>IF('C. Consumer Service Detail'!$F687="","",IF(VLOOKUP('C. Consumer Service Detail'!$F687,'Table of Current Services'!$B$7:$F$36,'Table of Current Services'!$F$5,)="cost","Yes","No"))</f>
        <v/>
      </c>
      <c r="M687" s="154" t="str">
        <f>IFERROR(IF('C. Consumer Service Detail'!$K687="No Match","No",VLOOKUP('C. Consumer Service Detail'!$C687,'B. Consumer Budget'!$E$11:$F$2010,2,FALSE)),"")</f>
        <v/>
      </c>
      <c r="P687" s="94"/>
      <c r="Q687" s="94"/>
    </row>
    <row r="688" spans="2:17" x14ac:dyDescent="0.25">
      <c r="B688" s="220">
        <f t="shared" si="18"/>
        <v>678</v>
      </c>
      <c r="C688" s="222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97"/>
      <c r="E688" s="96"/>
      <c r="F688" s="119"/>
      <c r="G688" s="238"/>
      <c r="H688" s="201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82"/>
      <c r="J688" s="171" t="str">
        <f t="shared" si="17"/>
        <v/>
      </c>
      <c r="K688" s="163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53" t="str">
        <f>IF('C. Consumer Service Detail'!$F688="","",IF(VLOOKUP('C. Consumer Service Detail'!$F688,'Table of Current Services'!$B$7:$F$36,'Table of Current Services'!$F$5,)="cost","Yes","No"))</f>
        <v/>
      </c>
      <c r="M688" s="154" t="str">
        <f>IFERROR(IF('C. Consumer Service Detail'!$K688="No Match","No",VLOOKUP('C. Consumer Service Detail'!$C688,'B. Consumer Budget'!$E$11:$F$2010,2,FALSE)),"")</f>
        <v/>
      </c>
      <c r="P688" s="94"/>
      <c r="Q688" s="94"/>
    </row>
    <row r="689" spans="2:17" x14ac:dyDescent="0.25">
      <c r="B689" s="220">
        <f t="shared" si="18"/>
        <v>679</v>
      </c>
      <c r="C689" s="222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96"/>
      <c r="E689" s="98"/>
      <c r="F689" s="120"/>
      <c r="G689" s="239"/>
      <c r="H689" s="201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83"/>
      <c r="J689" s="171" t="str">
        <f t="shared" si="17"/>
        <v/>
      </c>
      <c r="K689" s="163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53" t="str">
        <f>IF('C. Consumer Service Detail'!$F689="","",IF(VLOOKUP('C. Consumer Service Detail'!$F689,'Table of Current Services'!$B$7:$F$36,'Table of Current Services'!$F$5,)="cost","Yes","No"))</f>
        <v/>
      </c>
      <c r="M689" s="154" t="str">
        <f>IFERROR(IF('C. Consumer Service Detail'!$K689="No Match","No",VLOOKUP('C. Consumer Service Detail'!$C689,'B. Consumer Budget'!$E$11:$F$2010,2,FALSE)),"")</f>
        <v/>
      </c>
      <c r="P689" s="94"/>
      <c r="Q689" s="94"/>
    </row>
    <row r="690" spans="2:17" x14ac:dyDescent="0.25">
      <c r="B690" s="220">
        <f t="shared" si="18"/>
        <v>680</v>
      </c>
      <c r="C690" s="222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97"/>
      <c r="E690" s="96"/>
      <c r="F690" s="119"/>
      <c r="G690" s="238"/>
      <c r="H690" s="201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82"/>
      <c r="J690" s="171" t="str">
        <f t="shared" si="17"/>
        <v/>
      </c>
      <c r="K690" s="163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53" t="str">
        <f>IF('C. Consumer Service Detail'!$F690="","",IF(VLOOKUP('C. Consumer Service Detail'!$F690,'Table of Current Services'!$B$7:$F$36,'Table of Current Services'!$F$5,)="cost","Yes","No"))</f>
        <v/>
      </c>
      <c r="M690" s="154" t="str">
        <f>IFERROR(IF('C. Consumer Service Detail'!$K690="No Match","No",VLOOKUP('C. Consumer Service Detail'!$C690,'B. Consumer Budget'!$E$11:$F$2010,2,FALSE)),"")</f>
        <v/>
      </c>
      <c r="P690" s="94"/>
      <c r="Q690" s="94"/>
    </row>
    <row r="691" spans="2:17" x14ac:dyDescent="0.25">
      <c r="B691" s="220">
        <f t="shared" si="18"/>
        <v>681</v>
      </c>
      <c r="C691" s="222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96"/>
      <c r="E691" s="98"/>
      <c r="F691" s="120"/>
      <c r="G691" s="239"/>
      <c r="H691" s="201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83"/>
      <c r="J691" s="171" t="str">
        <f t="shared" si="17"/>
        <v/>
      </c>
      <c r="K691" s="163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53" t="str">
        <f>IF('C. Consumer Service Detail'!$F691="","",IF(VLOOKUP('C. Consumer Service Detail'!$F691,'Table of Current Services'!$B$7:$F$36,'Table of Current Services'!$F$5,)="cost","Yes","No"))</f>
        <v/>
      </c>
      <c r="M691" s="154" t="str">
        <f>IFERROR(IF('C. Consumer Service Detail'!$K691="No Match","No",VLOOKUP('C. Consumer Service Detail'!$C691,'B. Consumer Budget'!$E$11:$F$2010,2,FALSE)),"")</f>
        <v/>
      </c>
      <c r="P691" s="94"/>
      <c r="Q691" s="94"/>
    </row>
    <row r="692" spans="2:17" x14ac:dyDescent="0.25">
      <c r="B692" s="220">
        <f t="shared" si="18"/>
        <v>682</v>
      </c>
      <c r="C692" s="222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97"/>
      <c r="E692" s="96"/>
      <c r="F692" s="119"/>
      <c r="G692" s="238"/>
      <c r="H692" s="201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82"/>
      <c r="J692" s="171" t="str">
        <f t="shared" si="17"/>
        <v/>
      </c>
      <c r="K692" s="163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53" t="str">
        <f>IF('C. Consumer Service Detail'!$F692="","",IF(VLOOKUP('C. Consumer Service Detail'!$F692,'Table of Current Services'!$B$7:$F$36,'Table of Current Services'!$F$5,)="cost","Yes","No"))</f>
        <v/>
      </c>
      <c r="M692" s="154" t="str">
        <f>IFERROR(IF('C. Consumer Service Detail'!$K692="No Match","No",VLOOKUP('C. Consumer Service Detail'!$C692,'B. Consumer Budget'!$E$11:$F$2010,2,FALSE)),"")</f>
        <v/>
      </c>
      <c r="P692" s="94"/>
      <c r="Q692" s="94"/>
    </row>
    <row r="693" spans="2:17" x14ac:dyDescent="0.25">
      <c r="B693" s="220">
        <f t="shared" si="18"/>
        <v>683</v>
      </c>
      <c r="C693" s="222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96"/>
      <c r="E693" s="98"/>
      <c r="F693" s="120"/>
      <c r="G693" s="239"/>
      <c r="H693" s="201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83"/>
      <c r="J693" s="171" t="str">
        <f t="shared" si="17"/>
        <v/>
      </c>
      <c r="K693" s="163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53" t="str">
        <f>IF('C. Consumer Service Detail'!$F693="","",IF(VLOOKUP('C. Consumer Service Detail'!$F693,'Table of Current Services'!$B$7:$F$36,'Table of Current Services'!$F$5,)="cost","Yes","No"))</f>
        <v/>
      </c>
      <c r="M693" s="154" t="str">
        <f>IFERROR(IF('C. Consumer Service Detail'!$K693="No Match","No",VLOOKUP('C. Consumer Service Detail'!$C693,'B. Consumer Budget'!$E$11:$F$2010,2,FALSE)),"")</f>
        <v/>
      </c>
      <c r="P693" s="94"/>
      <c r="Q693" s="94"/>
    </row>
    <row r="694" spans="2:17" x14ac:dyDescent="0.25">
      <c r="B694" s="220">
        <f t="shared" si="18"/>
        <v>684</v>
      </c>
      <c r="C694" s="222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97"/>
      <c r="E694" s="96"/>
      <c r="F694" s="119"/>
      <c r="G694" s="238"/>
      <c r="H694" s="201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82"/>
      <c r="J694" s="171" t="str">
        <f t="shared" si="17"/>
        <v/>
      </c>
      <c r="K694" s="163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53" t="str">
        <f>IF('C. Consumer Service Detail'!$F694="","",IF(VLOOKUP('C. Consumer Service Detail'!$F694,'Table of Current Services'!$B$7:$F$36,'Table of Current Services'!$F$5,)="cost","Yes","No"))</f>
        <v/>
      </c>
      <c r="M694" s="154" t="str">
        <f>IFERROR(IF('C. Consumer Service Detail'!$K694="No Match","No",VLOOKUP('C. Consumer Service Detail'!$C694,'B. Consumer Budget'!$E$11:$F$2010,2,FALSE)),"")</f>
        <v/>
      </c>
      <c r="P694" s="94"/>
      <c r="Q694" s="94"/>
    </row>
    <row r="695" spans="2:17" x14ac:dyDescent="0.25">
      <c r="B695" s="220">
        <f t="shared" si="18"/>
        <v>685</v>
      </c>
      <c r="C695" s="222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96"/>
      <c r="E695" s="98"/>
      <c r="F695" s="120"/>
      <c r="G695" s="239"/>
      <c r="H695" s="201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83"/>
      <c r="J695" s="171" t="str">
        <f t="shared" si="17"/>
        <v/>
      </c>
      <c r="K695" s="163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53" t="str">
        <f>IF('C. Consumer Service Detail'!$F695="","",IF(VLOOKUP('C. Consumer Service Detail'!$F695,'Table of Current Services'!$B$7:$F$36,'Table of Current Services'!$F$5,)="cost","Yes","No"))</f>
        <v/>
      </c>
      <c r="M695" s="154" t="str">
        <f>IFERROR(IF('C. Consumer Service Detail'!$K695="No Match","No",VLOOKUP('C. Consumer Service Detail'!$C695,'B. Consumer Budget'!$E$11:$F$2010,2,FALSE)),"")</f>
        <v/>
      </c>
      <c r="P695" s="94"/>
      <c r="Q695" s="94"/>
    </row>
    <row r="696" spans="2:17" x14ac:dyDescent="0.25">
      <c r="B696" s="220">
        <f t="shared" si="18"/>
        <v>686</v>
      </c>
      <c r="C696" s="222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97"/>
      <c r="E696" s="96"/>
      <c r="F696" s="119"/>
      <c r="G696" s="238"/>
      <c r="H696" s="201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82"/>
      <c r="J696" s="171" t="str">
        <f t="shared" si="17"/>
        <v/>
      </c>
      <c r="K696" s="163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53" t="str">
        <f>IF('C. Consumer Service Detail'!$F696="","",IF(VLOOKUP('C. Consumer Service Detail'!$F696,'Table of Current Services'!$B$7:$F$36,'Table of Current Services'!$F$5,)="cost","Yes","No"))</f>
        <v/>
      </c>
      <c r="M696" s="154" t="str">
        <f>IFERROR(IF('C. Consumer Service Detail'!$K696="No Match","No",VLOOKUP('C. Consumer Service Detail'!$C696,'B. Consumer Budget'!$E$11:$F$2010,2,FALSE)),"")</f>
        <v/>
      </c>
      <c r="P696" s="94"/>
      <c r="Q696" s="94"/>
    </row>
    <row r="697" spans="2:17" x14ac:dyDescent="0.25">
      <c r="B697" s="220">
        <f t="shared" si="18"/>
        <v>687</v>
      </c>
      <c r="C697" s="222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96"/>
      <c r="E697" s="98"/>
      <c r="F697" s="120"/>
      <c r="G697" s="239"/>
      <c r="H697" s="201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83"/>
      <c r="J697" s="171" t="str">
        <f t="shared" si="17"/>
        <v/>
      </c>
      <c r="K697" s="163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53" t="str">
        <f>IF('C. Consumer Service Detail'!$F697="","",IF(VLOOKUP('C. Consumer Service Detail'!$F697,'Table of Current Services'!$B$7:$F$36,'Table of Current Services'!$F$5,)="cost","Yes","No"))</f>
        <v/>
      </c>
      <c r="M697" s="154" t="str">
        <f>IFERROR(IF('C. Consumer Service Detail'!$K697="No Match","No",VLOOKUP('C. Consumer Service Detail'!$C697,'B. Consumer Budget'!$E$11:$F$2010,2,FALSE)),"")</f>
        <v/>
      </c>
      <c r="P697" s="94"/>
      <c r="Q697" s="94"/>
    </row>
    <row r="698" spans="2:17" x14ac:dyDescent="0.25">
      <c r="B698" s="220">
        <f t="shared" si="18"/>
        <v>688</v>
      </c>
      <c r="C698" s="222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97"/>
      <c r="E698" s="96"/>
      <c r="F698" s="119"/>
      <c r="G698" s="238"/>
      <c r="H698" s="201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82"/>
      <c r="J698" s="171" t="str">
        <f t="shared" si="17"/>
        <v/>
      </c>
      <c r="K698" s="163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53" t="str">
        <f>IF('C. Consumer Service Detail'!$F698="","",IF(VLOOKUP('C. Consumer Service Detail'!$F698,'Table of Current Services'!$B$7:$F$36,'Table of Current Services'!$F$5,)="cost","Yes","No"))</f>
        <v/>
      </c>
      <c r="M698" s="154" t="str">
        <f>IFERROR(IF('C. Consumer Service Detail'!$K698="No Match","No",VLOOKUP('C. Consumer Service Detail'!$C698,'B. Consumer Budget'!$E$11:$F$2010,2,FALSE)),"")</f>
        <v/>
      </c>
      <c r="P698" s="94"/>
      <c r="Q698" s="94"/>
    </row>
    <row r="699" spans="2:17" x14ac:dyDescent="0.25">
      <c r="B699" s="220">
        <f t="shared" si="18"/>
        <v>689</v>
      </c>
      <c r="C699" s="222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96"/>
      <c r="E699" s="98"/>
      <c r="F699" s="120"/>
      <c r="G699" s="239"/>
      <c r="H699" s="201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83"/>
      <c r="J699" s="171" t="str">
        <f t="shared" si="17"/>
        <v/>
      </c>
      <c r="K699" s="163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53" t="str">
        <f>IF('C. Consumer Service Detail'!$F699="","",IF(VLOOKUP('C. Consumer Service Detail'!$F699,'Table of Current Services'!$B$7:$F$36,'Table of Current Services'!$F$5,)="cost","Yes","No"))</f>
        <v/>
      </c>
      <c r="M699" s="154" t="str">
        <f>IFERROR(IF('C. Consumer Service Detail'!$K699="No Match","No",VLOOKUP('C. Consumer Service Detail'!$C699,'B. Consumer Budget'!$E$11:$F$2010,2,FALSE)),"")</f>
        <v/>
      </c>
      <c r="P699" s="94"/>
      <c r="Q699" s="94"/>
    </row>
    <row r="700" spans="2:17" x14ac:dyDescent="0.25">
      <c r="B700" s="220">
        <f t="shared" si="18"/>
        <v>690</v>
      </c>
      <c r="C700" s="222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97"/>
      <c r="E700" s="96"/>
      <c r="F700" s="119"/>
      <c r="G700" s="238"/>
      <c r="H700" s="201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82"/>
      <c r="J700" s="171" t="str">
        <f t="shared" si="17"/>
        <v/>
      </c>
      <c r="K700" s="163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53" t="str">
        <f>IF('C. Consumer Service Detail'!$F700="","",IF(VLOOKUP('C. Consumer Service Detail'!$F700,'Table of Current Services'!$B$7:$F$36,'Table of Current Services'!$F$5,)="cost","Yes","No"))</f>
        <v/>
      </c>
      <c r="M700" s="154" t="str">
        <f>IFERROR(IF('C. Consumer Service Detail'!$K700="No Match","No",VLOOKUP('C. Consumer Service Detail'!$C700,'B. Consumer Budget'!$E$11:$F$2010,2,FALSE)),"")</f>
        <v/>
      </c>
      <c r="P700" s="94"/>
      <c r="Q700" s="94"/>
    </row>
    <row r="701" spans="2:17" x14ac:dyDescent="0.25">
      <c r="B701" s="220">
        <f t="shared" si="18"/>
        <v>691</v>
      </c>
      <c r="C701" s="222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96"/>
      <c r="E701" s="98"/>
      <c r="F701" s="120"/>
      <c r="G701" s="239"/>
      <c r="H701" s="201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83"/>
      <c r="J701" s="171" t="str">
        <f t="shared" si="17"/>
        <v/>
      </c>
      <c r="K701" s="163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53" t="str">
        <f>IF('C. Consumer Service Detail'!$F701="","",IF(VLOOKUP('C. Consumer Service Detail'!$F701,'Table of Current Services'!$B$7:$F$36,'Table of Current Services'!$F$5,)="cost","Yes","No"))</f>
        <v/>
      </c>
      <c r="M701" s="154" t="str">
        <f>IFERROR(IF('C. Consumer Service Detail'!$K701="No Match","No",VLOOKUP('C. Consumer Service Detail'!$C701,'B. Consumer Budget'!$E$11:$F$2010,2,FALSE)),"")</f>
        <v/>
      </c>
      <c r="P701" s="94"/>
      <c r="Q701" s="94"/>
    </row>
    <row r="702" spans="2:17" x14ac:dyDescent="0.25">
      <c r="B702" s="220">
        <f t="shared" si="18"/>
        <v>692</v>
      </c>
      <c r="C702" s="222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97"/>
      <c r="E702" s="96"/>
      <c r="F702" s="119"/>
      <c r="G702" s="238"/>
      <c r="H702" s="201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82"/>
      <c r="J702" s="171" t="str">
        <f t="shared" si="17"/>
        <v/>
      </c>
      <c r="K702" s="163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53" t="str">
        <f>IF('C. Consumer Service Detail'!$F702="","",IF(VLOOKUP('C. Consumer Service Detail'!$F702,'Table of Current Services'!$B$7:$F$36,'Table of Current Services'!$F$5,)="cost","Yes","No"))</f>
        <v/>
      </c>
      <c r="M702" s="154" t="str">
        <f>IFERROR(IF('C. Consumer Service Detail'!$K702="No Match","No",VLOOKUP('C. Consumer Service Detail'!$C702,'B. Consumer Budget'!$E$11:$F$2010,2,FALSE)),"")</f>
        <v/>
      </c>
      <c r="P702" s="94"/>
      <c r="Q702" s="94"/>
    </row>
    <row r="703" spans="2:17" x14ac:dyDescent="0.25">
      <c r="B703" s="220">
        <f t="shared" si="18"/>
        <v>693</v>
      </c>
      <c r="C703" s="222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96"/>
      <c r="E703" s="98"/>
      <c r="F703" s="120"/>
      <c r="G703" s="239"/>
      <c r="H703" s="201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83"/>
      <c r="J703" s="171" t="str">
        <f t="shared" si="17"/>
        <v/>
      </c>
      <c r="K703" s="163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53" t="str">
        <f>IF('C. Consumer Service Detail'!$F703="","",IF(VLOOKUP('C. Consumer Service Detail'!$F703,'Table of Current Services'!$B$7:$F$36,'Table of Current Services'!$F$5,)="cost","Yes","No"))</f>
        <v/>
      </c>
      <c r="M703" s="154" t="str">
        <f>IFERROR(IF('C. Consumer Service Detail'!$K703="No Match","No",VLOOKUP('C. Consumer Service Detail'!$C703,'B. Consumer Budget'!$E$11:$F$2010,2,FALSE)),"")</f>
        <v/>
      </c>
      <c r="P703" s="94"/>
      <c r="Q703" s="94"/>
    </row>
    <row r="704" spans="2:17" x14ac:dyDescent="0.25">
      <c r="B704" s="220">
        <f t="shared" si="18"/>
        <v>694</v>
      </c>
      <c r="C704" s="222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97"/>
      <c r="E704" s="96"/>
      <c r="F704" s="119"/>
      <c r="G704" s="238"/>
      <c r="H704" s="201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82"/>
      <c r="J704" s="171" t="str">
        <f t="shared" si="17"/>
        <v/>
      </c>
      <c r="K704" s="163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53" t="str">
        <f>IF('C. Consumer Service Detail'!$F704="","",IF(VLOOKUP('C. Consumer Service Detail'!$F704,'Table of Current Services'!$B$7:$F$36,'Table of Current Services'!$F$5,)="cost","Yes","No"))</f>
        <v/>
      </c>
      <c r="M704" s="154" t="str">
        <f>IFERROR(IF('C. Consumer Service Detail'!$K704="No Match","No",VLOOKUP('C. Consumer Service Detail'!$C704,'B. Consumer Budget'!$E$11:$F$2010,2,FALSE)),"")</f>
        <v/>
      </c>
      <c r="P704" s="94"/>
      <c r="Q704" s="94"/>
    </row>
    <row r="705" spans="2:17" x14ac:dyDescent="0.25">
      <c r="B705" s="220">
        <f t="shared" si="18"/>
        <v>695</v>
      </c>
      <c r="C705" s="222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96"/>
      <c r="E705" s="98"/>
      <c r="F705" s="120"/>
      <c r="G705" s="239"/>
      <c r="H705" s="201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83"/>
      <c r="J705" s="171" t="str">
        <f t="shared" si="17"/>
        <v/>
      </c>
      <c r="K705" s="163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53" t="str">
        <f>IF('C. Consumer Service Detail'!$F705="","",IF(VLOOKUP('C. Consumer Service Detail'!$F705,'Table of Current Services'!$B$7:$F$36,'Table of Current Services'!$F$5,)="cost","Yes","No"))</f>
        <v/>
      </c>
      <c r="M705" s="154" t="str">
        <f>IFERROR(IF('C. Consumer Service Detail'!$K705="No Match","No",VLOOKUP('C. Consumer Service Detail'!$C705,'B. Consumer Budget'!$E$11:$F$2010,2,FALSE)),"")</f>
        <v/>
      </c>
      <c r="P705" s="94"/>
      <c r="Q705" s="94"/>
    </row>
    <row r="706" spans="2:17" x14ac:dyDescent="0.25">
      <c r="B706" s="220">
        <f t="shared" si="18"/>
        <v>696</v>
      </c>
      <c r="C706" s="222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97"/>
      <c r="E706" s="96"/>
      <c r="F706" s="119"/>
      <c r="G706" s="238"/>
      <c r="H706" s="201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82"/>
      <c r="J706" s="171" t="str">
        <f t="shared" si="17"/>
        <v/>
      </c>
      <c r="K706" s="163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53" t="str">
        <f>IF('C. Consumer Service Detail'!$F706="","",IF(VLOOKUP('C. Consumer Service Detail'!$F706,'Table of Current Services'!$B$7:$F$36,'Table of Current Services'!$F$5,)="cost","Yes","No"))</f>
        <v/>
      </c>
      <c r="M706" s="154" t="str">
        <f>IFERROR(IF('C. Consumer Service Detail'!$K706="No Match","No",VLOOKUP('C. Consumer Service Detail'!$C706,'B. Consumer Budget'!$E$11:$F$2010,2,FALSE)),"")</f>
        <v/>
      </c>
      <c r="P706" s="94"/>
      <c r="Q706" s="94"/>
    </row>
    <row r="707" spans="2:17" x14ac:dyDescent="0.25">
      <c r="B707" s="220">
        <f t="shared" si="18"/>
        <v>697</v>
      </c>
      <c r="C707" s="222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96"/>
      <c r="E707" s="98"/>
      <c r="F707" s="120"/>
      <c r="G707" s="239"/>
      <c r="H707" s="201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83"/>
      <c r="J707" s="171" t="str">
        <f t="shared" si="17"/>
        <v/>
      </c>
      <c r="K707" s="163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53" t="str">
        <f>IF('C. Consumer Service Detail'!$F707="","",IF(VLOOKUP('C. Consumer Service Detail'!$F707,'Table of Current Services'!$B$7:$F$36,'Table of Current Services'!$F$5,)="cost","Yes","No"))</f>
        <v/>
      </c>
      <c r="M707" s="154" t="str">
        <f>IFERROR(IF('C. Consumer Service Detail'!$K707="No Match","No",VLOOKUP('C. Consumer Service Detail'!$C707,'B. Consumer Budget'!$E$11:$F$2010,2,FALSE)),"")</f>
        <v/>
      </c>
      <c r="P707" s="94"/>
      <c r="Q707" s="94"/>
    </row>
    <row r="708" spans="2:17" x14ac:dyDescent="0.25">
      <c r="B708" s="220">
        <f t="shared" si="18"/>
        <v>698</v>
      </c>
      <c r="C708" s="222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97"/>
      <c r="E708" s="96"/>
      <c r="F708" s="119"/>
      <c r="G708" s="238"/>
      <c r="H708" s="201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82"/>
      <c r="J708" s="171" t="str">
        <f t="shared" si="17"/>
        <v/>
      </c>
      <c r="K708" s="163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53" t="str">
        <f>IF('C. Consumer Service Detail'!$F708="","",IF(VLOOKUP('C. Consumer Service Detail'!$F708,'Table of Current Services'!$B$7:$F$36,'Table of Current Services'!$F$5,)="cost","Yes","No"))</f>
        <v/>
      </c>
      <c r="M708" s="154" t="str">
        <f>IFERROR(IF('C. Consumer Service Detail'!$K708="No Match","No",VLOOKUP('C. Consumer Service Detail'!$C708,'B. Consumer Budget'!$E$11:$F$2010,2,FALSE)),"")</f>
        <v/>
      </c>
      <c r="P708" s="94"/>
      <c r="Q708" s="94"/>
    </row>
    <row r="709" spans="2:17" x14ac:dyDescent="0.25">
      <c r="B709" s="220">
        <f t="shared" si="18"/>
        <v>699</v>
      </c>
      <c r="C709" s="222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96"/>
      <c r="E709" s="98"/>
      <c r="F709" s="120"/>
      <c r="G709" s="239"/>
      <c r="H709" s="201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83"/>
      <c r="J709" s="171" t="str">
        <f t="shared" si="17"/>
        <v/>
      </c>
      <c r="K709" s="163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53" t="str">
        <f>IF('C. Consumer Service Detail'!$F709="","",IF(VLOOKUP('C. Consumer Service Detail'!$F709,'Table of Current Services'!$B$7:$F$36,'Table of Current Services'!$F$5,)="cost","Yes","No"))</f>
        <v/>
      </c>
      <c r="M709" s="154" t="str">
        <f>IFERROR(IF('C. Consumer Service Detail'!$K709="No Match","No",VLOOKUP('C. Consumer Service Detail'!$C709,'B. Consumer Budget'!$E$11:$F$2010,2,FALSE)),"")</f>
        <v/>
      </c>
      <c r="P709" s="94"/>
      <c r="Q709" s="94"/>
    </row>
    <row r="710" spans="2:17" x14ac:dyDescent="0.25">
      <c r="B710" s="220">
        <f t="shared" si="18"/>
        <v>700</v>
      </c>
      <c r="C710" s="222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97"/>
      <c r="E710" s="96"/>
      <c r="F710" s="119"/>
      <c r="G710" s="238"/>
      <c r="H710" s="201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82"/>
      <c r="J710" s="171" t="str">
        <f t="shared" si="17"/>
        <v/>
      </c>
      <c r="K710" s="163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53" t="str">
        <f>IF('C. Consumer Service Detail'!$F710="","",IF(VLOOKUP('C. Consumer Service Detail'!$F710,'Table of Current Services'!$B$7:$F$36,'Table of Current Services'!$F$5,)="cost","Yes","No"))</f>
        <v/>
      </c>
      <c r="M710" s="154" t="str">
        <f>IFERROR(IF('C. Consumer Service Detail'!$K710="No Match","No",VLOOKUP('C. Consumer Service Detail'!$C710,'B. Consumer Budget'!$E$11:$F$2010,2,FALSE)),"")</f>
        <v/>
      </c>
      <c r="P710" s="94"/>
      <c r="Q710" s="94"/>
    </row>
    <row r="711" spans="2:17" x14ac:dyDescent="0.25">
      <c r="B711" s="220">
        <f t="shared" si="18"/>
        <v>701</v>
      </c>
      <c r="C711" s="222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96"/>
      <c r="E711" s="98"/>
      <c r="F711" s="120"/>
      <c r="G711" s="239"/>
      <c r="H711" s="201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83"/>
      <c r="J711" s="171" t="str">
        <f t="shared" si="17"/>
        <v/>
      </c>
      <c r="K711" s="163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53" t="str">
        <f>IF('C. Consumer Service Detail'!$F711="","",IF(VLOOKUP('C. Consumer Service Detail'!$F711,'Table of Current Services'!$B$7:$F$36,'Table of Current Services'!$F$5,)="cost","Yes","No"))</f>
        <v/>
      </c>
      <c r="M711" s="154" t="str">
        <f>IFERROR(IF('C. Consumer Service Detail'!$K711="No Match","No",VLOOKUP('C. Consumer Service Detail'!$C711,'B. Consumer Budget'!$E$11:$F$2010,2,FALSE)),"")</f>
        <v/>
      </c>
      <c r="P711" s="94"/>
      <c r="Q711" s="94"/>
    </row>
    <row r="712" spans="2:17" x14ac:dyDescent="0.25">
      <c r="B712" s="220">
        <f t="shared" si="18"/>
        <v>702</v>
      </c>
      <c r="C712" s="222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97"/>
      <c r="E712" s="96"/>
      <c r="F712" s="119"/>
      <c r="G712" s="238"/>
      <c r="H712" s="201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82"/>
      <c r="J712" s="171" t="str">
        <f t="shared" si="17"/>
        <v/>
      </c>
      <c r="K712" s="163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53" t="str">
        <f>IF('C. Consumer Service Detail'!$F712="","",IF(VLOOKUP('C. Consumer Service Detail'!$F712,'Table of Current Services'!$B$7:$F$36,'Table of Current Services'!$F$5,)="cost","Yes","No"))</f>
        <v/>
      </c>
      <c r="M712" s="154" t="str">
        <f>IFERROR(IF('C. Consumer Service Detail'!$K712="No Match","No",VLOOKUP('C. Consumer Service Detail'!$C712,'B. Consumer Budget'!$E$11:$F$2010,2,FALSE)),"")</f>
        <v/>
      </c>
      <c r="P712" s="94"/>
      <c r="Q712" s="94"/>
    </row>
    <row r="713" spans="2:17" x14ac:dyDescent="0.25">
      <c r="B713" s="220">
        <f t="shared" si="18"/>
        <v>703</v>
      </c>
      <c r="C713" s="222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96"/>
      <c r="E713" s="98"/>
      <c r="F713" s="120"/>
      <c r="G713" s="239"/>
      <c r="H713" s="201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83"/>
      <c r="J713" s="171" t="str">
        <f t="shared" si="17"/>
        <v/>
      </c>
      <c r="K713" s="163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53" t="str">
        <f>IF('C. Consumer Service Detail'!$F713="","",IF(VLOOKUP('C. Consumer Service Detail'!$F713,'Table of Current Services'!$B$7:$F$36,'Table of Current Services'!$F$5,)="cost","Yes","No"))</f>
        <v/>
      </c>
      <c r="M713" s="154" t="str">
        <f>IFERROR(IF('C. Consumer Service Detail'!$K713="No Match","No",VLOOKUP('C. Consumer Service Detail'!$C713,'B. Consumer Budget'!$E$11:$F$2010,2,FALSE)),"")</f>
        <v/>
      </c>
      <c r="P713" s="94"/>
      <c r="Q713" s="94"/>
    </row>
    <row r="714" spans="2:17" x14ac:dyDescent="0.25">
      <c r="B714" s="220">
        <f t="shared" si="18"/>
        <v>704</v>
      </c>
      <c r="C714" s="222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97"/>
      <c r="E714" s="96"/>
      <c r="F714" s="119"/>
      <c r="G714" s="238"/>
      <c r="H714" s="201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82"/>
      <c r="J714" s="171" t="str">
        <f t="shared" si="17"/>
        <v/>
      </c>
      <c r="K714" s="163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53" t="str">
        <f>IF('C. Consumer Service Detail'!$F714="","",IF(VLOOKUP('C. Consumer Service Detail'!$F714,'Table of Current Services'!$B$7:$F$36,'Table of Current Services'!$F$5,)="cost","Yes","No"))</f>
        <v/>
      </c>
      <c r="M714" s="154" t="str">
        <f>IFERROR(IF('C. Consumer Service Detail'!$K714="No Match","No",VLOOKUP('C. Consumer Service Detail'!$C714,'B. Consumer Budget'!$E$11:$F$2010,2,FALSE)),"")</f>
        <v/>
      </c>
      <c r="P714" s="94"/>
      <c r="Q714" s="94"/>
    </row>
    <row r="715" spans="2:17" x14ac:dyDescent="0.25">
      <c r="B715" s="220">
        <f t="shared" si="18"/>
        <v>705</v>
      </c>
      <c r="C715" s="222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96"/>
      <c r="E715" s="98"/>
      <c r="F715" s="120"/>
      <c r="G715" s="239"/>
      <c r="H715" s="201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83"/>
      <c r="J715" s="171" t="str">
        <f t="shared" ref="J715:J778" si="19">IFERROR(IF($H715&gt;0,$H715*$I715,$I715),"")</f>
        <v/>
      </c>
      <c r="K715" s="163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53" t="str">
        <f>IF('C. Consumer Service Detail'!$F715="","",IF(VLOOKUP('C. Consumer Service Detail'!$F715,'Table of Current Services'!$B$7:$F$36,'Table of Current Services'!$F$5,)="cost","Yes","No"))</f>
        <v/>
      </c>
      <c r="M715" s="154" t="str">
        <f>IFERROR(IF('C. Consumer Service Detail'!$K715="No Match","No",VLOOKUP('C. Consumer Service Detail'!$C715,'B. Consumer Budget'!$E$11:$F$2010,2,FALSE)),"")</f>
        <v/>
      </c>
      <c r="P715" s="94"/>
      <c r="Q715" s="94"/>
    </row>
    <row r="716" spans="2:17" x14ac:dyDescent="0.25">
      <c r="B716" s="220">
        <f t="shared" ref="B716:B779" si="20">B715+1</f>
        <v>706</v>
      </c>
      <c r="C716" s="222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97"/>
      <c r="E716" s="96"/>
      <c r="F716" s="119"/>
      <c r="G716" s="238"/>
      <c r="H716" s="201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82"/>
      <c r="J716" s="171" t="str">
        <f t="shared" si="19"/>
        <v/>
      </c>
      <c r="K716" s="163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53" t="str">
        <f>IF('C. Consumer Service Detail'!$F716="","",IF(VLOOKUP('C. Consumer Service Detail'!$F716,'Table of Current Services'!$B$7:$F$36,'Table of Current Services'!$F$5,)="cost","Yes","No"))</f>
        <v/>
      </c>
      <c r="M716" s="154" t="str">
        <f>IFERROR(IF('C. Consumer Service Detail'!$K716="No Match","No",VLOOKUP('C. Consumer Service Detail'!$C716,'B. Consumer Budget'!$E$11:$F$2010,2,FALSE)),"")</f>
        <v/>
      </c>
      <c r="P716" s="94"/>
      <c r="Q716" s="94"/>
    </row>
    <row r="717" spans="2:17" x14ac:dyDescent="0.25">
      <c r="B717" s="220">
        <f t="shared" si="20"/>
        <v>707</v>
      </c>
      <c r="C717" s="222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96"/>
      <c r="E717" s="98"/>
      <c r="F717" s="120"/>
      <c r="G717" s="239"/>
      <c r="H717" s="201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83"/>
      <c r="J717" s="171" t="str">
        <f t="shared" si="19"/>
        <v/>
      </c>
      <c r="K717" s="163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53" t="str">
        <f>IF('C. Consumer Service Detail'!$F717="","",IF(VLOOKUP('C. Consumer Service Detail'!$F717,'Table of Current Services'!$B$7:$F$36,'Table of Current Services'!$F$5,)="cost","Yes","No"))</f>
        <v/>
      </c>
      <c r="M717" s="154" t="str">
        <f>IFERROR(IF('C. Consumer Service Detail'!$K717="No Match","No",VLOOKUP('C. Consumer Service Detail'!$C717,'B. Consumer Budget'!$E$11:$F$2010,2,FALSE)),"")</f>
        <v/>
      </c>
      <c r="P717" s="94"/>
      <c r="Q717" s="94"/>
    </row>
    <row r="718" spans="2:17" x14ac:dyDescent="0.25">
      <c r="B718" s="220">
        <f t="shared" si="20"/>
        <v>708</v>
      </c>
      <c r="C718" s="222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97"/>
      <c r="E718" s="96"/>
      <c r="F718" s="119"/>
      <c r="G718" s="238"/>
      <c r="H718" s="201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82"/>
      <c r="J718" s="171" t="str">
        <f t="shared" si="19"/>
        <v/>
      </c>
      <c r="K718" s="163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53" t="str">
        <f>IF('C. Consumer Service Detail'!$F718="","",IF(VLOOKUP('C. Consumer Service Detail'!$F718,'Table of Current Services'!$B$7:$F$36,'Table of Current Services'!$F$5,)="cost","Yes","No"))</f>
        <v/>
      </c>
      <c r="M718" s="154" t="str">
        <f>IFERROR(IF('C. Consumer Service Detail'!$K718="No Match","No",VLOOKUP('C. Consumer Service Detail'!$C718,'B. Consumer Budget'!$E$11:$F$2010,2,FALSE)),"")</f>
        <v/>
      </c>
      <c r="P718" s="94"/>
      <c r="Q718" s="94"/>
    </row>
    <row r="719" spans="2:17" x14ac:dyDescent="0.25">
      <c r="B719" s="220">
        <f t="shared" si="20"/>
        <v>709</v>
      </c>
      <c r="C719" s="222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96"/>
      <c r="E719" s="98"/>
      <c r="F719" s="120"/>
      <c r="G719" s="239"/>
      <c r="H719" s="201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83"/>
      <c r="J719" s="171" t="str">
        <f t="shared" si="19"/>
        <v/>
      </c>
      <c r="K719" s="163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53" t="str">
        <f>IF('C. Consumer Service Detail'!$F719="","",IF(VLOOKUP('C. Consumer Service Detail'!$F719,'Table of Current Services'!$B$7:$F$36,'Table of Current Services'!$F$5,)="cost","Yes","No"))</f>
        <v/>
      </c>
      <c r="M719" s="154" t="str">
        <f>IFERROR(IF('C. Consumer Service Detail'!$K719="No Match","No",VLOOKUP('C. Consumer Service Detail'!$C719,'B. Consumer Budget'!$E$11:$F$2010,2,FALSE)),"")</f>
        <v/>
      </c>
      <c r="P719" s="94"/>
      <c r="Q719" s="94"/>
    </row>
    <row r="720" spans="2:17" x14ac:dyDescent="0.25">
      <c r="B720" s="220">
        <f t="shared" si="20"/>
        <v>710</v>
      </c>
      <c r="C720" s="222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97"/>
      <c r="E720" s="96"/>
      <c r="F720" s="119"/>
      <c r="G720" s="238"/>
      <c r="H720" s="201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82"/>
      <c r="J720" s="171" t="str">
        <f t="shared" si="19"/>
        <v/>
      </c>
      <c r="K720" s="163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53" t="str">
        <f>IF('C. Consumer Service Detail'!$F720="","",IF(VLOOKUP('C. Consumer Service Detail'!$F720,'Table of Current Services'!$B$7:$F$36,'Table of Current Services'!$F$5,)="cost","Yes","No"))</f>
        <v/>
      </c>
      <c r="M720" s="154" t="str">
        <f>IFERROR(IF('C. Consumer Service Detail'!$K720="No Match","No",VLOOKUP('C. Consumer Service Detail'!$C720,'B. Consumer Budget'!$E$11:$F$2010,2,FALSE)),"")</f>
        <v/>
      </c>
      <c r="P720" s="94"/>
      <c r="Q720" s="94"/>
    </row>
    <row r="721" spans="2:17" x14ac:dyDescent="0.25">
      <c r="B721" s="220">
        <f t="shared" si="20"/>
        <v>711</v>
      </c>
      <c r="C721" s="222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96"/>
      <c r="E721" s="98"/>
      <c r="F721" s="120"/>
      <c r="G721" s="239"/>
      <c r="H721" s="201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83"/>
      <c r="J721" s="171" t="str">
        <f t="shared" si="19"/>
        <v/>
      </c>
      <c r="K721" s="163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53" t="str">
        <f>IF('C. Consumer Service Detail'!$F721="","",IF(VLOOKUP('C. Consumer Service Detail'!$F721,'Table of Current Services'!$B$7:$F$36,'Table of Current Services'!$F$5,)="cost","Yes","No"))</f>
        <v/>
      </c>
      <c r="M721" s="154" t="str">
        <f>IFERROR(IF('C. Consumer Service Detail'!$K721="No Match","No",VLOOKUP('C. Consumer Service Detail'!$C721,'B. Consumer Budget'!$E$11:$F$2010,2,FALSE)),"")</f>
        <v/>
      </c>
      <c r="P721" s="94"/>
      <c r="Q721" s="94"/>
    </row>
    <row r="722" spans="2:17" x14ac:dyDescent="0.25">
      <c r="B722" s="220">
        <f t="shared" si="20"/>
        <v>712</v>
      </c>
      <c r="C722" s="222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97"/>
      <c r="E722" s="96"/>
      <c r="F722" s="119"/>
      <c r="G722" s="238"/>
      <c r="H722" s="201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82"/>
      <c r="J722" s="171" t="str">
        <f t="shared" si="19"/>
        <v/>
      </c>
      <c r="K722" s="163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53" t="str">
        <f>IF('C. Consumer Service Detail'!$F722="","",IF(VLOOKUP('C. Consumer Service Detail'!$F722,'Table of Current Services'!$B$7:$F$36,'Table of Current Services'!$F$5,)="cost","Yes","No"))</f>
        <v/>
      </c>
      <c r="M722" s="154" t="str">
        <f>IFERROR(IF('C. Consumer Service Detail'!$K722="No Match","No",VLOOKUP('C. Consumer Service Detail'!$C722,'B. Consumer Budget'!$E$11:$F$2010,2,FALSE)),"")</f>
        <v/>
      </c>
      <c r="P722" s="94"/>
      <c r="Q722" s="94"/>
    </row>
    <row r="723" spans="2:17" x14ac:dyDescent="0.25">
      <c r="B723" s="220">
        <f t="shared" si="20"/>
        <v>713</v>
      </c>
      <c r="C723" s="222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96"/>
      <c r="E723" s="98"/>
      <c r="F723" s="120"/>
      <c r="G723" s="239"/>
      <c r="H723" s="201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83"/>
      <c r="J723" s="171" t="str">
        <f t="shared" si="19"/>
        <v/>
      </c>
      <c r="K723" s="163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53" t="str">
        <f>IF('C. Consumer Service Detail'!$F723="","",IF(VLOOKUP('C. Consumer Service Detail'!$F723,'Table of Current Services'!$B$7:$F$36,'Table of Current Services'!$F$5,)="cost","Yes","No"))</f>
        <v/>
      </c>
      <c r="M723" s="154" t="str">
        <f>IFERROR(IF('C. Consumer Service Detail'!$K723="No Match","No",VLOOKUP('C. Consumer Service Detail'!$C723,'B. Consumer Budget'!$E$11:$F$2010,2,FALSE)),"")</f>
        <v/>
      </c>
      <c r="P723" s="94"/>
      <c r="Q723" s="94"/>
    </row>
    <row r="724" spans="2:17" x14ac:dyDescent="0.25">
      <c r="B724" s="220">
        <f t="shared" si="20"/>
        <v>714</v>
      </c>
      <c r="C724" s="222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97"/>
      <c r="E724" s="96"/>
      <c r="F724" s="119"/>
      <c r="G724" s="238"/>
      <c r="H724" s="201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82"/>
      <c r="J724" s="171" t="str">
        <f t="shared" si="19"/>
        <v/>
      </c>
      <c r="K724" s="163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53" t="str">
        <f>IF('C. Consumer Service Detail'!$F724="","",IF(VLOOKUP('C. Consumer Service Detail'!$F724,'Table of Current Services'!$B$7:$F$36,'Table of Current Services'!$F$5,)="cost","Yes","No"))</f>
        <v/>
      </c>
      <c r="M724" s="154" t="str">
        <f>IFERROR(IF('C. Consumer Service Detail'!$K724="No Match","No",VLOOKUP('C. Consumer Service Detail'!$C724,'B. Consumer Budget'!$E$11:$F$2010,2,FALSE)),"")</f>
        <v/>
      </c>
      <c r="P724" s="94"/>
      <c r="Q724" s="94"/>
    </row>
    <row r="725" spans="2:17" x14ac:dyDescent="0.25">
      <c r="B725" s="220">
        <f t="shared" si="20"/>
        <v>715</v>
      </c>
      <c r="C725" s="222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96"/>
      <c r="E725" s="98"/>
      <c r="F725" s="120"/>
      <c r="G725" s="239"/>
      <c r="H725" s="201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83"/>
      <c r="J725" s="171" t="str">
        <f t="shared" si="19"/>
        <v/>
      </c>
      <c r="K725" s="163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53" t="str">
        <f>IF('C. Consumer Service Detail'!$F725="","",IF(VLOOKUP('C. Consumer Service Detail'!$F725,'Table of Current Services'!$B$7:$F$36,'Table of Current Services'!$F$5,)="cost","Yes","No"))</f>
        <v/>
      </c>
      <c r="M725" s="154" t="str">
        <f>IFERROR(IF('C. Consumer Service Detail'!$K725="No Match","No",VLOOKUP('C. Consumer Service Detail'!$C725,'B. Consumer Budget'!$E$11:$F$2010,2,FALSE)),"")</f>
        <v/>
      </c>
      <c r="P725" s="94"/>
      <c r="Q725" s="94"/>
    </row>
    <row r="726" spans="2:17" x14ac:dyDescent="0.25">
      <c r="B726" s="220">
        <f t="shared" si="20"/>
        <v>716</v>
      </c>
      <c r="C726" s="222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97"/>
      <c r="E726" s="96"/>
      <c r="F726" s="119"/>
      <c r="G726" s="238"/>
      <c r="H726" s="201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82"/>
      <c r="J726" s="171" t="str">
        <f t="shared" si="19"/>
        <v/>
      </c>
      <c r="K726" s="163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53" t="str">
        <f>IF('C. Consumer Service Detail'!$F726="","",IF(VLOOKUP('C. Consumer Service Detail'!$F726,'Table of Current Services'!$B$7:$F$36,'Table of Current Services'!$F$5,)="cost","Yes","No"))</f>
        <v/>
      </c>
      <c r="M726" s="154" t="str">
        <f>IFERROR(IF('C. Consumer Service Detail'!$K726="No Match","No",VLOOKUP('C. Consumer Service Detail'!$C726,'B. Consumer Budget'!$E$11:$F$2010,2,FALSE)),"")</f>
        <v/>
      </c>
      <c r="P726" s="94"/>
      <c r="Q726" s="94"/>
    </row>
    <row r="727" spans="2:17" x14ac:dyDescent="0.25">
      <c r="B727" s="220">
        <f t="shared" si="20"/>
        <v>717</v>
      </c>
      <c r="C727" s="222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96"/>
      <c r="E727" s="98"/>
      <c r="F727" s="120"/>
      <c r="G727" s="239"/>
      <c r="H727" s="201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83"/>
      <c r="J727" s="171" t="str">
        <f t="shared" si="19"/>
        <v/>
      </c>
      <c r="K727" s="163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53" t="str">
        <f>IF('C. Consumer Service Detail'!$F727="","",IF(VLOOKUP('C. Consumer Service Detail'!$F727,'Table of Current Services'!$B$7:$F$36,'Table of Current Services'!$F$5,)="cost","Yes","No"))</f>
        <v/>
      </c>
      <c r="M727" s="154" t="str">
        <f>IFERROR(IF('C. Consumer Service Detail'!$K727="No Match","No",VLOOKUP('C. Consumer Service Detail'!$C727,'B. Consumer Budget'!$E$11:$F$2010,2,FALSE)),"")</f>
        <v/>
      </c>
      <c r="P727" s="94"/>
      <c r="Q727" s="94"/>
    </row>
    <row r="728" spans="2:17" x14ac:dyDescent="0.25">
      <c r="B728" s="220">
        <f t="shared" si="20"/>
        <v>718</v>
      </c>
      <c r="C728" s="222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97"/>
      <c r="E728" s="96"/>
      <c r="F728" s="119"/>
      <c r="G728" s="238"/>
      <c r="H728" s="201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82"/>
      <c r="J728" s="171" t="str">
        <f t="shared" si="19"/>
        <v/>
      </c>
      <c r="K728" s="163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53" t="str">
        <f>IF('C. Consumer Service Detail'!$F728="","",IF(VLOOKUP('C. Consumer Service Detail'!$F728,'Table of Current Services'!$B$7:$F$36,'Table of Current Services'!$F$5,)="cost","Yes","No"))</f>
        <v/>
      </c>
      <c r="M728" s="154" t="str">
        <f>IFERROR(IF('C. Consumer Service Detail'!$K728="No Match","No",VLOOKUP('C. Consumer Service Detail'!$C728,'B. Consumer Budget'!$E$11:$F$2010,2,FALSE)),"")</f>
        <v/>
      </c>
      <c r="P728" s="94"/>
      <c r="Q728" s="94"/>
    </row>
    <row r="729" spans="2:17" x14ac:dyDescent="0.25">
      <c r="B729" s="220">
        <f t="shared" si="20"/>
        <v>719</v>
      </c>
      <c r="C729" s="222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96"/>
      <c r="E729" s="98"/>
      <c r="F729" s="120"/>
      <c r="G729" s="239"/>
      <c r="H729" s="201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83"/>
      <c r="J729" s="171" t="str">
        <f t="shared" si="19"/>
        <v/>
      </c>
      <c r="K729" s="163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53" t="str">
        <f>IF('C. Consumer Service Detail'!$F729="","",IF(VLOOKUP('C. Consumer Service Detail'!$F729,'Table of Current Services'!$B$7:$F$36,'Table of Current Services'!$F$5,)="cost","Yes","No"))</f>
        <v/>
      </c>
      <c r="M729" s="154" t="str">
        <f>IFERROR(IF('C. Consumer Service Detail'!$K729="No Match","No",VLOOKUP('C. Consumer Service Detail'!$C729,'B. Consumer Budget'!$E$11:$F$2010,2,FALSE)),"")</f>
        <v/>
      </c>
      <c r="P729" s="94"/>
      <c r="Q729" s="94"/>
    </row>
    <row r="730" spans="2:17" x14ac:dyDescent="0.25">
      <c r="B730" s="220">
        <f t="shared" si="20"/>
        <v>720</v>
      </c>
      <c r="C730" s="222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97"/>
      <c r="E730" s="96"/>
      <c r="F730" s="119"/>
      <c r="G730" s="238"/>
      <c r="H730" s="201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82"/>
      <c r="J730" s="171" t="str">
        <f t="shared" si="19"/>
        <v/>
      </c>
      <c r="K730" s="163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53" t="str">
        <f>IF('C. Consumer Service Detail'!$F730="","",IF(VLOOKUP('C. Consumer Service Detail'!$F730,'Table of Current Services'!$B$7:$F$36,'Table of Current Services'!$F$5,)="cost","Yes","No"))</f>
        <v/>
      </c>
      <c r="M730" s="154" t="str">
        <f>IFERROR(IF('C. Consumer Service Detail'!$K730="No Match","No",VLOOKUP('C. Consumer Service Detail'!$C730,'B. Consumer Budget'!$E$11:$F$2010,2,FALSE)),"")</f>
        <v/>
      </c>
      <c r="P730" s="94"/>
      <c r="Q730" s="94"/>
    </row>
    <row r="731" spans="2:17" x14ac:dyDescent="0.25">
      <c r="B731" s="220">
        <f t="shared" si="20"/>
        <v>721</v>
      </c>
      <c r="C731" s="222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96"/>
      <c r="E731" s="98"/>
      <c r="F731" s="120"/>
      <c r="G731" s="239"/>
      <c r="H731" s="201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83"/>
      <c r="J731" s="171" t="str">
        <f t="shared" si="19"/>
        <v/>
      </c>
      <c r="K731" s="163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53" t="str">
        <f>IF('C. Consumer Service Detail'!$F731="","",IF(VLOOKUP('C. Consumer Service Detail'!$F731,'Table of Current Services'!$B$7:$F$36,'Table of Current Services'!$F$5,)="cost","Yes","No"))</f>
        <v/>
      </c>
      <c r="M731" s="154" t="str">
        <f>IFERROR(IF('C. Consumer Service Detail'!$K731="No Match","No",VLOOKUP('C. Consumer Service Detail'!$C731,'B. Consumer Budget'!$E$11:$F$2010,2,FALSE)),"")</f>
        <v/>
      </c>
      <c r="P731" s="94"/>
      <c r="Q731" s="94"/>
    </row>
    <row r="732" spans="2:17" x14ac:dyDescent="0.25">
      <c r="B732" s="220">
        <f t="shared" si="20"/>
        <v>722</v>
      </c>
      <c r="C732" s="222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97"/>
      <c r="E732" s="96"/>
      <c r="F732" s="119"/>
      <c r="G732" s="238"/>
      <c r="H732" s="201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82"/>
      <c r="J732" s="171" t="str">
        <f t="shared" si="19"/>
        <v/>
      </c>
      <c r="K732" s="163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53" t="str">
        <f>IF('C. Consumer Service Detail'!$F732="","",IF(VLOOKUP('C. Consumer Service Detail'!$F732,'Table of Current Services'!$B$7:$F$36,'Table of Current Services'!$F$5,)="cost","Yes","No"))</f>
        <v/>
      </c>
      <c r="M732" s="154" t="str">
        <f>IFERROR(IF('C. Consumer Service Detail'!$K732="No Match","No",VLOOKUP('C. Consumer Service Detail'!$C732,'B. Consumer Budget'!$E$11:$F$2010,2,FALSE)),"")</f>
        <v/>
      </c>
      <c r="P732" s="94"/>
      <c r="Q732" s="94"/>
    </row>
    <row r="733" spans="2:17" x14ac:dyDescent="0.25">
      <c r="B733" s="220">
        <f t="shared" si="20"/>
        <v>723</v>
      </c>
      <c r="C733" s="222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96"/>
      <c r="E733" s="98"/>
      <c r="F733" s="120"/>
      <c r="G733" s="239"/>
      <c r="H733" s="201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83"/>
      <c r="J733" s="171" t="str">
        <f t="shared" si="19"/>
        <v/>
      </c>
      <c r="K733" s="163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53" t="str">
        <f>IF('C. Consumer Service Detail'!$F733="","",IF(VLOOKUP('C. Consumer Service Detail'!$F733,'Table of Current Services'!$B$7:$F$36,'Table of Current Services'!$F$5,)="cost","Yes","No"))</f>
        <v/>
      </c>
      <c r="M733" s="154" t="str">
        <f>IFERROR(IF('C. Consumer Service Detail'!$K733="No Match","No",VLOOKUP('C. Consumer Service Detail'!$C733,'B. Consumer Budget'!$E$11:$F$2010,2,FALSE)),"")</f>
        <v/>
      </c>
      <c r="P733" s="94"/>
      <c r="Q733" s="94"/>
    </row>
    <row r="734" spans="2:17" x14ac:dyDescent="0.25">
      <c r="B734" s="220">
        <f t="shared" si="20"/>
        <v>724</v>
      </c>
      <c r="C734" s="222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97"/>
      <c r="E734" s="96"/>
      <c r="F734" s="119"/>
      <c r="G734" s="238"/>
      <c r="H734" s="201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82"/>
      <c r="J734" s="171" t="str">
        <f t="shared" si="19"/>
        <v/>
      </c>
      <c r="K734" s="163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53" t="str">
        <f>IF('C. Consumer Service Detail'!$F734="","",IF(VLOOKUP('C. Consumer Service Detail'!$F734,'Table of Current Services'!$B$7:$F$36,'Table of Current Services'!$F$5,)="cost","Yes","No"))</f>
        <v/>
      </c>
      <c r="M734" s="154" t="str">
        <f>IFERROR(IF('C. Consumer Service Detail'!$K734="No Match","No",VLOOKUP('C. Consumer Service Detail'!$C734,'B. Consumer Budget'!$E$11:$F$2010,2,FALSE)),"")</f>
        <v/>
      </c>
      <c r="P734" s="94"/>
      <c r="Q734" s="94"/>
    </row>
    <row r="735" spans="2:17" x14ac:dyDescent="0.25">
      <c r="B735" s="220">
        <f t="shared" si="20"/>
        <v>725</v>
      </c>
      <c r="C735" s="222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96"/>
      <c r="E735" s="98"/>
      <c r="F735" s="120"/>
      <c r="G735" s="239"/>
      <c r="H735" s="201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83"/>
      <c r="J735" s="171" t="str">
        <f t="shared" si="19"/>
        <v/>
      </c>
      <c r="K735" s="163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53" t="str">
        <f>IF('C. Consumer Service Detail'!$F735="","",IF(VLOOKUP('C. Consumer Service Detail'!$F735,'Table of Current Services'!$B$7:$F$36,'Table of Current Services'!$F$5,)="cost","Yes","No"))</f>
        <v/>
      </c>
      <c r="M735" s="154" t="str">
        <f>IFERROR(IF('C. Consumer Service Detail'!$K735="No Match","No",VLOOKUP('C. Consumer Service Detail'!$C735,'B. Consumer Budget'!$E$11:$F$2010,2,FALSE)),"")</f>
        <v/>
      </c>
      <c r="P735" s="94"/>
      <c r="Q735" s="94"/>
    </row>
    <row r="736" spans="2:17" x14ac:dyDescent="0.25">
      <c r="B736" s="220">
        <f t="shared" si="20"/>
        <v>726</v>
      </c>
      <c r="C736" s="222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97"/>
      <c r="E736" s="96"/>
      <c r="F736" s="119"/>
      <c r="G736" s="238"/>
      <c r="H736" s="201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82"/>
      <c r="J736" s="171" t="str">
        <f t="shared" si="19"/>
        <v/>
      </c>
      <c r="K736" s="163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53" t="str">
        <f>IF('C. Consumer Service Detail'!$F736="","",IF(VLOOKUP('C. Consumer Service Detail'!$F736,'Table of Current Services'!$B$7:$F$36,'Table of Current Services'!$F$5,)="cost","Yes","No"))</f>
        <v/>
      </c>
      <c r="M736" s="154" t="str">
        <f>IFERROR(IF('C. Consumer Service Detail'!$K736="No Match","No",VLOOKUP('C. Consumer Service Detail'!$C736,'B. Consumer Budget'!$E$11:$F$2010,2,FALSE)),"")</f>
        <v/>
      </c>
      <c r="P736" s="94"/>
      <c r="Q736" s="94"/>
    </row>
    <row r="737" spans="2:17" x14ac:dyDescent="0.25">
      <c r="B737" s="220">
        <f t="shared" si="20"/>
        <v>727</v>
      </c>
      <c r="C737" s="222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96"/>
      <c r="E737" s="98"/>
      <c r="F737" s="120"/>
      <c r="G737" s="239"/>
      <c r="H737" s="201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83"/>
      <c r="J737" s="171" t="str">
        <f t="shared" si="19"/>
        <v/>
      </c>
      <c r="K737" s="163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53" t="str">
        <f>IF('C. Consumer Service Detail'!$F737="","",IF(VLOOKUP('C. Consumer Service Detail'!$F737,'Table of Current Services'!$B$7:$F$36,'Table of Current Services'!$F$5,)="cost","Yes","No"))</f>
        <v/>
      </c>
      <c r="M737" s="154" t="str">
        <f>IFERROR(IF('C. Consumer Service Detail'!$K737="No Match","No",VLOOKUP('C. Consumer Service Detail'!$C737,'B. Consumer Budget'!$E$11:$F$2010,2,FALSE)),"")</f>
        <v/>
      </c>
      <c r="P737" s="94"/>
      <c r="Q737" s="94"/>
    </row>
    <row r="738" spans="2:17" x14ac:dyDescent="0.25">
      <c r="B738" s="220">
        <f t="shared" si="20"/>
        <v>728</v>
      </c>
      <c r="C738" s="222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97"/>
      <c r="E738" s="96"/>
      <c r="F738" s="119"/>
      <c r="G738" s="238"/>
      <c r="H738" s="201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82"/>
      <c r="J738" s="171" t="str">
        <f t="shared" si="19"/>
        <v/>
      </c>
      <c r="K738" s="163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53" t="str">
        <f>IF('C. Consumer Service Detail'!$F738="","",IF(VLOOKUP('C. Consumer Service Detail'!$F738,'Table of Current Services'!$B$7:$F$36,'Table of Current Services'!$F$5,)="cost","Yes","No"))</f>
        <v/>
      </c>
      <c r="M738" s="154" t="str">
        <f>IFERROR(IF('C. Consumer Service Detail'!$K738="No Match","No",VLOOKUP('C. Consumer Service Detail'!$C738,'B. Consumer Budget'!$E$11:$F$2010,2,FALSE)),"")</f>
        <v/>
      </c>
      <c r="P738" s="94"/>
      <c r="Q738" s="94"/>
    </row>
    <row r="739" spans="2:17" x14ac:dyDescent="0.25">
      <c r="B739" s="220">
        <f t="shared" si="20"/>
        <v>729</v>
      </c>
      <c r="C739" s="222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96"/>
      <c r="E739" s="98"/>
      <c r="F739" s="120"/>
      <c r="G739" s="239"/>
      <c r="H739" s="201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83"/>
      <c r="J739" s="171" t="str">
        <f t="shared" si="19"/>
        <v/>
      </c>
      <c r="K739" s="163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53" t="str">
        <f>IF('C. Consumer Service Detail'!$F739="","",IF(VLOOKUP('C. Consumer Service Detail'!$F739,'Table of Current Services'!$B$7:$F$36,'Table of Current Services'!$F$5,)="cost","Yes","No"))</f>
        <v/>
      </c>
      <c r="M739" s="154" t="str">
        <f>IFERROR(IF('C. Consumer Service Detail'!$K739="No Match","No",VLOOKUP('C. Consumer Service Detail'!$C739,'B. Consumer Budget'!$E$11:$F$2010,2,FALSE)),"")</f>
        <v/>
      </c>
      <c r="P739" s="94"/>
      <c r="Q739" s="94"/>
    </row>
    <row r="740" spans="2:17" x14ac:dyDescent="0.25">
      <c r="B740" s="220">
        <f t="shared" si="20"/>
        <v>730</v>
      </c>
      <c r="C740" s="222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97"/>
      <c r="E740" s="96"/>
      <c r="F740" s="119"/>
      <c r="G740" s="238"/>
      <c r="H740" s="201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82"/>
      <c r="J740" s="171" t="str">
        <f t="shared" si="19"/>
        <v/>
      </c>
      <c r="K740" s="163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53" t="str">
        <f>IF('C. Consumer Service Detail'!$F740="","",IF(VLOOKUP('C. Consumer Service Detail'!$F740,'Table of Current Services'!$B$7:$F$36,'Table of Current Services'!$F$5,)="cost","Yes","No"))</f>
        <v/>
      </c>
      <c r="M740" s="154" t="str">
        <f>IFERROR(IF('C. Consumer Service Detail'!$K740="No Match","No",VLOOKUP('C. Consumer Service Detail'!$C740,'B. Consumer Budget'!$E$11:$F$2010,2,FALSE)),"")</f>
        <v/>
      </c>
      <c r="P740" s="94"/>
      <c r="Q740" s="94"/>
    </row>
    <row r="741" spans="2:17" x14ac:dyDescent="0.25">
      <c r="B741" s="220">
        <f t="shared" si="20"/>
        <v>731</v>
      </c>
      <c r="C741" s="222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96"/>
      <c r="E741" s="98"/>
      <c r="F741" s="120"/>
      <c r="G741" s="239"/>
      <c r="H741" s="201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83"/>
      <c r="J741" s="171" t="str">
        <f t="shared" si="19"/>
        <v/>
      </c>
      <c r="K741" s="163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53" t="str">
        <f>IF('C. Consumer Service Detail'!$F741="","",IF(VLOOKUP('C. Consumer Service Detail'!$F741,'Table of Current Services'!$B$7:$F$36,'Table of Current Services'!$F$5,)="cost","Yes","No"))</f>
        <v/>
      </c>
      <c r="M741" s="154" t="str">
        <f>IFERROR(IF('C. Consumer Service Detail'!$K741="No Match","No",VLOOKUP('C. Consumer Service Detail'!$C741,'B. Consumer Budget'!$E$11:$F$2010,2,FALSE)),"")</f>
        <v/>
      </c>
      <c r="P741" s="94"/>
      <c r="Q741" s="94"/>
    </row>
    <row r="742" spans="2:17" x14ac:dyDescent="0.25">
      <c r="B742" s="220">
        <f t="shared" si="20"/>
        <v>732</v>
      </c>
      <c r="C742" s="222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97"/>
      <c r="E742" s="96"/>
      <c r="F742" s="119"/>
      <c r="G742" s="238"/>
      <c r="H742" s="201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82"/>
      <c r="J742" s="171" t="str">
        <f t="shared" si="19"/>
        <v/>
      </c>
      <c r="K742" s="163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53" t="str">
        <f>IF('C. Consumer Service Detail'!$F742="","",IF(VLOOKUP('C. Consumer Service Detail'!$F742,'Table of Current Services'!$B$7:$F$36,'Table of Current Services'!$F$5,)="cost","Yes","No"))</f>
        <v/>
      </c>
      <c r="M742" s="154" t="str">
        <f>IFERROR(IF('C. Consumer Service Detail'!$K742="No Match","No",VLOOKUP('C. Consumer Service Detail'!$C742,'B. Consumer Budget'!$E$11:$F$2010,2,FALSE)),"")</f>
        <v/>
      </c>
      <c r="P742" s="94"/>
      <c r="Q742" s="94"/>
    </row>
    <row r="743" spans="2:17" x14ac:dyDescent="0.25">
      <c r="B743" s="220">
        <f t="shared" si="20"/>
        <v>733</v>
      </c>
      <c r="C743" s="222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96"/>
      <c r="E743" s="98"/>
      <c r="F743" s="120"/>
      <c r="G743" s="239"/>
      <c r="H743" s="201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83"/>
      <c r="J743" s="171" t="str">
        <f t="shared" si="19"/>
        <v/>
      </c>
      <c r="K743" s="163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53" t="str">
        <f>IF('C. Consumer Service Detail'!$F743="","",IF(VLOOKUP('C. Consumer Service Detail'!$F743,'Table of Current Services'!$B$7:$F$36,'Table of Current Services'!$F$5,)="cost","Yes","No"))</f>
        <v/>
      </c>
      <c r="M743" s="154" t="str">
        <f>IFERROR(IF('C. Consumer Service Detail'!$K743="No Match","No",VLOOKUP('C. Consumer Service Detail'!$C743,'B. Consumer Budget'!$E$11:$F$2010,2,FALSE)),"")</f>
        <v/>
      </c>
      <c r="P743" s="94"/>
      <c r="Q743" s="94"/>
    </row>
    <row r="744" spans="2:17" x14ac:dyDescent="0.25">
      <c r="B744" s="220">
        <f t="shared" si="20"/>
        <v>734</v>
      </c>
      <c r="C744" s="222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97"/>
      <c r="E744" s="96"/>
      <c r="F744" s="119"/>
      <c r="G744" s="238"/>
      <c r="H744" s="201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82"/>
      <c r="J744" s="171" t="str">
        <f t="shared" si="19"/>
        <v/>
      </c>
      <c r="K744" s="163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53" t="str">
        <f>IF('C. Consumer Service Detail'!$F744="","",IF(VLOOKUP('C. Consumer Service Detail'!$F744,'Table of Current Services'!$B$7:$F$36,'Table of Current Services'!$F$5,)="cost","Yes","No"))</f>
        <v/>
      </c>
      <c r="M744" s="154" t="str">
        <f>IFERROR(IF('C. Consumer Service Detail'!$K744="No Match","No",VLOOKUP('C. Consumer Service Detail'!$C744,'B. Consumer Budget'!$E$11:$F$2010,2,FALSE)),"")</f>
        <v/>
      </c>
      <c r="P744" s="94"/>
      <c r="Q744" s="94"/>
    </row>
    <row r="745" spans="2:17" x14ac:dyDescent="0.25">
      <c r="B745" s="220">
        <f t="shared" si="20"/>
        <v>735</v>
      </c>
      <c r="C745" s="222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96"/>
      <c r="E745" s="98"/>
      <c r="F745" s="120"/>
      <c r="G745" s="239"/>
      <c r="H745" s="201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83"/>
      <c r="J745" s="171" t="str">
        <f t="shared" si="19"/>
        <v/>
      </c>
      <c r="K745" s="163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53" t="str">
        <f>IF('C. Consumer Service Detail'!$F745="","",IF(VLOOKUP('C. Consumer Service Detail'!$F745,'Table of Current Services'!$B$7:$F$36,'Table of Current Services'!$F$5,)="cost","Yes","No"))</f>
        <v/>
      </c>
      <c r="M745" s="154" t="str">
        <f>IFERROR(IF('C. Consumer Service Detail'!$K745="No Match","No",VLOOKUP('C. Consumer Service Detail'!$C745,'B. Consumer Budget'!$E$11:$F$2010,2,FALSE)),"")</f>
        <v/>
      </c>
      <c r="P745" s="94"/>
      <c r="Q745" s="94"/>
    </row>
    <row r="746" spans="2:17" x14ac:dyDescent="0.25">
      <c r="B746" s="220">
        <f t="shared" si="20"/>
        <v>736</v>
      </c>
      <c r="C746" s="222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97"/>
      <c r="E746" s="96"/>
      <c r="F746" s="119"/>
      <c r="G746" s="238"/>
      <c r="H746" s="201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82"/>
      <c r="J746" s="171" t="str">
        <f t="shared" si="19"/>
        <v/>
      </c>
      <c r="K746" s="163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53" t="str">
        <f>IF('C. Consumer Service Detail'!$F746="","",IF(VLOOKUP('C. Consumer Service Detail'!$F746,'Table of Current Services'!$B$7:$F$36,'Table of Current Services'!$F$5,)="cost","Yes","No"))</f>
        <v/>
      </c>
      <c r="M746" s="154" t="str">
        <f>IFERROR(IF('C. Consumer Service Detail'!$K746="No Match","No",VLOOKUP('C. Consumer Service Detail'!$C746,'B. Consumer Budget'!$E$11:$F$2010,2,FALSE)),"")</f>
        <v/>
      </c>
      <c r="P746" s="94"/>
      <c r="Q746" s="94"/>
    </row>
    <row r="747" spans="2:17" x14ac:dyDescent="0.25">
      <c r="B747" s="220">
        <f t="shared" si="20"/>
        <v>737</v>
      </c>
      <c r="C747" s="222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96"/>
      <c r="E747" s="98"/>
      <c r="F747" s="120"/>
      <c r="G747" s="239"/>
      <c r="H747" s="201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83"/>
      <c r="J747" s="171" t="str">
        <f t="shared" si="19"/>
        <v/>
      </c>
      <c r="K747" s="163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53" t="str">
        <f>IF('C. Consumer Service Detail'!$F747="","",IF(VLOOKUP('C. Consumer Service Detail'!$F747,'Table of Current Services'!$B$7:$F$36,'Table of Current Services'!$F$5,)="cost","Yes","No"))</f>
        <v/>
      </c>
      <c r="M747" s="154" t="str">
        <f>IFERROR(IF('C. Consumer Service Detail'!$K747="No Match","No",VLOOKUP('C. Consumer Service Detail'!$C747,'B. Consumer Budget'!$E$11:$F$2010,2,FALSE)),"")</f>
        <v/>
      </c>
      <c r="P747" s="94"/>
      <c r="Q747" s="94"/>
    </row>
    <row r="748" spans="2:17" x14ac:dyDescent="0.25">
      <c r="B748" s="220">
        <f t="shared" si="20"/>
        <v>738</v>
      </c>
      <c r="C748" s="222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97"/>
      <c r="E748" s="96"/>
      <c r="F748" s="119"/>
      <c r="G748" s="238"/>
      <c r="H748" s="201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82"/>
      <c r="J748" s="171" t="str">
        <f t="shared" si="19"/>
        <v/>
      </c>
      <c r="K748" s="163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53" t="str">
        <f>IF('C. Consumer Service Detail'!$F748="","",IF(VLOOKUP('C. Consumer Service Detail'!$F748,'Table of Current Services'!$B$7:$F$36,'Table of Current Services'!$F$5,)="cost","Yes","No"))</f>
        <v/>
      </c>
      <c r="M748" s="154" t="str">
        <f>IFERROR(IF('C. Consumer Service Detail'!$K748="No Match","No",VLOOKUP('C. Consumer Service Detail'!$C748,'B. Consumer Budget'!$E$11:$F$2010,2,FALSE)),"")</f>
        <v/>
      </c>
      <c r="P748" s="94"/>
      <c r="Q748" s="94"/>
    </row>
    <row r="749" spans="2:17" x14ac:dyDescent="0.25">
      <c r="B749" s="220">
        <f t="shared" si="20"/>
        <v>739</v>
      </c>
      <c r="C749" s="222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96"/>
      <c r="E749" s="98"/>
      <c r="F749" s="120"/>
      <c r="G749" s="239"/>
      <c r="H749" s="201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83"/>
      <c r="J749" s="171" t="str">
        <f t="shared" si="19"/>
        <v/>
      </c>
      <c r="K749" s="163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53" t="str">
        <f>IF('C. Consumer Service Detail'!$F749="","",IF(VLOOKUP('C. Consumer Service Detail'!$F749,'Table of Current Services'!$B$7:$F$36,'Table of Current Services'!$F$5,)="cost","Yes","No"))</f>
        <v/>
      </c>
      <c r="M749" s="154" t="str">
        <f>IFERROR(IF('C. Consumer Service Detail'!$K749="No Match","No",VLOOKUP('C. Consumer Service Detail'!$C749,'B. Consumer Budget'!$E$11:$F$2010,2,FALSE)),"")</f>
        <v/>
      </c>
      <c r="P749" s="94"/>
      <c r="Q749" s="94"/>
    </row>
    <row r="750" spans="2:17" x14ac:dyDescent="0.25">
      <c r="B750" s="220">
        <f t="shared" si="20"/>
        <v>740</v>
      </c>
      <c r="C750" s="222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97"/>
      <c r="E750" s="96"/>
      <c r="F750" s="119"/>
      <c r="G750" s="238"/>
      <c r="H750" s="201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82"/>
      <c r="J750" s="171" t="str">
        <f t="shared" si="19"/>
        <v/>
      </c>
      <c r="K750" s="163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53" t="str">
        <f>IF('C. Consumer Service Detail'!$F750="","",IF(VLOOKUP('C. Consumer Service Detail'!$F750,'Table of Current Services'!$B$7:$F$36,'Table of Current Services'!$F$5,)="cost","Yes","No"))</f>
        <v/>
      </c>
      <c r="M750" s="154" t="str">
        <f>IFERROR(IF('C. Consumer Service Detail'!$K750="No Match","No",VLOOKUP('C. Consumer Service Detail'!$C750,'B. Consumer Budget'!$E$11:$F$2010,2,FALSE)),"")</f>
        <v/>
      </c>
      <c r="P750" s="94"/>
      <c r="Q750" s="94"/>
    </row>
    <row r="751" spans="2:17" x14ac:dyDescent="0.25">
      <c r="B751" s="220">
        <f t="shared" si="20"/>
        <v>741</v>
      </c>
      <c r="C751" s="222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96"/>
      <c r="E751" s="98"/>
      <c r="F751" s="120"/>
      <c r="G751" s="239"/>
      <c r="H751" s="201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83"/>
      <c r="J751" s="171" t="str">
        <f t="shared" si="19"/>
        <v/>
      </c>
      <c r="K751" s="163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53" t="str">
        <f>IF('C. Consumer Service Detail'!$F751="","",IF(VLOOKUP('C. Consumer Service Detail'!$F751,'Table of Current Services'!$B$7:$F$36,'Table of Current Services'!$F$5,)="cost","Yes","No"))</f>
        <v/>
      </c>
      <c r="M751" s="154" t="str">
        <f>IFERROR(IF('C. Consumer Service Detail'!$K751="No Match","No",VLOOKUP('C. Consumer Service Detail'!$C751,'B. Consumer Budget'!$E$11:$F$2010,2,FALSE)),"")</f>
        <v/>
      </c>
      <c r="P751" s="94"/>
      <c r="Q751" s="94"/>
    </row>
    <row r="752" spans="2:17" x14ac:dyDescent="0.25">
      <c r="B752" s="220">
        <f t="shared" si="20"/>
        <v>742</v>
      </c>
      <c r="C752" s="222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97"/>
      <c r="E752" s="96"/>
      <c r="F752" s="119"/>
      <c r="G752" s="238"/>
      <c r="H752" s="201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82"/>
      <c r="J752" s="171" t="str">
        <f t="shared" si="19"/>
        <v/>
      </c>
      <c r="K752" s="163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53" t="str">
        <f>IF('C. Consumer Service Detail'!$F752="","",IF(VLOOKUP('C. Consumer Service Detail'!$F752,'Table of Current Services'!$B$7:$F$36,'Table of Current Services'!$F$5,)="cost","Yes","No"))</f>
        <v/>
      </c>
      <c r="M752" s="154" t="str">
        <f>IFERROR(IF('C. Consumer Service Detail'!$K752="No Match","No",VLOOKUP('C. Consumer Service Detail'!$C752,'B. Consumer Budget'!$E$11:$F$2010,2,FALSE)),"")</f>
        <v/>
      </c>
      <c r="P752" s="94"/>
      <c r="Q752" s="94"/>
    </row>
    <row r="753" spans="2:17" x14ac:dyDescent="0.25">
      <c r="B753" s="220">
        <f t="shared" si="20"/>
        <v>743</v>
      </c>
      <c r="C753" s="222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96"/>
      <c r="E753" s="98"/>
      <c r="F753" s="120"/>
      <c r="G753" s="239"/>
      <c r="H753" s="201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83"/>
      <c r="J753" s="171" t="str">
        <f t="shared" si="19"/>
        <v/>
      </c>
      <c r="K753" s="163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53" t="str">
        <f>IF('C. Consumer Service Detail'!$F753="","",IF(VLOOKUP('C. Consumer Service Detail'!$F753,'Table of Current Services'!$B$7:$F$36,'Table of Current Services'!$F$5,)="cost","Yes","No"))</f>
        <v/>
      </c>
      <c r="M753" s="154" t="str">
        <f>IFERROR(IF('C. Consumer Service Detail'!$K753="No Match","No",VLOOKUP('C. Consumer Service Detail'!$C753,'B. Consumer Budget'!$E$11:$F$2010,2,FALSE)),"")</f>
        <v/>
      </c>
      <c r="P753" s="94"/>
      <c r="Q753" s="94"/>
    </row>
    <row r="754" spans="2:17" x14ac:dyDescent="0.25">
      <c r="B754" s="220">
        <f t="shared" si="20"/>
        <v>744</v>
      </c>
      <c r="C754" s="222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97"/>
      <c r="E754" s="96"/>
      <c r="F754" s="119"/>
      <c r="G754" s="238"/>
      <c r="H754" s="201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82"/>
      <c r="J754" s="171" t="str">
        <f t="shared" si="19"/>
        <v/>
      </c>
      <c r="K754" s="163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53" t="str">
        <f>IF('C. Consumer Service Detail'!$F754="","",IF(VLOOKUP('C. Consumer Service Detail'!$F754,'Table of Current Services'!$B$7:$F$36,'Table of Current Services'!$F$5,)="cost","Yes","No"))</f>
        <v/>
      </c>
      <c r="M754" s="154" t="str">
        <f>IFERROR(IF('C. Consumer Service Detail'!$K754="No Match","No",VLOOKUP('C. Consumer Service Detail'!$C754,'B. Consumer Budget'!$E$11:$F$2010,2,FALSE)),"")</f>
        <v/>
      </c>
      <c r="P754" s="94"/>
      <c r="Q754" s="94"/>
    </row>
    <row r="755" spans="2:17" x14ac:dyDescent="0.25">
      <c r="B755" s="220">
        <f t="shared" si="20"/>
        <v>745</v>
      </c>
      <c r="C755" s="222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96"/>
      <c r="E755" s="98"/>
      <c r="F755" s="120"/>
      <c r="G755" s="239"/>
      <c r="H755" s="201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83"/>
      <c r="J755" s="171" t="str">
        <f t="shared" si="19"/>
        <v/>
      </c>
      <c r="K755" s="163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53" t="str">
        <f>IF('C. Consumer Service Detail'!$F755="","",IF(VLOOKUP('C. Consumer Service Detail'!$F755,'Table of Current Services'!$B$7:$F$36,'Table of Current Services'!$F$5,)="cost","Yes","No"))</f>
        <v/>
      </c>
      <c r="M755" s="154" t="str">
        <f>IFERROR(IF('C. Consumer Service Detail'!$K755="No Match","No",VLOOKUP('C. Consumer Service Detail'!$C755,'B. Consumer Budget'!$E$11:$F$2010,2,FALSE)),"")</f>
        <v/>
      </c>
      <c r="P755" s="94"/>
      <c r="Q755" s="94"/>
    </row>
    <row r="756" spans="2:17" x14ac:dyDescent="0.25">
      <c r="B756" s="220">
        <f t="shared" si="20"/>
        <v>746</v>
      </c>
      <c r="C756" s="222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97"/>
      <c r="E756" s="96"/>
      <c r="F756" s="119"/>
      <c r="G756" s="238"/>
      <c r="H756" s="201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82"/>
      <c r="J756" s="171" t="str">
        <f t="shared" si="19"/>
        <v/>
      </c>
      <c r="K756" s="163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53" t="str">
        <f>IF('C. Consumer Service Detail'!$F756="","",IF(VLOOKUP('C. Consumer Service Detail'!$F756,'Table of Current Services'!$B$7:$F$36,'Table of Current Services'!$F$5,)="cost","Yes","No"))</f>
        <v/>
      </c>
      <c r="M756" s="154" t="str">
        <f>IFERROR(IF('C. Consumer Service Detail'!$K756="No Match","No",VLOOKUP('C. Consumer Service Detail'!$C756,'B. Consumer Budget'!$E$11:$F$2010,2,FALSE)),"")</f>
        <v/>
      </c>
      <c r="P756" s="94"/>
      <c r="Q756" s="94"/>
    </row>
    <row r="757" spans="2:17" x14ac:dyDescent="0.25">
      <c r="B757" s="220">
        <f t="shared" si="20"/>
        <v>747</v>
      </c>
      <c r="C757" s="222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96"/>
      <c r="E757" s="98"/>
      <c r="F757" s="120"/>
      <c r="G757" s="239"/>
      <c r="H757" s="201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83"/>
      <c r="J757" s="171" t="str">
        <f t="shared" si="19"/>
        <v/>
      </c>
      <c r="K757" s="163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53" t="str">
        <f>IF('C. Consumer Service Detail'!$F757="","",IF(VLOOKUP('C. Consumer Service Detail'!$F757,'Table of Current Services'!$B$7:$F$36,'Table of Current Services'!$F$5,)="cost","Yes","No"))</f>
        <v/>
      </c>
      <c r="M757" s="154" t="str">
        <f>IFERROR(IF('C. Consumer Service Detail'!$K757="No Match","No",VLOOKUP('C. Consumer Service Detail'!$C757,'B. Consumer Budget'!$E$11:$F$2010,2,FALSE)),"")</f>
        <v/>
      </c>
      <c r="P757" s="94"/>
      <c r="Q757" s="94"/>
    </row>
    <row r="758" spans="2:17" x14ac:dyDescent="0.25">
      <c r="B758" s="220">
        <f t="shared" si="20"/>
        <v>748</v>
      </c>
      <c r="C758" s="222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97"/>
      <c r="E758" s="96"/>
      <c r="F758" s="119"/>
      <c r="G758" s="238"/>
      <c r="H758" s="201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82"/>
      <c r="J758" s="171" t="str">
        <f t="shared" si="19"/>
        <v/>
      </c>
      <c r="K758" s="163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53" t="str">
        <f>IF('C. Consumer Service Detail'!$F758="","",IF(VLOOKUP('C. Consumer Service Detail'!$F758,'Table of Current Services'!$B$7:$F$36,'Table of Current Services'!$F$5,)="cost","Yes","No"))</f>
        <v/>
      </c>
      <c r="M758" s="154" t="str">
        <f>IFERROR(IF('C. Consumer Service Detail'!$K758="No Match","No",VLOOKUP('C. Consumer Service Detail'!$C758,'B. Consumer Budget'!$E$11:$F$2010,2,FALSE)),"")</f>
        <v/>
      </c>
      <c r="P758" s="94"/>
      <c r="Q758" s="94"/>
    </row>
    <row r="759" spans="2:17" x14ac:dyDescent="0.25">
      <c r="B759" s="220">
        <f t="shared" si="20"/>
        <v>749</v>
      </c>
      <c r="C759" s="222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96"/>
      <c r="E759" s="98"/>
      <c r="F759" s="120"/>
      <c r="G759" s="239"/>
      <c r="H759" s="201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83"/>
      <c r="J759" s="171" t="str">
        <f t="shared" si="19"/>
        <v/>
      </c>
      <c r="K759" s="163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53" t="str">
        <f>IF('C. Consumer Service Detail'!$F759="","",IF(VLOOKUP('C. Consumer Service Detail'!$F759,'Table of Current Services'!$B$7:$F$36,'Table of Current Services'!$F$5,)="cost","Yes","No"))</f>
        <v/>
      </c>
      <c r="M759" s="154" t="str">
        <f>IFERROR(IF('C. Consumer Service Detail'!$K759="No Match","No",VLOOKUP('C. Consumer Service Detail'!$C759,'B. Consumer Budget'!$E$11:$F$2010,2,FALSE)),"")</f>
        <v/>
      </c>
      <c r="P759" s="94"/>
      <c r="Q759" s="94"/>
    </row>
    <row r="760" spans="2:17" x14ac:dyDescent="0.25">
      <c r="B760" s="220">
        <f t="shared" si="20"/>
        <v>750</v>
      </c>
      <c r="C760" s="222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97"/>
      <c r="E760" s="96"/>
      <c r="F760" s="119"/>
      <c r="G760" s="238"/>
      <c r="H760" s="201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82"/>
      <c r="J760" s="171" t="str">
        <f t="shared" si="19"/>
        <v/>
      </c>
      <c r="K760" s="163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53" t="str">
        <f>IF('C. Consumer Service Detail'!$F760="","",IF(VLOOKUP('C. Consumer Service Detail'!$F760,'Table of Current Services'!$B$7:$F$36,'Table of Current Services'!$F$5,)="cost","Yes","No"))</f>
        <v/>
      </c>
      <c r="M760" s="154" t="str">
        <f>IFERROR(IF('C. Consumer Service Detail'!$K760="No Match","No",VLOOKUP('C. Consumer Service Detail'!$C760,'B. Consumer Budget'!$E$11:$F$2010,2,FALSE)),"")</f>
        <v/>
      </c>
      <c r="P760" s="94"/>
      <c r="Q760" s="94"/>
    </row>
    <row r="761" spans="2:17" x14ac:dyDescent="0.25">
      <c r="B761" s="220">
        <f t="shared" si="20"/>
        <v>751</v>
      </c>
      <c r="C761" s="222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96"/>
      <c r="E761" s="98"/>
      <c r="F761" s="120"/>
      <c r="G761" s="239"/>
      <c r="H761" s="201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83"/>
      <c r="J761" s="171" t="str">
        <f t="shared" si="19"/>
        <v/>
      </c>
      <c r="K761" s="163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53" t="str">
        <f>IF('C. Consumer Service Detail'!$F761="","",IF(VLOOKUP('C. Consumer Service Detail'!$F761,'Table of Current Services'!$B$7:$F$36,'Table of Current Services'!$F$5,)="cost","Yes","No"))</f>
        <v/>
      </c>
      <c r="M761" s="154" t="str">
        <f>IFERROR(IF('C. Consumer Service Detail'!$K761="No Match","No",VLOOKUP('C. Consumer Service Detail'!$C761,'B. Consumer Budget'!$E$11:$F$2010,2,FALSE)),"")</f>
        <v/>
      </c>
      <c r="P761" s="94"/>
      <c r="Q761" s="94"/>
    </row>
    <row r="762" spans="2:17" x14ac:dyDescent="0.25">
      <c r="B762" s="220">
        <f t="shared" si="20"/>
        <v>752</v>
      </c>
      <c r="C762" s="222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97"/>
      <c r="E762" s="96"/>
      <c r="F762" s="119"/>
      <c r="G762" s="238"/>
      <c r="H762" s="201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82"/>
      <c r="J762" s="171" t="str">
        <f t="shared" si="19"/>
        <v/>
      </c>
      <c r="K762" s="163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53" t="str">
        <f>IF('C. Consumer Service Detail'!$F762="","",IF(VLOOKUP('C. Consumer Service Detail'!$F762,'Table of Current Services'!$B$7:$F$36,'Table of Current Services'!$F$5,)="cost","Yes","No"))</f>
        <v/>
      </c>
      <c r="M762" s="154" t="str">
        <f>IFERROR(IF('C. Consumer Service Detail'!$K762="No Match","No",VLOOKUP('C. Consumer Service Detail'!$C762,'B. Consumer Budget'!$E$11:$F$2010,2,FALSE)),"")</f>
        <v/>
      </c>
      <c r="P762" s="94"/>
      <c r="Q762" s="94"/>
    </row>
    <row r="763" spans="2:17" x14ac:dyDescent="0.25">
      <c r="B763" s="220">
        <f t="shared" si="20"/>
        <v>753</v>
      </c>
      <c r="C763" s="222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96"/>
      <c r="E763" s="98"/>
      <c r="F763" s="120"/>
      <c r="G763" s="239"/>
      <c r="H763" s="201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83"/>
      <c r="J763" s="171" t="str">
        <f t="shared" si="19"/>
        <v/>
      </c>
      <c r="K763" s="163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53" t="str">
        <f>IF('C. Consumer Service Detail'!$F763="","",IF(VLOOKUP('C. Consumer Service Detail'!$F763,'Table of Current Services'!$B$7:$F$36,'Table of Current Services'!$F$5,)="cost","Yes","No"))</f>
        <v/>
      </c>
      <c r="M763" s="154" t="str">
        <f>IFERROR(IF('C. Consumer Service Detail'!$K763="No Match","No",VLOOKUP('C. Consumer Service Detail'!$C763,'B. Consumer Budget'!$E$11:$F$2010,2,FALSE)),"")</f>
        <v/>
      </c>
      <c r="P763" s="94"/>
      <c r="Q763" s="94"/>
    </row>
    <row r="764" spans="2:17" x14ac:dyDescent="0.25">
      <c r="B764" s="220">
        <f t="shared" si="20"/>
        <v>754</v>
      </c>
      <c r="C764" s="222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97"/>
      <c r="E764" s="96"/>
      <c r="F764" s="119"/>
      <c r="G764" s="238"/>
      <c r="H764" s="201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82"/>
      <c r="J764" s="171" t="str">
        <f t="shared" si="19"/>
        <v/>
      </c>
      <c r="K764" s="163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53" t="str">
        <f>IF('C. Consumer Service Detail'!$F764="","",IF(VLOOKUP('C. Consumer Service Detail'!$F764,'Table of Current Services'!$B$7:$F$36,'Table of Current Services'!$F$5,)="cost","Yes","No"))</f>
        <v/>
      </c>
      <c r="M764" s="154" t="str">
        <f>IFERROR(IF('C. Consumer Service Detail'!$K764="No Match","No",VLOOKUP('C. Consumer Service Detail'!$C764,'B. Consumer Budget'!$E$11:$F$2010,2,FALSE)),"")</f>
        <v/>
      </c>
      <c r="P764" s="94"/>
      <c r="Q764" s="94"/>
    </row>
    <row r="765" spans="2:17" x14ac:dyDescent="0.25">
      <c r="B765" s="220">
        <f t="shared" si="20"/>
        <v>755</v>
      </c>
      <c r="C765" s="222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96"/>
      <c r="E765" s="98"/>
      <c r="F765" s="120"/>
      <c r="G765" s="239"/>
      <c r="H765" s="201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83"/>
      <c r="J765" s="171" t="str">
        <f t="shared" si="19"/>
        <v/>
      </c>
      <c r="K765" s="163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53" t="str">
        <f>IF('C. Consumer Service Detail'!$F765="","",IF(VLOOKUP('C. Consumer Service Detail'!$F765,'Table of Current Services'!$B$7:$F$36,'Table of Current Services'!$F$5,)="cost","Yes","No"))</f>
        <v/>
      </c>
      <c r="M765" s="154" t="str">
        <f>IFERROR(IF('C. Consumer Service Detail'!$K765="No Match","No",VLOOKUP('C. Consumer Service Detail'!$C765,'B. Consumer Budget'!$E$11:$F$2010,2,FALSE)),"")</f>
        <v/>
      </c>
      <c r="P765" s="94"/>
      <c r="Q765" s="94"/>
    </row>
    <row r="766" spans="2:17" x14ac:dyDescent="0.25">
      <c r="B766" s="220">
        <f t="shared" si="20"/>
        <v>756</v>
      </c>
      <c r="C766" s="222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97"/>
      <c r="E766" s="96"/>
      <c r="F766" s="119"/>
      <c r="G766" s="238"/>
      <c r="H766" s="201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82"/>
      <c r="J766" s="171" t="str">
        <f t="shared" si="19"/>
        <v/>
      </c>
      <c r="K766" s="163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53" t="str">
        <f>IF('C. Consumer Service Detail'!$F766="","",IF(VLOOKUP('C. Consumer Service Detail'!$F766,'Table of Current Services'!$B$7:$F$36,'Table of Current Services'!$F$5,)="cost","Yes","No"))</f>
        <v/>
      </c>
      <c r="M766" s="154" t="str">
        <f>IFERROR(IF('C. Consumer Service Detail'!$K766="No Match","No",VLOOKUP('C. Consumer Service Detail'!$C766,'B. Consumer Budget'!$E$11:$F$2010,2,FALSE)),"")</f>
        <v/>
      </c>
      <c r="P766" s="94"/>
      <c r="Q766" s="94"/>
    </row>
    <row r="767" spans="2:17" x14ac:dyDescent="0.25">
      <c r="B767" s="220">
        <f t="shared" si="20"/>
        <v>757</v>
      </c>
      <c r="C767" s="222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96"/>
      <c r="E767" s="98"/>
      <c r="F767" s="120"/>
      <c r="G767" s="239"/>
      <c r="H767" s="201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83"/>
      <c r="J767" s="171" t="str">
        <f t="shared" si="19"/>
        <v/>
      </c>
      <c r="K767" s="163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53" t="str">
        <f>IF('C. Consumer Service Detail'!$F767="","",IF(VLOOKUP('C. Consumer Service Detail'!$F767,'Table of Current Services'!$B$7:$F$36,'Table of Current Services'!$F$5,)="cost","Yes","No"))</f>
        <v/>
      </c>
      <c r="M767" s="154" t="str">
        <f>IFERROR(IF('C. Consumer Service Detail'!$K767="No Match","No",VLOOKUP('C. Consumer Service Detail'!$C767,'B. Consumer Budget'!$E$11:$F$2010,2,FALSE)),"")</f>
        <v/>
      </c>
      <c r="P767" s="94"/>
      <c r="Q767" s="94"/>
    </row>
    <row r="768" spans="2:17" x14ac:dyDescent="0.25">
      <c r="B768" s="220">
        <f t="shared" si="20"/>
        <v>758</v>
      </c>
      <c r="C768" s="222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97"/>
      <c r="E768" s="96"/>
      <c r="F768" s="119"/>
      <c r="G768" s="238"/>
      <c r="H768" s="201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82"/>
      <c r="J768" s="171" t="str">
        <f t="shared" si="19"/>
        <v/>
      </c>
      <c r="K768" s="163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53" t="str">
        <f>IF('C. Consumer Service Detail'!$F768="","",IF(VLOOKUP('C. Consumer Service Detail'!$F768,'Table of Current Services'!$B$7:$F$36,'Table of Current Services'!$F$5,)="cost","Yes","No"))</f>
        <v/>
      </c>
      <c r="M768" s="154" t="str">
        <f>IFERROR(IF('C. Consumer Service Detail'!$K768="No Match","No",VLOOKUP('C. Consumer Service Detail'!$C768,'B. Consumer Budget'!$E$11:$F$2010,2,FALSE)),"")</f>
        <v/>
      </c>
      <c r="P768" s="94"/>
      <c r="Q768" s="94"/>
    </row>
    <row r="769" spans="2:17" x14ac:dyDescent="0.25">
      <c r="B769" s="220">
        <f t="shared" si="20"/>
        <v>759</v>
      </c>
      <c r="C769" s="222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96"/>
      <c r="E769" s="98"/>
      <c r="F769" s="120"/>
      <c r="G769" s="239"/>
      <c r="H769" s="201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83"/>
      <c r="J769" s="171" t="str">
        <f t="shared" si="19"/>
        <v/>
      </c>
      <c r="K769" s="163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53" t="str">
        <f>IF('C. Consumer Service Detail'!$F769="","",IF(VLOOKUP('C. Consumer Service Detail'!$F769,'Table of Current Services'!$B$7:$F$36,'Table of Current Services'!$F$5,)="cost","Yes","No"))</f>
        <v/>
      </c>
      <c r="M769" s="154" t="str">
        <f>IFERROR(IF('C. Consumer Service Detail'!$K769="No Match","No",VLOOKUP('C. Consumer Service Detail'!$C769,'B. Consumer Budget'!$E$11:$F$2010,2,FALSE)),"")</f>
        <v/>
      </c>
      <c r="P769" s="94"/>
      <c r="Q769" s="94"/>
    </row>
    <row r="770" spans="2:17" x14ac:dyDescent="0.25">
      <c r="B770" s="220">
        <f t="shared" si="20"/>
        <v>760</v>
      </c>
      <c r="C770" s="222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97"/>
      <c r="E770" s="96"/>
      <c r="F770" s="119"/>
      <c r="G770" s="238"/>
      <c r="H770" s="201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82"/>
      <c r="J770" s="171" t="str">
        <f t="shared" si="19"/>
        <v/>
      </c>
      <c r="K770" s="163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53" t="str">
        <f>IF('C. Consumer Service Detail'!$F770="","",IF(VLOOKUP('C. Consumer Service Detail'!$F770,'Table of Current Services'!$B$7:$F$36,'Table of Current Services'!$F$5,)="cost","Yes","No"))</f>
        <v/>
      </c>
      <c r="M770" s="154" t="str">
        <f>IFERROR(IF('C. Consumer Service Detail'!$K770="No Match","No",VLOOKUP('C. Consumer Service Detail'!$C770,'B. Consumer Budget'!$E$11:$F$2010,2,FALSE)),"")</f>
        <v/>
      </c>
      <c r="P770" s="94"/>
      <c r="Q770" s="94"/>
    </row>
    <row r="771" spans="2:17" x14ac:dyDescent="0.25">
      <c r="B771" s="220">
        <f t="shared" si="20"/>
        <v>761</v>
      </c>
      <c r="C771" s="222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96"/>
      <c r="E771" s="98"/>
      <c r="F771" s="120"/>
      <c r="G771" s="239"/>
      <c r="H771" s="201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83"/>
      <c r="J771" s="171" t="str">
        <f t="shared" si="19"/>
        <v/>
      </c>
      <c r="K771" s="163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53" t="str">
        <f>IF('C. Consumer Service Detail'!$F771="","",IF(VLOOKUP('C. Consumer Service Detail'!$F771,'Table of Current Services'!$B$7:$F$36,'Table of Current Services'!$F$5,)="cost","Yes","No"))</f>
        <v/>
      </c>
      <c r="M771" s="154" t="str">
        <f>IFERROR(IF('C. Consumer Service Detail'!$K771="No Match","No",VLOOKUP('C. Consumer Service Detail'!$C771,'B. Consumer Budget'!$E$11:$F$2010,2,FALSE)),"")</f>
        <v/>
      </c>
      <c r="P771" s="94"/>
      <c r="Q771" s="94"/>
    </row>
    <row r="772" spans="2:17" x14ac:dyDescent="0.25">
      <c r="B772" s="220">
        <f t="shared" si="20"/>
        <v>762</v>
      </c>
      <c r="C772" s="222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97"/>
      <c r="E772" s="96"/>
      <c r="F772" s="119"/>
      <c r="G772" s="238"/>
      <c r="H772" s="201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82"/>
      <c r="J772" s="171" t="str">
        <f t="shared" si="19"/>
        <v/>
      </c>
      <c r="K772" s="163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53" t="str">
        <f>IF('C. Consumer Service Detail'!$F772="","",IF(VLOOKUP('C. Consumer Service Detail'!$F772,'Table of Current Services'!$B$7:$F$36,'Table of Current Services'!$F$5,)="cost","Yes","No"))</f>
        <v/>
      </c>
      <c r="M772" s="154" t="str">
        <f>IFERROR(IF('C. Consumer Service Detail'!$K772="No Match","No",VLOOKUP('C. Consumer Service Detail'!$C772,'B. Consumer Budget'!$E$11:$F$2010,2,FALSE)),"")</f>
        <v/>
      </c>
      <c r="P772" s="94"/>
      <c r="Q772" s="94"/>
    </row>
    <row r="773" spans="2:17" x14ac:dyDescent="0.25">
      <c r="B773" s="220">
        <f t="shared" si="20"/>
        <v>763</v>
      </c>
      <c r="C773" s="222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96"/>
      <c r="E773" s="98"/>
      <c r="F773" s="120"/>
      <c r="G773" s="239"/>
      <c r="H773" s="201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83"/>
      <c r="J773" s="171" t="str">
        <f t="shared" si="19"/>
        <v/>
      </c>
      <c r="K773" s="163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53" t="str">
        <f>IF('C. Consumer Service Detail'!$F773="","",IF(VLOOKUP('C. Consumer Service Detail'!$F773,'Table of Current Services'!$B$7:$F$36,'Table of Current Services'!$F$5,)="cost","Yes","No"))</f>
        <v/>
      </c>
      <c r="M773" s="154" t="str">
        <f>IFERROR(IF('C. Consumer Service Detail'!$K773="No Match","No",VLOOKUP('C. Consumer Service Detail'!$C773,'B. Consumer Budget'!$E$11:$F$2010,2,FALSE)),"")</f>
        <v/>
      </c>
      <c r="P773" s="94"/>
      <c r="Q773" s="94"/>
    </row>
    <row r="774" spans="2:17" x14ac:dyDescent="0.25">
      <c r="B774" s="220">
        <f t="shared" si="20"/>
        <v>764</v>
      </c>
      <c r="C774" s="222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97"/>
      <c r="E774" s="96"/>
      <c r="F774" s="119"/>
      <c r="G774" s="238"/>
      <c r="H774" s="201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82"/>
      <c r="J774" s="171" t="str">
        <f t="shared" si="19"/>
        <v/>
      </c>
      <c r="K774" s="163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53" t="str">
        <f>IF('C. Consumer Service Detail'!$F774="","",IF(VLOOKUP('C. Consumer Service Detail'!$F774,'Table of Current Services'!$B$7:$F$36,'Table of Current Services'!$F$5,)="cost","Yes","No"))</f>
        <v/>
      </c>
      <c r="M774" s="154" t="str">
        <f>IFERROR(IF('C. Consumer Service Detail'!$K774="No Match","No",VLOOKUP('C. Consumer Service Detail'!$C774,'B. Consumer Budget'!$E$11:$F$2010,2,FALSE)),"")</f>
        <v/>
      </c>
      <c r="P774" s="94"/>
      <c r="Q774" s="94"/>
    </row>
    <row r="775" spans="2:17" x14ac:dyDescent="0.25">
      <c r="B775" s="220">
        <f t="shared" si="20"/>
        <v>765</v>
      </c>
      <c r="C775" s="222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96"/>
      <c r="E775" s="98"/>
      <c r="F775" s="120"/>
      <c r="G775" s="239"/>
      <c r="H775" s="201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83"/>
      <c r="J775" s="171" t="str">
        <f t="shared" si="19"/>
        <v/>
      </c>
      <c r="K775" s="163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53" t="str">
        <f>IF('C. Consumer Service Detail'!$F775="","",IF(VLOOKUP('C. Consumer Service Detail'!$F775,'Table of Current Services'!$B$7:$F$36,'Table of Current Services'!$F$5,)="cost","Yes","No"))</f>
        <v/>
      </c>
      <c r="M775" s="154" t="str">
        <f>IFERROR(IF('C. Consumer Service Detail'!$K775="No Match","No",VLOOKUP('C. Consumer Service Detail'!$C775,'B. Consumer Budget'!$E$11:$F$2010,2,FALSE)),"")</f>
        <v/>
      </c>
      <c r="P775" s="94"/>
      <c r="Q775" s="94"/>
    </row>
    <row r="776" spans="2:17" x14ac:dyDescent="0.25">
      <c r="B776" s="220">
        <f t="shared" si="20"/>
        <v>766</v>
      </c>
      <c r="C776" s="222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97"/>
      <c r="E776" s="96"/>
      <c r="F776" s="119"/>
      <c r="G776" s="238"/>
      <c r="H776" s="201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82"/>
      <c r="J776" s="171" t="str">
        <f t="shared" si="19"/>
        <v/>
      </c>
      <c r="K776" s="163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53" t="str">
        <f>IF('C. Consumer Service Detail'!$F776="","",IF(VLOOKUP('C. Consumer Service Detail'!$F776,'Table of Current Services'!$B$7:$F$36,'Table of Current Services'!$F$5,)="cost","Yes","No"))</f>
        <v/>
      </c>
      <c r="M776" s="154" t="str">
        <f>IFERROR(IF('C. Consumer Service Detail'!$K776="No Match","No",VLOOKUP('C. Consumer Service Detail'!$C776,'B. Consumer Budget'!$E$11:$F$2010,2,FALSE)),"")</f>
        <v/>
      </c>
      <c r="P776" s="94"/>
      <c r="Q776" s="94"/>
    </row>
    <row r="777" spans="2:17" x14ac:dyDescent="0.25">
      <c r="B777" s="220">
        <f t="shared" si="20"/>
        <v>767</v>
      </c>
      <c r="C777" s="222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96"/>
      <c r="E777" s="98"/>
      <c r="F777" s="120"/>
      <c r="G777" s="239"/>
      <c r="H777" s="201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83"/>
      <c r="J777" s="171" t="str">
        <f t="shared" si="19"/>
        <v/>
      </c>
      <c r="K777" s="163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53" t="str">
        <f>IF('C. Consumer Service Detail'!$F777="","",IF(VLOOKUP('C. Consumer Service Detail'!$F777,'Table of Current Services'!$B$7:$F$36,'Table of Current Services'!$F$5,)="cost","Yes","No"))</f>
        <v/>
      </c>
      <c r="M777" s="154" t="str">
        <f>IFERROR(IF('C. Consumer Service Detail'!$K777="No Match","No",VLOOKUP('C. Consumer Service Detail'!$C777,'B. Consumer Budget'!$E$11:$F$2010,2,FALSE)),"")</f>
        <v/>
      </c>
      <c r="P777" s="94"/>
      <c r="Q777" s="94"/>
    </row>
    <row r="778" spans="2:17" x14ac:dyDescent="0.25">
      <c r="B778" s="220">
        <f t="shared" si="20"/>
        <v>768</v>
      </c>
      <c r="C778" s="222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97"/>
      <c r="E778" s="96"/>
      <c r="F778" s="119"/>
      <c r="G778" s="238"/>
      <c r="H778" s="201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82"/>
      <c r="J778" s="171" t="str">
        <f t="shared" si="19"/>
        <v/>
      </c>
      <c r="K778" s="163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53" t="str">
        <f>IF('C. Consumer Service Detail'!$F778="","",IF(VLOOKUP('C. Consumer Service Detail'!$F778,'Table of Current Services'!$B$7:$F$36,'Table of Current Services'!$F$5,)="cost","Yes","No"))</f>
        <v/>
      </c>
      <c r="M778" s="154" t="str">
        <f>IFERROR(IF('C. Consumer Service Detail'!$K778="No Match","No",VLOOKUP('C. Consumer Service Detail'!$C778,'B. Consumer Budget'!$E$11:$F$2010,2,FALSE)),"")</f>
        <v/>
      </c>
      <c r="P778" s="94"/>
      <c r="Q778" s="94"/>
    </row>
    <row r="779" spans="2:17" x14ac:dyDescent="0.25">
      <c r="B779" s="220">
        <f t="shared" si="20"/>
        <v>769</v>
      </c>
      <c r="C779" s="222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96"/>
      <c r="E779" s="98"/>
      <c r="F779" s="120"/>
      <c r="G779" s="239"/>
      <c r="H779" s="201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83"/>
      <c r="J779" s="171" t="str">
        <f t="shared" ref="J779:J842" si="21">IFERROR(IF($H779&gt;0,$H779*$I779,$I779),"")</f>
        <v/>
      </c>
      <c r="K779" s="163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53" t="str">
        <f>IF('C. Consumer Service Detail'!$F779="","",IF(VLOOKUP('C. Consumer Service Detail'!$F779,'Table of Current Services'!$B$7:$F$36,'Table of Current Services'!$F$5,)="cost","Yes","No"))</f>
        <v/>
      </c>
      <c r="M779" s="154" t="str">
        <f>IFERROR(IF('C. Consumer Service Detail'!$K779="No Match","No",VLOOKUP('C. Consumer Service Detail'!$C779,'B. Consumer Budget'!$E$11:$F$2010,2,FALSE)),"")</f>
        <v/>
      </c>
      <c r="P779" s="94"/>
      <c r="Q779" s="94"/>
    </row>
    <row r="780" spans="2:17" x14ac:dyDescent="0.25">
      <c r="B780" s="220">
        <f t="shared" ref="B780:B843" si="22">B779+1</f>
        <v>770</v>
      </c>
      <c r="C780" s="222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97"/>
      <c r="E780" s="96"/>
      <c r="F780" s="119"/>
      <c r="G780" s="238"/>
      <c r="H780" s="201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82"/>
      <c r="J780" s="171" t="str">
        <f t="shared" si="21"/>
        <v/>
      </c>
      <c r="K780" s="163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53" t="str">
        <f>IF('C. Consumer Service Detail'!$F780="","",IF(VLOOKUP('C. Consumer Service Detail'!$F780,'Table of Current Services'!$B$7:$F$36,'Table of Current Services'!$F$5,)="cost","Yes","No"))</f>
        <v/>
      </c>
      <c r="M780" s="154" t="str">
        <f>IFERROR(IF('C. Consumer Service Detail'!$K780="No Match","No",VLOOKUP('C. Consumer Service Detail'!$C780,'B. Consumer Budget'!$E$11:$F$2010,2,FALSE)),"")</f>
        <v/>
      </c>
      <c r="P780" s="94"/>
      <c r="Q780" s="94"/>
    </row>
    <row r="781" spans="2:17" x14ac:dyDescent="0.25">
      <c r="B781" s="220">
        <f t="shared" si="22"/>
        <v>771</v>
      </c>
      <c r="C781" s="222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96"/>
      <c r="E781" s="98"/>
      <c r="F781" s="120"/>
      <c r="G781" s="239"/>
      <c r="H781" s="201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83"/>
      <c r="J781" s="171" t="str">
        <f t="shared" si="21"/>
        <v/>
      </c>
      <c r="K781" s="163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53" t="str">
        <f>IF('C. Consumer Service Detail'!$F781="","",IF(VLOOKUP('C. Consumer Service Detail'!$F781,'Table of Current Services'!$B$7:$F$36,'Table of Current Services'!$F$5,)="cost","Yes","No"))</f>
        <v/>
      </c>
      <c r="M781" s="154" t="str">
        <f>IFERROR(IF('C. Consumer Service Detail'!$K781="No Match","No",VLOOKUP('C. Consumer Service Detail'!$C781,'B. Consumer Budget'!$E$11:$F$2010,2,FALSE)),"")</f>
        <v/>
      </c>
      <c r="P781" s="94"/>
      <c r="Q781" s="94"/>
    </row>
    <row r="782" spans="2:17" x14ac:dyDescent="0.25">
      <c r="B782" s="220">
        <f t="shared" si="22"/>
        <v>772</v>
      </c>
      <c r="C782" s="222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97"/>
      <c r="E782" s="96"/>
      <c r="F782" s="119"/>
      <c r="G782" s="238"/>
      <c r="H782" s="201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82"/>
      <c r="J782" s="171" t="str">
        <f t="shared" si="21"/>
        <v/>
      </c>
      <c r="K782" s="163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53" t="str">
        <f>IF('C. Consumer Service Detail'!$F782="","",IF(VLOOKUP('C. Consumer Service Detail'!$F782,'Table of Current Services'!$B$7:$F$36,'Table of Current Services'!$F$5,)="cost","Yes","No"))</f>
        <v/>
      </c>
      <c r="M782" s="154" t="str">
        <f>IFERROR(IF('C. Consumer Service Detail'!$K782="No Match","No",VLOOKUP('C. Consumer Service Detail'!$C782,'B. Consumer Budget'!$E$11:$F$2010,2,FALSE)),"")</f>
        <v/>
      </c>
      <c r="P782" s="94"/>
      <c r="Q782" s="94"/>
    </row>
    <row r="783" spans="2:17" x14ac:dyDescent="0.25">
      <c r="B783" s="220">
        <f t="shared" si="22"/>
        <v>773</v>
      </c>
      <c r="C783" s="222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96"/>
      <c r="E783" s="98"/>
      <c r="F783" s="120"/>
      <c r="G783" s="239"/>
      <c r="H783" s="201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83"/>
      <c r="J783" s="171" t="str">
        <f t="shared" si="21"/>
        <v/>
      </c>
      <c r="K783" s="163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53" t="str">
        <f>IF('C. Consumer Service Detail'!$F783="","",IF(VLOOKUP('C. Consumer Service Detail'!$F783,'Table of Current Services'!$B$7:$F$36,'Table of Current Services'!$F$5,)="cost","Yes","No"))</f>
        <v/>
      </c>
      <c r="M783" s="154" t="str">
        <f>IFERROR(IF('C. Consumer Service Detail'!$K783="No Match","No",VLOOKUP('C. Consumer Service Detail'!$C783,'B. Consumer Budget'!$E$11:$F$2010,2,FALSE)),"")</f>
        <v/>
      </c>
      <c r="P783" s="94"/>
      <c r="Q783" s="94"/>
    </row>
    <row r="784" spans="2:17" x14ac:dyDescent="0.25">
      <c r="B784" s="220">
        <f t="shared" si="22"/>
        <v>774</v>
      </c>
      <c r="C784" s="222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97"/>
      <c r="E784" s="96"/>
      <c r="F784" s="119"/>
      <c r="G784" s="238"/>
      <c r="H784" s="201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82"/>
      <c r="J784" s="171" t="str">
        <f t="shared" si="21"/>
        <v/>
      </c>
      <c r="K784" s="163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53" t="str">
        <f>IF('C. Consumer Service Detail'!$F784="","",IF(VLOOKUP('C. Consumer Service Detail'!$F784,'Table of Current Services'!$B$7:$F$36,'Table of Current Services'!$F$5,)="cost","Yes","No"))</f>
        <v/>
      </c>
      <c r="M784" s="154" t="str">
        <f>IFERROR(IF('C. Consumer Service Detail'!$K784="No Match","No",VLOOKUP('C. Consumer Service Detail'!$C784,'B. Consumer Budget'!$E$11:$F$2010,2,FALSE)),"")</f>
        <v/>
      </c>
      <c r="P784" s="94"/>
      <c r="Q784" s="94"/>
    </row>
    <row r="785" spans="2:17" x14ac:dyDescent="0.25">
      <c r="B785" s="220">
        <f t="shared" si="22"/>
        <v>775</v>
      </c>
      <c r="C785" s="222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96"/>
      <c r="E785" s="98"/>
      <c r="F785" s="120"/>
      <c r="G785" s="239"/>
      <c r="H785" s="201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83"/>
      <c r="J785" s="171" t="str">
        <f t="shared" si="21"/>
        <v/>
      </c>
      <c r="K785" s="163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53" t="str">
        <f>IF('C. Consumer Service Detail'!$F785="","",IF(VLOOKUP('C. Consumer Service Detail'!$F785,'Table of Current Services'!$B$7:$F$36,'Table of Current Services'!$F$5,)="cost","Yes","No"))</f>
        <v/>
      </c>
      <c r="M785" s="154" t="str">
        <f>IFERROR(IF('C. Consumer Service Detail'!$K785="No Match","No",VLOOKUP('C. Consumer Service Detail'!$C785,'B. Consumer Budget'!$E$11:$F$2010,2,FALSE)),"")</f>
        <v/>
      </c>
      <c r="P785" s="94"/>
      <c r="Q785" s="94"/>
    </row>
    <row r="786" spans="2:17" x14ac:dyDescent="0.25">
      <c r="B786" s="220">
        <f t="shared" si="22"/>
        <v>776</v>
      </c>
      <c r="C786" s="222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97"/>
      <c r="E786" s="96"/>
      <c r="F786" s="119"/>
      <c r="G786" s="240"/>
      <c r="H786" s="201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82"/>
      <c r="J786" s="171" t="str">
        <f t="shared" si="21"/>
        <v/>
      </c>
      <c r="K786" s="163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53" t="str">
        <f>IF('C. Consumer Service Detail'!$F786="","",IF(VLOOKUP('C. Consumer Service Detail'!$F786,'Table of Current Services'!$B$7:$F$36,'Table of Current Services'!$F$5,)="cost","Yes","No"))</f>
        <v/>
      </c>
      <c r="M786" s="154" t="str">
        <f>IFERROR(IF('C. Consumer Service Detail'!$K786="No Match","No",VLOOKUP('C. Consumer Service Detail'!$C786,'B. Consumer Budget'!$E$11:$F$2010,2,FALSE)),"")</f>
        <v/>
      </c>
      <c r="P786" s="94"/>
      <c r="Q786" s="94"/>
    </row>
    <row r="787" spans="2:17" x14ac:dyDescent="0.25">
      <c r="B787" s="220">
        <f t="shared" si="22"/>
        <v>777</v>
      </c>
      <c r="C787" s="222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96"/>
      <c r="E787" s="98"/>
      <c r="F787" s="120"/>
      <c r="G787" s="241"/>
      <c r="H787" s="201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83"/>
      <c r="J787" s="171" t="str">
        <f t="shared" si="21"/>
        <v/>
      </c>
      <c r="K787" s="163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53" t="str">
        <f>IF('C. Consumer Service Detail'!$F787="","",IF(VLOOKUP('C. Consumer Service Detail'!$F787,'Table of Current Services'!$B$7:$F$36,'Table of Current Services'!$F$5,)="cost","Yes","No"))</f>
        <v/>
      </c>
      <c r="M787" s="154" t="str">
        <f>IFERROR(IF('C. Consumer Service Detail'!$K787="No Match","No",VLOOKUP('C. Consumer Service Detail'!$C787,'B. Consumer Budget'!$E$11:$F$2010,2,FALSE)),"")</f>
        <v/>
      </c>
      <c r="P787" s="94"/>
      <c r="Q787" s="94"/>
    </row>
    <row r="788" spans="2:17" x14ac:dyDescent="0.25">
      <c r="B788" s="220">
        <f t="shared" si="22"/>
        <v>778</v>
      </c>
      <c r="C788" s="222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97"/>
      <c r="E788" s="96"/>
      <c r="F788" s="119"/>
      <c r="G788" s="240"/>
      <c r="H788" s="201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82"/>
      <c r="J788" s="171" t="str">
        <f t="shared" si="21"/>
        <v/>
      </c>
      <c r="K788" s="163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53" t="str">
        <f>IF('C. Consumer Service Detail'!$F788="","",IF(VLOOKUP('C. Consumer Service Detail'!$F788,'Table of Current Services'!$B$7:$F$36,'Table of Current Services'!$F$5,)="cost","Yes","No"))</f>
        <v/>
      </c>
      <c r="M788" s="154" t="str">
        <f>IFERROR(IF('C. Consumer Service Detail'!$K788="No Match","No",VLOOKUP('C. Consumer Service Detail'!$C788,'B. Consumer Budget'!$E$11:$F$2010,2,FALSE)),"")</f>
        <v/>
      </c>
      <c r="P788" s="94"/>
      <c r="Q788" s="94"/>
    </row>
    <row r="789" spans="2:17" x14ac:dyDescent="0.25">
      <c r="B789" s="220">
        <f t="shared" si="22"/>
        <v>779</v>
      </c>
      <c r="C789" s="222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96"/>
      <c r="E789" s="98"/>
      <c r="F789" s="120"/>
      <c r="G789" s="241"/>
      <c r="H789" s="201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83"/>
      <c r="J789" s="171" t="str">
        <f t="shared" si="21"/>
        <v/>
      </c>
      <c r="K789" s="163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53" t="str">
        <f>IF('C. Consumer Service Detail'!$F789="","",IF(VLOOKUP('C. Consumer Service Detail'!$F789,'Table of Current Services'!$B$7:$F$36,'Table of Current Services'!$F$5,)="cost","Yes","No"))</f>
        <v/>
      </c>
      <c r="M789" s="154" t="str">
        <f>IFERROR(IF('C. Consumer Service Detail'!$K789="No Match","No",VLOOKUP('C. Consumer Service Detail'!$C789,'B. Consumer Budget'!$E$11:$F$2010,2,FALSE)),"")</f>
        <v/>
      </c>
      <c r="P789" s="94"/>
      <c r="Q789" s="94"/>
    </row>
    <row r="790" spans="2:17" x14ac:dyDescent="0.25">
      <c r="B790" s="220">
        <f t="shared" si="22"/>
        <v>780</v>
      </c>
      <c r="C790" s="222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97"/>
      <c r="E790" s="96"/>
      <c r="F790" s="119"/>
      <c r="G790" s="240"/>
      <c r="H790" s="201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82"/>
      <c r="J790" s="171" t="str">
        <f t="shared" si="21"/>
        <v/>
      </c>
      <c r="K790" s="163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53" t="str">
        <f>IF('C. Consumer Service Detail'!$F790="","",IF(VLOOKUP('C. Consumer Service Detail'!$F790,'Table of Current Services'!$B$7:$F$36,'Table of Current Services'!$F$5,)="cost","Yes","No"))</f>
        <v/>
      </c>
      <c r="M790" s="154" t="str">
        <f>IFERROR(IF('C. Consumer Service Detail'!$K790="No Match","No",VLOOKUP('C. Consumer Service Detail'!$C790,'B. Consumer Budget'!$E$11:$F$2010,2,FALSE)),"")</f>
        <v/>
      </c>
      <c r="P790" s="94"/>
      <c r="Q790" s="94"/>
    </row>
    <row r="791" spans="2:17" x14ac:dyDescent="0.25">
      <c r="B791" s="220">
        <f t="shared" si="22"/>
        <v>781</v>
      </c>
      <c r="C791" s="222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96"/>
      <c r="E791" s="98"/>
      <c r="F791" s="120"/>
      <c r="G791" s="241"/>
      <c r="H791" s="201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83"/>
      <c r="J791" s="171" t="str">
        <f t="shared" si="21"/>
        <v/>
      </c>
      <c r="K791" s="163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53" t="str">
        <f>IF('C. Consumer Service Detail'!$F791="","",IF(VLOOKUP('C. Consumer Service Detail'!$F791,'Table of Current Services'!$B$7:$F$36,'Table of Current Services'!$F$5,)="cost","Yes","No"))</f>
        <v/>
      </c>
      <c r="M791" s="154" t="str">
        <f>IFERROR(IF('C. Consumer Service Detail'!$K791="No Match","No",VLOOKUP('C. Consumer Service Detail'!$C791,'B. Consumer Budget'!$E$11:$F$2010,2,FALSE)),"")</f>
        <v/>
      </c>
      <c r="P791" s="94"/>
      <c r="Q791" s="94"/>
    </row>
    <row r="792" spans="2:17" x14ac:dyDescent="0.25">
      <c r="B792" s="220">
        <f t="shared" si="22"/>
        <v>782</v>
      </c>
      <c r="C792" s="222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97"/>
      <c r="E792" s="96"/>
      <c r="F792" s="119"/>
      <c r="G792" s="240"/>
      <c r="H792" s="201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82"/>
      <c r="J792" s="171" t="str">
        <f t="shared" si="21"/>
        <v/>
      </c>
      <c r="K792" s="163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53" t="str">
        <f>IF('C. Consumer Service Detail'!$F792="","",IF(VLOOKUP('C. Consumer Service Detail'!$F792,'Table of Current Services'!$B$7:$F$36,'Table of Current Services'!$F$5,)="cost","Yes","No"))</f>
        <v/>
      </c>
      <c r="M792" s="154" t="str">
        <f>IFERROR(IF('C. Consumer Service Detail'!$K792="No Match","No",VLOOKUP('C. Consumer Service Detail'!$C792,'B. Consumer Budget'!$E$11:$F$2010,2,FALSE)),"")</f>
        <v/>
      </c>
      <c r="P792" s="94"/>
      <c r="Q792" s="94"/>
    </row>
    <row r="793" spans="2:17" x14ac:dyDescent="0.25">
      <c r="B793" s="220">
        <f t="shared" si="22"/>
        <v>783</v>
      </c>
      <c r="C793" s="222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96"/>
      <c r="E793" s="98"/>
      <c r="F793" s="120"/>
      <c r="G793" s="241"/>
      <c r="H793" s="201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83"/>
      <c r="J793" s="171" t="str">
        <f t="shared" si="21"/>
        <v/>
      </c>
      <c r="K793" s="163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53" t="str">
        <f>IF('C. Consumer Service Detail'!$F793="","",IF(VLOOKUP('C. Consumer Service Detail'!$F793,'Table of Current Services'!$B$7:$F$36,'Table of Current Services'!$F$5,)="cost","Yes","No"))</f>
        <v/>
      </c>
      <c r="M793" s="154" t="str">
        <f>IFERROR(IF('C. Consumer Service Detail'!$K793="No Match","No",VLOOKUP('C. Consumer Service Detail'!$C793,'B. Consumer Budget'!$E$11:$F$2010,2,FALSE)),"")</f>
        <v/>
      </c>
      <c r="P793" s="94"/>
      <c r="Q793" s="94"/>
    </row>
    <row r="794" spans="2:17" x14ac:dyDescent="0.25">
      <c r="B794" s="220">
        <f t="shared" si="22"/>
        <v>784</v>
      </c>
      <c r="C794" s="222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97"/>
      <c r="E794" s="96"/>
      <c r="F794" s="119"/>
      <c r="G794" s="240"/>
      <c r="H794" s="201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82"/>
      <c r="J794" s="171" t="str">
        <f t="shared" si="21"/>
        <v/>
      </c>
      <c r="K794" s="163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53" t="str">
        <f>IF('C. Consumer Service Detail'!$F794="","",IF(VLOOKUP('C. Consumer Service Detail'!$F794,'Table of Current Services'!$B$7:$F$36,'Table of Current Services'!$F$5,)="cost","Yes","No"))</f>
        <v/>
      </c>
      <c r="M794" s="154" t="str">
        <f>IFERROR(IF('C. Consumer Service Detail'!$K794="No Match","No",VLOOKUP('C. Consumer Service Detail'!$C794,'B. Consumer Budget'!$E$11:$F$2010,2,FALSE)),"")</f>
        <v/>
      </c>
      <c r="P794" s="94"/>
      <c r="Q794" s="94"/>
    </row>
    <row r="795" spans="2:17" x14ac:dyDescent="0.25">
      <c r="B795" s="220">
        <f t="shared" si="22"/>
        <v>785</v>
      </c>
      <c r="C795" s="222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96"/>
      <c r="E795" s="98"/>
      <c r="F795" s="120"/>
      <c r="G795" s="241"/>
      <c r="H795" s="201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83"/>
      <c r="J795" s="171" t="str">
        <f t="shared" si="21"/>
        <v/>
      </c>
      <c r="K795" s="163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53" t="str">
        <f>IF('C. Consumer Service Detail'!$F795="","",IF(VLOOKUP('C. Consumer Service Detail'!$F795,'Table of Current Services'!$B$7:$F$36,'Table of Current Services'!$F$5,)="cost","Yes","No"))</f>
        <v/>
      </c>
      <c r="M795" s="154" t="str">
        <f>IFERROR(IF('C. Consumer Service Detail'!$K795="No Match","No",VLOOKUP('C. Consumer Service Detail'!$C795,'B. Consumer Budget'!$E$11:$F$2010,2,FALSE)),"")</f>
        <v/>
      </c>
      <c r="P795" s="94"/>
      <c r="Q795" s="94"/>
    </row>
    <row r="796" spans="2:17" x14ac:dyDescent="0.25">
      <c r="B796" s="220">
        <f t="shared" si="22"/>
        <v>786</v>
      </c>
      <c r="C796" s="222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97"/>
      <c r="E796" s="96"/>
      <c r="F796" s="119"/>
      <c r="G796" s="240"/>
      <c r="H796" s="201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82"/>
      <c r="J796" s="171" t="str">
        <f t="shared" si="21"/>
        <v/>
      </c>
      <c r="K796" s="163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53" t="str">
        <f>IF('C. Consumer Service Detail'!$F796="","",IF(VLOOKUP('C. Consumer Service Detail'!$F796,'Table of Current Services'!$B$7:$F$36,'Table of Current Services'!$F$5,)="cost","Yes","No"))</f>
        <v/>
      </c>
      <c r="M796" s="154" t="str">
        <f>IFERROR(IF('C. Consumer Service Detail'!$K796="No Match","No",VLOOKUP('C. Consumer Service Detail'!$C796,'B. Consumer Budget'!$E$11:$F$2010,2,FALSE)),"")</f>
        <v/>
      </c>
      <c r="P796" s="94"/>
      <c r="Q796" s="94"/>
    </row>
    <row r="797" spans="2:17" x14ac:dyDescent="0.25">
      <c r="B797" s="220">
        <f t="shared" si="22"/>
        <v>787</v>
      </c>
      <c r="C797" s="222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96"/>
      <c r="E797" s="98"/>
      <c r="F797" s="120"/>
      <c r="G797" s="241"/>
      <c r="H797" s="201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83"/>
      <c r="J797" s="171" t="str">
        <f t="shared" si="21"/>
        <v/>
      </c>
      <c r="K797" s="163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53" t="str">
        <f>IF('C. Consumer Service Detail'!$F797="","",IF(VLOOKUP('C. Consumer Service Detail'!$F797,'Table of Current Services'!$B$7:$F$36,'Table of Current Services'!$F$5,)="cost","Yes","No"))</f>
        <v/>
      </c>
      <c r="M797" s="154" t="str">
        <f>IFERROR(IF('C. Consumer Service Detail'!$K797="No Match","No",VLOOKUP('C. Consumer Service Detail'!$C797,'B. Consumer Budget'!$E$11:$F$2010,2,FALSE)),"")</f>
        <v/>
      </c>
      <c r="P797" s="94"/>
      <c r="Q797" s="94"/>
    </row>
    <row r="798" spans="2:17" x14ac:dyDescent="0.25">
      <c r="B798" s="220">
        <f t="shared" si="22"/>
        <v>788</v>
      </c>
      <c r="C798" s="222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97"/>
      <c r="E798" s="96"/>
      <c r="F798" s="119"/>
      <c r="G798" s="240"/>
      <c r="H798" s="201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82"/>
      <c r="J798" s="171" t="str">
        <f t="shared" si="21"/>
        <v/>
      </c>
      <c r="K798" s="163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53" t="str">
        <f>IF('C. Consumer Service Detail'!$F798="","",IF(VLOOKUP('C. Consumer Service Detail'!$F798,'Table of Current Services'!$B$7:$F$36,'Table of Current Services'!$F$5,)="cost","Yes","No"))</f>
        <v/>
      </c>
      <c r="M798" s="154" t="str">
        <f>IFERROR(IF('C. Consumer Service Detail'!$K798="No Match","No",VLOOKUP('C. Consumer Service Detail'!$C798,'B. Consumer Budget'!$E$11:$F$2010,2,FALSE)),"")</f>
        <v/>
      </c>
      <c r="P798" s="94"/>
      <c r="Q798" s="94"/>
    </row>
    <row r="799" spans="2:17" x14ac:dyDescent="0.25">
      <c r="B799" s="220">
        <f t="shared" si="22"/>
        <v>789</v>
      </c>
      <c r="C799" s="222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96"/>
      <c r="E799" s="98"/>
      <c r="F799" s="120"/>
      <c r="G799" s="241"/>
      <c r="H799" s="201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83"/>
      <c r="J799" s="171" t="str">
        <f t="shared" si="21"/>
        <v/>
      </c>
      <c r="K799" s="163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53" t="str">
        <f>IF('C. Consumer Service Detail'!$F799="","",IF(VLOOKUP('C. Consumer Service Detail'!$F799,'Table of Current Services'!$B$7:$F$36,'Table of Current Services'!$F$5,)="cost","Yes","No"))</f>
        <v/>
      </c>
      <c r="M799" s="154" t="str">
        <f>IFERROR(IF('C. Consumer Service Detail'!$K799="No Match","No",VLOOKUP('C. Consumer Service Detail'!$C799,'B. Consumer Budget'!$E$11:$F$2010,2,FALSE)),"")</f>
        <v/>
      </c>
      <c r="P799" s="94"/>
      <c r="Q799" s="94"/>
    </row>
    <row r="800" spans="2:17" x14ac:dyDescent="0.25">
      <c r="B800" s="220">
        <f t="shared" si="22"/>
        <v>790</v>
      </c>
      <c r="C800" s="222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97"/>
      <c r="E800" s="96"/>
      <c r="F800" s="119"/>
      <c r="G800" s="240"/>
      <c r="H800" s="201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82"/>
      <c r="J800" s="171" t="str">
        <f t="shared" si="21"/>
        <v/>
      </c>
      <c r="K800" s="163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53" t="str">
        <f>IF('C. Consumer Service Detail'!$F800="","",IF(VLOOKUP('C. Consumer Service Detail'!$F800,'Table of Current Services'!$B$7:$F$36,'Table of Current Services'!$F$5,)="cost","Yes","No"))</f>
        <v/>
      </c>
      <c r="M800" s="154" t="str">
        <f>IFERROR(IF('C. Consumer Service Detail'!$K800="No Match","No",VLOOKUP('C. Consumer Service Detail'!$C800,'B. Consumer Budget'!$E$11:$F$2010,2,FALSE)),"")</f>
        <v/>
      </c>
      <c r="P800" s="94"/>
      <c r="Q800" s="94"/>
    </row>
    <row r="801" spans="2:17" x14ac:dyDescent="0.25">
      <c r="B801" s="220">
        <f t="shared" si="22"/>
        <v>791</v>
      </c>
      <c r="C801" s="222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96"/>
      <c r="E801" s="98"/>
      <c r="F801" s="120"/>
      <c r="G801" s="242"/>
      <c r="H801" s="201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83"/>
      <c r="J801" s="171" t="str">
        <f t="shared" si="21"/>
        <v/>
      </c>
      <c r="K801" s="163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53" t="str">
        <f>IF('C. Consumer Service Detail'!$F801="","",IF(VLOOKUP('C. Consumer Service Detail'!$F801,'Table of Current Services'!$B$7:$F$36,'Table of Current Services'!$F$5,)="cost","Yes","No"))</f>
        <v/>
      </c>
      <c r="M801" s="154" t="str">
        <f>IFERROR(IF('C. Consumer Service Detail'!$K801="No Match","No",VLOOKUP('C. Consumer Service Detail'!$C801,'B. Consumer Budget'!$E$11:$F$2010,2,FALSE)),"")</f>
        <v/>
      </c>
      <c r="P801" s="94"/>
      <c r="Q801" s="94"/>
    </row>
    <row r="802" spans="2:17" x14ac:dyDescent="0.25">
      <c r="B802" s="220">
        <f t="shared" si="22"/>
        <v>792</v>
      </c>
      <c r="C802" s="222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97"/>
      <c r="E802" s="96"/>
      <c r="F802" s="119"/>
      <c r="G802" s="243"/>
      <c r="H802" s="200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82"/>
      <c r="J802" s="171" t="str">
        <f t="shared" si="21"/>
        <v/>
      </c>
      <c r="K802" s="163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53" t="str">
        <f>IF('C. Consumer Service Detail'!$F802="","",IF(VLOOKUP('C. Consumer Service Detail'!$F802,'Table of Current Services'!$B$7:$F$36,'Table of Current Services'!$F$5,)="cost","Yes","No"))</f>
        <v/>
      </c>
      <c r="M802" s="154" t="str">
        <f>IFERROR(IF('C. Consumer Service Detail'!$K802="No Match","No",VLOOKUP('C. Consumer Service Detail'!$C802,'B. Consumer Budget'!$E$11:$F$2010,2,FALSE)),"")</f>
        <v/>
      </c>
      <c r="P802" s="94"/>
      <c r="Q802" s="94"/>
    </row>
    <row r="803" spans="2:17" x14ac:dyDescent="0.25">
      <c r="B803" s="220">
        <f t="shared" si="22"/>
        <v>793</v>
      </c>
      <c r="C803" s="222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96"/>
      <c r="E803" s="98"/>
      <c r="F803" s="120"/>
      <c r="G803" s="241"/>
      <c r="H803" s="201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83"/>
      <c r="J803" s="171" t="str">
        <f t="shared" si="21"/>
        <v/>
      </c>
      <c r="K803" s="163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53" t="str">
        <f>IF('C. Consumer Service Detail'!$F803="","",IF(VLOOKUP('C. Consumer Service Detail'!$F803,'Table of Current Services'!$B$7:$F$36,'Table of Current Services'!$F$5,)="cost","Yes","No"))</f>
        <v/>
      </c>
      <c r="M803" s="154" t="str">
        <f>IFERROR(IF('C. Consumer Service Detail'!$K803="No Match","No",VLOOKUP('C. Consumer Service Detail'!$C803,'B. Consumer Budget'!$E$11:$F$2010,2,FALSE)),"")</f>
        <v/>
      </c>
      <c r="P803" s="94"/>
      <c r="Q803" s="94"/>
    </row>
    <row r="804" spans="2:17" x14ac:dyDescent="0.25">
      <c r="B804" s="220">
        <f t="shared" si="22"/>
        <v>794</v>
      </c>
      <c r="C804" s="222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97"/>
      <c r="E804" s="96"/>
      <c r="F804" s="119"/>
      <c r="G804" s="240"/>
      <c r="H804" s="201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82"/>
      <c r="J804" s="171" t="str">
        <f t="shared" si="21"/>
        <v/>
      </c>
      <c r="K804" s="163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53" t="str">
        <f>IF('C. Consumer Service Detail'!$F804="","",IF(VLOOKUP('C. Consumer Service Detail'!$F804,'Table of Current Services'!$B$7:$F$36,'Table of Current Services'!$F$5,)="cost","Yes","No"))</f>
        <v/>
      </c>
      <c r="M804" s="154" t="str">
        <f>IFERROR(IF('C. Consumer Service Detail'!$K804="No Match","No",VLOOKUP('C. Consumer Service Detail'!$C804,'B. Consumer Budget'!$E$11:$F$2010,2,FALSE)),"")</f>
        <v/>
      </c>
      <c r="P804" s="94"/>
      <c r="Q804" s="94"/>
    </row>
    <row r="805" spans="2:17" x14ac:dyDescent="0.25">
      <c r="B805" s="220">
        <f t="shared" si="22"/>
        <v>795</v>
      </c>
      <c r="C805" s="222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96"/>
      <c r="E805" s="98"/>
      <c r="F805" s="120"/>
      <c r="G805" s="242"/>
      <c r="H805" s="201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83"/>
      <c r="J805" s="171" t="str">
        <f t="shared" si="21"/>
        <v/>
      </c>
      <c r="K805" s="163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53" t="str">
        <f>IF('C. Consumer Service Detail'!$F805="","",IF(VLOOKUP('C. Consumer Service Detail'!$F805,'Table of Current Services'!$B$7:$F$36,'Table of Current Services'!$F$5,)="cost","Yes","No"))</f>
        <v/>
      </c>
      <c r="M805" s="154" t="str">
        <f>IFERROR(IF('C. Consumer Service Detail'!$K805="No Match","No",VLOOKUP('C. Consumer Service Detail'!$C805,'B. Consumer Budget'!$E$11:$F$2010,2,FALSE)),"")</f>
        <v/>
      </c>
      <c r="P805" s="94"/>
      <c r="Q805" s="94"/>
    </row>
    <row r="806" spans="2:17" x14ac:dyDescent="0.25">
      <c r="B806" s="220">
        <f t="shared" si="22"/>
        <v>796</v>
      </c>
      <c r="C806" s="222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97"/>
      <c r="E806" s="96"/>
      <c r="F806" s="119"/>
      <c r="G806" s="240"/>
      <c r="H806" s="201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82"/>
      <c r="J806" s="171" t="str">
        <f t="shared" si="21"/>
        <v/>
      </c>
      <c r="K806" s="163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53" t="str">
        <f>IF('C. Consumer Service Detail'!$F806="","",IF(VLOOKUP('C. Consumer Service Detail'!$F806,'Table of Current Services'!$B$7:$F$36,'Table of Current Services'!$F$5,)="cost","Yes","No"))</f>
        <v/>
      </c>
      <c r="M806" s="154" t="str">
        <f>IFERROR(IF('C. Consumer Service Detail'!$K806="No Match","No",VLOOKUP('C. Consumer Service Detail'!$C806,'B. Consumer Budget'!$E$11:$F$2010,2,FALSE)),"")</f>
        <v/>
      </c>
      <c r="P806" s="94"/>
      <c r="Q806" s="94"/>
    </row>
    <row r="807" spans="2:17" x14ac:dyDescent="0.25">
      <c r="B807" s="220">
        <f t="shared" si="22"/>
        <v>797</v>
      </c>
      <c r="C807" s="222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96"/>
      <c r="E807" s="98"/>
      <c r="F807" s="120"/>
      <c r="G807" s="241"/>
      <c r="H807" s="201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83"/>
      <c r="J807" s="171" t="str">
        <f t="shared" si="21"/>
        <v/>
      </c>
      <c r="K807" s="163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53" t="str">
        <f>IF('C. Consumer Service Detail'!$F807="","",IF(VLOOKUP('C. Consumer Service Detail'!$F807,'Table of Current Services'!$B$7:$F$36,'Table of Current Services'!$F$5,)="cost","Yes","No"))</f>
        <v/>
      </c>
      <c r="M807" s="154" t="str">
        <f>IFERROR(IF('C. Consumer Service Detail'!$K807="No Match","No",VLOOKUP('C. Consumer Service Detail'!$C807,'B. Consumer Budget'!$E$11:$F$2010,2,FALSE)),"")</f>
        <v/>
      </c>
      <c r="P807" s="94"/>
      <c r="Q807" s="94"/>
    </row>
    <row r="808" spans="2:17" x14ac:dyDescent="0.25">
      <c r="B808" s="220">
        <f t="shared" si="22"/>
        <v>798</v>
      </c>
      <c r="C808" s="222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97"/>
      <c r="E808" s="96"/>
      <c r="F808" s="119"/>
      <c r="G808" s="243"/>
      <c r="H808" s="201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82"/>
      <c r="J808" s="171" t="str">
        <f t="shared" si="21"/>
        <v/>
      </c>
      <c r="K808" s="163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53" t="str">
        <f>IF('C. Consumer Service Detail'!$F808="","",IF(VLOOKUP('C. Consumer Service Detail'!$F808,'Table of Current Services'!$B$7:$F$36,'Table of Current Services'!$F$5,)="cost","Yes","No"))</f>
        <v/>
      </c>
      <c r="M808" s="154" t="str">
        <f>IFERROR(IF('C. Consumer Service Detail'!$K808="No Match","No",VLOOKUP('C. Consumer Service Detail'!$C808,'B. Consumer Budget'!$E$11:$F$2010,2,FALSE)),"")</f>
        <v/>
      </c>
      <c r="P808" s="94"/>
      <c r="Q808" s="94"/>
    </row>
    <row r="809" spans="2:17" x14ac:dyDescent="0.25">
      <c r="B809" s="220">
        <f t="shared" si="22"/>
        <v>799</v>
      </c>
      <c r="C809" s="222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96"/>
      <c r="E809" s="98"/>
      <c r="F809" s="120"/>
      <c r="G809" s="241"/>
      <c r="H809" s="201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83"/>
      <c r="J809" s="171" t="str">
        <f t="shared" si="21"/>
        <v/>
      </c>
      <c r="K809" s="163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53" t="str">
        <f>IF('C. Consumer Service Detail'!$F809="","",IF(VLOOKUP('C. Consumer Service Detail'!$F809,'Table of Current Services'!$B$7:$F$36,'Table of Current Services'!$F$5,)="cost","Yes","No"))</f>
        <v/>
      </c>
      <c r="M809" s="154" t="str">
        <f>IFERROR(IF('C. Consumer Service Detail'!$K809="No Match","No",VLOOKUP('C. Consumer Service Detail'!$C809,'B. Consumer Budget'!$E$11:$F$2010,2,FALSE)),"")</f>
        <v/>
      </c>
      <c r="P809" s="94"/>
      <c r="Q809" s="94"/>
    </row>
    <row r="810" spans="2:17" x14ac:dyDescent="0.25">
      <c r="B810" s="220">
        <f t="shared" si="22"/>
        <v>800</v>
      </c>
      <c r="C810" s="222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97"/>
      <c r="E810" s="96"/>
      <c r="F810" s="119"/>
      <c r="G810" s="240"/>
      <c r="H810" s="201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82"/>
      <c r="J810" s="171" t="str">
        <f t="shared" si="21"/>
        <v/>
      </c>
      <c r="K810" s="163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53" t="str">
        <f>IF('C. Consumer Service Detail'!$F810="","",IF(VLOOKUP('C. Consumer Service Detail'!$F810,'Table of Current Services'!$B$7:$F$36,'Table of Current Services'!$F$5,)="cost","Yes","No"))</f>
        <v/>
      </c>
      <c r="M810" s="154" t="str">
        <f>IFERROR(IF('C. Consumer Service Detail'!$K810="No Match","No",VLOOKUP('C. Consumer Service Detail'!$C810,'B. Consumer Budget'!$E$11:$F$2010,2,FALSE)),"")</f>
        <v/>
      </c>
      <c r="P810" s="94"/>
      <c r="Q810" s="94"/>
    </row>
    <row r="811" spans="2:17" x14ac:dyDescent="0.25">
      <c r="B811" s="220">
        <f t="shared" si="22"/>
        <v>801</v>
      </c>
      <c r="C811" s="222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96"/>
      <c r="E811" s="98"/>
      <c r="F811" s="120"/>
      <c r="G811" s="241"/>
      <c r="H811" s="201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83"/>
      <c r="J811" s="171" t="str">
        <f t="shared" si="21"/>
        <v/>
      </c>
      <c r="K811" s="163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53" t="str">
        <f>IF('C. Consumer Service Detail'!$F811="","",IF(VLOOKUP('C. Consumer Service Detail'!$F811,'Table of Current Services'!$B$7:$F$36,'Table of Current Services'!$F$5,)="cost","Yes","No"))</f>
        <v/>
      </c>
      <c r="M811" s="154" t="str">
        <f>IFERROR(IF('C. Consumer Service Detail'!$K811="No Match","No",VLOOKUP('C. Consumer Service Detail'!$C811,'B. Consumer Budget'!$E$11:$F$2010,2,FALSE)),"")</f>
        <v/>
      </c>
      <c r="P811" s="94"/>
      <c r="Q811" s="94"/>
    </row>
    <row r="812" spans="2:17" x14ac:dyDescent="0.25">
      <c r="B812" s="220">
        <f t="shared" si="22"/>
        <v>802</v>
      </c>
      <c r="C812" s="222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97"/>
      <c r="E812" s="96"/>
      <c r="F812" s="119"/>
      <c r="G812" s="240"/>
      <c r="H812" s="201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82"/>
      <c r="J812" s="171" t="str">
        <f t="shared" si="21"/>
        <v/>
      </c>
      <c r="K812" s="163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53" t="str">
        <f>IF('C. Consumer Service Detail'!$F812="","",IF(VLOOKUP('C. Consumer Service Detail'!$F812,'Table of Current Services'!$B$7:$F$36,'Table of Current Services'!$F$5,)="cost","Yes","No"))</f>
        <v/>
      </c>
      <c r="M812" s="154" t="str">
        <f>IFERROR(IF('C. Consumer Service Detail'!$K812="No Match","No",VLOOKUP('C. Consumer Service Detail'!$C812,'B. Consumer Budget'!$E$11:$F$2010,2,FALSE)),"")</f>
        <v/>
      </c>
      <c r="P812" s="94"/>
      <c r="Q812" s="94"/>
    </row>
    <row r="813" spans="2:17" x14ac:dyDescent="0.25">
      <c r="B813" s="220">
        <f t="shared" si="22"/>
        <v>803</v>
      </c>
      <c r="C813" s="222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96"/>
      <c r="E813" s="98"/>
      <c r="F813" s="120"/>
      <c r="G813" s="241"/>
      <c r="H813" s="201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83"/>
      <c r="J813" s="171" t="str">
        <f t="shared" si="21"/>
        <v/>
      </c>
      <c r="K813" s="163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53" t="str">
        <f>IF('C. Consumer Service Detail'!$F813="","",IF(VLOOKUP('C. Consumer Service Detail'!$F813,'Table of Current Services'!$B$7:$F$36,'Table of Current Services'!$F$5,)="cost","Yes","No"))</f>
        <v/>
      </c>
      <c r="M813" s="154" t="str">
        <f>IFERROR(IF('C. Consumer Service Detail'!$K813="No Match","No",VLOOKUP('C. Consumer Service Detail'!$C813,'B. Consumer Budget'!$E$11:$F$2010,2,FALSE)),"")</f>
        <v/>
      </c>
      <c r="P813" s="94"/>
      <c r="Q813" s="94"/>
    </row>
    <row r="814" spans="2:17" x14ac:dyDescent="0.25">
      <c r="B814" s="220">
        <f t="shared" si="22"/>
        <v>804</v>
      </c>
      <c r="C814" s="222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97"/>
      <c r="E814" s="96"/>
      <c r="F814" s="119"/>
      <c r="G814" s="240"/>
      <c r="H814" s="201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82"/>
      <c r="J814" s="171" t="str">
        <f t="shared" si="21"/>
        <v/>
      </c>
      <c r="K814" s="163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53" t="str">
        <f>IF('C. Consumer Service Detail'!$F814="","",IF(VLOOKUP('C. Consumer Service Detail'!$F814,'Table of Current Services'!$B$7:$F$36,'Table of Current Services'!$F$5,)="cost","Yes","No"))</f>
        <v/>
      </c>
      <c r="M814" s="154" t="str">
        <f>IFERROR(IF('C. Consumer Service Detail'!$K814="No Match","No",VLOOKUP('C. Consumer Service Detail'!$C814,'B. Consumer Budget'!$E$11:$F$2010,2,FALSE)),"")</f>
        <v/>
      </c>
      <c r="P814" s="94"/>
      <c r="Q814" s="94"/>
    </row>
    <row r="815" spans="2:17" x14ac:dyDescent="0.25">
      <c r="B815" s="220">
        <f t="shared" si="22"/>
        <v>805</v>
      </c>
      <c r="C815" s="222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96"/>
      <c r="E815" s="98"/>
      <c r="F815" s="120"/>
      <c r="G815" s="241"/>
      <c r="H815" s="201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83"/>
      <c r="J815" s="171" t="str">
        <f t="shared" si="21"/>
        <v/>
      </c>
      <c r="K815" s="163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53" t="str">
        <f>IF('C. Consumer Service Detail'!$F815="","",IF(VLOOKUP('C. Consumer Service Detail'!$F815,'Table of Current Services'!$B$7:$F$36,'Table of Current Services'!$F$5,)="cost","Yes","No"))</f>
        <v/>
      </c>
      <c r="M815" s="154" t="str">
        <f>IFERROR(IF('C. Consumer Service Detail'!$K815="No Match","No",VLOOKUP('C. Consumer Service Detail'!$C815,'B. Consumer Budget'!$E$11:$F$2010,2,FALSE)),"")</f>
        <v/>
      </c>
      <c r="P815" s="94"/>
      <c r="Q815" s="94"/>
    </row>
    <row r="816" spans="2:17" x14ac:dyDescent="0.25">
      <c r="B816" s="220">
        <f t="shared" si="22"/>
        <v>806</v>
      </c>
      <c r="C816" s="222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97"/>
      <c r="E816" s="96"/>
      <c r="F816" s="119"/>
      <c r="G816" s="240"/>
      <c r="H816" s="201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82"/>
      <c r="J816" s="171" t="str">
        <f t="shared" si="21"/>
        <v/>
      </c>
      <c r="K816" s="163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53" t="str">
        <f>IF('C. Consumer Service Detail'!$F816="","",IF(VLOOKUP('C. Consumer Service Detail'!$F816,'Table of Current Services'!$B$7:$F$36,'Table of Current Services'!$F$5,)="cost","Yes","No"))</f>
        <v/>
      </c>
      <c r="M816" s="154" t="str">
        <f>IFERROR(IF('C. Consumer Service Detail'!$K816="No Match","No",VLOOKUP('C. Consumer Service Detail'!$C816,'B. Consumer Budget'!$E$11:$F$2010,2,FALSE)),"")</f>
        <v/>
      </c>
      <c r="P816" s="94"/>
      <c r="Q816" s="94"/>
    </row>
    <row r="817" spans="2:17" x14ac:dyDescent="0.25">
      <c r="B817" s="220">
        <f t="shared" si="22"/>
        <v>807</v>
      </c>
      <c r="C817" s="222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96"/>
      <c r="E817" s="98"/>
      <c r="F817" s="120"/>
      <c r="G817" s="241"/>
      <c r="H817" s="201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83"/>
      <c r="J817" s="171" t="str">
        <f t="shared" si="21"/>
        <v/>
      </c>
      <c r="K817" s="163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53" t="str">
        <f>IF('C. Consumer Service Detail'!$F817="","",IF(VLOOKUP('C. Consumer Service Detail'!$F817,'Table of Current Services'!$B$7:$F$36,'Table of Current Services'!$F$5,)="cost","Yes","No"))</f>
        <v/>
      </c>
      <c r="M817" s="154" t="str">
        <f>IFERROR(IF('C. Consumer Service Detail'!$K817="No Match","No",VLOOKUP('C. Consumer Service Detail'!$C817,'B. Consumer Budget'!$E$11:$F$2010,2,FALSE)),"")</f>
        <v/>
      </c>
      <c r="P817" s="94"/>
      <c r="Q817" s="94"/>
    </row>
    <row r="818" spans="2:17" x14ac:dyDescent="0.25">
      <c r="B818" s="220">
        <f t="shared" si="22"/>
        <v>808</v>
      </c>
      <c r="C818" s="222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97"/>
      <c r="E818" s="96"/>
      <c r="F818" s="119"/>
      <c r="G818" s="240"/>
      <c r="H818" s="201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82"/>
      <c r="J818" s="171" t="str">
        <f t="shared" si="21"/>
        <v/>
      </c>
      <c r="K818" s="163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53" t="str">
        <f>IF('C. Consumer Service Detail'!$F818="","",IF(VLOOKUP('C. Consumer Service Detail'!$F818,'Table of Current Services'!$B$7:$F$36,'Table of Current Services'!$F$5,)="cost","Yes","No"))</f>
        <v/>
      </c>
      <c r="M818" s="154" t="str">
        <f>IFERROR(IF('C. Consumer Service Detail'!$K818="No Match","No",VLOOKUP('C. Consumer Service Detail'!$C818,'B. Consumer Budget'!$E$11:$F$2010,2,FALSE)),"")</f>
        <v/>
      </c>
      <c r="P818" s="94"/>
      <c r="Q818" s="94"/>
    </row>
    <row r="819" spans="2:17" x14ac:dyDescent="0.25">
      <c r="B819" s="220">
        <f t="shared" si="22"/>
        <v>809</v>
      </c>
      <c r="C819" s="222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96"/>
      <c r="E819" s="98"/>
      <c r="F819" s="120"/>
      <c r="G819" s="241"/>
      <c r="H819" s="201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83"/>
      <c r="J819" s="171" t="str">
        <f t="shared" si="21"/>
        <v/>
      </c>
      <c r="K819" s="163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53" t="str">
        <f>IF('C. Consumer Service Detail'!$F819="","",IF(VLOOKUP('C. Consumer Service Detail'!$F819,'Table of Current Services'!$B$7:$F$36,'Table of Current Services'!$F$5,)="cost","Yes","No"))</f>
        <v/>
      </c>
      <c r="M819" s="154" t="str">
        <f>IFERROR(IF('C. Consumer Service Detail'!$K819="No Match","No",VLOOKUP('C. Consumer Service Detail'!$C819,'B. Consumer Budget'!$E$11:$F$2010,2,FALSE)),"")</f>
        <v/>
      </c>
      <c r="P819" s="94"/>
      <c r="Q819" s="94"/>
    </row>
    <row r="820" spans="2:17" x14ac:dyDescent="0.25">
      <c r="B820" s="220">
        <f t="shared" si="22"/>
        <v>810</v>
      </c>
      <c r="C820" s="222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97"/>
      <c r="E820" s="96"/>
      <c r="F820" s="119"/>
      <c r="G820" s="240"/>
      <c r="H820" s="201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82"/>
      <c r="J820" s="171" t="str">
        <f t="shared" si="21"/>
        <v/>
      </c>
      <c r="K820" s="163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53" t="str">
        <f>IF('C. Consumer Service Detail'!$F820="","",IF(VLOOKUP('C. Consumer Service Detail'!$F820,'Table of Current Services'!$B$7:$F$36,'Table of Current Services'!$F$5,)="cost","Yes","No"))</f>
        <v/>
      </c>
      <c r="M820" s="154" t="str">
        <f>IFERROR(IF('C. Consumer Service Detail'!$K820="No Match","No",VLOOKUP('C. Consumer Service Detail'!$C820,'B. Consumer Budget'!$E$11:$F$2010,2,FALSE)),"")</f>
        <v/>
      </c>
      <c r="P820" s="94"/>
      <c r="Q820" s="94"/>
    </row>
    <row r="821" spans="2:17" x14ac:dyDescent="0.25">
      <c r="B821" s="220">
        <f t="shared" si="22"/>
        <v>811</v>
      </c>
      <c r="C821" s="222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96"/>
      <c r="E821" s="98"/>
      <c r="F821" s="120"/>
      <c r="G821" s="241"/>
      <c r="H821" s="201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83"/>
      <c r="J821" s="171" t="str">
        <f t="shared" si="21"/>
        <v/>
      </c>
      <c r="K821" s="163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53" t="str">
        <f>IF('C. Consumer Service Detail'!$F821="","",IF(VLOOKUP('C. Consumer Service Detail'!$F821,'Table of Current Services'!$B$7:$F$36,'Table of Current Services'!$F$5,)="cost","Yes","No"))</f>
        <v/>
      </c>
      <c r="M821" s="154" t="str">
        <f>IFERROR(IF('C. Consumer Service Detail'!$K821="No Match","No",VLOOKUP('C. Consumer Service Detail'!$C821,'B. Consumer Budget'!$E$11:$F$2010,2,FALSE)),"")</f>
        <v/>
      </c>
      <c r="P821" s="94"/>
      <c r="Q821" s="94"/>
    </row>
    <row r="822" spans="2:17" x14ac:dyDescent="0.25">
      <c r="B822" s="220">
        <f t="shared" si="22"/>
        <v>812</v>
      </c>
      <c r="C822" s="222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97"/>
      <c r="E822" s="96"/>
      <c r="F822" s="119"/>
      <c r="G822" s="240"/>
      <c r="H822" s="201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82"/>
      <c r="J822" s="171" t="str">
        <f t="shared" si="21"/>
        <v/>
      </c>
      <c r="K822" s="163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53" t="str">
        <f>IF('C. Consumer Service Detail'!$F822="","",IF(VLOOKUP('C. Consumer Service Detail'!$F822,'Table of Current Services'!$B$7:$F$36,'Table of Current Services'!$F$5,)="cost","Yes","No"))</f>
        <v/>
      </c>
      <c r="M822" s="154" t="str">
        <f>IFERROR(IF('C. Consumer Service Detail'!$K822="No Match","No",VLOOKUP('C. Consumer Service Detail'!$C822,'B. Consumer Budget'!$E$11:$F$2010,2,FALSE)),"")</f>
        <v/>
      </c>
      <c r="P822" s="94"/>
      <c r="Q822" s="94"/>
    </row>
    <row r="823" spans="2:17" x14ac:dyDescent="0.25">
      <c r="B823" s="220">
        <f t="shared" si="22"/>
        <v>813</v>
      </c>
      <c r="C823" s="222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96"/>
      <c r="E823" s="98"/>
      <c r="F823" s="120"/>
      <c r="G823" s="241"/>
      <c r="H823" s="201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83"/>
      <c r="J823" s="171" t="str">
        <f t="shared" si="21"/>
        <v/>
      </c>
      <c r="K823" s="163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53" t="str">
        <f>IF('C. Consumer Service Detail'!$F823="","",IF(VLOOKUP('C. Consumer Service Detail'!$F823,'Table of Current Services'!$B$7:$F$36,'Table of Current Services'!$F$5,)="cost","Yes","No"))</f>
        <v/>
      </c>
      <c r="M823" s="154" t="str">
        <f>IFERROR(IF('C. Consumer Service Detail'!$K823="No Match","No",VLOOKUP('C. Consumer Service Detail'!$C823,'B. Consumer Budget'!$E$11:$F$2010,2,FALSE)),"")</f>
        <v/>
      </c>
      <c r="P823" s="94"/>
      <c r="Q823" s="94"/>
    </row>
    <row r="824" spans="2:17" x14ac:dyDescent="0.25">
      <c r="B824" s="220">
        <f t="shared" si="22"/>
        <v>814</v>
      </c>
      <c r="C824" s="222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97"/>
      <c r="E824" s="96"/>
      <c r="F824" s="119"/>
      <c r="G824" s="240"/>
      <c r="H824" s="201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82"/>
      <c r="J824" s="171" t="str">
        <f t="shared" si="21"/>
        <v/>
      </c>
      <c r="K824" s="163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53" t="str">
        <f>IF('C. Consumer Service Detail'!$F824="","",IF(VLOOKUP('C. Consumer Service Detail'!$F824,'Table of Current Services'!$B$7:$F$36,'Table of Current Services'!$F$5,)="cost","Yes","No"))</f>
        <v/>
      </c>
      <c r="M824" s="154" t="str">
        <f>IFERROR(IF('C. Consumer Service Detail'!$K824="No Match","No",VLOOKUP('C. Consumer Service Detail'!$C824,'B. Consumer Budget'!$E$11:$F$2010,2,FALSE)),"")</f>
        <v/>
      </c>
      <c r="P824" s="94"/>
      <c r="Q824" s="94"/>
    </row>
    <row r="825" spans="2:17" x14ac:dyDescent="0.25">
      <c r="B825" s="220">
        <f t="shared" si="22"/>
        <v>815</v>
      </c>
      <c r="C825" s="222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96"/>
      <c r="E825" s="98"/>
      <c r="F825" s="120"/>
      <c r="G825" s="241"/>
      <c r="H825" s="201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83"/>
      <c r="J825" s="171" t="str">
        <f t="shared" si="21"/>
        <v/>
      </c>
      <c r="K825" s="163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53" t="str">
        <f>IF('C. Consumer Service Detail'!$F825="","",IF(VLOOKUP('C. Consumer Service Detail'!$F825,'Table of Current Services'!$B$7:$F$36,'Table of Current Services'!$F$5,)="cost","Yes","No"))</f>
        <v/>
      </c>
      <c r="M825" s="154" t="str">
        <f>IFERROR(IF('C. Consumer Service Detail'!$K825="No Match","No",VLOOKUP('C. Consumer Service Detail'!$C825,'B. Consumer Budget'!$E$11:$F$2010,2,FALSE)),"")</f>
        <v/>
      </c>
      <c r="P825" s="94"/>
      <c r="Q825" s="94"/>
    </row>
    <row r="826" spans="2:17" x14ac:dyDescent="0.25">
      <c r="B826" s="220">
        <f t="shared" si="22"/>
        <v>816</v>
      </c>
      <c r="C826" s="222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97"/>
      <c r="E826" s="96"/>
      <c r="F826" s="119"/>
      <c r="G826" s="240"/>
      <c r="H826" s="201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82"/>
      <c r="J826" s="171" t="str">
        <f t="shared" si="21"/>
        <v/>
      </c>
      <c r="K826" s="163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53" t="str">
        <f>IF('C. Consumer Service Detail'!$F826="","",IF(VLOOKUP('C. Consumer Service Detail'!$F826,'Table of Current Services'!$B$7:$F$36,'Table of Current Services'!$F$5,)="cost","Yes","No"))</f>
        <v/>
      </c>
      <c r="M826" s="154" t="str">
        <f>IFERROR(IF('C. Consumer Service Detail'!$K826="No Match","No",VLOOKUP('C. Consumer Service Detail'!$C826,'B. Consumer Budget'!$E$11:$F$2010,2,FALSE)),"")</f>
        <v/>
      </c>
      <c r="P826" s="94"/>
      <c r="Q826" s="94"/>
    </row>
    <row r="827" spans="2:17" x14ac:dyDescent="0.25">
      <c r="B827" s="220">
        <f t="shared" si="22"/>
        <v>817</v>
      </c>
      <c r="C827" s="222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96"/>
      <c r="E827" s="98"/>
      <c r="F827" s="120"/>
      <c r="G827" s="241"/>
      <c r="H827" s="201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83"/>
      <c r="J827" s="171" t="str">
        <f t="shared" si="21"/>
        <v/>
      </c>
      <c r="K827" s="163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53" t="str">
        <f>IF('C. Consumer Service Detail'!$F827="","",IF(VLOOKUP('C. Consumer Service Detail'!$F827,'Table of Current Services'!$B$7:$F$36,'Table of Current Services'!$F$5,)="cost","Yes","No"))</f>
        <v/>
      </c>
      <c r="M827" s="154" t="str">
        <f>IFERROR(IF('C. Consumer Service Detail'!$K827="No Match","No",VLOOKUP('C. Consumer Service Detail'!$C827,'B. Consumer Budget'!$E$11:$F$2010,2,FALSE)),"")</f>
        <v/>
      </c>
      <c r="P827" s="94"/>
      <c r="Q827" s="94"/>
    </row>
    <row r="828" spans="2:17" x14ac:dyDescent="0.25">
      <c r="B828" s="220">
        <f t="shared" si="22"/>
        <v>818</v>
      </c>
      <c r="C828" s="222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97"/>
      <c r="E828" s="96"/>
      <c r="F828" s="119"/>
      <c r="G828" s="240"/>
      <c r="H828" s="201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82"/>
      <c r="J828" s="171" t="str">
        <f t="shared" si="21"/>
        <v/>
      </c>
      <c r="K828" s="163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53" t="str">
        <f>IF('C. Consumer Service Detail'!$F828="","",IF(VLOOKUP('C. Consumer Service Detail'!$F828,'Table of Current Services'!$B$7:$F$36,'Table of Current Services'!$F$5,)="cost","Yes","No"))</f>
        <v/>
      </c>
      <c r="M828" s="154" t="str">
        <f>IFERROR(IF('C. Consumer Service Detail'!$K828="No Match","No",VLOOKUP('C. Consumer Service Detail'!$C828,'B. Consumer Budget'!$E$11:$F$2010,2,FALSE)),"")</f>
        <v/>
      </c>
      <c r="P828" s="94"/>
      <c r="Q828" s="94"/>
    </row>
    <row r="829" spans="2:17" x14ac:dyDescent="0.25">
      <c r="B829" s="220">
        <f t="shared" si="22"/>
        <v>819</v>
      </c>
      <c r="C829" s="222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96"/>
      <c r="E829" s="98"/>
      <c r="F829" s="120"/>
      <c r="G829" s="241"/>
      <c r="H829" s="201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83"/>
      <c r="J829" s="171" t="str">
        <f t="shared" si="21"/>
        <v/>
      </c>
      <c r="K829" s="163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53" t="str">
        <f>IF('C. Consumer Service Detail'!$F829="","",IF(VLOOKUP('C. Consumer Service Detail'!$F829,'Table of Current Services'!$B$7:$F$36,'Table of Current Services'!$F$5,)="cost","Yes","No"))</f>
        <v/>
      </c>
      <c r="M829" s="154" t="str">
        <f>IFERROR(IF('C. Consumer Service Detail'!$K829="No Match","No",VLOOKUP('C. Consumer Service Detail'!$C829,'B. Consumer Budget'!$E$11:$F$2010,2,FALSE)),"")</f>
        <v/>
      </c>
      <c r="P829" s="94"/>
      <c r="Q829" s="94"/>
    </row>
    <row r="830" spans="2:17" x14ac:dyDescent="0.25">
      <c r="B830" s="220">
        <f t="shared" si="22"/>
        <v>820</v>
      </c>
      <c r="C830" s="222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97"/>
      <c r="E830" s="96"/>
      <c r="F830" s="119"/>
      <c r="G830" s="240"/>
      <c r="H830" s="201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82"/>
      <c r="J830" s="171" t="str">
        <f t="shared" si="21"/>
        <v/>
      </c>
      <c r="K830" s="163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53" t="str">
        <f>IF('C. Consumer Service Detail'!$F830="","",IF(VLOOKUP('C. Consumer Service Detail'!$F830,'Table of Current Services'!$B$7:$F$36,'Table of Current Services'!$F$5,)="cost","Yes","No"))</f>
        <v/>
      </c>
      <c r="M830" s="154" t="str">
        <f>IFERROR(IF('C. Consumer Service Detail'!$K830="No Match","No",VLOOKUP('C. Consumer Service Detail'!$C830,'B. Consumer Budget'!$E$11:$F$2010,2,FALSE)),"")</f>
        <v/>
      </c>
      <c r="P830" s="94"/>
      <c r="Q830" s="94"/>
    </row>
    <row r="831" spans="2:17" x14ac:dyDescent="0.25">
      <c r="B831" s="220">
        <f t="shared" si="22"/>
        <v>821</v>
      </c>
      <c r="C831" s="222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96"/>
      <c r="E831" s="98"/>
      <c r="F831" s="120"/>
      <c r="G831" s="241"/>
      <c r="H831" s="201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83"/>
      <c r="J831" s="171" t="str">
        <f t="shared" si="21"/>
        <v/>
      </c>
      <c r="K831" s="163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53" t="str">
        <f>IF('C. Consumer Service Detail'!$F831="","",IF(VLOOKUP('C. Consumer Service Detail'!$F831,'Table of Current Services'!$B$7:$F$36,'Table of Current Services'!$F$5,)="cost","Yes","No"))</f>
        <v/>
      </c>
      <c r="M831" s="154" t="str">
        <f>IFERROR(IF('C. Consumer Service Detail'!$K831="No Match","No",VLOOKUP('C. Consumer Service Detail'!$C831,'B. Consumer Budget'!$E$11:$F$2010,2,FALSE)),"")</f>
        <v/>
      </c>
      <c r="P831" s="94"/>
      <c r="Q831" s="94"/>
    </row>
    <row r="832" spans="2:17" x14ac:dyDescent="0.25">
      <c r="B832" s="220">
        <f t="shared" si="22"/>
        <v>822</v>
      </c>
      <c r="C832" s="222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97"/>
      <c r="E832" s="96"/>
      <c r="F832" s="119"/>
      <c r="G832" s="240"/>
      <c r="H832" s="201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82"/>
      <c r="J832" s="171" t="str">
        <f t="shared" si="21"/>
        <v/>
      </c>
      <c r="K832" s="163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53" t="str">
        <f>IF('C. Consumer Service Detail'!$F832="","",IF(VLOOKUP('C. Consumer Service Detail'!$F832,'Table of Current Services'!$B$7:$F$36,'Table of Current Services'!$F$5,)="cost","Yes","No"))</f>
        <v/>
      </c>
      <c r="M832" s="154" t="str">
        <f>IFERROR(IF('C. Consumer Service Detail'!$K832="No Match","No",VLOOKUP('C. Consumer Service Detail'!$C832,'B. Consumer Budget'!$E$11:$F$2010,2,FALSE)),"")</f>
        <v/>
      </c>
      <c r="P832" s="94"/>
      <c r="Q832" s="94"/>
    </row>
    <row r="833" spans="2:17" x14ac:dyDescent="0.25">
      <c r="B833" s="220">
        <f t="shared" si="22"/>
        <v>823</v>
      </c>
      <c r="C833" s="222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96"/>
      <c r="E833" s="98"/>
      <c r="F833" s="120"/>
      <c r="G833" s="241"/>
      <c r="H833" s="201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83"/>
      <c r="J833" s="171" t="str">
        <f t="shared" si="21"/>
        <v/>
      </c>
      <c r="K833" s="163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53" t="str">
        <f>IF('C. Consumer Service Detail'!$F833="","",IF(VLOOKUP('C. Consumer Service Detail'!$F833,'Table of Current Services'!$B$7:$F$36,'Table of Current Services'!$F$5,)="cost","Yes","No"))</f>
        <v/>
      </c>
      <c r="M833" s="154" t="str">
        <f>IFERROR(IF('C. Consumer Service Detail'!$K833="No Match","No",VLOOKUP('C. Consumer Service Detail'!$C833,'B. Consumer Budget'!$E$11:$F$2010,2,FALSE)),"")</f>
        <v/>
      </c>
      <c r="P833" s="94"/>
      <c r="Q833" s="94"/>
    </row>
    <row r="834" spans="2:17" x14ac:dyDescent="0.25">
      <c r="B834" s="220">
        <f t="shared" si="22"/>
        <v>824</v>
      </c>
      <c r="C834" s="222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97"/>
      <c r="E834" s="96"/>
      <c r="F834" s="119"/>
      <c r="G834" s="240"/>
      <c r="H834" s="201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82"/>
      <c r="J834" s="171" t="str">
        <f t="shared" si="21"/>
        <v/>
      </c>
      <c r="K834" s="163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53" t="str">
        <f>IF('C. Consumer Service Detail'!$F834="","",IF(VLOOKUP('C. Consumer Service Detail'!$F834,'Table of Current Services'!$B$7:$F$36,'Table of Current Services'!$F$5,)="cost","Yes","No"))</f>
        <v/>
      </c>
      <c r="M834" s="154" t="str">
        <f>IFERROR(IF('C. Consumer Service Detail'!$K834="No Match","No",VLOOKUP('C. Consumer Service Detail'!$C834,'B. Consumer Budget'!$E$11:$F$2010,2,FALSE)),"")</f>
        <v/>
      </c>
      <c r="P834" s="94"/>
      <c r="Q834" s="94"/>
    </row>
    <row r="835" spans="2:17" x14ac:dyDescent="0.25">
      <c r="B835" s="220">
        <f t="shared" si="22"/>
        <v>825</v>
      </c>
      <c r="C835" s="222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96"/>
      <c r="E835" s="98"/>
      <c r="F835" s="120"/>
      <c r="G835" s="241"/>
      <c r="H835" s="201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83"/>
      <c r="J835" s="171" t="str">
        <f t="shared" si="21"/>
        <v/>
      </c>
      <c r="K835" s="163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53" t="str">
        <f>IF('C. Consumer Service Detail'!$F835="","",IF(VLOOKUP('C. Consumer Service Detail'!$F835,'Table of Current Services'!$B$7:$F$36,'Table of Current Services'!$F$5,)="cost","Yes","No"))</f>
        <v/>
      </c>
      <c r="M835" s="154" t="str">
        <f>IFERROR(IF('C. Consumer Service Detail'!$K835="No Match","No",VLOOKUP('C. Consumer Service Detail'!$C835,'B. Consumer Budget'!$E$11:$F$2010,2,FALSE)),"")</f>
        <v/>
      </c>
      <c r="P835" s="94"/>
      <c r="Q835" s="94"/>
    </row>
    <row r="836" spans="2:17" x14ac:dyDescent="0.25">
      <c r="B836" s="220">
        <f t="shared" si="22"/>
        <v>826</v>
      </c>
      <c r="C836" s="222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97"/>
      <c r="E836" s="96"/>
      <c r="F836" s="119"/>
      <c r="G836" s="240"/>
      <c r="H836" s="201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82"/>
      <c r="J836" s="171" t="str">
        <f t="shared" si="21"/>
        <v/>
      </c>
      <c r="K836" s="163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53" t="str">
        <f>IF('C. Consumer Service Detail'!$F836="","",IF(VLOOKUP('C. Consumer Service Detail'!$F836,'Table of Current Services'!$B$7:$F$36,'Table of Current Services'!$F$5,)="cost","Yes","No"))</f>
        <v/>
      </c>
      <c r="M836" s="154" t="str">
        <f>IFERROR(IF('C. Consumer Service Detail'!$K836="No Match","No",VLOOKUP('C. Consumer Service Detail'!$C836,'B. Consumer Budget'!$E$11:$F$2010,2,FALSE)),"")</f>
        <v/>
      </c>
      <c r="P836" s="94"/>
      <c r="Q836" s="94"/>
    </row>
    <row r="837" spans="2:17" x14ac:dyDescent="0.25">
      <c r="B837" s="220">
        <f t="shared" si="22"/>
        <v>827</v>
      </c>
      <c r="C837" s="222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96"/>
      <c r="E837" s="98"/>
      <c r="F837" s="120"/>
      <c r="G837" s="241"/>
      <c r="H837" s="201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83"/>
      <c r="J837" s="171" t="str">
        <f t="shared" si="21"/>
        <v/>
      </c>
      <c r="K837" s="163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53" t="str">
        <f>IF('C. Consumer Service Detail'!$F837="","",IF(VLOOKUP('C. Consumer Service Detail'!$F837,'Table of Current Services'!$B$7:$F$36,'Table of Current Services'!$F$5,)="cost","Yes","No"))</f>
        <v/>
      </c>
      <c r="M837" s="154" t="str">
        <f>IFERROR(IF('C. Consumer Service Detail'!$K837="No Match","No",VLOOKUP('C. Consumer Service Detail'!$C837,'B. Consumer Budget'!$E$11:$F$2010,2,FALSE)),"")</f>
        <v/>
      </c>
      <c r="P837" s="94"/>
      <c r="Q837" s="94"/>
    </row>
    <row r="838" spans="2:17" x14ac:dyDescent="0.25">
      <c r="B838" s="220">
        <f t="shared" si="22"/>
        <v>828</v>
      </c>
      <c r="C838" s="222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97"/>
      <c r="E838" s="96"/>
      <c r="F838" s="119"/>
      <c r="G838" s="240"/>
      <c r="H838" s="201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82"/>
      <c r="J838" s="171" t="str">
        <f t="shared" si="21"/>
        <v/>
      </c>
      <c r="K838" s="163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53" t="str">
        <f>IF('C. Consumer Service Detail'!$F838="","",IF(VLOOKUP('C. Consumer Service Detail'!$F838,'Table of Current Services'!$B$7:$F$36,'Table of Current Services'!$F$5,)="cost","Yes","No"))</f>
        <v/>
      </c>
      <c r="M838" s="154" t="str">
        <f>IFERROR(IF('C. Consumer Service Detail'!$K838="No Match","No",VLOOKUP('C. Consumer Service Detail'!$C838,'B. Consumer Budget'!$E$11:$F$2010,2,FALSE)),"")</f>
        <v/>
      </c>
      <c r="P838" s="94"/>
      <c r="Q838" s="94"/>
    </row>
    <row r="839" spans="2:17" x14ac:dyDescent="0.25">
      <c r="B839" s="220">
        <f t="shared" si="22"/>
        <v>829</v>
      </c>
      <c r="C839" s="222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96"/>
      <c r="E839" s="98"/>
      <c r="F839" s="120"/>
      <c r="G839" s="241"/>
      <c r="H839" s="201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83"/>
      <c r="J839" s="171" t="str">
        <f t="shared" si="21"/>
        <v/>
      </c>
      <c r="K839" s="163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53" t="str">
        <f>IF('C. Consumer Service Detail'!$F839="","",IF(VLOOKUP('C. Consumer Service Detail'!$F839,'Table of Current Services'!$B$7:$F$36,'Table of Current Services'!$F$5,)="cost","Yes","No"))</f>
        <v/>
      </c>
      <c r="M839" s="154" t="str">
        <f>IFERROR(IF('C. Consumer Service Detail'!$K839="No Match","No",VLOOKUP('C. Consumer Service Detail'!$C839,'B. Consumer Budget'!$E$11:$F$2010,2,FALSE)),"")</f>
        <v/>
      </c>
      <c r="P839" s="94"/>
      <c r="Q839" s="94"/>
    </row>
    <row r="840" spans="2:17" x14ac:dyDescent="0.25">
      <c r="B840" s="220">
        <f t="shared" si="22"/>
        <v>830</v>
      </c>
      <c r="C840" s="222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97"/>
      <c r="E840" s="96"/>
      <c r="F840" s="119"/>
      <c r="G840" s="240"/>
      <c r="H840" s="201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82"/>
      <c r="J840" s="171" t="str">
        <f t="shared" si="21"/>
        <v/>
      </c>
      <c r="K840" s="163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53" t="str">
        <f>IF('C. Consumer Service Detail'!$F840="","",IF(VLOOKUP('C. Consumer Service Detail'!$F840,'Table of Current Services'!$B$7:$F$36,'Table of Current Services'!$F$5,)="cost","Yes","No"))</f>
        <v/>
      </c>
      <c r="M840" s="154" t="str">
        <f>IFERROR(IF('C. Consumer Service Detail'!$K840="No Match","No",VLOOKUP('C. Consumer Service Detail'!$C840,'B. Consumer Budget'!$E$11:$F$2010,2,FALSE)),"")</f>
        <v/>
      </c>
      <c r="P840" s="94"/>
      <c r="Q840" s="94"/>
    </row>
    <row r="841" spans="2:17" x14ac:dyDescent="0.25">
      <c r="B841" s="220">
        <f t="shared" si="22"/>
        <v>831</v>
      </c>
      <c r="C841" s="222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96"/>
      <c r="E841" s="98"/>
      <c r="F841" s="120"/>
      <c r="G841" s="241"/>
      <c r="H841" s="201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83"/>
      <c r="J841" s="171" t="str">
        <f t="shared" si="21"/>
        <v/>
      </c>
      <c r="K841" s="163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53" t="str">
        <f>IF('C. Consumer Service Detail'!$F841="","",IF(VLOOKUP('C. Consumer Service Detail'!$F841,'Table of Current Services'!$B$7:$F$36,'Table of Current Services'!$F$5,)="cost","Yes","No"))</f>
        <v/>
      </c>
      <c r="M841" s="154" t="str">
        <f>IFERROR(IF('C. Consumer Service Detail'!$K841="No Match","No",VLOOKUP('C. Consumer Service Detail'!$C841,'B. Consumer Budget'!$E$11:$F$2010,2,FALSE)),"")</f>
        <v/>
      </c>
      <c r="P841" s="94"/>
      <c r="Q841" s="94"/>
    </row>
    <row r="842" spans="2:17" x14ac:dyDescent="0.25">
      <c r="B842" s="220">
        <f t="shared" si="22"/>
        <v>832</v>
      </c>
      <c r="C842" s="222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97"/>
      <c r="E842" s="96"/>
      <c r="F842" s="119"/>
      <c r="G842" s="240"/>
      <c r="H842" s="201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82"/>
      <c r="J842" s="171" t="str">
        <f t="shared" si="21"/>
        <v/>
      </c>
      <c r="K842" s="163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53" t="str">
        <f>IF('C. Consumer Service Detail'!$F842="","",IF(VLOOKUP('C. Consumer Service Detail'!$F842,'Table of Current Services'!$B$7:$F$36,'Table of Current Services'!$F$5,)="cost","Yes","No"))</f>
        <v/>
      </c>
      <c r="M842" s="154" t="str">
        <f>IFERROR(IF('C. Consumer Service Detail'!$K842="No Match","No",VLOOKUP('C. Consumer Service Detail'!$C842,'B. Consumer Budget'!$E$11:$F$2010,2,FALSE)),"")</f>
        <v/>
      </c>
      <c r="P842" s="94"/>
      <c r="Q842" s="94"/>
    </row>
    <row r="843" spans="2:17" x14ac:dyDescent="0.25">
      <c r="B843" s="220">
        <f t="shared" si="22"/>
        <v>833</v>
      </c>
      <c r="C843" s="222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96"/>
      <c r="E843" s="98"/>
      <c r="F843" s="120"/>
      <c r="G843" s="241"/>
      <c r="H843" s="201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83"/>
      <c r="J843" s="171" t="str">
        <f t="shared" ref="J843:J906" si="23">IFERROR(IF($H843&gt;0,$H843*$I843,$I843),"")</f>
        <v/>
      </c>
      <c r="K843" s="163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53" t="str">
        <f>IF('C. Consumer Service Detail'!$F843="","",IF(VLOOKUP('C. Consumer Service Detail'!$F843,'Table of Current Services'!$B$7:$F$36,'Table of Current Services'!$F$5,)="cost","Yes","No"))</f>
        <v/>
      </c>
      <c r="M843" s="154" t="str">
        <f>IFERROR(IF('C. Consumer Service Detail'!$K843="No Match","No",VLOOKUP('C. Consumer Service Detail'!$C843,'B. Consumer Budget'!$E$11:$F$2010,2,FALSE)),"")</f>
        <v/>
      </c>
      <c r="P843" s="94"/>
      <c r="Q843" s="94"/>
    </row>
    <row r="844" spans="2:17" x14ac:dyDescent="0.25">
      <c r="B844" s="220">
        <f t="shared" ref="B844:B907" si="24">B843+1</f>
        <v>834</v>
      </c>
      <c r="C844" s="222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97"/>
      <c r="E844" s="96"/>
      <c r="F844" s="119"/>
      <c r="G844" s="240"/>
      <c r="H844" s="201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82"/>
      <c r="J844" s="171" t="str">
        <f t="shared" si="23"/>
        <v/>
      </c>
      <c r="K844" s="163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53" t="str">
        <f>IF('C. Consumer Service Detail'!$F844="","",IF(VLOOKUP('C. Consumer Service Detail'!$F844,'Table of Current Services'!$B$7:$F$36,'Table of Current Services'!$F$5,)="cost","Yes","No"))</f>
        <v/>
      </c>
      <c r="M844" s="154" t="str">
        <f>IFERROR(IF('C. Consumer Service Detail'!$K844="No Match","No",VLOOKUP('C. Consumer Service Detail'!$C844,'B. Consumer Budget'!$E$11:$F$2010,2,FALSE)),"")</f>
        <v/>
      </c>
      <c r="P844" s="94"/>
      <c r="Q844" s="94"/>
    </row>
    <row r="845" spans="2:17" x14ac:dyDescent="0.25">
      <c r="B845" s="220">
        <f t="shared" si="24"/>
        <v>835</v>
      </c>
      <c r="C845" s="222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96"/>
      <c r="E845" s="98"/>
      <c r="F845" s="120"/>
      <c r="G845" s="241"/>
      <c r="H845" s="201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83"/>
      <c r="J845" s="171" t="str">
        <f t="shared" si="23"/>
        <v/>
      </c>
      <c r="K845" s="163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53" t="str">
        <f>IF('C. Consumer Service Detail'!$F845="","",IF(VLOOKUP('C. Consumer Service Detail'!$F845,'Table of Current Services'!$B$7:$F$36,'Table of Current Services'!$F$5,)="cost","Yes","No"))</f>
        <v/>
      </c>
      <c r="M845" s="154" t="str">
        <f>IFERROR(IF('C. Consumer Service Detail'!$K845="No Match","No",VLOOKUP('C. Consumer Service Detail'!$C845,'B. Consumer Budget'!$E$11:$F$2010,2,FALSE)),"")</f>
        <v/>
      </c>
      <c r="P845" s="94"/>
      <c r="Q845" s="94"/>
    </row>
    <row r="846" spans="2:17" x14ac:dyDescent="0.25">
      <c r="B846" s="220">
        <f t="shared" si="24"/>
        <v>836</v>
      </c>
      <c r="C846" s="222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97"/>
      <c r="E846" s="96"/>
      <c r="F846" s="119"/>
      <c r="G846" s="240"/>
      <c r="H846" s="201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82"/>
      <c r="J846" s="171" t="str">
        <f t="shared" si="23"/>
        <v/>
      </c>
      <c r="K846" s="163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53" t="str">
        <f>IF('C. Consumer Service Detail'!$F846="","",IF(VLOOKUP('C. Consumer Service Detail'!$F846,'Table of Current Services'!$B$7:$F$36,'Table of Current Services'!$F$5,)="cost","Yes","No"))</f>
        <v/>
      </c>
      <c r="M846" s="154" t="str">
        <f>IFERROR(IF('C. Consumer Service Detail'!$K846="No Match","No",VLOOKUP('C. Consumer Service Detail'!$C846,'B. Consumer Budget'!$E$11:$F$2010,2,FALSE)),"")</f>
        <v/>
      </c>
      <c r="P846" s="94"/>
      <c r="Q846" s="94"/>
    </row>
    <row r="847" spans="2:17" x14ac:dyDescent="0.25">
      <c r="B847" s="220">
        <f t="shared" si="24"/>
        <v>837</v>
      </c>
      <c r="C847" s="222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96"/>
      <c r="E847" s="98"/>
      <c r="F847" s="120"/>
      <c r="G847" s="241"/>
      <c r="H847" s="201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83"/>
      <c r="J847" s="171" t="str">
        <f t="shared" si="23"/>
        <v/>
      </c>
      <c r="K847" s="163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53" t="str">
        <f>IF('C. Consumer Service Detail'!$F847="","",IF(VLOOKUP('C. Consumer Service Detail'!$F847,'Table of Current Services'!$B$7:$F$36,'Table of Current Services'!$F$5,)="cost","Yes","No"))</f>
        <v/>
      </c>
      <c r="M847" s="154" t="str">
        <f>IFERROR(IF('C. Consumer Service Detail'!$K847="No Match","No",VLOOKUP('C. Consumer Service Detail'!$C847,'B. Consumer Budget'!$E$11:$F$2010,2,FALSE)),"")</f>
        <v/>
      </c>
      <c r="P847" s="94"/>
      <c r="Q847" s="94"/>
    </row>
    <row r="848" spans="2:17" x14ac:dyDescent="0.25">
      <c r="B848" s="220">
        <f t="shared" si="24"/>
        <v>838</v>
      </c>
      <c r="C848" s="222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97"/>
      <c r="E848" s="96"/>
      <c r="F848" s="119"/>
      <c r="G848" s="240"/>
      <c r="H848" s="201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82"/>
      <c r="J848" s="171" t="str">
        <f t="shared" si="23"/>
        <v/>
      </c>
      <c r="K848" s="163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53" t="str">
        <f>IF('C. Consumer Service Detail'!$F848="","",IF(VLOOKUP('C. Consumer Service Detail'!$F848,'Table of Current Services'!$B$7:$F$36,'Table of Current Services'!$F$5,)="cost","Yes","No"))</f>
        <v/>
      </c>
      <c r="M848" s="154" t="str">
        <f>IFERROR(IF('C. Consumer Service Detail'!$K848="No Match","No",VLOOKUP('C. Consumer Service Detail'!$C848,'B. Consumer Budget'!$E$11:$F$2010,2,FALSE)),"")</f>
        <v/>
      </c>
      <c r="P848" s="94"/>
      <c r="Q848" s="94"/>
    </row>
    <row r="849" spans="2:17" x14ac:dyDescent="0.25">
      <c r="B849" s="220">
        <f t="shared" si="24"/>
        <v>839</v>
      </c>
      <c r="C849" s="222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96"/>
      <c r="E849" s="98"/>
      <c r="F849" s="120"/>
      <c r="G849" s="241"/>
      <c r="H849" s="201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83"/>
      <c r="J849" s="171" t="str">
        <f t="shared" si="23"/>
        <v/>
      </c>
      <c r="K849" s="163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53" t="str">
        <f>IF('C. Consumer Service Detail'!$F849="","",IF(VLOOKUP('C. Consumer Service Detail'!$F849,'Table of Current Services'!$B$7:$F$36,'Table of Current Services'!$F$5,)="cost","Yes","No"))</f>
        <v/>
      </c>
      <c r="M849" s="154" t="str">
        <f>IFERROR(IF('C. Consumer Service Detail'!$K849="No Match","No",VLOOKUP('C. Consumer Service Detail'!$C849,'B. Consumer Budget'!$E$11:$F$2010,2,FALSE)),"")</f>
        <v/>
      </c>
      <c r="P849" s="94"/>
      <c r="Q849" s="94"/>
    </row>
    <row r="850" spans="2:17" x14ac:dyDescent="0.25">
      <c r="B850" s="220">
        <f t="shared" si="24"/>
        <v>840</v>
      </c>
      <c r="C850" s="222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97"/>
      <c r="E850" s="96"/>
      <c r="F850" s="119"/>
      <c r="G850" s="240"/>
      <c r="H850" s="201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82"/>
      <c r="J850" s="171" t="str">
        <f t="shared" si="23"/>
        <v/>
      </c>
      <c r="K850" s="163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53" t="str">
        <f>IF('C. Consumer Service Detail'!$F850="","",IF(VLOOKUP('C. Consumer Service Detail'!$F850,'Table of Current Services'!$B$7:$F$36,'Table of Current Services'!$F$5,)="cost","Yes","No"))</f>
        <v/>
      </c>
      <c r="M850" s="154" t="str">
        <f>IFERROR(IF('C. Consumer Service Detail'!$K850="No Match","No",VLOOKUP('C. Consumer Service Detail'!$C850,'B. Consumer Budget'!$E$11:$F$2010,2,FALSE)),"")</f>
        <v/>
      </c>
      <c r="P850" s="94"/>
      <c r="Q850" s="94"/>
    </row>
    <row r="851" spans="2:17" x14ac:dyDescent="0.25">
      <c r="B851" s="220">
        <f t="shared" si="24"/>
        <v>841</v>
      </c>
      <c r="C851" s="222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96"/>
      <c r="E851" s="98"/>
      <c r="F851" s="120"/>
      <c r="G851" s="241"/>
      <c r="H851" s="201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83"/>
      <c r="J851" s="171" t="str">
        <f t="shared" si="23"/>
        <v/>
      </c>
      <c r="K851" s="163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53" t="str">
        <f>IF('C. Consumer Service Detail'!$F851="","",IF(VLOOKUP('C. Consumer Service Detail'!$F851,'Table of Current Services'!$B$7:$F$36,'Table of Current Services'!$F$5,)="cost","Yes","No"))</f>
        <v/>
      </c>
      <c r="M851" s="154" t="str">
        <f>IFERROR(IF('C. Consumer Service Detail'!$K851="No Match","No",VLOOKUP('C. Consumer Service Detail'!$C851,'B. Consumer Budget'!$E$11:$F$2010,2,FALSE)),"")</f>
        <v/>
      </c>
      <c r="P851" s="94"/>
      <c r="Q851" s="94"/>
    </row>
    <row r="852" spans="2:17" x14ac:dyDescent="0.25">
      <c r="B852" s="220">
        <f t="shared" si="24"/>
        <v>842</v>
      </c>
      <c r="C852" s="222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97"/>
      <c r="E852" s="96"/>
      <c r="F852" s="119"/>
      <c r="G852" s="240"/>
      <c r="H852" s="201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82"/>
      <c r="J852" s="171" t="str">
        <f t="shared" si="23"/>
        <v/>
      </c>
      <c r="K852" s="163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53" t="str">
        <f>IF('C. Consumer Service Detail'!$F852="","",IF(VLOOKUP('C. Consumer Service Detail'!$F852,'Table of Current Services'!$B$7:$F$36,'Table of Current Services'!$F$5,)="cost","Yes","No"))</f>
        <v/>
      </c>
      <c r="M852" s="154" t="str">
        <f>IFERROR(IF('C. Consumer Service Detail'!$K852="No Match","No",VLOOKUP('C. Consumer Service Detail'!$C852,'B. Consumer Budget'!$E$11:$F$2010,2,FALSE)),"")</f>
        <v/>
      </c>
      <c r="P852" s="94"/>
      <c r="Q852" s="94"/>
    </row>
    <row r="853" spans="2:17" x14ac:dyDescent="0.25">
      <c r="B853" s="220">
        <f t="shared" si="24"/>
        <v>843</v>
      </c>
      <c r="C853" s="222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96"/>
      <c r="E853" s="98"/>
      <c r="F853" s="120"/>
      <c r="G853" s="241"/>
      <c r="H853" s="201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83"/>
      <c r="J853" s="171" t="str">
        <f t="shared" si="23"/>
        <v/>
      </c>
      <c r="K853" s="163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53" t="str">
        <f>IF('C. Consumer Service Detail'!$F853="","",IF(VLOOKUP('C. Consumer Service Detail'!$F853,'Table of Current Services'!$B$7:$F$36,'Table of Current Services'!$F$5,)="cost","Yes","No"))</f>
        <v/>
      </c>
      <c r="M853" s="154" t="str">
        <f>IFERROR(IF('C. Consumer Service Detail'!$K853="No Match","No",VLOOKUP('C. Consumer Service Detail'!$C853,'B. Consumer Budget'!$E$11:$F$2010,2,FALSE)),"")</f>
        <v/>
      </c>
      <c r="P853" s="94"/>
      <c r="Q853" s="94"/>
    </row>
    <row r="854" spans="2:17" x14ac:dyDescent="0.25">
      <c r="B854" s="220">
        <f t="shared" si="24"/>
        <v>844</v>
      </c>
      <c r="C854" s="222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97"/>
      <c r="E854" s="96"/>
      <c r="F854" s="119"/>
      <c r="G854" s="240"/>
      <c r="H854" s="201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82"/>
      <c r="J854" s="171" t="str">
        <f t="shared" si="23"/>
        <v/>
      </c>
      <c r="K854" s="163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53" t="str">
        <f>IF('C. Consumer Service Detail'!$F854="","",IF(VLOOKUP('C. Consumer Service Detail'!$F854,'Table of Current Services'!$B$7:$F$36,'Table of Current Services'!$F$5,)="cost","Yes","No"))</f>
        <v/>
      </c>
      <c r="M854" s="154" t="str">
        <f>IFERROR(IF('C. Consumer Service Detail'!$K854="No Match","No",VLOOKUP('C. Consumer Service Detail'!$C854,'B. Consumer Budget'!$E$11:$F$2010,2,FALSE)),"")</f>
        <v/>
      </c>
      <c r="P854" s="94"/>
      <c r="Q854" s="94"/>
    </row>
    <row r="855" spans="2:17" x14ac:dyDescent="0.25">
      <c r="B855" s="220">
        <f t="shared" si="24"/>
        <v>845</v>
      </c>
      <c r="C855" s="222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96"/>
      <c r="E855" s="98"/>
      <c r="F855" s="120"/>
      <c r="G855" s="241"/>
      <c r="H855" s="201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83"/>
      <c r="J855" s="171" t="str">
        <f t="shared" si="23"/>
        <v/>
      </c>
      <c r="K855" s="163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53" t="str">
        <f>IF('C. Consumer Service Detail'!$F855="","",IF(VLOOKUP('C. Consumer Service Detail'!$F855,'Table of Current Services'!$B$7:$F$36,'Table of Current Services'!$F$5,)="cost","Yes","No"))</f>
        <v/>
      </c>
      <c r="M855" s="154" t="str">
        <f>IFERROR(IF('C. Consumer Service Detail'!$K855="No Match","No",VLOOKUP('C. Consumer Service Detail'!$C855,'B. Consumer Budget'!$E$11:$F$2010,2,FALSE)),"")</f>
        <v/>
      </c>
      <c r="P855" s="94"/>
      <c r="Q855" s="94"/>
    </row>
    <row r="856" spans="2:17" x14ac:dyDescent="0.25">
      <c r="B856" s="220">
        <f t="shared" si="24"/>
        <v>846</v>
      </c>
      <c r="C856" s="222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97"/>
      <c r="E856" s="96"/>
      <c r="F856" s="119"/>
      <c r="G856" s="240"/>
      <c r="H856" s="201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82"/>
      <c r="J856" s="171" t="str">
        <f t="shared" si="23"/>
        <v/>
      </c>
      <c r="K856" s="163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53" t="str">
        <f>IF('C. Consumer Service Detail'!$F856="","",IF(VLOOKUP('C. Consumer Service Detail'!$F856,'Table of Current Services'!$B$7:$F$36,'Table of Current Services'!$F$5,)="cost","Yes","No"))</f>
        <v/>
      </c>
      <c r="M856" s="154" t="str">
        <f>IFERROR(IF('C. Consumer Service Detail'!$K856="No Match","No",VLOOKUP('C. Consumer Service Detail'!$C856,'B. Consumer Budget'!$E$11:$F$2010,2,FALSE)),"")</f>
        <v/>
      </c>
      <c r="P856" s="94"/>
      <c r="Q856" s="94"/>
    </row>
    <row r="857" spans="2:17" x14ac:dyDescent="0.25">
      <c r="B857" s="220">
        <f t="shared" si="24"/>
        <v>847</v>
      </c>
      <c r="C857" s="222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96"/>
      <c r="E857" s="98"/>
      <c r="F857" s="120"/>
      <c r="G857" s="241"/>
      <c r="H857" s="201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83"/>
      <c r="J857" s="171" t="str">
        <f t="shared" si="23"/>
        <v/>
      </c>
      <c r="K857" s="163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53" t="str">
        <f>IF('C. Consumer Service Detail'!$F857="","",IF(VLOOKUP('C. Consumer Service Detail'!$F857,'Table of Current Services'!$B$7:$F$36,'Table of Current Services'!$F$5,)="cost","Yes","No"))</f>
        <v/>
      </c>
      <c r="M857" s="154" t="str">
        <f>IFERROR(IF('C. Consumer Service Detail'!$K857="No Match","No",VLOOKUP('C. Consumer Service Detail'!$C857,'B. Consumer Budget'!$E$11:$F$2010,2,FALSE)),"")</f>
        <v/>
      </c>
      <c r="P857" s="94"/>
      <c r="Q857" s="94"/>
    </row>
    <row r="858" spans="2:17" x14ac:dyDescent="0.25">
      <c r="B858" s="220">
        <f t="shared" si="24"/>
        <v>848</v>
      </c>
      <c r="C858" s="222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97"/>
      <c r="E858" s="96"/>
      <c r="F858" s="119"/>
      <c r="G858" s="240"/>
      <c r="H858" s="201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82"/>
      <c r="J858" s="171" t="str">
        <f t="shared" si="23"/>
        <v/>
      </c>
      <c r="K858" s="163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53" t="str">
        <f>IF('C. Consumer Service Detail'!$F858="","",IF(VLOOKUP('C. Consumer Service Detail'!$F858,'Table of Current Services'!$B$7:$F$36,'Table of Current Services'!$F$5,)="cost","Yes","No"))</f>
        <v/>
      </c>
      <c r="M858" s="154" t="str">
        <f>IFERROR(IF('C. Consumer Service Detail'!$K858="No Match","No",VLOOKUP('C. Consumer Service Detail'!$C858,'B. Consumer Budget'!$E$11:$F$2010,2,FALSE)),"")</f>
        <v/>
      </c>
      <c r="P858" s="94"/>
      <c r="Q858" s="94"/>
    </row>
    <row r="859" spans="2:17" x14ac:dyDescent="0.25">
      <c r="B859" s="220">
        <f t="shared" si="24"/>
        <v>849</v>
      </c>
      <c r="C859" s="222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96"/>
      <c r="E859" s="98"/>
      <c r="F859" s="120"/>
      <c r="G859" s="241"/>
      <c r="H859" s="201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83"/>
      <c r="J859" s="171" t="str">
        <f t="shared" si="23"/>
        <v/>
      </c>
      <c r="K859" s="163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53" t="str">
        <f>IF('C. Consumer Service Detail'!$F859="","",IF(VLOOKUP('C. Consumer Service Detail'!$F859,'Table of Current Services'!$B$7:$F$36,'Table of Current Services'!$F$5,)="cost","Yes","No"))</f>
        <v/>
      </c>
      <c r="M859" s="154" t="str">
        <f>IFERROR(IF('C. Consumer Service Detail'!$K859="No Match","No",VLOOKUP('C. Consumer Service Detail'!$C859,'B. Consumer Budget'!$E$11:$F$2010,2,FALSE)),"")</f>
        <v/>
      </c>
      <c r="P859" s="94"/>
      <c r="Q859" s="94"/>
    </row>
    <row r="860" spans="2:17" x14ac:dyDescent="0.25">
      <c r="B860" s="220">
        <f t="shared" si="24"/>
        <v>850</v>
      </c>
      <c r="C860" s="222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97"/>
      <c r="E860" s="96"/>
      <c r="F860" s="119"/>
      <c r="G860" s="240"/>
      <c r="H860" s="201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82"/>
      <c r="J860" s="171" t="str">
        <f t="shared" si="23"/>
        <v/>
      </c>
      <c r="K860" s="163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53" t="str">
        <f>IF('C. Consumer Service Detail'!$F860="","",IF(VLOOKUP('C. Consumer Service Detail'!$F860,'Table of Current Services'!$B$7:$F$36,'Table of Current Services'!$F$5,)="cost","Yes","No"))</f>
        <v/>
      </c>
      <c r="M860" s="154" t="str">
        <f>IFERROR(IF('C. Consumer Service Detail'!$K860="No Match","No",VLOOKUP('C. Consumer Service Detail'!$C860,'B. Consumer Budget'!$E$11:$F$2010,2,FALSE)),"")</f>
        <v/>
      </c>
      <c r="P860" s="94"/>
      <c r="Q860" s="94"/>
    </row>
    <row r="861" spans="2:17" x14ac:dyDescent="0.25">
      <c r="B861" s="220">
        <f t="shared" si="24"/>
        <v>851</v>
      </c>
      <c r="C861" s="222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96"/>
      <c r="E861" s="98"/>
      <c r="F861" s="120"/>
      <c r="G861" s="241"/>
      <c r="H861" s="201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83"/>
      <c r="J861" s="171" t="str">
        <f t="shared" si="23"/>
        <v/>
      </c>
      <c r="K861" s="163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53" t="str">
        <f>IF('C. Consumer Service Detail'!$F861="","",IF(VLOOKUP('C. Consumer Service Detail'!$F861,'Table of Current Services'!$B$7:$F$36,'Table of Current Services'!$F$5,)="cost","Yes","No"))</f>
        <v/>
      </c>
      <c r="M861" s="154" t="str">
        <f>IFERROR(IF('C. Consumer Service Detail'!$K861="No Match","No",VLOOKUP('C. Consumer Service Detail'!$C861,'B. Consumer Budget'!$E$11:$F$2010,2,FALSE)),"")</f>
        <v/>
      </c>
      <c r="P861" s="94"/>
      <c r="Q861" s="94"/>
    </row>
    <row r="862" spans="2:17" x14ac:dyDescent="0.25">
      <c r="B862" s="220">
        <f t="shared" si="24"/>
        <v>852</v>
      </c>
      <c r="C862" s="222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97"/>
      <c r="E862" s="96"/>
      <c r="F862" s="119"/>
      <c r="G862" s="240"/>
      <c r="H862" s="201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82"/>
      <c r="J862" s="171" t="str">
        <f t="shared" si="23"/>
        <v/>
      </c>
      <c r="K862" s="163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53" t="str">
        <f>IF('C. Consumer Service Detail'!$F862="","",IF(VLOOKUP('C. Consumer Service Detail'!$F862,'Table of Current Services'!$B$7:$F$36,'Table of Current Services'!$F$5,)="cost","Yes","No"))</f>
        <v/>
      </c>
      <c r="M862" s="154" t="str">
        <f>IFERROR(IF('C. Consumer Service Detail'!$K862="No Match","No",VLOOKUP('C. Consumer Service Detail'!$C862,'B. Consumer Budget'!$E$11:$F$2010,2,FALSE)),"")</f>
        <v/>
      </c>
      <c r="P862" s="94"/>
      <c r="Q862" s="94"/>
    </row>
    <row r="863" spans="2:17" x14ac:dyDescent="0.25">
      <c r="B863" s="220">
        <f t="shared" si="24"/>
        <v>853</v>
      </c>
      <c r="C863" s="222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96"/>
      <c r="E863" s="98"/>
      <c r="F863" s="120"/>
      <c r="G863" s="241"/>
      <c r="H863" s="201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83"/>
      <c r="J863" s="171" t="str">
        <f t="shared" si="23"/>
        <v/>
      </c>
      <c r="K863" s="163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53" t="str">
        <f>IF('C. Consumer Service Detail'!$F863="","",IF(VLOOKUP('C. Consumer Service Detail'!$F863,'Table of Current Services'!$B$7:$F$36,'Table of Current Services'!$F$5,)="cost","Yes","No"))</f>
        <v/>
      </c>
      <c r="M863" s="154" t="str">
        <f>IFERROR(IF('C. Consumer Service Detail'!$K863="No Match","No",VLOOKUP('C. Consumer Service Detail'!$C863,'B. Consumer Budget'!$E$11:$F$2010,2,FALSE)),"")</f>
        <v/>
      </c>
      <c r="P863" s="94"/>
      <c r="Q863" s="94"/>
    </row>
    <row r="864" spans="2:17" x14ac:dyDescent="0.25">
      <c r="B864" s="220">
        <f t="shared" si="24"/>
        <v>854</v>
      </c>
      <c r="C864" s="222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97"/>
      <c r="E864" s="96"/>
      <c r="F864" s="119"/>
      <c r="G864" s="240"/>
      <c r="H864" s="201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82"/>
      <c r="J864" s="171" t="str">
        <f t="shared" si="23"/>
        <v/>
      </c>
      <c r="K864" s="163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53" t="str">
        <f>IF('C. Consumer Service Detail'!$F864="","",IF(VLOOKUP('C. Consumer Service Detail'!$F864,'Table of Current Services'!$B$7:$F$36,'Table of Current Services'!$F$5,)="cost","Yes","No"))</f>
        <v/>
      </c>
      <c r="M864" s="154" t="str">
        <f>IFERROR(IF('C. Consumer Service Detail'!$K864="No Match","No",VLOOKUP('C. Consumer Service Detail'!$C864,'B. Consumer Budget'!$E$11:$F$2010,2,FALSE)),"")</f>
        <v/>
      </c>
      <c r="P864" s="94"/>
      <c r="Q864" s="94"/>
    </row>
    <row r="865" spans="2:17" x14ac:dyDescent="0.25">
      <c r="B865" s="220">
        <f t="shared" si="24"/>
        <v>855</v>
      </c>
      <c r="C865" s="222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96"/>
      <c r="E865" s="98"/>
      <c r="F865" s="120"/>
      <c r="G865" s="241"/>
      <c r="H865" s="201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83"/>
      <c r="J865" s="171" t="str">
        <f t="shared" si="23"/>
        <v/>
      </c>
      <c r="K865" s="163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53" t="str">
        <f>IF('C. Consumer Service Detail'!$F865="","",IF(VLOOKUP('C. Consumer Service Detail'!$F865,'Table of Current Services'!$B$7:$F$36,'Table of Current Services'!$F$5,)="cost","Yes","No"))</f>
        <v/>
      </c>
      <c r="M865" s="154" t="str">
        <f>IFERROR(IF('C. Consumer Service Detail'!$K865="No Match","No",VLOOKUP('C. Consumer Service Detail'!$C865,'B. Consumer Budget'!$E$11:$F$2010,2,FALSE)),"")</f>
        <v/>
      </c>
      <c r="P865" s="94"/>
      <c r="Q865" s="94"/>
    </row>
    <row r="866" spans="2:17" x14ac:dyDescent="0.25">
      <c r="B866" s="220">
        <f t="shared" si="24"/>
        <v>856</v>
      </c>
      <c r="C866" s="222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97"/>
      <c r="E866" s="96"/>
      <c r="F866" s="119"/>
      <c r="G866" s="240"/>
      <c r="H866" s="201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82"/>
      <c r="J866" s="171" t="str">
        <f t="shared" si="23"/>
        <v/>
      </c>
      <c r="K866" s="163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53" t="str">
        <f>IF('C. Consumer Service Detail'!$F866="","",IF(VLOOKUP('C. Consumer Service Detail'!$F866,'Table of Current Services'!$B$7:$F$36,'Table of Current Services'!$F$5,)="cost","Yes","No"))</f>
        <v/>
      </c>
      <c r="M866" s="154" t="str">
        <f>IFERROR(IF('C. Consumer Service Detail'!$K866="No Match","No",VLOOKUP('C. Consumer Service Detail'!$C866,'B. Consumer Budget'!$E$11:$F$2010,2,FALSE)),"")</f>
        <v/>
      </c>
      <c r="P866" s="94"/>
      <c r="Q866" s="94"/>
    </row>
    <row r="867" spans="2:17" x14ac:dyDescent="0.25">
      <c r="B867" s="220">
        <f t="shared" si="24"/>
        <v>857</v>
      </c>
      <c r="C867" s="222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96"/>
      <c r="E867" s="98"/>
      <c r="F867" s="120"/>
      <c r="G867" s="241"/>
      <c r="H867" s="201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83"/>
      <c r="J867" s="171" t="str">
        <f t="shared" si="23"/>
        <v/>
      </c>
      <c r="K867" s="163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53" t="str">
        <f>IF('C. Consumer Service Detail'!$F867="","",IF(VLOOKUP('C. Consumer Service Detail'!$F867,'Table of Current Services'!$B$7:$F$36,'Table of Current Services'!$F$5,)="cost","Yes","No"))</f>
        <v/>
      </c>
      <c r="M867" s="154" t="str">
        <f>IFERROR(IF('C. Consumer Service Detail'!$K867="No Match","No",VLOOKUP('C. Consumer Service Detail'!$C867,'B. Consumer Budget'!$E$11:$F$2010,2,FALSE)),"")</f>
        <v/>
      </c>
      <c r="P867" s="94"/>
      <c r="Q867" s="94"/>
    </row>
    <row r="868" spans="2:17" x14ac:dyDescent="0.25">
      <c r="B868" s="220">
        <f t="shared" si="24"/>
        <v>858</v>
      </c>
      <c r="C868" s="222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97"/>
      <c r="E868" s="96"/>
      <c r="F868" s="119"/>
      <c r="G868" s="240"/>
      <c r="H868" s="201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82"/>
      <c r="J868" s="171" t="str">
        <f t="shared" si="23"/>
        <v/>
      </c>
      <c r="K868" s="163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53" t="str">
        <f>IF('C. Consumer Service Detail'!$F868="","",IF(VLOOKUP('C. Consumer Service Detail'!$F868,'Table of Current Services'!$B$7:$F$36,'Table of Current Services'!$F$5,)="cost","Yes","No"))</f>
        <v/>
      </c>
      <c r="M868" s="154" t="str">
        <f>IFERROR(IF('C. Consumer Service Detail'!$K868="No Match","No",VLOOKUP('C. Consumer Service Detail'!$C868,'B. Consumer Budget'!$E$11:$F$2010,2,FALSE)),"")</f>
        <v/>
      </c>
      <c r="P868" s="94"/>
      <c r="Q868" s="94"/>
    </row>
    <row r="869" spans="2:17" x14ac:dyDescent="0.25">
      <c r="B869" s="220">
        <f t="shared" si="24"/>
        <v>859</v>
      </c>
      <c r="C869" s="222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96"/>
      <c r="E869" s="98"/>
      <c r="F869" s="120"/>
      <c r="G869" s="241"/>
      <c r="H869" s="201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83"/>
      <c r="J869" s="171" t="str">
        <f t="shared" si="23"/>
        <v/>
      </c>
      <c r="K869" s="163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53" t="str">
        <f>IF('C. Consumer Service Detail'!$F869="","",IF(VLOOKUP('C. Consumer Service Detail'!$F869,'Table of Current Services'!$B$7:$F$36,'Table of Current Services'!$F$5,)="cost","Yes","No"))</f>
        <v/>
      </c>
      <c r="M869" s="154" t="str">
        <f>IFERROR(IF('C. Consumer Service Detail'!$K869="No Match","No",VLOOKUP('C. Consumer Service Detail'!$C869,'B. Consumer Budget'!$E$11:$F$2010,2,FALSE)),"")</f>
        <v/>
      </c>
      <c r="P869" s="94"/>
      <c r="Q869" s="94"/>
    </row>
    <row r="870" spans="2:17" x14ac:dyDescent="0.25">
      <c r="B870" s="220">
        <f t="shared" si="24"/>
        <v>860</v>
      </c>
      <c r="C870" s="222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97"/>
      <c r="E870" s="96"/>
      <c r="F870" s="119"/>
      <c r="G870" s="240"/>
      <c r="H870" s="201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82"/>
      <c r="J870" s="171" t="str">
        <f t="shared" si="23"/>
        <v/>
      </c>
      <c r="K870" s="163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53" t="str">
        <f>IF('C. Consumer Service Detail'!$F870="","",IF(VLOOKUP('C. Consumer Service Detail'!$F870,'Table of Current Services'!$B$7:$F$36,'Table of Current Services'!$F$5,)="cost","Yes","No"))</f>
        <v/>
      </c>
      <c r="M870" s="154" t="str">
        <f>IFERROR(IF('C. Consumer Service Detail'!$K870="No Match","No",VLOOKUP('C. Consumer Service Detail'!$C870,'B. Consumer Budget'!$E$11:$F$2010,2,FALSE)),"")</f>
        <v/>
      </c>
      <c r="P870" s="94"/>
      <c r="Q870" s="94"/>
    </row>
    <row r="871" spans="2:17" x14ac:dyDescent="0.25">
      <c r="B871" s="220">
        <f t="shared" si="24"/>
        <v>861</v>
      </c>
      <c r="C871" s="222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96"/>
      <c r="E871" s="98"/>
      <c r="F871" s="120"/>
      <c r="G871" s="241"/>
      <c r="H871" s="201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83"/>
      <c r="J871" s="171" t="str">
        <f t="shared" si="23"/>
        <v/>
      </c>
      <c r="K871" s="163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53" t="str">
        <f>IF('C. Consumer Service Detail'!$F871="","",IF(VLOOKUP('C. Consumer Service Detail'!$F871,'Table of Current Services'!$B$7:$F$36,'Table of Current Services'!$F$5,)="cost","Yes","No"))</f>
        <v/>
      </c>
      <c r="M871" s="154" t="str">
        <f>IFERROR(IF('C. Consumer Service Detail'!$K871="No Match","No",VLOOKUP('C. Consumer Service Detail'!$C871,'B. Consumer Budget'!$E$11:$F$2010,2,FALSE)),"")</f>
        <v/>
      </c>
      <c r="P871" s="94"/>
      <c r="Q871" s="94"/>
    </row>
    <row r="872" spans="2:17" x14ac:dyDescent="0.25">
      <c r="B872" s="220">
        <f t="shared" si="24"/>
        <v>862</v>
      </c>
      <c r="C872" s="222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97"/>
      <c r="E872" s="96"/>
      <c r="F872" s="119"/>
      <c r="G872" s="240"/>
      <c r="H872" s="201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82"/>
      <c r="J872" s="171" t="str">
        <f t="shared" si="23"/>
        <v/>
      </c>
      <c r="K872" s="163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53" t="str">
        <f>IF('C. Consumer Service Detail'!$F872="","",IF(VLOOKUP('C. Consumer Service Detail'!$F872,'Table of Current Services'!$B$7:$F$36,'Table of Current Services'!$F$5,)="cost","Yes","No"))</f>
        <v/>
      </c>
      <c r="M872" s="154" t="str">
        <f>IFERROR(IF('C. Consumer Service Detail'!$K872="No Match","No",VLOOKUP('C. Consumer Service Detail'!$C872,'B. Consumer Budget'!$E$11:$F$2010,2,FALSE)),"")</f>
        <v/>
      </c>
      <c r="P872" s="94"/>
      <c r="Q872" s="94"/>
    </row>
    <row r="873" spans="2:17" x14ac:dyDescent="0.25">
      <c r="B873" s="220">
        <f t="shared" si="24"/>
        <v>863</v>
      </c>
      <c r="C873" s="222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96"/>
      <c r="E873" s="98"/>
      <c r="F873" s="120"/>
      <c r="G873" s="241"/>
      <c r="H873" s="201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83"/>
      <c r="J873" s="171" t="str">
        <f t="shared" si="23"/>
        <v/>
      </c>
      <c r="K873" s="163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53" t="str">
        <f>IF('C. Consumer Service Detail'!$F873="","",IF(VLOOKUP('C. Consumer Service Detail'!$F873,'Table of Current Services'!$B$7:$F$36,'Table of Current Services'!$F$5,)="cost","Yes","No"))</f>
        <v/>
      </c>
      <c r="M873" s="154" t="str">
        <f>IFERROR(IF('C. Consumer Service Detail'!$K873="No Match","No",VLOOKUP('C. Consumer Service Detail'!$C873,'B. Consumer Budget'!$E$11:$F$2010,2,FALSE)),"")</f>
        <v/>
      </c>
      <c r="P873" s="94"/>
      <c r="Q873" s="94"/>
    </row>
    <row r="874" spans="2:17" x14ac:dyDescent="0.25">
      <c r="B874" s="220">
        <f t="shared" si="24"/>
        <v>864</v>
      </c>
      <c r="C874" s="222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97"/>
      <c r="E874" s="96"/>
      <c r="F874" s="119"/>
      <c r="G874" s="240"/>
      <c r="H874" s="201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82"/>
      <c r="J874" s="171" t="str">
        <f t="shared" si="23"/>
        <v/>
      </c>
      <c r="K874" s="163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53" t="str">
        <f>IF('C. Consumer Service Detail'!$F874="","",IF(VLOOKUP('C. Consumer Service Detail'!$F874,'Table of Current Services'!$B$7:$F$36,'Table of Current Services'!$F$5,)="cost","Yes","No"))</f>
        <v/>
      </c>
      <c r="M874" s="154" t="str">
        <f>IFERROR(IF('C. Consumer Service Detail'!$K874="No Match","No",VLOOKUP('C. Consumer Service Detail'!$C874,'B. Consumer Budget'!$E$11:$F$2010,2,FALSE)),"")</f>
        <v/>
      </c>
      <c r="P874" s="94"/>
      <c r="Q874" s="94"/>
    </row>
    <row r="875" spans="2:17" x14ac:dyDescent="0.25">
      <c r="B875" s="220">
        <f t="shared" si="24"/>
        <v>865</v>
      </c>
      <c r="C875" s="222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96"/>
      <c r="E875" s="98"/>
      <c r="F875" s="120"/>
      <c r="G875" s="241"/>
      <c r="H875" s="201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83"/>
      <c r="J875" s="171" t="str">
        <f t="shared" si="23"/>
        <v/>
      </c>
      <c r="K875" s="163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53" t="str">
        <f>IF('C. Consumer Service Detail'!$F875="","",IF(VLOOKUP('C. Consumer Service Detail'!$F875,'Table of Current Services'!$B$7:$F$36,'Table of Current Services'!$F$5,)="cost","Yes","No"))</f>
        <v/>
      </c>
      <c r="M875" s="154" t="str">
        <f>IFERROR(IF('C. Consumer Service Detail'!$K875="No Match","No",VLOOKUP('C. Consumer Service Detail'!$C875,'B. Consumer Budget'!$E$11:$F$2010,2,FALSE)),"")</f>
        <v/>
      </c>
      <c r="P875" s="94"/>
      <c r="Q875" s="94"/>
    </row>
    <row r="876" spans="2:17" x14ac:dyDescent="0.25">
      <c r="B876" s="220">
        <f t="shared" si="24"/>
        <v>866</v>
      </c>
      <c r="C876" s="222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97"/>
      <c r="E876" s="96"/>
      <c r="F876" s="119"/>
      <c r="G876" s="240"/>
      <c r="H876" s="201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84"/>
      <c r="J876" s="171" t="str">
        <f t="shared" si="23"/>
        <v/>
      </c>
      <c r="K876" s="163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53" t="str">
        <f>IF('C. Consumer Service Detail'!$F876="","",IF(VLOOKUP('C. Consumer Service Detail'!$F876,'Table of Current Services'!$B$7:$F$36,'Table of Current Services'!$F$5,)="cost","Yes","No"))</f>
        <v/>
      </c>
      <c r="M876" s="154" t="str">
        <f>IFERROR(IF('C. Consumer Service Detail'!$K876="No Match","No",VLOOKUP('C. Consumer Service Detail'!$C876,'B. Consumer Budget'!$E$11:$F$2010,2,FALSE)),"")</f>
        <v/>
      </c>
      <c r="P876" s="94"/>
      <c r="Q876" s="94"/>
    </row>
    <row r="877" spans="2:17" x14ac:dyDescent="0.25">
      <c r="B877" s="220">
        <f t="shared" si="24"/>
        <v>867</v>
      </c>
      <c r="C877" s="222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96"/>
      <c r="E877" s="98"/>
      <c r="F877" s="120"/>
      <c r="G877" s="241"/>
      <c r="H877" s="201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85"/>
      <c r="J877" s="171" t="str">
        <f t="shared" si="23"/>
        <v/>
      </c>
      <c r="K877" s="163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53" t="str">
        <f>IF('C. Consumer Service Detail'!$F877="","",IF(VLOOKUP('C. Consumer Service Detail'!$F877,'Table of Current Services'!$B$7:$F$36,'Table of Current Services'!$F$5,)="cost","Yes","No"))</f>
        <v/>
      </c>
      <c r="M877" s="154" t="str">
        <f>IFERROR(IF('C. Consumer Service Detail'!$K877="No Match","No",VLOOKUP('C. Consumer Service Detail'!$C877,'B. Consumer Budget'!$E$11:$F$2010,2,FALSE)),"")</f>
        <v/>
      </c>
      <c r="P877" s="94"/>
      <c r="Q877" s="94"/>
    </row>
    <row r="878" spans="2:17" x14ac:dyDescent="0.25">
      <c r="B878" s="220">
        <f t="shared" si="24"/>
        <v>868</v>
      </c>
      <c r="C878" s="222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97"/>
      <c r="E878" s="96"/>
      <c r="F878" s="119"/>
      <c r="G878" s="240"/>
      <c r="H878" s="201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86"/>
      <c r="J878" s="171" t="str">
        <f t="shared" si="23"/>
        <v/>
      </c>
      <c r="K878" s="163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53" t="str">
        <f>IF('C. Consumer Service Detail'!$F878="","",IF(VLOOKUP('C. Consumer Service Detail'!$F878,'Table of Current Services'!$B$7:$F$36,'Table of Current Services'!$F$5,)="cost","Yes","No"))</f>
        <v/>
      </c>
      <c r="M878" s="154" t="str">
        <f>IFERROR(IF('C. Consumer Service Detail'!$K878="No Match","No",VLOOKUP('C. Consumer Service Detail'!$C878,'B. Consumer Budget'!$E$11:$F$2010,2,FALSE)),"")</f>
        <v/>
      </c>
      <c r="P878" s="94"/>
      <c r="Q878" s="94"/>
    </row>
    <row r="879" spans="2:17" x14ac:dyDescent="0.25">
      <c r="B879" s="220">
        <f t="shared" si="24"/>
        <v>869</v>
      </c>
      <c r="C879" s="222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96"/>
      <c r="E879" s="98"/>
      <c r="F879" s="120"/>
      <c r="G879" s="241"/>
      <c r="H879" s="201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85"/>
      <c r="J879" s="171" t="str">
        <f t="shared" si="23"/>
        <v/>
      </c>
      <c r="K879" s="163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53" t="str">
        <f>IF('C. Consumer Service Detail'!$F879="","",IF(VLOOKUP('C. Consumer Service Detail'!$F879,'Table of Current Services'!$B$7:$F$36,'Table of Current Services'!$F$5,)="cost","Yes","No"))</f>
        <v/>
      </c>
      <c r="M879" s="154" t="str">
        <f>IFERROR(IF('C. Consumer Service Detail'!$K879="No Match","No",VLOOKUP('C. Consumer Service Detail'!$C879,'B. Consumer Budget'!$E$11:$F$2010,2,FALSE)),"")</f>
        <v/>
      </c>
      <c r="P879" s="94"/>
      <c r="Q879" s="94"/>
    </row>
    <row r="880" spans="2:17" x14ac:dyDescent="0.25">
      <c r="B880" s="220">
        <f t="shared" si="24"/>
        <v>870</v>
      </c>
      <c r="C880" s="222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97"/>
      <c r="E880" s="96"/>
      <c r="F880" s="119"/>
      <c r="G880" s="240"/>
      <c r="H880" s="201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86"/>
      <c r="J880" s="171" t="str">
        <f t="shared" si="23"/>
        <v/>
      </c>
      <c r="K880" s="163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53" t="str">
        <f>IF('C. Consumer Service Detail'!$F880="","",IF(VLOOKUP('C. Consumer Service Detail'!$F880,'Table of Current Services'!$B$7:$F$36,'Table of Current Services'!$F$5,)="cost","Yes","No"))</f>
        <v/>
      </c>
      <c r="M880" s="154" t="str">
        <f>IFERROR(IF('C. Consumer Service Detail'!$K880="No Match","No",VLOOKUP('C. Consumer Service Detail'!$C880,'B. Consumer Budget'!$E$11:$F$2010,2,FALSE)),"")</f>
        <v/>
      </c>
      <c r="P880" s="94"/>
      <c r="Q880" s="94"/>
    </row>
    <row r="881" spans="2:17" x14ac:dyDescent="0.25">
      <c r="B881" s="220">
        <f t="shared" si="24"/>
        <v>871</v>
      </c>
      <c r="C881" s="222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96"/>
      <c r="E881" s="98"/>
      <c r="F881" s="120"/>
      <c r="G881" s="241"/>
      <c r="H881" s="201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85"/>
      <c r="J881" s="171" t="str">
        <f t="shared" si="23"/>
        <v/>
      </c>
      <c r="K881" s="163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53" t="str">
        <f>IF('C. Consumer Service Detail'!$F881="","",IF(VLOOKUP('C. Consumer Service Detail'!$F881,'Table of Current Services'!$B$7:$F$36,'Table of Current Services'!$F$5,)="cost","Yes","No"))</f>
        <v/>
      </c>
      <c r="M881" s="154" t="str">
        <f>IFERROR(IF('C. Consumer Service Detail'!$K881="No Match","No",VLOOKUP('C. Consumer Service Detail'!$C881,'B. Consumer Budget'!$E$11:$F$2010,2,FALSE)),"")</f>
        <v/>
      </c>
      <c r="P881" s="94"/>
      <c r="Q881" s="94"/>
    </row>
    <row r="882" spans="2:17" x14ac:dyDescent="0.25">
      <c r="B882" s="220">
        <f t="shared" si="24"/>
        <v>872</v>
      </c>
      <c r="C882" s="222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97"/>
      <c r="E882" s="96"/>
      <c r="F882" s="119"/>
      <c r="G882" s="240"/>
      <c r="H882" s="201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86"/>
      <c r="J882" s="171" t="str">
        <f t="shared" si="23"/>
        <v/>
      </c>
      <c r="K882" s="163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53" t="str">
        <f>IF('C. Consumer Service Detail'!$F882="","",IF(VLOOKUP('C. Consumer Service Detail'!$F882,'Table of Current Services'!$B$7:$F$36,'Table of Current Services'!$F$5,)="cost","Yes","No"))</f>
        <v/>
      </c>
      <c r="M882" s="154" t="str">
        <f>IFERROR(IF('C. Consumer Service Detail'!$K882="No Match","No",VLOOKUP('C. Consumer Service Detail'!$C882,'B. Consumer Budget'!$E$11:$F$2010,2,FALSE)),"")</f>
        <v/>
      </c>
      <c r="P882" s="94"/>
      <c r="Q882" s="94"/>
    </row>
    <row r="883" spans="2:17" x14ac:dyDescent="0.25">
      <c r="B883" s="220">
        <f t="shared" si="24"/>
        <v>873</v>
      </c>
      <c r="C883" s="222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96"/>
      <c r="E883" s="98"/>
      <c r="F883" s="120"/>
      <c r="G883" s="241"/>
      <c r="H883" s="201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85"/>
      <c r="J883" s="171" t="str">
        <f t="shared" si="23"/>
        <v/>
      </c>
      <c r="K883" s="163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53" t="str">
        <f>IF('C. Consumer Service Detail'!$F883="","",IF(VLOOKUP('C. Consumer Service Detail'!$F883,'Table of Current Services'!$B$7:$F$36,'Table of Current Services'!$F$5,)="cost","Yes","No"))</f>
        <v/>
      </c>
      <c r="M883" s="154" t="str">
        <f>IFERROR(IF('C. Consumer Service Detail'!$K883="No Match","No",VLOOKUP('C. Consumer Service Detail'!$C883,'B. Consumer Budget'!$E$11:$F$2010,2,FALSE)),"")</f>
        <v/>
      </c>
      <c r="P883" s="94"/>
      <c r="Q883" s="94"/>
    </row>
    <row r="884" spans="2:17" x14ac:dyDescent="0.25">
      <c r="B884" s="220">
        <f t="shared" si="24"/>
        <v>874</v>
      </c>
      <c r="C884" s="222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97"/>
      <c r="E884" s="96"/>
      <c r="F884" s="119"/>
      <c r="G884" s="240"/>
      <c r="H884" s="201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86"/>
      <c r="J884" s="171" t="str">
        <f t="shared" si="23"/>
        <v/>
      </c>
      <c r="K884" s="163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53" t="str">
        <f>IF('C. Consumer Service Detail'!$F884="","",IF(VLOOKUP('C. Consumer Service Detail'!$F884,'Table of Current Services'!$B$7:$F$36,'Table of Current Services'!$F$5,)="cost","Yes","No"))</f>
        <v/>
      </c>
      <c r="M884" s="154" t="str">
        <f>IFERROR(IF('C. Consumer Service Detail'!$K884="No Match","No",VLOOKUP('C. Consumer Service Detail'!$C884,'B. Consumer Budget'!$E$11:$F$2010,2,FALSE)),"")</f>
        <v/>
      </c>
      <c r="P884" s="94"/>
      <c r="Q884" s="94"/>
    </row>
    <row r="885" spans="2:17" x14ac:dyDescent="0.25">
      <c r="B885" s="220">
        <f t="shared" si="24"/>
        <v>875</v>
      </c>
      <c r="C885" s="222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96"/>
      <c r="E885" s="98"/>
      <c r="F885" s="120"/>
      <c r="G885" s="241"/>
      <c r="H885" s="201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85"/>
      <c r="J885" s="171" t="str">
        <f t="shared" si="23"/>
        <v/>
      </c>
      <c r="K885" s="163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53" t="str">
        <f>IF('C. Consumer Service Detail'!$F885="","",IF(VLOOKUP('C. Consumer Service Detail'!$F885,'Table of Current Services'!$B$7:$F$36,'Table of Current Services'!$F$5,)="cost","Yes","No"))</f>
        <v/>
      </c>
      <c r="M885" s="154" t="str">
        <f>IFERROR(IF('C. Consumer Service Detail'!$K885="No Match","No",VLOOKUP('C. Consumer Service Detail'!$C885,'B. Consumer Budget'!$E$11:$F$2010,2,FALSE)),"")</f>
        <v/>
      </c>
      <c r="P885" s="94"/>
      <c r="Q885" s="94"/>
    </row>
    <row r="886" spans="2:17" x14ac:dyDescent="0.25">
      <c r="B886" s="220">
        <f t="shared" si="24"/>
        <v>876</v>
      </c>
      <c r="C886" s="222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97"/>
      <c r="E886" s="96"/>
      <c r="F886" s="119"/>
      <c r="G886" s="240"/>
      <c r="H886" s="201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86"/>
      <c r="J886" s="171" t="str">
        <f t="shared" si="23"/>
        <v/>
      </c>
      <c r="K886" s="163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53" t="str">
        <f>IF('C. Consumer Service Detail'!$F886="","",IF(VLOOKUP('C. Consumer Service Detail'!$F886,'Table of Current Services'!$B$7:$F$36,'Table of Current Services'!$F$5,)="cost","Yes","No"))</f>
        <v/>
      </c>
      <c r="M886" s="154" t="str">
        <f>IFERROR(IF('C. Consumer Service Detail'!$K886="No Match","No",VLOOKUP('C. Consumer Service Detail'!$C886,'B. Consumer Budget'!$E$11:$F$2010,2,FALSE)),"")</f>
        <v/>
      </c>
      <c r="P886" s="94"/>
      <c r="Q886" s="94"/>
    </row>
    <row r="887" spans="2:17" x14ac:dyDescent="0.25">
      <c r="B887" s="220">
        <f t="shared" si="24"/>
        <v>877</v>
      </c>
      <c r="C887" s="222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96"/>
      <c r="E887" s="98"/>
      <c r="F887" s="120"/>
      <c r="G887" s="241"/>
      <c r="H887" s="201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85"/>
      <c r="J887" s="171" t="str">
        <f t="shared" si="23"/>
        <v/>
      </c>
      <c r="K887" s="163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53" t="str">
        <f>IF('C. Consumer Service Detail'!$F887="","",IF(VLOOKUP('C. Consumer Service Detail'!$F887,'Table of Current Services'!$B$7:$F$36,'Table of Current Services'!$F$5,)="cost","Yes","No"))</f>
        <v/>
      </c>
      <c r="M887" s="154" t="str">
        <f>IFERROR(IF('C. Consumer Service Detail'!$K887="No Match","No",VLOOKUP('C. Consumer Service Detail'!$C887,'B. Consumer Budget'!$E$11:$F$2010,2,FALSE)),"")</f>
        <v/>
      </c>
      <c r="P887" s="94"/>
      <c r="Q887" s="94"/>
    </row>
    <row r="888" spans="2:17" x14ac:dyDescent="0.25">
      <c r="B888" s="220">
        <f t="shared" si="24"/>
        <v>878</v>
      </c>
      <c r="C888" s="222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97"/>
      <c r="E888" s="96"/>
      <c r="F888" s="119"/>
      <c r="G888" s="240"/>
      <c r="H888" s="201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86"/>
      <c r="J888" s="171" t="str">
        <f t="shared" si="23"/>
        <v/>
      </c>
      <c r="K888" s="163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53" t="str">
        <f>IF('C. Consumer Service Detail'!$F888="","",IF(VLOOKUP('C. Consumer Service Detail'!$F888,'Table of Current Services'!$B$7:$F$36,'Table of Current Services'!$F$5,)="cost","Yes","No"))</f>
        <v/>
      </c>
      <c r="M888" s="154" t="str">
        <f>IFERROR(IF('C. Consumer Service Detail'!$K888="No Match","No",VLOOKUP('C. Consumer Service Detail'!$C888,'B. Consumer Budget'!$E$11:$F$2010,2,FALSE)),"")</f>
        <v/>
      </c>
      <c r="P888" s="94"/>
      <c r="Q888" s="94"/>
    </row>
    <row r="889" spans="2:17" x14ac:dyDescent="0.25">
      <c r="B889" s="220">
        <f t="shared" si="24"/>
        <v>879</v>
      </c>
      <c r="C889" s="222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96"/>
      <c r="E889" s="98"/>
      <c r="F889" s="120"/>
      <c r="G889" s="241"/>
      <c r="H889" s="201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85"/>
      <c r="J889" s="171" t="str">
        <f t="shared" si="23"/>
        <v/>
      </c>
      <c r="K889" s="163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53" t="str">
        <f>IF('C. Consumer Service Detail'!$F889="","",IF(VLOOKUP('C. Consumer Service Detail'!$F889,'Table of Current Services'!$B$7:$F$36,'Table of Current Services'!$F$5,)="cost","Yes","No"))</f>
        <v/>
      </c>
      <c r="M889" s="154" t="str">
        <f>IFERROR(IF('C. Consumer Service Detail'!$K889="No Match","No",VLOOKUP('C. Consumer Service Detail'!$C889,'B. Consumer Budget'!$E$11:$F$2010,2,FALSE)),"")</f>
        <v/>
      </c>
      <c r="P889" s="94"/>
      <c r="Q889" s="94"/>
    </row>
    <row r="890" spans="2:17" x14ac:dyDescent="0.25">
      <c r="B890" s="220">
        <f t="shared" si="24"/>
        <v>880</v>
      </c>
      <c r="C890" s="222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97"/>
      <c r="E890" s="96"/>
      <c r="F890" s="119"/>
      <c r="G890" s="240"/>
      <c r="H890" s="201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86"/>
      <c r="J890" s="171" t="str">
        <f t="shared" si="23"/>
        <v/>
      </c>
      <c r="K890" s="163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53" t="str">
        <f>IF('C. Consumer Service Detail'!$F890="","",IF(VLOOKUP('C. Consumer Service Detail'!$F890,'Table of Current Services'!$B$7:$F$36,'Table of Current Services'!$F$5,)="cost","Yes","No"))</f>
        <v/>
      </c>
      <c r="M890" s="154" t="str">
        <f>IFERROR(IF('C. Consumer Service Detail'!$K890="No Match","No",VLOOKUP('C. Consumer Service Detail'!$C890,'B. Consumer Budget'!$E$11:$F$2010,2,FALSE)),"")</f>
        <v/>
      </c>
      <c r="P890" s="94"/>
      <c r="Q890" s="94"/>
    </row>
    <row r="891" spans="2:17" x14ac:dyDescent="0.25">
      <c r="B891" s="220">
        <f t="shared" si="24"/>
        <v>881</v>
      </c>
      <c r="C891" s="222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96"/>
      <c r="E891" s="98"/>
      <c r="F891" s="120"/>
      <c r="G891" s="241"/>
      <c r="H891" s="201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85"/>
      <c r="J891" s="171" t="str">
        <f t="shared" si="23"/>
        <v/>
      </c>
      <c r="K891" s="163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53" t="str">
        <f>IF('C. Consumer Service Detail'!$F891="","",IF(VLOOKUP('C. Consumer Service Detail'!$F891,'Table of Current Services'!$B$7:$F$36,'Table of Current Services'!$F$5,)="cost","Yes","No"))</f>
        <v/>
      </c>
      <c r="M891" s="154" t="str">
        <f>IFERROR(IF('C. Consumer Service Detail'!$K891="No Match","No",VLOOKUP('C. Consumer Service Detail'!$C891,'B. Consumer Budget'!$E$11:$F$2010,2,FALSE)),"")</f>
        <v/>
      </c>
      <c r="P891" s="94"/>
      <c r="Q891" s="94"/>
    </row>
    <row r="892" spans="2:17" x14ac:dyDescent="0.25">
      <c r="B892" s="220">
        <f t="shared" si="24"/>
        <v>882</v>
      </c>
      <c r="C892" s="222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97"/>
      <c r="E892" s="96"/>
      <c r="F892" s="119"/>
      <c r="G892" s="240"/>
      <c r="H892" s="201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86"/>
      <c r="J892" s="171" t="str">
        <f t="shared" si="23"/>
        <v/>
      </c>
      <c r="K892" s="163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53" t="str">
        <f>IF('C. Consumer Service Detail'!$F892="","",IF(VLOOKUP('C. Consumer Service Detail'!$F892,'Table of Current Services'!$B$7:$F$36,'Table of Current Services'!$F$5,)="cost","Yes","No"))</f>
        <v/>
      </c>
      <c r="M892" s="154" t="str">
        <f>IFERROR(IF('C. Consumer Service Detail'!$K892="No Match","No",VLOOKUP('C. Consumer Service Detail'!$C892,'B. Consumer Budget'!$E$11:$F$2010,2,FALSE)),"")</f>
        <v/>
      </c>
      <c r="P892" s="94"/>
      <c r="Q892" s="94"/>
    </row>
    <row r="893" spans="2:17" x14ac:dyDescent="0.25">
      <c r="B893" s="220">
        <f t="shared" si="24"/>
        <v>883</v>
      </c>
      <c r="C893" s="222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96"/>
      <c r="E893" s="98"/>
      <c r="F893" s="120"/>
      <c r="G893" s="241"/>
      <c r="H893" s="201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85"/>
      <c r="J893" s="171" t="str">
        <f t="shared" si="23"/>
        <v/>
      </c>
      <c r="K893" s="163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53" t="str">
        <f>IF('C. Consumer Service Detail'!$F893="","",IF(VLOOKUP('C. Consumer Service Detail'!$F893,'Table of Current Services'!$B$7:$F$36,'Table of Current Services'!$F$5,)="cost","Yes","No"))</f>
        <v/>
      </c>
      <c r="M893" s="154" t="str">
        <f>IFERROR(IF('C. Consumer Service Detail'!$K893="No Match","No",VLOOKUP('C. Consumer Service Detail'!$C893,'B. Consumer Budget'!$E$11:$F$2010,2,FALSE)),"")</f>
        <v/>
      </c>
      <c r="P893" s="94"/>
      <c r="Q893" s="94"/>
    </row>
    <row r="894" spans="2:17" x14ac:dyDescent="0.25">
      <c r="B894" s="220">
        <f t="shared" si="24"/>
        <v>884</v>
      </c>
      <c r="C894" s="222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97"/>
      <c r="E894" s="96"/>
      <c r="F894" s="119"/>
      <c r="G894" s="240"/>
      <c r="H894" s="201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86"/>
      <c r="J894" s="171" t="str">
        <f t="shared" si="23"/>
        <v/>
      </c>
      <c r="K894" s="163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53" t="str">
        <f>IF('C. Consumer Service Detail'!$F894="","",IF(VLOOKUP('C. Consumer Service Detail'!$F894,'Table of Current Services'!$B$7:$F$36,'Table of Current Services'!$F$5,)="cost","Yes","No"))</f>
        <v/>
      </c>
      <c r="M894" s="154" t="str">
        <f>IFERROR(IF('C. Consumer Service Detail'!$K894="No Match","No",VLOOKUP('C. Consumer Service Detail'!$C894,'B. Consumer Budget'!$E$11:$F$2010,2,FALSE)),"")</f>
        <v/>
      </c>
      <c r="P894" s="94"/>
      <c r="Q894" s="94"/>
    </row>
    <row r="895" spans="2:17" x14ac:dyDescent="0.25">
      <c r="B895" s="220">
        <f t="shared" si="24"/>
        <v>885</v>
      </c>
      <c r="C895" s="222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96"/>
      <c r="E895" s="98"/>
      <c r="F895" s="120"/>
      <c r="G895" s="241"/>
      <c r="H895" s="201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85"/>
      <c r="J895" s="171" t="str">
        <f t="shared" si="23"/>
        <v/>
      </c>
      <c r="K895" s="163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53" t="str">
        <f>IF('C. Consumer Service Detail'!$F895="","",IF(VLOOKUP('C. Consumer Service Detail'!$F895,'Table of Current Services'!$B$7:$F$36,'Table of Current Services'!$F$5,)="cost","Yes","No"))</f>
        <v/>
      </c>
      <c r="M895" s="154" t="str">
        <f>IFERROR(IF('C. Consumer Service Detail'!$K895="No Match","No",VLOOKUP('C. Consumer Service Detail'!$C895,'B. Consumer Budget'!$E$11:$F$2010,2,FALSE)),"")</f>
        <v/>
      </c>
      <c r="P895" s="94"/>
      <c r="Q895" s="94"/>
    </row>
    <row r="896" spans="2:17" x14ac:dyDescent="0.25">
      <c r="B896" s="220">
        <f t="shared" si="24"/>
        <v>886</v>
      </c>
      <c r="C896" s="222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97"/>
      <c r="E896" s="96"/>
      <c r="F896" s="119"/>
      <c r="G896" s="240"/>
      <c r="H896" s="201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86"/>
      <c r="J896" s="171" t="str">
        <f t="shared" si="23"/>
        <v/>
      </c>
      <c r="K896" s="163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53" t="str">
        <f>IF('C. Consumer Service Detail'!$F896="","",IF(VLOOKUP('C. Consumer Service Detail'!$F896,'Table of Current Services'!$B$7:$F$36,'Table of Current Services'!$F$5,)="cost","Yes","No"))</f>
        <v/>
      </c>
      <c r="M896" s="154" t="str">
        <f>IFERROR(IF('C. Consumer Service Detail'!$K896="No Match","No",VLOOKUP('C. Consumer Service Detail'!$C896,'B. Consumer Budget'!$E$11:$F$2010,2,FALSE)),"")</f>
        <v/>
      </c>
      <c r="P896" s="94"/>
      <c r="Q896" s="94"/>
    </row>
    <row r="897" spans="2:17" x14ac:dyDescent="0.25">
      <c r="B897" s="220">
        <f t="shared" si="24"/>
        <v>887</v>
      </c>
      <c r="C897" s="222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96"/>
      <c r="E897" s="98"/>
      <c r="F897" s="120"/>
      <c r="G897" s="241"/>
      <c r="H897" s="201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85"/>
      <c r="J897" s="171" t="str">
        <f t="shared" si="23"/>
        <v/>
      </c>
      <c r="K897" s="163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53" t="str">
        <f>IF('C. Consumer Service Detail'!$F897="","",IF(VLOOKUP('C. Consumer Service Detail'!$F897,'Table of Current Services'!$B$7:$F$36,'Table of Current Services'!$F$5,)="cost","Yes","No"))</f>
        <v/>
      </c>
      <c r="M897" s="154" t="str">
        <f>IFERROR(IF('C. Consumer Service Detail'!$K897="No Match","No",VLOOKUP('C. Consumer Service Detail'!$C897,'B. Consumer Budget'!$E$11:$F$2010,2,FALSE)),"")</f>
        <v/>
      </c>
      <c r="P897" s="94"/>
      <c r="Q897" s="94"/>
    </row>
    <row r="898" spans="2:17" x14ac:dyDescent="0.25">
      <c r="B898" s="220">
        <f t="shared" si="24"/>
        <v>888</v>
      </c>
      <c r="C898" s="222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97"/>
      <c r="E898" s="96"/>
      <c r="F898" s="119"/>
      <c r="G898" s="240"/>
      <c r="H898" s="201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86"/>
      <c r="J898" s="171" t="str">
        <f t="shared" si="23"/>
        <v/>
      </c>
      <c r="K898" s="163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53" t="str">
        <f>IF('C. Consumer Service Detail'!$F898="","",IF(VLOOKUP('C. Consumer Service Detail'!$F898,'Table of Current Services'!$B$7:$F$36,'Table of Current Services'!$F$5,)="cost","Yes","No"))</f>
        <v/>
      </c>
      <c r="M898" s="154" t="str">
        <f>IFERROR(IF('C. Consumer Service Detail'!$K898="No Match","No",VLOOKUP('C. Consumer Service Detail'!$C898,'B. Consumer Budget'!$E$11:$F$2010,2,FALSE)),"")</f>
        <v/>
      </c>
      <c r="P898" s="94"/>
      <c r="Q898" s="94"/>
    </row>
    <row r="899" spans="2:17" x14ac:dyDescent="0.25">
      <c r="B899" s="220">
        <f t="shared" si="24"/>
        <v>889</v>
      </c>
      <c r="C899" s="222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96"/>
      <c r="E899" s="98"/>
      <c r="F899" s="120"/>
      <c r="G899" s="241"/>
      <c r="H899" s="201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85"/>
      <c r="J899" s="171" t="str">
        <f t="shared" si="23"/>
        <v/>
      </c>
      <c r="K899" s="163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53" t="str">
        <f>IF('C. Consumer Service Detail'!$F899="","",IF(VLOOKUP('C. Consumer Service Detail'!$F899,'Table of Current Services'!$B$7:$F$36,'Table of Current Services'!$F$5,)="cost","Yes","No"))</f>
        <v/>
      </c>
      <c r="M899" s="154" t="str">
        <f>IFERROR(IF('C. Consumer Service Detail'!$K899="No Match","No",VLOOKUP('C. Consumer Service Detail'!$C899,'B. Consumer Budget'!$E$11:$F$2010,2,FALSE)),"")</f>
        <v/>
      </c>
      <c r="P899" s="94"/>
      <c r="Q899" s="94"/>
    </row>
    <row r="900" spans="2:17" x14ac:dyDescent="0.25">
      <c r="B900" s="220">
        <f t="shared" si="24"/>
        <v>890</v>
      </c>
      <c r="C900" s="222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97"/>
      <c r="E900" s="96"/>
      <c r="F900" s="119"/>
      <c r="G900" s="240"/>
      <c r="H900" s="201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86"/>
      <c r="J900" s="171" t="str">
        <f t="shared" si="23"/>
        <v/>
      </c>
      <c r="K900" s="163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53" t="str">
        <f>IF('C. Consumer Service Detail'!$F900="","",IF(VLOOKUP('C. Consumer Service Detail'!$F900,'Table of Current Services'!$B$7:$F$36,'Table of Current Services'!$F$5,)="cost","Yes","No"))</f>
        <v/>
      </c>
      <c r="M900" s="154" t="str">
        <f>IFERROR(IF('C. Consumer Service Detail'!$K900="No Match","No",VLOOKUP('C. Consumer Service Detail'!$C900,'B. Consumer Budget'!$E$11:$F$2010,2,FALSE)),"")</f>
        <v/>
      </c>
      <c r="P900" s="94"/>
      <c r="Q900" s="94"/>
    </row>
    <row r="901" spans="2:17" x14ac:dyDescent="0.25">
      <c r="B901" s="220">
        <f t="shared" si="24"/>
        <v>891</v>
      </c>
      <c r="C901" s="222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96"/>
      <c r="E901" s="98"/>
      <c r="F901" s="120"/>
      <c r="G901" s="241"/>
      <c r="H901" s="201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85"/>
      <c r="J901" s="171" t="str">
        <f t="shared" si="23"/>
        <v/>
      </c>
      <c r="K901" s="163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53" t="str">
        <f>IF('C. Consumer Service Detail'!$F901="","",IF(VLOOKUP('C. Consumer Service Detail'!$F901,'Table of Current Services'!$B$7:$F$36,'Table of Current Services'!$F$5,)="cost","Yes","No"))</f>
        <v/>
      </c>
      <c r="M901" s="154" t="str">
        <f>IFERROR(IF('C. Consumer Service Detail'!$K901="No Match","No",VLOOKUP('C. Consumer Service Detail'!$C901,'B. Consumer Budget'!$E$11:$F$2010,2,FALSE)),"")</f>
        <v/>
      </c>
      <c r="P901" s="94"/>
      <c r="Q901" s="94"/>
    </row>
    <row r="902" spans="2:17" x14ac:dyDescent="0.25">
      <c r="B902" s="220">
        <f t="shared" si="24"/>
        <v>892</v>
      </c>
      <c r="C902" s="222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97"/>
      <c r="E902" s="96"/>
      <c r="F902" s="119"/>
      <c r="G902" s="240"/>
      <c r="H902" s="201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86"/>
      <c r="J902" s="171" t="str">
        <f t="shared" si="23"/>
        <v/>
      </c>
      <c r="K902" s="163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53" t="str">
        <f>IF('C. Consumer Service Detail'!$F902="","",IF(VLOOKUP('C. Consumer Service Detail'!$F902,'Table of Current Services'!$B$7:$F$36,'Table of Current Services'!$F$5,)="cost","Yes","No"))</f>
        <v/>
      </c>
      <c r="M902" s="154" t="str">
        <f>IFERROR(IF('C. Consumer Service Detail'!$K902="No Match","No",VLOOKUP('C. Consumer Service Detail'!$C902,'B. Consumer Budget'!$E$11:$F$2010,2,FALSE)),"")</f>
        <v/>
      </c>
      <c r="P902" s="94"/>
      <c r="Q902" s="94"/>
    </row>
    <row r="903" spans="2:17" x14ac:dyDescent="0.25">
      <c r="B903" s="220">
        <f t="shared" si="24"/>
        <v>893</v>
      </c>
      <c r="C903" s="222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96"/>
      <c r="E903" s="98"/>
      <c r="F903" s="120"/>
      <c r="G903" s="241"/>
      <c r="H903" s="201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85"/>
      <c r="J903" s="171" t="str">
        <f t="shared" si="23"/>
        <v/>
      </c>
      <c r="K903" s="163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53" t="str">
        <f>IF('C. Consumer Service Detail'!$F903="","",IF(VLOOKUP('C. Consumer Service Detail'!$F903,'Table of Current Services'!$B$7:$F$36,'Table of Current Services'!$F$5,)="cost","Yes","No"))</f>
        <v/>
      </c>
      <c r="M903" s="154" t="str">
        <f>IFERROR(IF('C. Consumer Service Detail'!$K903="No Match","No",VLOOKUP('C. Consumer Service Detail'!$C903,'B. Consumer Budget'!$E$11:$F$2010,2,FALSE)),"")</f>
        <v/>
      </c>
      <c r="P903" s="94"/>
      <c r="Q903" s="94"/>
    </row>
    <row r="904" spans="2:17" x14ac:dyDescent="0.25">
      <c r="B904" s="220">
        <f t="shared" si="24"/>
        <v>894</v>
      </c>
      <c r="C904" s="222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97"/>
      <c r="E904" s="96"/>
      <c r="F904" s="119"/>
      <c r="G904" s="240"/>
      <c r="H904" s="201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86"/>
      <c r="J904" s="171" t="str">
        <f t="shared" si="23"/>
        <v/>
      </c>
      <c r="K904" s="163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53" t="str">
        <f>IF('C. Consumer Service Detail'!$F904="","",IF(VLOOKUP('C. Consumer Service Detail'!$F904,'Table of Current Services'!$B$7:$F$36,'Table of Current Services'!$F$5,)="cost","Yes","No"))</f>
        <v/>
      </c>
      <c r="M904" s="154" t="str">
        <f>IFERROR(IF('C. Consumer Service Detail'!$K904="No Match","No",VLOOKUP('C. Consumer Service Detail'!$C904,'B. Consumer Budget'!$E$11:$F$2010,2,FALSE)),"")</f>
        <v/>
      </c>
      <c r="P904" s="94"/>
      <c r="Q904" s="94"/>
    </row>
    <row r="905" spans="2:17" x14ac:dyDescent="0.25">
      <c r="B905" s="220">
        <f t="shared" si="24"/>
        <v>895</v>
      </c>
      <c r="C905" s="222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96"/>
      <c r="E905" s="98"/>
      <c r="F905" s="120"/>
      <c r="G905" s="241"/>
      <c r="H905" s="201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85"/>
      <c r="J905" s="171" t="str">
        <f t="shared" si="23"/>
        <v/>
      </c>
      <c r="K905" s="163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53" t="str">
        <f>IF('C. Consumer Service Detail'!$F905="","",IF(VLOOKUP('C. Consumer Service Detail'!$F905,'Table of Current Services'!$B$7:$F$36,'Table of Current Services'!$F$5,)="cost","Yes","No"))</f>
        <v/>
      </c>
      <c r="M905" s="154" t="str">
        <f>IFERROR(IF('C. Consumer Service Detail'!$K905="No Match","No",VLOOKUP('C. Consumer Service Detail'!$C905,'B. Consumer Budget'!$E$11:$F$2010,2,FALSE)),"")</f>
        <v/>
      </c>
      <c r="P905" s="94"/>
      <c r="Q905" s="94"/>
    </row>
    <row r="906" spans="2:17" x14ac:dyDescent="0.25">
      <c r="B906" s="220">
        <f t="shared" si="24"/>
        <v>896</v>
      </c>
      <c r="C906" s="222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97"/>
      <c r="E906" s="96"/>
      <c r="F906" s="119"/>
      <c r="G906" s="240"/>
      <c r="H906" s="201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86"/>
      <c r="J906" s="171" t="str">
        <f t="shared" si="23"/>
        <v/>
      </c>
      <c r="K906" s="163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53" t="str">
        <f>IF('C. Consumer Service Detail'!$F906="","",IF(VLOOKUP('C. Consumer Service Detail'!$F906,'Table of Current Services'!$B$7:$F$36,'Table of Current Services'!$F$5,)="cost","Yes","No"))</f>
        <v/>
      </c>
      <c r="M906" s="154" t="str">
        <f>IFERROR(IF('C. Consumer Service Detail'!$K906="No Match","No",VLOOKUP('C. Consumer Service Detail'!$C906,'B. Consumer Budget'!$E$11:$F$2010,2,FALSE)),"")</f>
        <v/>
      </c>
      <c r="P906" s="94"/>
      <c r="Q906" s="94"/>
    </row>
    <row r="907" spans="2:17" x14ac:dyDescent="0.25">
      <c r="B907" s="220">
        <f t="shared" si="24"/>
        <v>897</v>
      </c>
      <c r="C907" s="222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96"/>
      <c r="E907" s="98"/>
      <c r="F907" s="120"/>
      <c r="G907" s="241"/>
      <c r="H907" s="201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85"/>
      <c r="J907" s="171" t="str">
        <f t="shared" ref="J907:J970" si="25">IFERROR(IF($H907&gt;0,$H907*$I907,$I907),"")</f>
        <v/>
      </c>
      <c r="K907" s="163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53" t="str">
        <f>IF('C. Consumer Service Detail'!$F907="","",IF(VLOOKUP('C. Consumer Service Detail'!$F907,'Table of Current Services'!$B$7:$F$36,'Table of Current Services'!$F$5,)="cost","Yes","No"))</f>
        <v/>
      </c>
      <c r="M907" s="154" t="str">
        <f>IFERROR(IF('C. Consumer Service Detail'!$K907="No Match","No",VLOOKUP('C. Consumer Service Detail'!$C907,'B. Consumer Budget'!$E$11:$F$2010,2,FALSE)),"")</f>
        <v/>
      </c>
      <c r="P907" s="94"/>
      <c r="Q907" s="94"/>
    </row>
    <row r="908" spans="2:17" x14ac:dyDescent="0.25">
      <c r="B908" s="220">
        <f t="shared" ref="B908:B971" si="26">B907+1</f>
        <v>898</v>
      </c>
      <c r="C908" s="222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97"/>
      <c r="E908" s="96"/>
      <c r="F908" s="119"/>
      <c r="G908" s="240"/>
      <c r="H908" s="201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86"/>
      <c r="J908" s="171" t="str">
        <f t="shared" si="25"/>
        <v/>
      </c>
      <c r="K908" s="163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53" t="str">
        <f>IF('C. Consumer Service Detail'!$F908="","",IF(VLOOKUP('C. Consumer Service Detail'!$F908,'Table of Current Services'!$B$7:$F$36,'Table of Current Services'!$F$5,)="cost","Yes","No"))</f>
        <v/>
      </c>
      <c r="M908" s="154" t="str">
        <f>IFERROR(IF('C. Consumer Service Detail'!$K908="No Match","No",VLOOKUP('C. Consumer Service Detail'!$C908,'B. Consumer Budget'!$E$11:$F$2010,2,FALSE)),"")</f>
        <v/>
      </c>
      <c r="P908" s="94"/>
      <c r="Q908" s="94"/>
    </row>
    <row r="909" spans="2:17" x14ac:dyDescent="0.25">
      <c r="B909" s="220">
        <f t="shared" si="26"/>
        <v>899</v>
      </c>
      <c r="C909" s="222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96"/>
      <c r="E909" s="98"/>
      <c r="F909" s="120"/>
      <c r="G909" s="241"/>
      <c r="H909" s="201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85"/>
      <c r="J909" s="171" t="str">
        <f t="shared" si="25"/>
        <v/>
      </c>
      <c r="K909" s="163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53" t="str">
        <f>IF('C. Consumer Service Detail'!$F909="","",IF(VLOOKUP('C. Consumer Service Detail'!$F909,'Table of Current Services'!$B$7:$F$36,'Table of Current Services'!$F$5,)="cost","Yes","No"))</f>
        <v/>
      </c>
      <c r="M909" s="154" t="str">
        <f>IFERROR(IF('C. Consumer Service Detail'!$K909="No Match","No",VLOOKUP('C. Consumer Service Detail'!$C909,'B. Consumer Budget'!$E$11:$F$2010,2,FALSE)),"")</f>
        <v/>
      </c>
      <c r="P909" s="94"/>
      <c r="Q909" s="94"/>
    </row>
    <row r="910" spans="2:17" x14ac:dyDescent="0.25">
      <c r="B910" s="220">
        <f t="shared" si="26"/>
        <v>900</v>
      </c>
      <c r="C910" s="222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97"/>
      <c r="E910" s="96"/>
      <c r="F910" s="119"/>
      <c r="G910" s="240"/>
      <c r="H910" s="201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86"/>
      <c r="J910" s="171" t="str">
        <f t="shared" si="25"/>
        <v/>
      </c>
      <c r="K910" s="163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53" t="str">
        <f>IF('C. Consumer Service Detail'!$F910="","",IF(VLOOKUP('C. Consumer Service Detail'!$F910,'Table of Current Services'!$B$7:$F$36,'Table of Current Services'!$F$5,)="cost","Yes","No"))</f>
        <v/>
      </c>
      <c r="M910" s="154" t="str">
        <f>IFERROR(IF('C. Consumer Service Detail'!$K910="No Match","No",VLOOKUP('C. Consumer Service Detail'!$C910,'B. Consumer Budget'!$E$11:$F$2010,2,FALSE)),"")</f>
        <v/>
      </c>
      <c r="P910" s="94"/>
      <c r="Q910" s="94"/>
    </row>
    <row r="911" spans="2:17" x14ac:dyDescent="0.25">
      <c r="B911" s="220">
        <f t="shared" si="26"/>
        <v>901</v>
      </c>
      <c r="C911" s="222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96"/>
      <c r="E911" s="98"/>
      <c r="F911" s="120"/>
      <c r="G911" s="241"/>
      <c r="H911" s="201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85"/>
      <c r="J911" s="171" t="str">
        <f t="shared" si="25"/>
        <v/>
      </c>
      <c r="K911" s="163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53" t="str">
        <f>IF('C. Consumer Service Detail'!$F911="","",IF(VLOOKUP('C. Consumer Service Detail'!$F911,'Table of Current Services'!$B$7:$F$36,'Table of Current Services'!$F$5,)="cost","Yes","No"))</f>
        <v/>
      </c>
      <c r="M911" s="154" t="str">
        <f>IFERROR(IF('C. Consumer Service Detail'!$K911="No Match","No",VLOOKUP('C. Consumer Service Detail'!$C911,'B. Consumer Budget'!$E$11:$F$2010,2,FALSE)),"")</f>
        <v/>
      </c>
      <c r="P911" s="94"/>
      <c r="Q911" s="94"/>
    </row>
    <row r="912" spans="2:17" x14ac:dyDescent="0.25">
      <c r="B912" s="220">
        <f t="shared" si="26"/>
        <v>902</v>
      </c>
      <c r="C912" s="222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97"/>
      <c r="E912" s="96"/>
      <c r="F912" s="119"/>
      <c r="G912" s="240"/>
      <c r="H912" s="201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86"/>
      <c r="J912" s="171" t="str">
        <f t="shared" si="25"/>
        <v/>
      </c>
      <c r="K912" s="163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53" t="str">
        <f>IF('C. Consumer Service Detail'!$F912="","",IF(VLOOKUP('C. Consumer Service Detail'!$F912,'Table of Current Services'!$B$7:$F$36,'Table of Current Services'!$F$5,)="cost","Yes","No"))</f>
        <v/>
      </c>
      <c r="M912" s="154" t="str">
        <f>IFERROR(IF('C. Consumer Service Detail'!$K912="No Match","No",VLOOKUP('C. Consumer Service Detail'!$C912,'B. Consumer Budget'!$E$11:$F$2010,2,FALSE)),"")</f>
        <v/>
      </c>
      <c r="P912" s="94"/>
      <c r="Q912" s="94"/>
    </row>
    <row r="913" spans="2:17" x14ac:dyDescent="0.25">
      <c r="B913" s="220">
        <f t="shared" si="26"/>
        <v>903</v>
      </c>
      <c r="C913" s="222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96"/>
      <c r="E913" s="98"/>
      <c r="F913" s="120"/>
      <c r="G913" s="241"/>
      <c r="H913" s="201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85"/>
      <c r="J913" s="171" t="str">
        <f t="shared" si="25"/>
        <v/>
      </c>
      <c r="K913" s="163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53" t="str">
        <f>IF('C. Consumer Service Detail'!$F913="","",IF(VLOOKUP('C. Consumer Service Detail'!$F913,'Table of Current Services'!$B$7:$F$36,'Table of Current Services'!$F$5,)="cost","Yes","No"))</f>
        <v/>
      </c>
      <c r="M913" s="154" t="str">
        <f>IFERROR(IF('C. Consumer Service Detail'!$K913="No Match","No",VLOOKUP('C. Consumer Service Detail'!$C913,'B. Consumer Budget'!$E$11:$F$2010,2,FALSE)),"")</f>
        <v/>
      </c>
      <c r="P913" s="94"/>
      <c r="Q913" s="94"/>
    </row>
    <row r="914" spans="2:17" x14ac:dyDescent="0.25">
      <c r="B914" s="220">
        <f t="shared" si="26"/>
        <v>904</v>
      </c>
      <c r="C914" s="222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97"/>
      <c r="E914" s="96"/>
      <c r="F914" s="119"/>
      <c r="G914" s="240"/>
      <c r="H914" s="201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86"/>
      <c r="J914" s="171" t="str">
        <f t="shared" si="25"/>
        <v/>
      </c>
      <c r="K914" s="163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53" t="str">
        <f>IF('C. Consumer Service Detail'!$F914="","",IF(VLOOKUP('C. Consumer Service Detail'!$F914,'Table of Current Services'!$B$7:$F$36,'Table of Current Services'!$F$5,)="cost","Yes","No"))</f>
        <v/>
      </c>
      <c r="M914" s="154" t="str">
        <f>IFERROR(IF('C. Consumer Service Detail'!$K914="No Match","No",VLOOKUP('C. Consumer Service Detail'!$C914,'B. Consumer Budget'!$E$11:$F$2010,2,FALSE)),"")</f>
        <v/>
      </c>
      <c r="P914" s="94"/>
      <c r="Q914" s="94"/>
    </row>
    <row r="915" spans="2:17" x14ac:dyDescent="0.25">
      <c r="B915" s="220">
        <f t="shared" si="26"/>
        <v>905</v>
      </c>
      <c r="C915" s="222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96"/>
      <c r="E915" s="98"/>
      <c r="F915" s="120"/>
      <c r="G915" s="241"/>
      <c r="H915" s="201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85"/>
      <c r="J915" s="171" t="str">
        <f t="shared" si="25"/>
        <v/>
      </c>
      <c r="K915" s="163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53" t="str">
        <f>IF('C. Consumer Service Detail'!$F915="","",IF(VLOOKUP('C. Consumer Service Detail'!$F915,'Table of Current Services'!$B$7:$F$36,'Table of Current Services'!$F$5,)="cost","Yes","No"))</f>
        <v/>
      </c>
      <c r="M915" s="154" t="str">
        <f>IFERROR(IF('C. Consumer Service Detail'!$K915="No Match","No",VLOOKUP('C. Consumer Service Detail'!$C915,'B. Consumer Budget'!$E$11:$F$2010,2,FALSE)),"")</f>
        <v/>
      </c>
      <c r="P915" s="94"/>
      <c r="Q915" s="94"/>
    </row>
    <row r="916" spans="2:17" x14ac:dyDescent="0.25">
      <c r="B916" s="220">
        <f t="shared" si="26"/>
        <v>906</v>
      </c>
      <c r="C916" s="222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97"/>
      <c r="E916" s="96"/>
      <c r="F916" s="119"/>
      <c r="G916" s="240"/>
      <c r="H916" s="201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86"/>
      <c r="J916" s="171" t="str">
        <f t="shared" si="25"/>
        <v/>
      </c>
      <c r="K916" s="163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53" t="str">
        <f>IF('C. Consumer Service Detail'!$F916="","",IF(VLOOKUP('C. Consumer Service Detail'!$F916,'Table of Current Services'!$B$7:$F$36,'Table of Current Services'!$F$5,)="cost","Yes","No"))</f>
        <v/>
      </c>
      <c r="M916" s="154" t="str">
        <f>IFERROR(IF('C. Consumer Service Detail'!$K916="No Match","No",VLOOKUP('C. Consumer Service Detail'!$C916,'B. Consumer Budget'!$E$11:$F$2010,2,FALSE)),"")</f>
        <v/>
      </c>
      <c r="P916" s="94"/>
      <c r="Q916" s="94"/>
    </row>
    <row r="917" spans="2:17" x14ac:dyDescent="0.25">
      <c r="B917" s="220">
        <f t="shared" si="26"/>
        <v>907</v>
      </c>
      <c r="C917" s="222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96"/>
      <c r="E917" s="98"/>
      <c r="F917" s="120"/>
      <c r="G917" s="241"/>
      <c r="H917" s="201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85"/>
      <c r="J917" s="171" t="str">
        <f t="shared" si="25"/>
        <v/>
      </c>
      <c r="K917" s="163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53" t="str">
        <f>IF('C. Consumer Service Detail'!$F917="","",IF(VLOOKUP('C. Consumer Service Detail'!$F917,'Table of Current Services'!$B$7:$F$36,'Table of Current Services'!$F$5,)="cost","Yes","No"))</f>
        <v/>
      </c>
      <c r="M917" s="154" t="str">
        <f>IFERROR(IF('C. Consumer Service Detail'!$K917="No Match","No",VLOOKUP('C. Consumer Service Detail'!$C917,'B. Consumer Budget'!$E$11:$F$2010,2,FALSE)),"")</f>
        <v/>
      </c>
      <c r="P917" s="94"/>
      <c r="Q917" s="94"/>
    </row>
    <row r="918" spans="2:17" x14ac:dyDescent="0.25">
      <c r="B918" s="220">
        <f t="shared" si="26"/>
        <v>908</v>
      </c>
      <c r="C918" s="222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97"/>
      <c r="E918" s="96"/>
      <c r="F918" s="119"/>
      <c r="G918" s="240"/>
      <c r="H918" s="201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86"/>
      <c r="J918" s="171" t="str">
        <f t="shared" si="25"/>
        <v/>
      </c>
      <c r="K918" s="163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53" t="str">
        <f>IF('C. Consumer Service Detail'!$F918="","",IF(VLOOKUP('C. Consumer Service Detail'!$F918,'Table of Current Services'!$B$7:$F$36,'Table of Current Services'!$F$5,)="cost","Yes","No"))</f>
        <v/>
      </c>
      <c r="M918" s="154" t="str">
        <f>IFERROR(IF('C. Consumer Service Detail'!$K918="No Match","No",VLOOKUP('C. Consumer Service Detail'!$C918,'B. Consumer Budget'!$E$11:$F$2010,2,FALSE)),"")</f>
        <v/>
      </c>
      <c r="P918" s="94"/>
      <c r="Q918" s="94"/>
    </row>
    <row r="919" spans="2:17" x14ac:dyDescent="0.25">
      <c r="B919" s="220">
        <f t="shared" si="26"/>
        <v>909</v>
      </c>
      <c r="C919" s="222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96"/>
      <c r="E919" s="98"/>
      <c r="F919" s="120"/>
      <c r="G919" s="241"/>
      <c r="H919" s="201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85"/>
      <c r="J919" s="171" t="str">
        <f t="shared" si="25"/>
        <v/>
      </c>
      <c r="K919" s="163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53" t="str">
        <f>IF('C. Consumer Service Detail'!$F919="","",IF(VLOOKUP('C. Consumer Service Detail'!$F919,'Table of Current Services'!$B$7:$F$36,'Table of Current Services'!$F$5,)="cost","Yes","No"))</f>
        <v/>
      </c>
      <c r="M919" s="154" t="str">
        <f>IFERROR(IF('C. Consumer Service Detail'!$K919="No Match","No",VLOOKUP('C. Consumer Service Detail'!$C919,'B. Consumer Budget'!$E$11:$F$2010,2,FALSE)),"")</f>
        <v/>
      </c>
      <c r="P919" s="94"/>
      <c r="Q919" s="94"/>
    </row>
    <row r="920" spans="2:17" x14ac:dyDescent="0.25">
      <c r="B920" s="220">
        <f t="shared" si="26"/>
        <v>910</v>
      </c>
      <c r="C920" s="222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97"/>
      <c r="E920" s="96"/>
      <c r="F920" s="119"/>
      <c r="G920" s="243"/>
      <c r="H920" s="201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86"/>
      <c r="J920" s="171" t="str">
        <f t="shared" si="25"/>
        <v/>
      </c>
      <c r="K920" s="163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53" t="str">
        <f>IF('C. Consumer Service Detail'!$F920="","",IF(VLOOKUP('C. Consumer Service Detail'!$F920,'Table of Current Services'!$B$7:$F$36,'Table of Current Services'!$F$5,)="cost","Yes","No"))</f>
        <v/>
      </c>
      <c r="M920" s="154" t="str">
        <f>IFERROR(IF('C. Consumer Service Detail'!$K920="No Match","No",VLOOKUP('C. Consumer Service Detail'!$C920,'B. Consumer Budget'!$E$11:$F$2010,2,FALSE)),"")</f>
        <v/>
      </c>
      <c r="P920" s="94"/>
      <c r="Q920" s="94"/>
    </row>
    <row r="921" spans="2:17" x14ac:dyDescent="0.25">
      <c r="B921" s="220">
        <f t="shared" si="26"/>
        <v>911</v>
      </c>
      <c r="C921" s="222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96"/>
      <c r="E921" s="98"/>
      <c r="F921" s="120"/>
      <c r="G921" s="241"/>
      <c r="H921" s="201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85"/>
      <c r="J921" s="171" t="str">
        <f t="shared" si="25"/>
        <v/>
      </c>
      <c r="K921" s="163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53" t="str">
        <f>IF('C. Consumer Service Detail'!$F921="","",IF(VLOOKUP('C. Consumer Service Detail'!$F921,'Table of Current Services'!$B$7:$F$36,'Table of Current Services'!$F$5,)="cost","Yes","No"))</f>
        <v/>
      </c>
      <c r="M921" s="154" t="str">
        <f>IFERROR(IF('C. Consumer Service Detail'!$K921="No Match","No",VLOOKUP('C. Consumer Service Detail'!$C921,'B. Consumer Budget'!$E$11:$F$2010,2,FALSE)),"")</f>
        <v/>
      </c>
      <c r="P921" s="94"/>
      <c r="Q921" s="94"/>
    </row>
    <row r="922" spans="2:17" x14ac:dyDescent="0.25">
      <c r="B922" s="220">
        <f t="shared" si="26"/>
        <v>912</v>
      </c>
      <c r="C922" s="222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97"/>
      <c r="E922" s="96"/>
      <c r="F922" s="119"/>
      <c r="G922" s="240"/>
      <c r="H922" s="201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86"/>
      <c r="J922" s="171" t="str">
        <f t="shared" si="25"/>
        <v/>
      </c>
      <c r="K922" s="163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53" t="str">
        <f>IF('C. Consumer Service Detail'!$F922="","",IF(VLOOKUP('C. Consumer Service Detail'!$F922,'Table of Current Services'!$B$7:$F$36,'Table of Current Services'!$F$5,)="cost","Yes","No"))</f>
        <v/>
      </c>
      <c r="M922" s="154" t="str">
        <f>IFERROR(IF('C. Consumer Service Detail'!$K922="No Match","No",VLOOKUP('C. Consumer Service Detail'!$C922,'B. Consumer Budget'!$E$11:$F$2010,2,FALSE)),"")</f>
        <v/>
      </c>
      <c r="P922" s="94"/>
      <c r="Q922" s="94"/>
    </row>
    <row r="923" spans="2:17" x14ac:dyDescent="0.25">
      <c r="B923" s="220">
        <f t="shared" si="26"/>
        <v>913</v>
      </c>
      <c r="C923" s="222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96"/>
      <c r="E923" s="98"/>
      <c r="F923" s="120"/>
      <c r="G923" s="241"/>
      <c r="H923" s="201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85"/>
      <c r="J923" s="171" t="str">
        <f t="shared" si="25"/>
        <v/>
      </c>
      <c r="K923" s="163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53" t="str">
        <f>IF('C. Consumer Service Detail'!$F923="","",IF(VLOOKUP('C. Consumer Service Detail'!$F923,'Table of Current Services'!$B$7:$F$36,'Table of Current Services'!$F$5,)="cost","Yes","No"))</f>
        <v/>
      </c>
      <c r="M923" s="154" t="str">
        <f>IFERROR(IF('C. Consumer Service Detail'!$K923="No Match","No",VLOOKUP('C. Consumer Service Detail'!$C923,'B. Consumer Budget'!$E$11:$F$2010,2,FALSE)),"")</f>
        <v/>
      </c>
      <c r="P923" s="94"/>
      <c r="Q923" s="94"/>
    </row>
    <row r="924" spans="2:17" x14ac:dyDescent="0.25">
      <c r="B924" s="220">
        <f t="shared" si="26"/>
        <v>914</v>
      </c>
      <c r="C924" s="222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97"/>
      <c r="E924" s="96"/>
      <c r="F924" s="119"/>
      <c r="G924" s="240"/>
      <c r="H924" s="201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86"/>
      <c r="J924" s="171" t="str">
        <f t="shared" si="25"/>
        <v/>
      </c>
      <c r="K924" s="163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53" t="str">
        <f>IF('C. Consumer Service Detail'!$F924="","",IF(VLOOKUP('C. Consumer Service Detail'!$F924,'Table of Current Services'!$B$7:$F$36,'Table of Current Services'!$F$5,)="cost","Yes","No"))</f>
        <v/>
      </c>
      <c r="M924" s="154" t="str">
        <f>IFERROR(IF('C. Consumer Service Detail'!$K924="No Match","No",VLOOKUP('C. Consumer Service Detail'!$C924,'B. Consumer Budget'!$E$11:$F$2010,2,FALSE)),"")</f>
        <v/>
      </c>
      <c r="P924" s="94"/>
      <c r="Q924" s="94"/>
    </row>
    <row r="925" spans="2:17" x14ac:dyDescent="0.25">
      <c r="B925" s="220">
        <f t="shared" si="26"/>
        <v>915</v>
      </c>
      <c r="C925" s="222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96"/>
      <c r="E925" s="98"/>
      <c r="F925" s="120"/>
      <c r="G925" s="241"/>
      <c r="H925" s="201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85"/>
      <c r="J925" s="171" t="str">
        <f t="shared" si="25"/>
        <v/>
      </c>
      <c r="K925" s="163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53" t="str">
        <f>IF('C. Consumer Service Detail'!$F925="","",IF(VLOOKUP('C. Consumer Service Detail'!$F925,'Table of Current Services'!$B$7:$F$36,'Table of Current Services'!$F$5,)="cost","Yes","No"))</f>
        <v/>
      </c>
      <c r="M925" s="154" t="str">
        <f>IFERROR(IF('C. Consumer Service Detail'!$K925="No Match","No",VLOOKUP('C. Consumer Service Detail'!$C925,'B. Consumer Budget'!$E$11:$F$2010,2,FALSE)),"")</f>
        <v/>
      </c>
      <c r="P925" s="94"/>
      <c r="Q925" s="94"/>
    </row>
    <row r="926" spans="2:17" x14ac:dyDescent="0.25">
      <c r="B926" s="220">
        <f t="shared" si="26"/>
        <v>916</v>
      </c>
      <c r="C926" s="222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97"/>
      <c r="E926" s="96"/>
      <c r="F926" s="119"/>
      <c r="G926" s="240"/>
      <c r="H926" s="201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86"/>
      <c r="J926" s="171" t="str">
        <f t="shared" si="25"/>
        <v/>
      </c>
      <c r="K926" s="163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53" t="str">
        <f>IF('C. Consumer Service Detail'!$F926="","",IF(VLOOKUP('C. Consumer Service Detail'!$F926,'Table of Current Services'!$B$7:$F$36,'Table of Current Services'!$F$5,)="cost","Yes","No"))</f>
        <v/>
      </c>
      <c r="M926" s="154" t="str">
        <f>IFERROR(IF('C. Consumer Service Detail'!$K926="No Match","No",VLOOKUP('C. Consumer Service Detail'!$C926,'B. Consumer Budget'!$E$11:$F$2010,2,FALSE)),"")</f>
        <v/>
      </c>
      <c r="P926" s="94"/>
      <c r="Q926" s="94"/>
    </row>
    <row r="927" spans="2:17" x14ac:dyDescent="0.25">
      <c r="B927" s="220">
        <f t="shared" si="26"/>
        <v>917</v>
      </c>
      <c r="C927" s="222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96"/>
      <c r="E927" s="98"/>
      <c r="F927" s="120"/>
      <c r="G927" s="241"/>
      <c r="H927" s="201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85"/>
      <c r="J927" s="171" t="str">
        <f t="shared" si="25"/>
        <v/>
      </c>
      <c r="K927" s="163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53" t="str">
        <f>IF('C. Consumer Service Detail'!$F927="","",IF(VLOOKUP('C. Consumer Service Detail'!$F927,'Table of Current Services'!$B$7:$F$36,'Table of Current Services'!$F$5,)="cost","Yes","No"))</f>
        <v/>
      </c>
      <c r="M927" s="154" t="str">
        <f>IFERROR(IF('C. Consumer Service Detail'!$K927="No Match","No",VLOOKUP('C. Consumer Service Detail'!$C927,'B. Consumer Budget'!$E$11:$F$2010,2,FALSE)),"")</f>
        <v/>
      </c>
      <c r="P927" s="94"/>
      <c r="Q927" s="94"/>
    </row>
    <row r="928" spans="2:17" x14ac:dyDescent="0.25">
      <c r="B928" s="220">
        <f t="shared" si="26"/>
        <v>918</v>
      </c>
      <c r="C928" s="222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97"/>
      <c r="E928" s="96"/>
      <c r="F928" s="119"/>
      <c r="G928" s="240"/>
      <c r="H928" s="201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86"/>
      <c r="J928" s="171" t="str">
        <f t="shared" si="25"/>
        <v/>
      </c>
      <c r="K928" s="163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53" t="str">
        <f>IF('C. Consumer Service Detail'!$F928="","",IF(VLOOKUP('C. Consumer Service Detail'!$F928,'Table of Current Services'!$B$7:$F$36,'Table of Current Services'!$F$5,)="cost","Yes","No"))</f>
        <v/>
      </c>
      <c r="M928" s="154" t="str">
        <f>IFERROR(IF('C. Consumer Service Detail'!$K928="No Match","No",VLOOKUP('C. Consumer Service Detail'!$C928,'B. Consumer Budget'!$E$11:$F$2010,2,FALSE)),"")</f>
        <v/>
      </c>
      <c r="P928" s="94"/>
      <c r="Q928" s="94"/>
    </row>
    <row r="929" spans="2:17" x14ac:dyDescent="0.25">
      <c r="B929" s="220">
        <f t="shared" si="26"/>
        <v>919</v>
      </c>
      <c r="C929" s="222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96"/>
      <c r="E929" s="98"/>
      <c r="F929" s="120"/>
      <c r="G929" s="241"/>
      <c r="H929" s="201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85"/>
      <c r="J929" s="171" t="str">
        <f t="shared" si="25"/>
        <v/>
      </c>
      <c r="K929" s="163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53" t="str">
        <f>IF('C. Consumer Service Detail'!$F929="","",IF(VLOOKUP('C. Consumer Service Detail'!$F929,'Table of Current Services'!$B$7:$F$36,'Table of Current Services'!$F$5,)="cost","Yes","No"))</f>
        <v/>
      </c>
      <c r="M929" s="154" t="str">
        <f>IFERROR(IF('C. Consumer Service Detail'!$K929="No Match","No",VLOOKUP('C. Consumer Service Detail'!$C929,'B. Consumer Budget'!$E$11:$F$2010,2,FALSE)),"")</f>
        <v/>
      </c>
      <c r="P929" s="94"/>
      <c r="Q929" s="94"/>
    </row>
    <row r="930" spans="2:17" x14ac:dyDescent="0.25">
      <c r="B930" s="220">
        <f t="shared" si="26"/>
        <v>920</v>
      </c>
      <c r="C930" s="222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97"/>
      <c r="E930" s="96"/>
      <c r="F930" s="119"/>
      <c r="G930" s="240"/>
      <c r="H930" s="201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86"/>
      <c r="J930" s="171" t="str">
        <f t="shared" si="25"/>
        <v/>
      </c>
      <c r="K930" s="163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53" t="str">
        <f>IF('C. Consumer Service Detail'!$F930="","",IF(VLOOKUP('C. Consumer Service Detail'!$F930,'Table of Current Services'!$B$7:$F$36,'Table of Current Services'!$F$5,)="cost","Yes","No"))</f>
        <v/>
      </c>
      <c r="M930" s="154" t="str">
        <f>IFERROR(IF('C. Consumer Service Detail'!$K930="No Match","No",VLOOKUP('C. Consumer Service Detail'!$C930,'B. Consumer Budget'!$E$11:$F$2010,2,FALSE)),"")</f>
        <v/>
      </c>
      <c r="P930" s="94"/>
      <c r="Q930" s="94"/>
    </row>
    <row r="931" spans="2:17" x14ac:dyDescent="0.25">
      <c r="B931" s="220">
        <f t="shared" si="26"/>
        <v>921</v>
      </c>
      <c r="C931" s="222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96"/>
      <c r="E931" s="98"/>
      <c r="F931" s="120"/>
      <c r="G931" s="241"/>
      <c r="H931" s="201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85"/>
      <c r="J931" s="171" t="str">
        <f t="shared" si="25"/>
        <v/>
      </c>
      <c r="K931" s="163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53" t="str">
        <f>IF('C. Consumer Service Detail'!$F931="","",IF(VLOOKUP('C. Consumer Service Detail'!$F931,'Table of Current Services'!$B$7:$F$36,'Table of Current Services'!$F$5,)="cost","Yes","No"))</f>
        <v/>
      </c>
      <c r="M931" s="154" t="str">
        <f>IFERROR(IF('C. Consumer Service Detail'!$K931="No Match","No",VLOOKUP('C. Consumer Service Detail'!$C931,'B. Consumer Budget'!$E$11:$F$2010,2,FALSE)),"")</f>
        <v/>
      </c>
      <c r="P931" s="94"/>
      <c r="Q931" s="94"/>
    </row>
    <row r="932" spans="2:17" x14ac:dyDescent="0.25">
      <c r="B932" s="220">
        <f t="shared" si="26"/>
        <v>922</v>
      </c>
      <c r="C932" s="222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97"/>
      <c r="E932" s="96"/>
      <c r="F932" s="119"/>
      <c r="G932" s="240"/>
      <c r="H932" s="201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86"/>
      <c r="J932" s="171" t="str">
        <f t="shared" si="25"/>
        <v/>
      </c>
      <c r="K932" s="163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53" t="str">
        <f>IF('C. Consumer Service Detail'!$F932="","",IF(VLOOKUP('C. Consumer Service Detail'!$F932,'Table of Current Services'!$B$7:$F$36,'Table of Current Services'!$F$5,)="cost","Yes","No"))</f>
        <v/>
      </c>
      <c r="M932" s="154" t="str">
        <f>IFERROR(IF('C. Consumer Service Detail'!$K932="No Match","No",VLOOKUP('C. Consumer Service Detail'!$C932,'B. Consumer Budget'!$E$11:$F$2010,2,FALSE)),"")</f>
        <v/>
      </c>
      <c r="P932" s="94"/>
      <c r="Q932" s="94"/>
    </row>
    <row r="933" spans="2:17" x14ac:dyDescent="0.25">
      <c r="B933" s="220">
        <f t="shared" si="26"/>
        <v>923</v>
      </c>
      <c r="C933" s="222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96"/>
      <c r="E933" s="98"/>
      <c r="F933" s="120"/>
      <c r="G933" s="241"/>
      <c r="H933" s="201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85"/>
      <c r="J933" s="171" t="str">
        <f t="shared" si="25"/>
        <v/>
      </c>
      <c r="K933" s="163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53" t="str">
        <f>IF('C. Consumer Service Detail'!$F933="","",IF(VLOOKUP('C. Consumer Service Detail'!$F933,'Table of Current Services'!$B$7:$F$36,'Table of Current Services'!$F$5,)="cost","Yes","No"))</f>
        <v/>
      </c>
      <c r="M933" s="154" t="str">
        <f>IFERROR(IF('C. Consumer Service Detail'!$K933="No Match","No",VLOOKUP('C. Consumer Service Detail'!$C933,'B. Consumer Budget'!$E$11:$F$2010,2,FALSE)),"")</f>
        <v/>
      </c>
      <c r="P933" s="94"/>
      <c r="Q933" s="94"/>
    </row>
    <row r="934" spans="2:17" x14ac:dyDescent="0.25">
      <c r="B934" s="220">
        <f t="shared" si="26"/>
        <v>924</v>
      </c>
      <c r="C934" s="222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97"/>
      <c r="E934" s="96"/>
      <c r="F934" s="119"/>
      <c r="G934" s="240"/>
      <c r="H934" s="201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86"/>
      <c r="J934" s="171" t="str">
        <f t="shared" si="25"/>
        <v/>
      </c>
      <c r="K934" s="163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53" t="str">
        <f>IF('C. Consumer Service Detail'!$F934="","",IF(VLOOKUP('C. Consumer Service Detail'!$F934,'Table of Current Services'!$B$7:$F$36,'Table of Current Services'!$F$5,)="cost","Yes","No"))</f>
        <v/>
      </c>
      <c r="M934" s="154" t="str">
        <f>IFERROR(IF('C. Consumer Service Detail'!$K934="No Match","No",VLOOKUP('C. Consumer Service Detail'!$C934,'B. Consumer Budget'!$E$11:$F$2010,2,FALSE)),"")</f>
        <v/>
      </c>
      <c r="P934" s="94"/>
      <c r="Q934" s="94"/>
    </row>
    <row r="935" spans="2:17" x14ac:dyDescent="0.25">
      <c r="B935" s="220">
        <f t="shared" si="26"/>
        <v>925</v>
      </c>
      <c r="C935" s="222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96"/>
      <c r="E935" s="98"/>
      <c r="F935" s="120"/>
      <c r="G935" s="241"/>
      <c r="H935" s="201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85"/>
      <c r="J935" s="171" t="str">
        <f t="shared" si="25"/>
        <v/>
      </c>
      <c r="K935" s="163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53" t="str">
        <f>IF('C. Consumer Service Detail'!$F935="","",IF(VLOOKUP('C. Consumer Service Detail'!$F935,'Table of Current Services'!$B$7:$F$36,'Table of Current Services'!$F$5,)="cost","Yes","No"))</f>
        <v/>
      </c>
      <c r="M935" s="154" t="str">
        <f>IFERROR(IF('C. Consumer Service Detail'!$K935="No Match","No",VLOOKUP('C. Consumer Service Detail'!$C935,'B. Consumer Budget'!$E$11:$F$2010,2,FALSE)),"")</f>
        <v/>
      </c>
      <c r="P935" s="94"/>
      <c r="Q935" s="94"/>
    </row>
    <row r="936" spans="2:17" x14ac:dyDescent="0.25">
      <c r="B936" s="220">
        <f t="shared" si="26"/>
        <v>926</v>
      </c>
      <c r="C936" s="222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97"/>
      <c r="E936" s="96"/>
      <c r="F936" s="119"/>
      <c r="G936" s="240"/>
      <c r="H936" s="201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86"/>
      <c r="J936" s="171" t="str">
        <f t="shared" si="25"/>
        <v/>
      </c>
      <c r="K936" s="163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53" t="str">
        <f>IF('C. Consumer Service Detail'!$F936="","",IF(VLOOKUP('C. Consumer Service Detail'!$F936,'Table of Current Services'!$B$7:$F$36,'Table of Current Services'!$F$5,)="cost","Yes","No"))</f>
        <v/>
      </c>
      <c r="M936" s="154" t="str">
        <f>IFERROR(IF('C. Consumer Service Detail'!$K936="No Match","No",VLOOKUP('C. Consumer Service Detail'!$C936,'B. Consumer Budget'!$E$11:$F$2010,2,FALSE)),"")</f>
        <v/>
      </c>
      <c r="P936" s="94"/>
      <c r="Q936" s="94"/>
    </row>
    <row r="937" spans="2:17" x14ac:dyDescent="0.25">
      <c r="B937" s="220">
        <f t="shared" si="26"/>
        <v>927</v>
      </c>
      <c r="C937" s="222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96"/>
      <c r="E937" s="98"/>
      <c r="F937" s="120"/>
      <c r="G937" s="241"/>
      <c r="H937" s="201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85"/>
      <c r="J937" s="171" t="str">
        <f t="shared" si="25"/>
        <v/>
      </c>
      <c r="K937" s="163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53" t="str">
        <f>IF('C. Consumer Service Detail'!$F937="","",IF(VLOOKUP('C. Consumer Service Detail'!$F937,'Table of Current Services'!$B$7:$F$36,'Table of Current Services'!$F$5,)="cost","Yes","No"))</f>
        <v/>
      </c>
      <c r="M937" s="154" t="str">
        <f>IFERROR(IF('C. Consumer Service Detail'!$K937="No Match","No",VLOOKUP('C. Consumer Service Detail'!$C937,'B. Consumer Budget'!$E$11:$F$2010,2,FALSE)),"")</f>
        <v/>
      </c>
      <c r="P937" s="94"/>
      <c r="Q937" s="94"/>
    </row>
    <row r="938" spans="2:17" x14ac:dyDescent="0.25">
      <c r="B938" s="220">
        <f t="shared" si="26"/>
        <v>928</v>
      </c>
      <c r="C938" s="222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97"/>
      <c r="E938" s="96"/>
      <c r="F938" s="119"/>
      <c r="G938" s="240"/>
      <c r="H938" s="201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86"/>
      <c r="J938" s="171" t="str">
        <f t="shared" si="25"/>
        <v/>
      </c>
      <c r="K938" s="163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53" t="str">
        <f>IF('C. Consumer Service Detail'!$F938="","",IF(VLOOKUP('C. Consumer Service Detail'!$F938,'Table of Current Services'!$B$7:$F$36,'Table of Current Services'!$F$5,)="cost","Yes","No"))</f>
        <v/>
      </c>
      <c r="M938" s="154" t="str">
        <f>IFERROR(IF('C. Consumer Service Detail'!$K938="No Match","No",VLOOKUP('C. Consumer Service Detail'!$C938,'B. Consumer Budget'!$E$11:$F$2010,2,FALSE)),"")</f>
        <v/>
      </c>
      <c r="P938" s="94"/>
      <c r="Q938" s="94"/>
    </row>
    <row r="939" spans="2:17" x14ac:dyDescent="0.25">
      <c r="B939" s="220">
        <f t="shared" si="26"/>
        <v>929</v>
      </c>
      <c r="C939" s="222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96"/>
      <c r="E939" s="98"/>
      <c r="F939" s="120"/>
      <c r="G939" s="241"/>
      <c r="H939" s="201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85"/>
      <c r="J939" s="171" t="str">
        <f t="shared" si="25"/>
        <v/>
      </c>
      <c r="K939" s="163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53" t="str">
        <f>IF('C. Consumer Service Detail'!$F939="","",IF(VLOOKUP('C. Consumer Service Detail'!$F939,'Table of Current Services'!$B$7:$F$36,'Table of Current Services'!$F$5,)="cost","Yes","No"))</f>
        <v/>
      </c>
      <c r="M939" s="154" t="str">
        <f>IFERROR(IF('C. Consumer Service Detail'!$K939="No Match","No",VLOOKUP('C. Consumer Service Detail'!$C939,'B. Consumer Budget'!$E$11:$F$2010,2,FALSE)),"")</f>
        <v/>
      </c>
      <c r="P939" s="94"/>
      <c r="Q939" s="94"/>
    </row>
    <row r="940" spans="2:17" x14ac:dyDescent="0.25">
      <c r="B940" s="220">
        <f t="shared" si="26"/>
        <v>930</v>
      </c>
      <c r="C940" s="222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97"/>
      <c r="E940" s="96"/>
      <c r="F940" s="119"/>
      <c r="G940" s="240"/>
      <c r="H940" s="201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86"/>
      <c r="J940" s="171" t="str">
        <f t="shared" si="25"/>
        <v/>
      </c>
      <c r="K940" s="163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53" t="str">
        <f>IF('C. Consumer Service Detail'!$F940="","",IF(VLOOKUP('C. Consumer Service Detail'!$F940,'Table of Current Services'!$B$7:$F$36,'Table of Current Services'!$F$5,)="cost","Yes","No"))</f>
        <v/>
      </c>
      <c r="M940" s="154" t="str">
        <f>IFERROR(IF('C. Consumer Service Detail'!$K940="No Match","No",VLOOKUP('C. Consumer Service Detail'!$C940,'B. Consumer Budget'!$E$11:$F$2010,2,FALSE)),"")</f>
        <v/>
      </c>
      <c r="P940" s="94"/>
      <c r="Q940" s="94"/>
    </row>
    <row r="941" spans="2:17" x14ac:dyDescent="0.25">
      <c r="B941" s="220">
        <f t="shared" si="26"/>
        <v>931</v>
      </c>
      <c r="C941" s="222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96"/>
      <c r="E941" s="98"/>
      <c r="F941" s="120"/>
      <c r="G941" s="241"/>
      <c r="H941" s="201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85"/>
      <c r="J941" s="171" t="str">
        <f t="shared" si="25"/>
        <v/>
      </c>
      <c r="K941" s="163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53" t="str">
        <f>IF('C. Consumer Service Detail'!$F941="","",IF(VLOOKUP('C. Consumer Service Detail'!$F941,'Table of Current Services'!$B$7:$F$36,'Table of Current Services'!$F$5,)="cost","Yes","No"))</f>
        <v/>
      </c>
      <c r="M941" s="154" t="str">
        <f>IFERROR(IF('C. Consumer Service Detail'!$K941="No Match","No",VLOOKUP('C. Consumer Service Detail'!$C941,'B. Consumer Budget'!$E$11:$F$2010,2,FALSE)),"")</f>
        <v/>
      </c>
      <c r="P941" s="94"/>
      <c r="Q941" s="94"/>
    </row>
    <row r="942" spans="2:17" x14ac:dyDescent="0.25">
      <c r="B942" s="220">
        <f t="shared" si="26"/>
        <v>932</v>
      </c>
      <c r="C942" s="222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97"/>
      <c r="E942" s="96"/>
      <c r="F942" s="119"/>
      <c r="G942" s="240"/>
      <c r="H942" s="201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86"/>
      <c r="J942" s="171" t="str">
        <f t="shared" si="25"/>
        <v/>
      </c>
      <c r="K942" s="163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53" t="str">
        <f>IF('C. Consumer Service Detail'!$F942="","",IF(VLOOKUP('C. Consumer Service Detail'!$F942,'Table of Current Services'!$B$7:$F$36,'Table of Current Services'!$F$5,)="cost","Yes","No"))</f>
        <v/>
      </c>
      <c r="M942" s="154" t="str">
        <f>IFERROR(IF('C. Consumer Service Detail'!$K942="No Match","No",VLOOKUP('C. Consumer Service Detail'!$C942,'B. Consumer Budget'!$E$11:$F$2010,2,FALSE)),"")</f>
        <v/>
      </c>
      <c r="P942" s="94"/>
      <c r="Q942" s="94"/>
    </row>
    <row r="943" spans="2:17" x14ac:dyDescent="0.25">
      <c r="B943" s="220">
        <f t="shared" si="26"/>
        <v>933</v>
      </c>
      <c r="C943" s="222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96"/>
      <c r="E943" s="98"/>
      <c r="F943" s="120"/>
      <c r="G943" s="241"/>
      <c r="H943" s="201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85"/>
      <c r="J943" s="171" t="str">
        <f t="shared" si="25"/>
        <v/>
      </c>
      <c r="K943" s="163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53" t="str">
        <f>IF('C. Consumer Service Detail'!$F943="","",IF(VLOOKUP('C. Consumer Service Detail'!$F943,'Table of Current Services'!$B$7:$F$36,'Table of Current Services'!$F$5,)="cost","Yes","No"))</f>
        <v/>
      </c>
      <c r="M943" s="154" t="str">
        <f>IFERROR(IF('C. Consumer Service Detail'!$K943="No Match","No",VLOOKUP('C. Consumer Service Detail'!$C943,'B. Consumer Budget'!$E$11:$F$2010,2,FALSE)),"")</f>
        <v/>
      </c>
      <c r="P943" s="94"/>
      <c r="Q943" s="94"/>
    </row>
    <row r="944" spans="2:17" x14ac:dyDescent="0.25">
      <c r="B944" s="220">
        <f t="shared" si="26"/>
        <v>934</v>
      </c>
      <c r="C944" s="222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97"/>
      <c r="E944" s="96"/>
      <c r="F944" s="119"/>
      <c r="G944" s="240"/>
      <c r="H944" s="201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86"/>
      <c r="J944" s="171" t="str">
        <f t="shared" si="25"/>
        <v/>
      </c>
      <c r="K944" s="163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53" t="str">
        <f>IF('C. Consumer Service Detail'!$F944="","",IF(VLOOKUP('C. Consumer Service Detail'!$F944,'Table of Current Services'!$B$7:$F$36,'Table of Current Services'!$F$5,)="cost","Yes","No"))</f>
        <v/>
      </c>
      <c r="M944" s="154" t="str">
        <f>IFERROR(IF('C. Consumer Service Detail'!$K944="No Match","No",VLOOKUP('C. Consumer Service Detail'!$C944,'B. Consumer Budget'!$E$11:$F$2010,2,FALSE)),"")</f>
        <v/>
      </c>
      <c r="P944" s="94"/>
      <c r="Q944" s="94"/>
    </row>
    <row r="945" spans="2:17" x14ac:dyDescent="0.25">
      <c r="B945" s="220">
        <f t="shared" si="26"/>
        <v>935</v>
      </c>
      <c r="C945" s="222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96"/>
      <c r="E945" s="98"/>
      <c r="F945" s="120"/>
      <c r="G945" s="241"/>
      <c r="H945" s="202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85"/>
      <c r="J945" s="171" t="str">
        <f t="shared" si="25"/>
        <v/>
      </c>
      <c r="K945" s="163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53" t="str">
        <f>IF('C. Consumer Service Detail'!$F945="","",IF(VLOOKUP('C. Consumer Service Detail'!$F945,'Table of Current Services'!$B$7:$F$36,'Table of Current Services'!$F$5,)="cost","Yes","No"))</f>
        <v/>
      </c>
      <c r="M945" s="154" t="str">
        <f>IFERROR(IF('C. Consumer Service Detail'!$K945="No Match","No",VLOOKUP('C. Consumer Service Detail'!$C945,'B. Consumer Budget'!$E$11:$F$2010,2,FALSE)),"")</f>
        <v/>
      </c>
      <c r="P945" s="94"/>
      <c r="Q945" s="94"/>
    </row>
    <row r="946" spans="2:17" x14ac:dyDescent="0.25">
      <c r="B946" s="220">
        <f t="shared" si="26"/>
        <v>936</v>
      </c>
      <c r="C946" s="222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97"/>
      <c r="E946" s="96"/>
      <c r="F946" s="119"/>
      <c r="G946" s="240"/>
      <c r="H946" s="201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86"/>
      <c r="J946" s="171" t="str">
        <f t="shared" si="25"/>
        <v/>
      </c>
      <c r="K946" s="163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53" t="str">
        <f>IF('C. Consumer Service Detail'!$F946="","",IF(VLOOKUP('C. Consumer Service Detail'!$F946,'Table of Current Services'!$B$7:$F$36,'Table of Current Services'!$F$5,)="cost","Yes","No"))</f>
        <v/>
      </c>
      <c r="M946" s="154" t="str">
        <f>IFERROR(IF('C. Consumer Service Detail'!$K946="No Match","No",VLOOKUP('C. Consumer Service Detail'!$C946,'B. Consumer Budget'!$E$11:$F$2010,2,FALSE)),"")</f>
        <v/>
      </c>
      <c r="P946" s="94"/>
      <c r="Q946" s="94"/>
    </row>
    <row r="947" spans="2:17" x14ac:dyDescent="0.25">
      <c r="B947" s="220">
        <f t="shared" si="26"/>
        <v>937</v>
      </c>
      <c r="C947" s="222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96"/>
      <c r="E947" s="98"/>
      <c r="F947" s="120"/>
      <c r="G947" s="241"/>
      <c r="H947" s="202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85"/>
      <c r="J947" s="171" t="str">
        <f t="shared" si="25"/>
        <v/>
      </c>
      <c r="K947" s="163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53" t="str">
        <f>IF('C. Consumer Service Detail'!$F947="","",IF(VLOOKUP('C. Consumer Service Detail'!$F947,'Table of Current Services'!$B$7:$F$36,'Table of Current Services'!$F$5,)="cost","Yes","No"))</f>
        <v/>
      </c>
      <c r="M947" s="154" t="str">
        <f>IFERROR(IF('C. Consumer Service Detail'!$K947="No Match","No",VLOOKUP('C. Consumer Service Detail'!$C947,'B. Consumer Budget'!$E$11:$F$2010,2,FALSE)),"")</f>
        <v/>
      </c>
      <c r="P947" s="94"/>
      <c r="Q947" s="94"/>
    </row>
    <row r="948" spans="2:17" x14ac:dyDescent="0.25">
      <c r="B948" s="220">
        <f t="shared" si="26"/>
        <v>938</v>
      </c>
      <c r="C948" s="222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97"/>
      <c r="E948" s="96"/>
      <c r="F948" s="119"/>
      <c r="G948" s="240"/>
      <c r="H948" s="201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86"/>
      <c r="J948" s="171" t="str">
        <f t="shared" si="25"/>
        <v/>
      </c>
      <c r="K948" s="163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53" t="str">
        <f>IF('C. Consumer Service Detail'!$F948="","",IF(VLOOKUP('C. Consumer Service Detail'!$F948,'Table of Current Services'!$B$7:$F$36,'Table of Current Services'!$F$5,)="cost","Yes","No"))</f>
        <v/>
      </c>
      <c r="M948" s="154" t="str">
        <f>IFERROR(IF('C. Consumer Service Detail'!$K948="No Match","No",VLOOKUP('C. Consumer Service Detail'!$C948,'B. Consumer Budget'!$E$11:$F$2010,2,FALSE)),"")</f>
        <v/>
      </c>
      <c r="P948" s="94"/>
      <c r="Q948" s="94"/>
    </row>
    <row r="949" spans="2:17" x14ac:dyDescent="0.25">
      <c r="B949" s="220">
        <f t="shared" si="26"/>
        <v>939</v>
      </c>
      <c r="C949" s="222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96"/>
      <c r="E949" s="98"/>
      <c r="F949" s="120"/>
      <c r="G949" s="241"/>
      <c r="H949" s="202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85"/>
      <c r="J949" s="171" t="str">
        <f t="shared" si="25"/>
        <v/>
      </c>
      <c r="K949" s="163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53" t="str">
        <f>IF('C. Consumer Service Detail'!$F949="","",IF(VLOOKUP('C. Consumer Service Detail'!$F949,'Table of Current Services'!$B$7:$F$36,'Table of Current Services'!$F$5,)="cost","Yes","No"))</f>
        <v/>
      </c>
      <c r="M949" s="154" t="str">
        <f>IFERROR(IF('C. Consumer Service Detail'!$K949="No Match","No",VLOOKUP('C. Consumer Service Detail'!$C949,'B. Consumer Budget'!$E$11:$F$2010,2,FALSE)),"")</f>
        <v/>
      </c>
      <c r="P949" s="94"/>
      <c r="Q949" s="94"/>
    </row>
    <row r="950" spans="2:17" x14ac:dyDescent="0.25">
      <c r="B950" s="220">
        <f t="shared" si="26"/>
        <v>940</v>
      </c>
      <c r="C950" s="222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97"/>
      <c r="E950" s="96"/>
      <c r="F950" s="119"/>
      <c r="G950" s="240"/>
      <c r="H950" s="201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86"/>
      <c r="J950" s="171" t="str">
        <f t="shared" si="25"/>
        <v/>
      </c>
      <c r="K950" s="163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53" t="str">
        <f>IF('C. Consumer Service Detail'!$F950="","",IF(VLOOKUP('C. Consumer Service Detail'!$F950,'Table of Current Services'!$B$7:$F$36,'Table of Current Services'!$F$5,)="cost","Yes","No"))</f>
        <v/>
      </c>
      <c r="M950" s="154" t="str">
        <f>IFERROR(IF('C. Consumer Service Detail'!$K950="No Match","No",VLOOKUP('C. Consumer Service Detail'!$C950,'B. Consumer Budget'!$E$11:$F$2010,2,FALSE)),"")</f>
        <v/>
      </c>
      <c r="P950" s="94"/>
      <c r="Q950" s="94"/>
    </row>
    <row r="951" spans="2:17" x14ac:dyDescent="0.25">
      <c r="B951" s="220">
        <f t="shared" si="26"/>
        <v>941</v>
      </c>
      <c r="C951" s="222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96"/>
      <c r="E951" s="98"/>
      <c r="F951" s="120"/>
      <c r="G951" s="241"/>
      <c r="H951" s="202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85"/>
      <c r="J951" s="171" t="str">
        <f t="shared" si="25"/>
        <v/>
      </c>
      <c r="K951" s="163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53" t="str">
        <f>IF('C. Consumer Service Detail'!$F951="","",IF(VLOOKUP('C. Consumer Service Detail'!$F951,'Table of Current Services'!$B$7:$F$36,'Table of Current Services'!$F$5,)="cost","Yes","No"))</f>
        <v/>
      </c>
      <c r="M951" s="154" t="str">
        <f>IFERROR(IF('C. Consumer Service Detail'!$K951="No Match","No",VLOOKUP('C. Consumer Service Detail'!$C951,'B. Consumer Budget'!$E$11:$F$2010,2,FALSE)),"")</f>
        <v/>
      </c>
      <c r="P951" s="94"/>
      <c r="Q951" s="94"/>
    </row>
    <row r="952" spans="2:17" x14ac:dyDescent="0.25">
      <c r="B952" s="220">
        <f t="shared" si="26"/>
        <v>942</v>
      </c>
      <c r="C952" s="222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97"/>
      <c r="E952" s="96"/>
      <c r="F952" s="119"/>
      <c r="G952" s="240"/>
      <c r="H952" s="201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86"/>
      <c r="J952" s="171" t="str">
        <f t="shared" si="25"/>
        <v/>
      </c>
      <c r="K952" s="163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53" t="str">
        <f>IF('C. Consumer Service Detail'!$F952="","",IF(VLOOKUP('C. Consumer Service Detail'!$F952,'Table of Current Services'!$B$7:$F$36,'Table of Current Services'!$F$5,)="cost","Yes","No"))</f>
        <v/>
      </c>
      <c r="M952" s="154" t="str">
        <f>IFERROR(IF('C. Consumer Service Detail'!$K952="No Match","No",VLOOKUP('C. Consumer Service Detail'!$C952,'B. Consumer Budget'!$E$11:$F$2010,2,FALSE)),"")</f>
        <v/>
      </c>
      <c r="P952" s="94"/>
      <c r="Q952" s="94"/>
    </row>
    <row r="953" spans="2:17" x14ac:dyDescent="0.25">
      <c r="B953" s="220">
        <f t="shared" si="26"/>
        <v>943</v>
      </c>
      <c r="C953" s="222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96"/>
      <c r="E953" s="98"/>
      <c r="F953" s="120"/>
      <c r="G953" s="241"/>
      <c r="H953" s="202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85"/>
      <c r="J953" s="171" t="str">
        <f t="shared" si="25"/>
        <v/>
      </c>
      <c r="K953" s="163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53" t="str">
        <f>IF('C. Consumer Service Detail'!$F953="","",IF(VLOOKUP('C. Consumer Service Detail'!$F953,'Table of Current Services'!$B$7:$F$36,'Table of Current Services'!$F$5,)="cost","Yes","No"))</f>
        <v/>
      </c>
      <c r="M953" s="154" t="str">
        <f>IFERROR(IF('C. Consumer Service Detail'!$K953="No Match","No",VLOOKUP('C. Consumer Service Detail'!$C953,'B. Consumer Budget'!$E$11:$F$2010,2,FALSE)),"")</f>
        <v/>
      </c>
      <c r="P953" s="94"/>
      <c r="Q953" s="94"/>
    </row>
    <row r="954" spans="2:17" x14ac:dyDescent="0.25">
      <c r="B954" s="220">
        <f t="shared" si="26"/>
        <v>944</v>
      </c>
      <c r="C954" s="222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97"/>
      <c r="E954" s="96"/>
      <c r="F954" s="119"/>
      <c r="G954" s="240"/>
      <c r="H954" s="201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86"/>
      <c r="J954" s="171" t="str">
        <f t="shared" si="25"/>
        <v/>
      </c>
      <c r="K954" s="163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53" t="str">
        <f>IF('C. Consumer Service Detail'!$F954="","",IF(VLOOKUP('C. Consumer Service Detail'!$F954,'Table of Current Services'!$B$7:$F$36,'Table of Current Services'!$F$5,)="cost","Yes","No"))</f>
        <v/>
      </c>
      <c r="M954" s="154" t="str">
        <f>IFERROR(IF('C. Consumer Service Detail'!$K954="No Match","No",VLOOKUP('C. Consumer Service Detail'!$C954,'B. Consumer Budget'!$E$11:$F$2010,2,FALSE)),"")</f>
        <v/>
      </c>
      <c r="P954" s="94"/>
      <c r="Q954" s="94"/>
    </row>
    <row r="955" spans="2:17" x14ac:dyDescent="0.25">
      <c r="B955" s="220">
        <f t="shared" si="26"/>
        <v>945</v>
      </c>
      <c r="C955" s="222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96"/>
      <c r="E955" s="98"/>
      <c r="F955" s="120"/>
      <c r="G955" s="241"/>
      <c r="H955" s="202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85"/>
      <c r="J955" s="171" t="str">
        <f t="shared" si="25"/>
        <v/>
      </c>
      <c r="K955" s="163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53" t="str">
        <f>IF('C. Consumer Service Detail'!$F955="","",IF(VLOOKUP('C. Consumer Service Detail'!$F955,'Table of Current Services'!$B$7:$F$36,'Table of Current Services'!$F$5,)="cost","Yes","No"))</f>
        <v/>
      </c>
      <c r="M955" s="154" t="str">
        <f>IFERROR(IF('C. Consumer Service Detail'!$K955="No Match","No",VLOOKUP('C. Consumer Service Detail'!$C955,'B. Consumer Budget'!$E$11:$F$2010,2,FALSE)),"")</f>
        <v/>
      </c>
      <c r="P955" s="94"/>
      <c r="Q955" s="94"/>
    </row>
    <row r="956" spans="2:17" x14ac:dyDescent="0.25">
      <c r="B956" s="220">
        <f t="shared" si="26"/>
        <v>946</v>
      </c>
      <c r="C956" s="222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97"/>
      <c r="E956" s="96"/>
      <c r="F956" s="119"/>
      <c r="G956" s="240"/>
      <c r="H956" s="201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86"/>
      <c r="J956" s="171" t="str">
        <f t="shared" si="25"/>
        <v/>
      </c>
      <c r="K956" s="163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53" t="str">
        <f>IF('C. Consumer Service Detail'!$F956="","",IF(VLOOKUP('C. Consumer Service Detail'!$F956,'Table of Current Services'!$B$7:$F$36,'Table of Current Services'!$F$5,)="cost","Yes","No"))</f>
        <v/>
      </c>
      <c r="M956" s="154" t="str">
        <f>IFERROR(IF('C. Consumer Service Detail'!$K956="No Match","No",VLOOKUP('C. Consumer Service Detail'!$C956,'B. Consumer Budget'!$E$11:$F$2010,2,FALSE)),"")</f>
        <v/>
      </c>
      <c r="P956" s="94"/>
      <c r="Q956" s="94"/>
    </row>
    <row r="957" spans="2:17" x14ac:dyDescent="0.25">
      <c r="B957" s="220">
        <f t="shared" si="26"/>
        <v>947</v>
      </c>
      <c r="C957" s="222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96"/>
      <c r="E957" s="98"/>
      <c r="F957" s="120"/>
      <c r="G957" s="241"/>
      <c r="H957" s="202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85"/>
      <c r="J957" s="171" t="str">
        <f t="shared" si="25"/>
        <v/>
      </c>
      <c r="K957" s="163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53" t="str">
        <f>IF('C. Consumer Service Detail'!$F957="","",IF(VLOOKUP('C. Consumer Service Detail'!$F957,'Table of Current Services'!$B$7:$F$36,'Table of Current Services'!$F$5,)="cost","Yes","No"))</f>
        <v/>
      </c>
      <c r="M957" s="154" t="str">
        <f>IFERROR(IF('C. Consumer Service Detail'!$K957="No Match","No",VLOOKUP('C. Consumer Service Detail'!$C957,'B. Consumer Budget'!$E$11:$F$2010,2,FALSE)),"")</f>
        <v/>
      </c>
      <c r="P957" s="94"/>
      <c r="Q957" s="94"/>
    </row>
    <row r="958" spans="2:17" x14ac:dyDescent="0.25">
      <c r="B958" s="220">
        <f t="shared" si="26"/>
        <v>948</v>
      </c>
      <c r="C958" s="222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97"/>
      <c r="E958" s="96"/>
      <c r="F958" s="119"/>
      <c r="G958" s="240"/>
      <c r="H958" s="201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86"/>
      <c r="J958" s="171" t="str">
        <f t="shared" si="25"/>
        <v/>
      </c>
      <c r="K958" s="163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53" t="str">
        <f>IF('C. Consumer Service Detail'!$F958="","",IF(VLOOKUP('C. Consumer Service Detail'!$F958,'Table of Current Services'!$B$7:$F$36,'Table of Current Services'!$F$5,)="cost","Yes","No"))</f>
        <v/>
      </c>
      <c r="M958" s="154" t="str">
        <f>IFERROR(IF('C. Consumer Service Detail'!$K958="No Match","No",VLOOKUP('C. Consumer Service Detail'!$C958,'B. Consumer Budget'!$E$11:$F$2010,2,FALSE)),"")</f>
        <v/>
      </c>
      <c r="P958" s="94"/>
      <c r="Q958" s="94"/>
    </row>
    <row r="959" spans="2:17" x14ac:dyDescent="0.25">
      <c r="B959" s="220">
        <f t="shared" si="26"/>
        <v>949</v>
      </c>
      <c r="C959" s="222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96"/>
      <c r="E959" s="98"/>
      <c r="F959" s="120"/>
      <c r="G959" s="241"/>
      <c r="H959" s="202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85"/>
      <c r="J959" s="171" t="str">
        <f t="shared" si="25"/>
        <v/>
      </c>
      <c r="K959" s="163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53" t="str">
        <f>IF('C. Consumer Service Detail'!$F959="","",IF(VLOOKUP('C. Consumer Service Detail'!$F959,'Table of Current Services'!$B$7:$F$36,'Table of Current Services'!$F$5,)="cost","Yes","No"))</f>
        <v/>
      </c>
      <c r="M959" s="154" t="str">
        <f>IFERROR(IF('C. Consumer Service Detail'!$K959="No Match","No",VLOOKUP('C. Consumer Service Detail'!$C959,'B. Consumer Budget'!$E$11:$F$2010,2,FALSE)),"")</f>
        <v/>
      </c>
      <c r="P959" s="94"/>
      <c r="Q959" s="94"/>
    </row>
    <row r="960" spans="2:17" x14ac:dyDescent="0.25">
      <c r="B960" s="220">
        <f t="shared" si="26"/>
        <v>950</v>
      </c>
      <c r="C960" s="222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97"/>
      <c r="E960" s="96"/>
      <c r="F960" s="119"/>
      <c r="G960" s="240"/>
      <c r="H960" s="201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86"/>
      <c r="J960" s="171" t="str">
        <f t="shared" si="25"/>
        <v/>
      </c>
      <c r="K960" s="163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53" t="str">
        <f>IF('C. Consumer Service Detail'!$F960="","",IF(VLOOKUP('C. Consumer Service Detail'!$F960,'Table of Current Services'!$B$7:$F$36,'Table of Current Services'!$F$5,)="cost","Yes","No"))</f>
        <v/>
      </c>
      <c r="M960" s="154" t="str">
        <f>IFERROR(IF('C. Consumer Service Detail'!$K960="No Match","No",VLOOKUP('C. Consumer Service Detail'!$C960,'B. Consumer Budget'!$E$11:$F$2010,2,FALSE)),"")</f>
        <v/>
      </c>
      <c r="P960" s="94"/>
      <c r="Q960" s="94"/>
    </row>
    <row r="961" spans="2:17" x14ac:dyDescent="0.25">
      <c r="B961" s="220">
        <f t="shared" si="26"/>
        <v>951</v>
      </c>
      <c r="C961" s="222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96"/>
      <c r="E961" s="98"/>
      <c r="F961" s="120"/>
      <c r="G961" s="241"/>
      <c r="H961" s="202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85"/>
      <c r="J961" s="171" t="str">
        <f t="shared" si="25"/>
        <v/>
      </c>
      <c r="K961" s="163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53" t="str">
        <f>IF('C. Consumer Service Detail'!$F961="","",IF(VLOOKUP('C. Consumer Service Detail'!$F961,'Table of Current Services'!$B$7:$F$36,'Table of Current Services'!$F$5,)="cost","Yes","No"))</f>
        <v/>
      </c>
      <c r="M961" s="154" t="str">
        <f>IFERROR(IF('C. Consumer Service Detail'!$K961="No Match","No",VLOOKUP('C. Consumer Service Detail'!$C961,'B. Consumer Budget'!$E$11:$F$2010,2,FALSE)),"")</f>
        <v/>
      </c>
      <c r="P961" s="94"/>
      <c r="Q961" s="94"/>
    </row>
    <row r="962" spans="2:17" x14ac:dyDescent="0.25">
      <c r="B962" s="220">
        <f t="shared" si="26"/>
        <v>952</v>
      </c>
      <c r="C962" s="222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97"/>
      <c r="E962" s="96"/>
      <c r="F962" s="119"/>
      <c r="G962" s="240"/>
      <c r="H962" s="201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86"/>
      <c r="J962" s="171" t="str">
        <f t="shared" si="25"/>
        <v/>
      </c>
      <c r="K962" s="163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53" t="str">
        <f>IF('C. Consumer Service Detail'!$F962="","",IF(VLOOKUP('C. Consumer Service Detail'!$F962,'Table of Current Services'!$B$7:$F$36,'Table of Current Services'!$F$5,)="cost","Yes","No"))</f>
        <v/>
      </c>
      <c r="M962" s="154" t="str">
        <f>IFERROR(IF('C. Consumer Service Detail'!$K962="No Match","No",VLOOKUP('C. Consumer Service Detail'!$C962,'B. Consumer Budget'!$E$11:$F$2010,2,FALSE)),"")</f>
        <v/>
      </c>
      <c r="P962" s="94"/>
      <c r="Q962" s="94"/>
    </row>
    <row r="963" spans="2:17" x14ac:dyDescent="0.25">
      <c r="B963" s="220">
        <f t="shared" si="26"/>
        <v>953</v>
      </c>
      <c r="C963" s="222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96"/>
      <c r="E963" s="98"/>
      <c r="F963" s="120"/>
      <c r="G963" s="241"/>
      <c r="H963" s="202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85"/>
      <c r="J963" s="171" t="str">
        <f t="shared" si="25"/>
        <v/>
      </c>
      <c r="K963" s="163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53" t="str">
        <f>IF('C. Consumer Service Detail'!$F963="","",IF(VLOOKUP('C. Consumer Service Detail'!$F963,'Table of Current Services'!$B$7:$F$36,'Table of Current Services'!$F$5,)="cost","Yes","No"))</f>
        <v/>
      </c>
      <c r="M963" s="154" t="str">
        <f>IFERROR(IF('C. Consumer Service Detail'!$K963="No Match","No",VLOOKUP('C. Consumer Service Detail'!$C963,'B. Consumer Budget'!$E$11:$F$2010,2,FALSE)),"")</f>
        <v/>
      </c>
      <c r="P963" s="94"/>
      <c r="Q963" s="94"/>
    </row>
    <row r="964" spans="2:17" x14ac:dyDescent="0.25">
      <c r="B964" s="220">
        <f t="shared" si="26"/>
        <v>954</v>
      </c>
      <c r="C964" s="222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97"/>
      <c r="E964" s="96"/>
      <c r="F964" s="119"/>
      <c r="G964" s="240"/>
      <c r="H964" s="201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86"/>
      <c r="J964" s="171" t="str">
        <f t="shared" si="25"/>
        <v/>
      </c>
      <c r="K964" s="163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53" t="str">
        <f>IF('C. Consumer Service Detail'!$F964="","",IF(VLOOKUP('C. Consumer Service Detail'!$F964,'Table of Current Services'!$B$7:$F$36,'Table of Current Services'!$F$5,)="cost","Yes","No"))</f>
        <v/>
      </c>
      <c r="M964" s="154" t="str">
        <f>IFERROR(IF('C. Consumer Service Detail'!$K964="No Match","No",VLOOKUP('C. Consumer Service Detail'!$C964,'B. Consumer Budget'!$E$11:$F$2010,2,FALSE)),"")</f>
        <v/>
      </c>
      <c r="P964" s="94"/>
      <c r="Q964" s="94"/>
    </row>
    <row r="965" spans="2:17" x14ac:dyDescent="0.25">
      <c r="B965" s="220">
        <f t="shared" si="26"/>
        <v>955</v>
      </c>
      <c r="C965" s="222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96"/>
      <c r="E965" s="98"/>
      <c r="F965" s="120"/>
      <c r="G965" s="241"/>
      <c r="H965" s="202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85"/>
      <c r="J965" s="171" t="str">
        <f t="shared" si="25"/>
        <v/>
      </c>
      <c r="K965" s="163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53" t="str">
        <f>IF('C. Consumer Service Detail'!$F965="","",IF(VLOOKUP('C. Consumer Service Detail'!$F965,'Table of Current Services'!$B$7:$F$36,'Table of Current Services'!$F$5,)="cost","Yes","No"))</f>
        <v/>
      </c>
      <c r="M965" s="154" t="str">
        <f>IFERROR(IF('C. Consumer Service Detail'!$K965="No Match","No",VLOOKUP('C. Consumer Service Detail'!$C965,'B. Consumer Budget'!$E$11:$F$2010,2,FALSE)),"")</f>
        <v/>
      </c>
      <c r="P965" s="94"/>
      <c r="Q965" s="94"/>
    </row>
    <row r="966" spans="2:17" x14ac:dyDescent="0.25">
      <c r="B966" s="220">
        <f t="shared" si="26"/>
        <v>956</v>
      </c>
      <c r="C966" s="222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97"/>
      <c r="E966" s="96"/>
      <c r="F966" s="119"/>
      <c r="G966" s="240"/>
      <c r="H966" s="201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86"/>
      <c r="J966" s="171" t="str">
        <f t="shared" si="25"/>
        <v/>
      </c>
      <c r="K966" s="163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53" t="str">
        <f>IF('C. Consumer Service Detail'!$F966="","",IF(VLOOKUP('C. Consumer Service Detail'!$F966,'Table of Current Services'!$B$7:$F$36,'Table of Current Services'!$F$5,)="cost","Yes","No"))</f>
        <v/>
      </c>
      <c r="M966" s="154" t="str">
        <f>IFERROR(IF('C. Consumer Service Detail'!$K966="No Match","No",VLOOKUP('C. Consumer Service Detail'!$C966,'B. Consumer Budget'!$E$11:$F$2010,2,FALSE)),"")</f>
        <v/>
      </c>
      <c r="P966" s="94"/>
      <c r="Q966" s="94"/>
    </row>
    <row r="967" spans="2:17" x14ac:dyDescent="0.25">
      <c r="B967" s="220">
        <f t="shared" si="26"/>
        <v>957</v>
      </c>
      <c r="C967" s="222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96"/>
      <c r="E967" s="98"/>
      <c r="F967" s="120"/>
      <c r="G967" s="241"/>
      <c r="H967" s="202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85"/>
      <c r="J967" s="171" t="str">
        <f t="shared" si="25"/>
        <v/>
      </c>
      <c r="K967" s="163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53" t="str">
        <f>IF('C. Consumer Service Detail'!$F967="","",IF(VLOOKUP('C. Consumer Service Detail'!$F967,'Table of Current Services'!$B$7:$F$36,'Table of Current Services'!$F$5,)="cost","Yes","No"))</f>
        <v/>
      </c>
      <c r="M967" s="154" t="str">
        <f>IFERROR(IF('C. Consumer Service Detail'!$K967="No Match","No",VLOOKUP('C. Consumer Service Detail'!$C967,'B. Consumer Budget'!$E$11:$F$2010,2,FALSE)),"")</f>
        <v/>
      </c>
      <c r="P967" s="94"/>
      <c r="Q967" s="94"/>
    </row>
    <row r="968" spans="2:17" x14ac:dyDescent="0.25">
      <c r="B968" s="220">
        <f t="shared" si="26"/>
        <v>958</v>
      </c>
      <c r="C968" s="222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97"/>
      <c r="E968" s="96"/>
      <c r="F968" s="119"/>
      <c r="G968" s="240"/>
      <c r="H968" s="201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86"/>
      <c r="J968" s="171" t="str">
        <f t="shared" si="25"/>
        <v/>
      </c>
      <c r="K968" s="163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53" t="str">
        <f>IF('C. Consumer Service Detail'!$F968="","",IF(VLOOKUP('C. Consumer Service Detail'!$F968,'Table of Current Services'!$B$7:$F$36,'Table of Current Services'!$F$5,)="cost","Yes","No"))</f>
        <v/>
      </c>
      <c r="M968" s="154" t="str">
        <f>IFERROR(IF('C. Consumer Service Detail'!$K968="No Match","No",VLOOKUP('C. Consumer Service Detail'!$C968,'B. Consumer Budget'!$E$11:$F$2010,2,FALSE)),"")</f>
        <v/>
      </c>
      <c r="P968" s="94"/>
      <c r="Q968" s="94"/>
    </row>
    <row r="969" spans="2:17" x14ac:dyDescent="0.25">
      <c r="B969" s="220">
        <f t="shared" si="26"/>
        <v>959</v>
      </c>
      <c r="C969" s="222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96"/>
      <c r="E969" s="98"/>
      <c r="F969" s="120"/>
      <c r="G969" s="241"/>
      <c r="H969" s="202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85"/>
      <c r="J969" s="171" t="str">
        <f t="shared" si="25"/>
        <v/>
      </c>
      <c r="K969" s="163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53" t="str">
        <f>IF('C. Consumer Service Detail'!$F969="","",IF(VLOOKUP('C. Consumer Service Detail'!$F969,'Table of Current Services'!$B$7:$F$36,'Table of Current Services'!$F$5,)="cost","Yes","No"))</f>
        <v/>
      </c>
      <c r="M969" s="154" t="str">
        <f>IFERROR(IF('C. Consumer Service Detail'!$K969="No Match","No",VLOOKUP('C. Consumer Service Detail'!$C969,'B. Consumer Budget'!$E$11:$F$2010,2,FALSE)),"")</f>
        <v/>
      </c>
      <c r="P969" s="94"/>
      <c r="Q969" s="94"/>
    </row>
    <row r="970" spans="2:17" x14ac:dyDescent="0.25">
      <c r="B970" s="220">
        <f t="shared" si="26"/>
        <v>960</v>
      </c>
      <c r="C970" s="222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97"/>
      <c r="E970" s="96"/>
      <c r="F970" s="119"/>
      <c r="G970" s="240"/>
      <c r="H970" s="201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86"/>
      <c r="J970" s="171" t="str">
        <f t="shared" si="25"/>
        <v/>
      </c>
      <c r="K970" s="163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53" t="str">
        <f>IF('C. Consumer Service Detail'!$F970="","",IF(VLOOKUP('C. Consumer Service Detail'!$F970,'Table of Current Services'!$B$7:$F$36,'Table of Current Services'!$F$5,)="cost","Yes","No"))</f>
        <v/>
      </c>
      <c r="M970" s="154" t="str">
        <f>IFERROR(IF('C. Consumer Service Detail'!$K970="No Match","No",VLOOKUP('C. Consumer Service Detail'!$C970,'B. Consumer Budget'!$E$11:$F$2010,2,FALSE)),"")</f>
        <v/>
      </c>
      <c r="P970" s="94"/>
      <c r="Q970" s="94"/>
    </row>
    <row r="971" spans="2:17" x14ac:dyDescent="0.25">
      <c r="B971" s="220">
        <f t="shared" si="26"/>
        <v>961</v>
      </c>
      <c r="C971" s="222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96"/>
      <c r="E971" s="98"/>
      <c r="F971" s="120"/>
      <c r="G971" s="241"/>
      <c r="H971" s="202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85"/>
      <c r="J971" s="171" t="str">
        <f t="shared" ref="J971:J1034" si="27">IFERROR(IF($H971&gt;0,$H971*$I971,$I971),"")</f>
        <v/>
      </c>
      <c r="K971" s="163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53" t="str">
        <f>IF('C. Consumer Service Detail'!$F971="","",IF(VLOOKUP('C. Consumer Service Detail'!$F971,'Table of Current Services'!$B$7:$F$36,'Table of Current Services'!$F$5,)="cost","Yes","No"))</f>
        <v/>
      </c>
      <c r="M971" s="154" t="str">
        <f>IFERROR(IF('C. Consumer Service Detail'!$K971="No Match","No",VLOOKUP('C. Consumer Service Detail'!$C971,'B. Consumer Budget'!$E$11:$F$2010,2,FALSE)),"")</f>
        <v/>
      </c>
      <c r="P971" s="94"/>
      <c r="Q971" s="94"/>
    </row>
    <row r="972" spans="2:17" x14ac:dyDescent="0.25">
      <c r="B972" s="220">
        <f t="shared" ref="B972:B1035" si="28">B971+1</f>
        <v>962</v>
      </c>
      <c r="C972" s="222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97"/>
      <c r="E972" s="96"/>
      <c r="F972" s="119"/>
      <c r="G972" s="240"/>
      <c r="H972" s="201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86"/>
      <c r="J972" s="171" t="str">
        <f t="shared" si="27"/>
        <v/>
      </c>
      <c r="K972" s="163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53" t="str">
        <f>IF('C. Consumer Service Detail'!$F972="","",IF(VLOOKUP('C. Consumer Service Detail'!$F972,'Table of Current Services'!$B$7:$F$36,'Table of Current Services'!$F$5,)="cost","Yes","No"))</f>
        <v/>
      </c>
      <c r="M972" s="154" t="str">
        <f>IFERROR(IF('C. Consumer Service Detail'!$K972="No Match","No",VLOOKUP('C. Consumer Service Detail'!$C972,'B. Consumer Budget'!$E$11:$F$2010,2,FALSE)),"")</f>
        <v/>
      </c>
      <c r="P972" s="94"/>
      <c r="Q972" s="94"/>
    </row>
    <row r="973" spans="2:17" x14ac:dyDescent="0.25">
      <c r="B973" s="220">
        <f t="shared" si="28"/>
        <v>963</v>
      </c>
      <c r="C973" s="222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96"/>
      <c r="E973" s="98"/>
      <c r="F973" s="120"/>
      <c r="G973" s="241"/>
      <c r="H973" s="202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85"/>
      <c r="J973" s="171" t="str">
        <f t="shared" si="27"/>
        <v/>
      </c>
      <c r="K973" s="163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53" t="str">
        <f>IF('C. Consumer Service Detail'!$F973="","",IF(VLOOKUP('C. Consumer Service Detail'!$F973,'Table of Current Services'!$B$7:$F$36,'Table of Current Services'!$F$5,)="cost","Yes","No"))</f>
        <v/>
      </c>
      <c r="M973" s="154" t="str">
        <f>IFERROR(IF('C. Consumer Service Detail'!$K973="No Match","No",VLOOKUP('C. Consumer Service Detail'!$C973,'B. Consumer Budget'!$E$11:$F$2010,2,FALSE)),"")</f>
        <v/>
      </c>
      <c r="P973" s="94"/>
      <c r="Q973" s="94"/>
    </row>
    <row r="974" spans="2:17" x14ac:dyDescent="0.25">
      <c r="B974" s="220">
        <f t="shared" si="28"/>
        <v>964</v>
      </c>
      <c r="C974" s="222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97"/>
      <c r="E974" s="96"/>
      <c r="F974" s="119"/>
      <c r="G974" s="240"/>
      <c r="H974" s="201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86"/>
      <c r="J974" s="171" t="str">
        <f t="shared" si="27"/>
        <v/>
      </c>
      <c r="K974" s="163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53" t="str">
        <f>IF('C. Consumer Service Detail'!$F974="","",IF(VLOOKUP('C. Consumer Service Detail'!$F974,'Table of Current Services'!$B$7:$F$36,'Table of Current Services'!$F$5,)="cost","Yes","No"))</f>
        <v/>
      </c>
      <c r="M974" s="154" t="str">
        <f>IFERROR(IF('C. Consumer Service Detail'!$K974="No Match","No",VLOOKUP('C. Consumer Service Detail'!$C974,'B. Consumer Budget'!$E$11:$F$2010,2,FALSE)),"")</f>
        <v/>
      </c>
      <c r="P974" s="94"/>
      <c r="Q974" s="94"/>
    </row>
    <row r="975" spans="2:17" x14ac:dyDescent="0.25">
      <c r="B975" s="220">
        <f t="shared" si="28"/>
        <v>965</v>
      </c>
      <c r="C975" s="222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96"/>
      <c r="E975" s="98"/>
      <c r="F975" s="120"/>
      <c r="G975" s="241"/>
      <c r="H975" s="202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85"/>
      <c r="J975" s="171" t="str">
        <f t="shared" si="27"/>
        <v/>
      </c>
      <c r="K975" s="163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53" t="str">
        <f>IF('C. Consumer Service Detail'!$F975="","",IF(VLOOKUP('C. Consumer Service Detail'!$F975,'Table of Current Services'!$B$7:$F$36,'Table of Current Services'!$F$5,)="cost","Yes","No"))</f>
        <v/>
      </c>
      <c r="M975" s="154" t="str">
        <f>IFERROR(IF('C. Consumer Service Detail'!$K975="No Match","No",VLOOKUP('C. Consumer Service Detail'!$C975,'B. Consumer Budget'!$E$11:$F$2010,2,FALSE)),"")</f>
        <v/>
      </c>
      <c r="P975" s="94"/>
      <c r="Q975" s="94"/>
    </row>
    <row r="976" spans="2:17" x14ac:dyDescent="0.25">
      <c r="B976" s="220">
        <f t="shared" si="28"/>
        <v>966</v>
      </c>
      <c r="C976" s="222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97"/>
      <c r="E976" s="96"/>
      <c r="F976" s="119"/>
      <c r="G976" s="240"/>
      <c r="H976" s="201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86"/>
      <c r="J976" s="171" t="str">
        <f t="shared" si="27"/>
        <v/>
      </c>
      <c r="K976" s="163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53" t="str">
        <f>IF('C. Consumer Service Detail'!$F976="","",IF(VLOOKUP('C. Consumer Service Detail'!$F976,'Table of Current Services'!$B$7:$F$36,'Table of Current Services'!$F$5,)="cost","Yes","No"))</f>
        <v/>
      </c>
      <c r="M976" s="154" t="str">
        <f>IFERROR(IF('C. Consumer Service Detail'!$K976="No Match","No",VLOOKUP('C. Consumer Service Detail'!$C976,'B. Consumer Budget'!$E$11:$F$2010,2,FALSE)),"")</f>
        <v/>
      </c>
      <c r="P976" s="94"/>
      <c r="Q976" s="94"/>
    </row>
    <row r="977" spans="2:17" x14ac:dyDescent="0.25">
      <c r="B977" s="220">
        <f t="shared" si="28"/>
        <v>967</v>
      </c>
      <c r="C977" s="222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96"/>
      <c r="E977" s="98"/>
      <c r="F977" s="120"/>
      <c r="G977" s="241"/>
      <c r="H977" s="202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85"/>
      <c r="J977" s="171" t="str">
        <f t="shared" si="27"/>
        <v/>
      </c>
      <c r="K977" s="163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53" t="str">
        <f>IF('C. Consumer Service Detail'!$F977="","",IF(VLOOKUP('C. Consumer Service Detail'!$F977,'Table of Current Services'!$B$7:$F$36,'Table of Current Services'!$F$5,)="cost","Yes","No"))</f>
        <v/>
      </c>
      <c r="M977" s="154" t="str">
        <f>IFERROR(IF('C. Consumer Service Detail'!$K977="No Match","No",VLOOKUP('C. Consumer Service Detail'!$C977,'B. Consumer Budget'!$E$11:$F$2010,2,FALSE)),"")</f>
        <v/>
      </c>
      <c r="P977" s="94"/>
      <c r="Q977" s="94"/>
    </row>
    <row r="978" spans="2:17" x14ac:dyDescent="0.25">
      <c r="B978" s="220">
        <f t="shared" si="28"/>
        <v>968</v>
      </c>
      <c r="C978" s="222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97"/>
      <c r="E978" s="96"/>
      <c r="F978" s="119"/>
      <c r="G978" s="240"/>
      <c r="H978" s="201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86"/>
      <c r="J978" s="171" t="str">
        <f t="shared" si="27"/>
        <v/>
      </c>
      <c r="K978" s="163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53" t="str">
        <f>IF('C. Consumer Service Detail'!$F978="","",IF(VLOOKUP('C. Consumer Service Detail'!$F978,'Table of Current Services'!$B$7:$F$36,'Table of Current Services'!$F$5,)="cost","Yes","No"))</f>
        <v/>
      </c>
      <c r="M978" s="154" t="str">
        <f>IFERROR(IF('C. Consumer Service Detail'!$K978="No Match","No",VLOOKUP('C. Consumer Service Detail'!$C978,'B. Consumer Budget'!$E$11:$F$2010,2,FALSE)),"")</f>
        <v/>
      </c>
      <c r="P978" s="94"/>
      <c r="Q978" s="94"/>
    </row>
    <row r="979" spans="2:17" x14ac:dyDescent="0.25">
      <c r="B979" s="220">
        <f t="shared" si="28"/>
        <v>969</v>
      </c>
      <c r="C979" s="222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96"/>
      <c r="E979" s="98"/>
      <c r="F979" s="120"/>
      <c r="G979" s="241"/>
      <c r="H979" s="202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85"/>
      <c r="J979" s="171" t="str">
        <f t="shared" si="27"/>
        <v/>
      </c>
      <c r="K979" s="163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53" t="str">
        <f>IF('C. Consumer Service Detail'!$F979="","",IF(VLOOKUP('C. Consumer Service Detail'!$F979,'Table of Current Services'!$B$7:$F$36,'Table of Current Services'!$F$5,)="cost","Yes","No"))</f>
        <v/>
      </c>
      <c r="M979" s="154" t="str">
        <f>IFERROR(IF('C. Consumer Service Detail'!$K979="No Match","No",VLOOKUP('C. Consumer Service Detail'!$C979,'B. Consumer Budget'!$E$11:$F$2010,2,FALSE)),"")</f>
        <v/>
      </c>
      <c r="P979" s="94"/>
      <c r="Q979" s="94"/>
    </row>
    <row r="980" spans="2:17" x14ac:dyDescent="0.25">
      <c r="B980" s="220">
        <f t="shared" si="28"/>
        <v>970</v>
      </c>
      <c r="C980" s="222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97"/>
      <c r="E980" s="96"/>
      <c r="F980" s="119"/>
      <c r="G980" s="240"/>
      <c r="H980" s="201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86"/>
      <c r="J980" s="171" t="str">
        <f t="shared" si="27"/>
        <v/>
      </c>
      <c r="K980" s="163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53" t="str">
        <f>IF('C. Consumer Service Detail'!$F980="","",IF(VLOOKUP('C. Consumer Service Detail'!$F980,'Table of Current Services'!$B$7:$F$36,'Table of Current Services'!$F$5,)="cost","Yes","No"))</f>
        <v/>
      </c>
      <c r="M980" s="154" t="str">
        <f>IFERROR(IF('C. Consumer Service Detail'!$K980="No Match","No",VLOOKUP('C. Consumer Service Detail'!$C980,'B. Consumer Budget'!$E$11:$F$2010,2,FALSE)),"")</f>
        <v/>
      </c>
      <c r="P980" s="94"/>
      <c r="Q980" s="94"/>
    </row>
    <row r="981" spans="2:17" x14ac:dyDescent="0.25">
      <c r="B981" s="220">
        <f t="shared" si="28"/>
        <v>971</v>
      </c>
      <c r="C981" s="222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96"/>
      <c r="E981" s="98"/>
      <c r="F981" s="120"/>
      <c r="G981" s="241"/>
      <c r="H981" s="202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85"/>
      <c r="J981" s="171" t="str">
        <f t="shared" si="27"/>
        <v/>
      </c>
      <c r="K981" s="163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53" t="str">
        <f>IF('C. Consumer Service Detail'!$F981="","",IF(VLOOKUP('C. Consumer Service Detail'!$F981,'Table of Current Services'!$B$7:$F$36,'Table of Current Services'!$F$5,)="cost","Yes","No"))</f>
        <v/>
      </c>
      <c r="M981" s="154" t="str">
        <f>IFERROR(IF('C. Consumer Service Detail'!$K981="No Match","No",VLOOKUP('C. Consumer Service Detail'!$C981,'B. Consumer Budget'!$E$11:$F$2010,2,FALSE)),"")</f>
        <v/>
      </c>
      <c r="P981" s="94"/>
      <c r="Q981" s="94"/>
    </row>
    <row r="982" spans="2:17" x14ac:dyDescent="0.25">
      <c r="B982" s="220">
        <f t="shared" si="28"/>
        <v>972</v>
      </c>
      <c r="C982" s="222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97"/>
      <c r="E982" s="96"/>
      <c r="F982" s="119"/>
      <c r="G982" s="240"/>
      <c r="H982" s="201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86"/>
      <c r="J982" s="171" t="str">
        <f t="shared" si="27"/>
        <v/>
      </c>
      <c r="K982" s="163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53" t="str">
        <f>IF('C. Consumer Service Detail'!$F982="","",IF(VLOOKUP('C. Consumer Service Detail'!$F982,'Table of Current Services'!$B$7:$F$36,'Table of Current Services'!$F$5,)="cost","Yes","No"))</f>
        <v/>
      </c>
      <c r="M982" s="154" t="str">
        <f>IFERROR(IF('C. Consumer Service Detail'!$K982="No Match","No",VLOOKUP('C. Consumer Service Detail'!$C982,'B. Consumer Budget'!$E$11:$F$2010,2,FALSE)),"")</f>
        <v/>
      </c>
      <c r="P982" s="94"/>
      <c r="Q982" s="94"/>
    </row>
    <row r="983" spans="2:17" x14ac:dyDescent="0.25">
      <c r="B983" s="220">
        <f t="shared" si="28"/>
        <v>973</v>
      </c>
      <c r="C983" s="222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96"/>
      <c r="E983" s="98"/>
      <c r="F983" s="120"/>
      <c r="G983" s="241"/>
      <c r="H983" s="202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85"/>
      <c r="J983" s="171" t="str">
        <f t="shared" si="27"/>
        <v/>
      </c>
      <c r="K983" s="163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53" t="str">
        <f>IF('C. Consumer Service Detail'!$F983="","",IF(VLOOKUP('C. Consumer Service Detail'!$F983,'Table of Current Services'!$B$7:$F$36,'Table of Current Services'!$F$5,)="cost","Yes","No"))</f>
        <v/>
      </c>
      <c r="M983" s="154" t="str">
        <f>IFERROR(IF('C. Consumer Service Detail'!$K983="No Match","No",VLOOKUP('C. Consumer Service Detail'!$C983,'B. Consumer Budget'!$E$11:$F$2010,2,FALSE)),"")</f>
        <v/>
      </c>
      <c r="P983" s="94"/>
      <c r="Q983" s="94"/>
    </row>
    <row r="984" spans="2:17" x14ac:dyDescent="0.25">
      <c r="B984" s="220">
        <f t="shared" si="28"/>
        <v>974</v>
      </c>
      <c r="C984" s="222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97"/>
      <c r="E984" s="96"/>
      <c r="F984" s="119"/>
      <c r="G984" s="240"/>
      <c r="H984" s="201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86"/>
      <c r="J984" s="171" t="str">
        <f t="shared" si="27"/>
        <v/>
      </c>
      <c r="K984" s="163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53" t="str">
        <f>IF('C. Consumer Service Detail'!$F984="","",IF(VLOOKUP('C. Consumer Service Detail'!$F984,'Table of Current Services'!$B$7:$F$36,'Table of Current Services'!$F$5,)="cost","Yes","No"))</f>
        <v/>
      </c>
      <c r="M984" s="154" t="str">
        <f>IFERROR(IF('C. Consumer Service Detail'!$K984="No Match","No",VLOOKUP('C. Consumer Service Detail'!$C984,'B. Consumer Budget'!$E$11:$F$2010,2,FALSE)),"")</f>
        <v/>
      </c>
      <c r="P984" s="94"/>
      <c r="Q984" s="94"/>
    </row>
    <row r="985" spans="2:17" x14ac:dyDescent="0.25">
      <c r="B985" s="220">
        <f t="shared" si="28"/>
        <v>975</v>
      </c>
      <c r="C985" s="222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96"/>
      <c r="E985" s="98"/>
      <c r="F985" s="120"/>
      <c r="G985" s="241"/>
      <c r="H985" s="202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85"/>
      <c r="J985" s="171" t="str">
        <f t="shared" si="27"/>
        <v/>
      </c>
      <c r="K985" s="163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53" t="str">
        <f>IF('C. Consumer Service Detail'!$F985="","",IF(VLOOKUP('C. Consumer Service Detail'!$F985,'Table of Current Services'!$B$7:$F$36,'Table of Current Services'!$F$5,)="cost","Yes","No"))</f>
        <v/>
      </c>
      <c r="M985" s="154" t="str">
        <f>IFERROR(IF('C. Consumer Service Detail'!$K985="No Match","No",VLOOKUP('C. Consumer Service Detail'!$C985,'B. Consumer Budget'!$E$11:$F$2010,2,FALSE)),"")</f>
        <v/>
      </c>
      <c r="P985" s="94"/>
      <c r="Q985" s="94"/>
    </row>
    <row r="986" spans="2:17" x14ac:dyDescent="0.25">
      <c r="B986" s="220">
        <f t="shared" si="28"/>
        <v>976</v>
      </c>
      <c r="C986" s="222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97"/>
      <c r="E986" s="96"/>
      <c r="F986" s="119"/>
      <c r="G986" s="240"/>
      <c r="H986" s="201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86"/>
      <c r="J986" s="171" t="str">
        <f t="shared" si="27"/>
        <v/>
      </c>
      <c r="K986" s="163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53" t="str">
        <f>IF('C. Consumer Service Detail'!$F986="","",IF(VLOOKUP('C. Consumer Service Detail'!$F986,'Table of Current Services'!$B$7:$F$36,'Table of Current Services'!$F$5,)="cost","Yes","No"))</f>
        <v/>
      </c>
      <c r="M986" s="154" t="str">
        <f>IFERROR(IF('C. Consumer Service Detail'!$K986="No Match","No",VLOOKUP('C. Consumer Service Detail'!$C986,'B. Consumer Budget'!$E$11:$F$2010,2,FALSE)),"")</f>
        <v/>
      </c>
      <c r="P986" s="94"/>
      <c r="Q986" s="94"/>
    </row>
    <row r="987" spans="2:17" x14ac:dyDescent="0.25">
      <c r="B987" s="220">
        <f t="shared" si="28"/>
        <v>977</v>
      </c>
      <c r="C987" s="222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96"/>
      <c r="E987" s="98"/>
      <c r="F987" s="120"/>
      <c r="G987" s="241"/>
      <c r="H987" s="202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85"/>
      <c r="J987" s="171" t="str">
        <f t="shared" si="27"/>
        <v/>
      </c>
      <c r="K987" s="163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53" t="str">
        <f>IF('C. Consumer Service Detail'!$F987="","",IF(VLOOKUP('C. Consumer Service Detail'!$F987,'Table of Current Services'!$B$7:$F$36,'Table of Current Services'!$F$5,)="cost","Yes","No"))</f>
        <v/>
      </c>
      <c r="M987" s="154" t="str">
        <f>IFERROR(IF('C. Consumer Service Detail'!$K987="No Match","No",VLOOKUP('C. Consumer Service Detail'!$C987,'B. Consumer Budget'!$E$11:$F$2010,2,FALSE)),"")</f>
        <v/>
      </c>
      <c r="P987" s="94"/>
      <c r="Q987" s="94"/>
    </row>
    <row r="988" spans="2:17" x14ac:dyDescent="0.25">
      <c r="B988" s="220">
        <f t="shared" si="28"/>
        <v>978</v>
      </c>
      <c r="C988" s="222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97"/>
      <c r="E988" s="96"/>
      <c r="F988" s="119"/>
      <c r="G988" s="240"/>
      <c r="H988" s="201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86"/>
      <c r="J988" s="171" t="str">
        <f t="shared" si="27"/>
        <v/>
      </c>
      <c r="K988" s="163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53" t="str">
        <f>IF('C. Consumer Service Detail'!$F988="","",IF(VLOOKUP('C. Consumer Service Detail'!$F988,'Table of Current Services'!$B$7:$F$36,'Table of Current Services'!$F$5,)="cost","Yes","No"))</f>
        <v/>
      </c>
      <c r="M988" s="154" t="str">
        <f>IFERROR(IF('C. Consumer Service Detail'!$K988="No Match","No",VLOOKUP('C. Consumer Service Detail'!$C988,'B. Consumer Budget'!$E$11:$F$2010,2,FALSE)),"")</f>
        <v/>
      </c>
      <c r="P988" s="94"/>
      <c r="Q988" s="94"/>
    </row>
    <row r="989" spans="2:17" x14ac:dyDescent="0.25">
      <c r="B989" s="220">
        <f t="shared" si="28"/>
        <v>979</v>
      </c>
      <c r="C989" s="222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96"/>
      <c r="E989" s="98"/>
      <c r="F989" s="120"/>
      <c r="G989" s="241"/>
      <c r="H989" s="202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85"/>
      <c r="J989" s="171" t="str">
        <f t="shared" si="27"/>
        <v/>
      </c>
      <c r="K989" s="163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53" t="str">
        <f>IF('C. Consumer Service Detail'!$F989="","",IF(VLOOKUP('C. Consumer Service Detail'!$F989,'Table of Current Services'!$B$7:$F$36,'Table of Current Services'!$F$5,)="cost","Yes","No"))</f>
        <v/>
      </c>
      <c r="M989" s="154" t="str">
        <f>IFERROR(IF('C. Consumer Service Detail'!$K989="No Match","No",VLOOKUP('C. Consumer Service Detail'!$C989,'B. Consumer Budget'!$E$11:$F$2010,2,FALSE)),"")</f>
        <v/>
      </c>
      <c r="P989" s="94"/>
      <c r="Q989" s="94"/>
    </row>
    <row r="990" spans="2:17" x14ac:dyDescent="0.25">
      <c r="B990" s="220">
        <f t="shared" si="28"/>
        <v>980</v>
      </c>
      <c r="C990" s="222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97"/>
      <c r="E990" s="96"/>
      <c r="F990" s="119"/>
      <c r="G990" s="240"/>
      <c r="H990" s="201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86"/>
      <c r="J990" s="171" t="str">
        <f t="shared" si="27"/>
        <v/>
      </c>
      <c r="K990" s="163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53" t="str">
        <f>IF('C. Consumer Service Detail'!$F990="","",IF(VLOOKUP('C. Consumer Service Detail'!$F990,'Table of Current Services'!$B$7:$F$36,'Table of Current Services'!$F$5,)="cost","Yes","No"))</f>
        <v/>
      </c>
      <c r="M990" s="154" t="str">
        <f>IFERROR(IF('C. Consumer Service Detail'!$K990="No Match","No",VLOOKUP('C. Consumer Service Detail'!$C990,'B. Consumer Budget'!$E$11:$F$2010,2,FALSE)),"")</f>
        <v/>
      </c>
      <c r="P990" s="94"/>
      <c r="Q990" s="94"/>
    </row>
    <row r="991" spans="2:17" x14ac:dyDescent="0.25">
      <c r="B991" s="220">
        <f t="shared" si="28"/>
        <v>981</v>
      </c>
      <c r="C991" s="222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96"/>
      <c r="E991" s="98"/>
      <c r="F991" s="120"/>
      <c r="G991" s="241"/>
      <c r="H991" s="202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85"/>
      <c r="J991" s="171" t="str">
        <f t="shared" si="27"/>
        <v/>
      </c>
      <c r="K991" s="163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53" t="str">
        <f>IF('C. Consumer Service Detail'!$F991="","",IF(VLOOKUP('C. Consumer Service Detail'!$F991,'Table of Current Services'!$B$7:$F$36,'Table of Current Services'!$F$5,)="cost","Yes","No"))</f>
        <v/>
      </c>
      <c r="M991" s="154" t="str">
        <f>IFERROR(IF('C. Consumer Service Detail'!$K991="No Match","No",VLOOKUP('C. Consumer Service Detail'!$C991,'B. Consumer Budget'!$E$11:$F$2010,2,FALSE)),"")</f>
        <v/>
      </c>
      <c r="P991" s="94"/>
      <c r="Q991" s="94"/>
    </row>
    <row r="992" spans="2:17" x14ac:dyDescent="0.25">
      <c r="B992" s="220">
        <f t="shared" si="28"/>
        <v>982</v>
      </c>
      <c r="C992" s="222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97"/>
      <c r="E992" s="96"/>
      <c r="F992" s="119"/>
      <c r="G992" s="240"/>
      <c r="H992" s="201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86"/>
      <c r="J992" s="171" t="str">
        <f t="shared" si="27"/>
        <v/>
      </c>
      <c r="K992" s="163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53" t="str">
        <f>IF('C. Consumer Service Detail'!$F992="","",IF(VLOOKUP('C. Consumer Service Detail'!$F992,'Table of Current Services'!$B$7:$F$36,'Table of Current Services'!$F$5,)="cost","Yes","No"))</f>
        <v/>
      </c>
      <c r="M992" s="154" t="str">
        <f>IFERROR(IF('C. Consumer Service Detail'!$K992="No Match","No",VLOOKUP('C. Consumer Service Detail'!$C992,'B. Consumer Budget'!$E$11:$F$2010,2,FALSE)),"")</f>
        <v/>
      </c>
      <c r="P992" s="94"/>
      <c r="Q992" s="94"/>
    </row>
    <row r="993" spans="2:17" x14ac:dyDescent="0.25">
      <c r="B993" s="220">
        <f t="shared" si="28"/>
        <v>983</v>
      </c>
      <c r="C993" s="222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96"/>
      <c r="E993" s="98"/>
      <c r="F993" s="120"/>
      <c r="G993" s="241"/>
      <c r="H993" s="202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85"/>
      <c r="J993" s="171" t="str">
        <f t="shared" si="27"/>
        <v/>
      </c>
      <c r="K993" s="163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53" t="str">
        <f>IF('C. Consumer Service Detail'!$F993="","",IF(VLOOKUP('C. Consumer Service Detail'!$F993,'Table of Current Services'!$B$7:$F$36,'Table of Current Services'!$F$5,)="cost","Yes","No"))</f>
        <v/>
      </c>
      <c r="M993" s="154" t="str">
        <f>IFERROR(IF('C. Consumer Service Detail'!$K993="No Match","No",VLOOKUP('C. Consumer Service Detail'!$C993,'B. Consumer Budget'!$E$11:$F$2010,2,FALSE)),"")</f>
        <v/>
      </c>
      <c r="P993" s="94"/>
      <c r="Q993" s="94"/>
    </row>
    <row r="994" spans="2:17" x14ac:dyDescent="0.25">
      <c r="B994" s="220">
        <f t="shared" si="28"/>
        <v>984</v>
      </c>
      <c r="C994" s="222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97"/>
      <c r="E994" s="96"/>
      <c r="F994" s="119"/>
      <c r="G994" s="240"/>
      <c r="H994" s="201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86"/>
      <c r="J994" s="171" t="str">
        <f t="shared" si="27"/>
        <v/>
      </c>
      <c r="K994" s="163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53" t="str">
        <f>IF('C. Consumer Service Detail'!$F994="","",IF(VLOOKUP('C. Consumer Service Detail'!$F994,'Table of Current Services'!$B$7:$F$36,'Table of Current Services'!$F$5,)="cost","Yes","No"))</f>
        <v/>
      </c>
      <c r="M994" s="154" t="str">
        <f>IFERROR(IF('C. Consumer Service Detail'!$K994="No Match","No",VLOOKUP('C. Consumer Service Detail'!$C994,'B. Consumer Budget'!$E$11:$F$2010,2,FALSE)),"")</f>
        <v/>
      </c>
      <c r="P994" s="94"/>
      <c r="Q994" s="94"/>
    </row>
    <row r="995" spans="2:17" x14ac:dyDescent="0.25">
      <c r="B995" s="220">
        <f t="shared" si="28"/>
        <v>985</v>
      </c>
      <c r="C995" s="222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96"/>
      <c r="E995" s="98"/>
      <c r="F995" s="120"/>
      <c r="G995" s="241"/>
      <c r="H995" s="202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85"/>
      <c r="J995" s="171" t="str">
        <f t="shared" si="27"/>
        <v/>
      </c>
      <c r="K995" s="163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53" t="str">
        <f>IF('C. Consumer Service Detail'!$F995="","",IF(VLOOKUP('C. Consumer Service Detail'!$F995,'Table of Current Services'!$B$7:$F$36,'Table of Current Services'!$F$5,)="cost","Yes","No"))</f>
        <v/>
      </c>
      <c r="M995" s="154" t="str">
        <f>IFERROR(IF('C. Consumer Service Detail'!$K995="No Match","No",VLOOKUP('C. Consumer Service Detail'!$C995,'B. Consumer Budget'!$E$11:$F$2010,2,FALSE)),"")</f>
        <v/>
      </c>
      <c r="P995" s="94"/>
      <c r="Q995" s="94"/>
    </row>
    <row r="996" spans="2:17" x14ac:dyDescent="0.25">
      <c r="B996" s="220">
        <f t="shared" si="28"/>
        <v>986</v>
      </c>
      <c r="C996" s="222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97"/>
      <c r="E996" s="96"/>
      <c r="F996" s="119"/>
      <c r="G996" s="240"/>
      <c r="H996" s="201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86"/>
      <c r="J996" s="171" t="str">
        <f t="shared" si="27"/>
        <v/>
      </c>
      <c r="K996" s="163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53" t="str">
        <f>IF('C. Consumer Service Detail'!$F996="","",IF(VLOOKUP('C. Consumer Service Detail'!$F996,'Table of Current Services'!$B$7:$F$36,'Table of Current Services'!$F$5,)="cost","Yes","No"))</f>
        <v/>
      </c>
      <c r="M996" s="154" t="str">
        <f>IFERROR(IF('C. Consumer Service Detail'!$K996="No Match","No",VLOOKUP('C. Consumer Service Detail'!$C996,'B. Consumer Budget'!$E$11:$F$2010,2,FALSE)),"")</f>
        <v/>
      </c>
      <c r="P996" s="94"/>
      <c r="Q996" s="94"/>
    </row>
    <row r="997" spans="2:17" x14ac:dyDescent="0.25">
      <c r="B997" s="220">
        <f t="shared" si="28"/>
        <v>987</v>
      </c>
      <c r="C997" s="222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96"/>
      <c r="E997" s="98"/>
      <c r="F997" s="120"/>
      <c r="G997" s="241"/>
      <c r="H997" s="202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85"/>
      <c r="J997" s="171" t="str">
        <f t="shared" si="27"/>
        <v/>
      </c>
      <c r="K997" s="163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53" t="str">
        <f>IF('C. Consumer Service Detail'!$F997="","",IF(VLOOKUP('C. Consumer Service Detail'!$F997,'Table of Current Services'!$B$7:$F$36,'Table of Current Services'!$F$5,)="cost","Yes","No"))</f>
        <v/>
      </c>
      <c r="M997" s="154" t="str">
        <f>IFERROR(IF('C. Consumer Service Detail'!$K997="No Match","No",VLOOKUP('C. Consumer Service Detail'!$C997,'B. Consumer Budget'!$E$11:$F$2010,2,FALSE)),"")</f>
        <v/>
      </c>
      <c r="P997" s="94"/>
      <c r="Q997" s="94"/>
    </row>
    <row r="998" spans="2:17" x14ac:dyDescent="0.25">
      <c r="B998" s="220">
        <f t="shared" si="28"/>
        <v>988</v>
      </c>
      <c r="C998" s="222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97"/>
      <c r="E998" s="96"/>
      <c r="F998" s="119"/>
      <c r="G998" s="240"/>
      <c r="H998" s="201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86"/>
      <c r="J998" s="171" t="str">
        <f t="shared" si="27"/>
        <v/>
      </c>
      <c r="K998" s="163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53" t="str">
        <f>IF('C. Consumer Service Detail'!$F998="","",IF(VLOOKUP('C. Consumer Service Detail'!$F998,'Table of Current Services'!$B$7:$F$36,'Table of Current Services'!$F$5,)="cost","Yes","No"))</f>
        <v/>
      </c>
      <c r="M998" s="154" t="str">
        <f>IFERROR(IF('C. Consumer Service Detail'!$K998="No Match","No",VLOOKUP('C. Consumer Service Detail'!$C998,'B. Consumer Budget'!$E$11:$F$2010,2,FALSE)),"")</f>
        <v/>
      </c>
      <c r="P998" s="94"/>
      <c r="Q998" s="94"/>
    </row>
    <row r="999" spans="2:17" x14ac:dyDescent="0.25">
      <c r="B999" s="220">
        <f t="shared" si="28"/>
        <v>989</v>
      </c>
      <c r="C999" s="222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96"/>
      <c r="E999" s="98"/>
      <c r="F999" s="120"/>
      <c r="G999" s="241"/>
      <c r="H999" s="202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85"/>
      <c r="J999" s="171" t="str">
        <f t="shared" si="27"/>
        <v/>
      </c>
      <c r="K999" s="163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53" t="str">
        <f>IF('C. Consumer Service Detail'!$F999="","",IF(VLOOKUP('C. Consumer Service Detail'!$F999,'Table of Current Services'!$B$7:$F$36,'Table of Current Services'!$F$5,)="cost","Yes","No"))</f>
        <v/>
      </c>
      <c r="M999" s="154" t="str">
        <f>IFERROR(IF('C. Consumer Service Detail'!$K999="No Match","No",VLOOKUP('C. Consumer Service Detail'!$C999,'B. Consumer Budget'!$E$11:$F$2010,2,FALSE)),"")</f>
        <v/>
      </c>
      <c r="P999" s="94"/>
      <c r="Q999" s="94"/>
    </row>
    <row r="1000" spans="2:17" x14ac:dyDescent="0.25">
      <c r="B1000" s="220">
        <f t="shared" si="28"/>
        <v>990</v>
      </c>
      <c r="C1000" s="222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97"/>
      <c r="E1000" s="96"/>
      <c r="F1000" s="119"/>
      <c r="G1000" s="240"/>
      <c r="H1000" s="201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86"/>
      <c r="J1000" s="171" t="str">
        <f t="shared" si="27"/>
        <v/>
      </c>
      <c r="K1000" s="163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53" t="str">
        <f>IF('C. Consumer Service Detail'!$F1000="","",IF(VLOOKUP('C. Consumer Service Detail'!$F1000,'Table of Current Services'!$B$7:$F$36,'Table of Current Services'!$F$5,)="cost","Yes","No"))</f>
        <v/>
      </c>
      <c r="M1000" s="154" t="str">
        <f>IFERROR(IF('C. Consumer Service Detail'!$K1000="No Match","No",VLOOKUP('C. Consumer Service Detail'!$C1000,'B. Consumer Budget'!$E$11:$F$2010,2,FALSE)),"")</f>
        <v/>
      </c>
      <c r="P1000" s="94"/>
      <c r="Q1000" s="94"/>
    </row>
    <row r="1001" spans="2:17" x14ac:dyDescent="0.25">
      <c r="B1001" s="220">
        <f t="shared" si="28"/>
        <v>991</v>
      </c>
      <c r="C1001" s="222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96"/>
      <c r="E1001" s="98"/>
      <c r="F1001" s="120"/>
      <c r="G1001" s="241"/>
      <c r="H1001" s="202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85"/>
      <c r="J1001" s="171" t="str">
        <f t="shared" si="27"/>
        <v/>
      </c>
      <c r="K1001" s="163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53" t="str">
        <f>IF('C. Consumer Service Detail'!$F1001="","",IF(VLOOKUP('C. Consumer Service Detail'!$F1001,'Table of Current Services'!$B$7:$F$36,'Table of Current Services'!$F$5,)="cost","Yes","No"))</f>
        <v/>
      </c>
      <c r="M1001" s="154" t="str">
        <f>IFERROR(IF('C. Consumer Service Detail'!$K1001="No Match","No",VLOOKUP('C. Consumer Service Detail'!$C1001,'B. Consumer Budget'!$E$11:$F$2010,2,FALSE)),"")</f>
        <v/>
      </c>
      <c r="P1001" s="94"/>
      <c r="Q1001" s="94"/>
    </row>
    <row r="1002" spans="2:17" x14ac:dyDescent="0.25">
      <c r="B1002" s="220">
        <f t="shared" si="28"/>
        <v>992</v>
      </c>
      <c r="C1002" s="222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97"/>
      <c r="E1002" s="96"/>
      <c r="F1002" s="119"/>
      <c r="G1002" s="240"/>
      <c r="H1002" s="201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86"/>
      <c r="J1002" s="171" t="str">
        <f t="shared" si="27"/>
        <v/>
      </c>
      <c r="K1002" s="163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53" t="str">
        <f>IF('C. Consumer Service Detail'!$F1002="","",IF(VLOOKUP('C. Consumer Service Detail'!$F1002,'Table of Current Services'!$B$7:$F$36,'Table of Current Services'!$F$5,)="cost","Yes","No"))</f>
        <v/>
      </c>
      <c r="M1002" s="154" t="str">
        <f>IFERROR(IF('C. Consumer Service Detail'!$K1002="No Match","No",VLOOKUP('C. Consumer Service Detail'!$C1002,'B. Consumer Budget'!$E$11:$F$2010,2,FALSE)),"")</f>
        <v/>
      </c>
      <c r="P1002" s="94"/>
      <c r="Q1002" s="94"/>
    </row>
    <row r="1003" spans="2:17" x14ac:dyDescent="0.25">
      <c r="B1003" s="220">
        <f t="shared" si="28"/>
        <v>993</v>
      </c>
      <c r="C1003" s="222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96"/>
      <c r="E1003" s="98"/>
      <c r="F1003" s="120"/>
      <c r="G1003" s="241"/>
      <c r="H1003" s="202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85"/>
      <c r="J1003" s="171" t="str">
        <f t="shared" si="27"/>
        <v/>
      </c>
      <c r="K1003" s="163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53" t="str">
        <f>IF('C. Consumer Service Detail'!$F1003="","",IF(VLOOKUP('C. Consumer Service Detail'!$F1003,'Table of Current Services'!$B$7:$F$36,'Table of Current Services'!$F$5,)="cost","Yes","No"))</f>
        <v/>
      </c>
      <c r="M1003" s="154" t="str">
        <f>IFERROR(IF('C. Consumer Service Detail'!$K1003="No Match","No",VLOOKUP('C. Consumer Service Detail'!$C1003,'B. Consumer Budget'!$E$11:$F$2010,2,FALSE)),"")</f>
        <v/>
      </c>
      <c r="P1003" s="94"/>
      <c r="Q1003" s="94"/>
    </row>
    <row r="1004" spans="2:17" x14ac:dyDescent="0.25">
      <c r="B1004" s="220">
        <f t="shared" si="28"/>
        <v>994</v>
      </c>
      <c r="C1004" s="222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97"/>
      <c r="E1004" s="96"/>
      <c r="F1004" s="119"/>
      <c r="G1004" s="240"/>
      <c r="H1004" s="201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86"/>
      <c r="J1004" s="171" t="str">
        <f t="shared" si="27"/>
        <v/>
      </c>
      <c r="K1004" s="163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53" t="str">
        <f>IF('C. Consumer Service Detail'!$F1004="","",IF(VLOOKUP('C. Consumer Service Detail'!$F1004,'Table of Current Services'!$B$7:$F$36,'Table of Current Services'!$F$5,)="cost","Yes","No"))</f>
        <v/>
      </c>
      <c r="M1004" s="154" t="str">
        <f>IFERROR(IF('C. Consumer Service Detail'!$K1004="No Match","No",VLOOKUP('C. Consumer Service Detail'!$C1004,'B. Consumer Budget'!$E$11:$F$2010,2,FALSE)),"")</f>
        <v/>
      </c>
      <c r="P1004" s="94"/>
      <c r="Q1004" s="94"/>
    </row>
    <row r="1005" spans="2:17" x14ac:dyDescent="0.25">
      <c r="B1005" s="220">
        <f t="shared" si="28"/>
        <v>995</v>
      </c>
      <c r="C1005" s="222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96"/>
      <c r="E1005" s="98"/>
      <c r="F1005" s="120"/>
      <c r="G1005" s="241"/>
      <c r="H1005" s="202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85"/>
      <c r="J1005" s="171" t="str">
        <f t="shared" si="27"/>
        <v/>
      </c>
      <c r="K1005" s="163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53" t="str">
        <f>IF('C. Consumer Service Detail'!$F1005="","",IF(VLOOKUP('C. Consumer Service Detail'!$F1005,'Table of Current Services'!$B$7:$F$36,'Table of Current Services'!$F$5,)="cost","Yes","No"))</f>
        <v/>
      </c>
      <c r="M1005" s="154" t="str">
        <f>IFERROR(IF('C. Consumer Service Detail'!$K1005="No Match","No",VLOOKUP('C. Consumer Service Detail'!$C1005,'B. Consumer Budget'!$E$11:$F$2010,2,FALSE)),"")</f>
        <v/>
      </c>
      <c r="P1005" s="94"/>
      <c r="Q1005" s="94"/>
    </row>
    <row r="1006" spans="2:17" x14ac:dyDescent="0.25">
      <c r="B1006" s="220">
        <f t="shared" si="28"/>
        <v>996</v>
      </c>
      <c r="C1006" s="222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97"/>
      <c r="E1006" s="96"/>
      <c r="F1006" s="119"/>
      <c r="G1006" s="240"/>
      <c r="H1006" s="201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86"/>
      <c r="J1006" s="171" t="str">
        <f t="shared" si="27"/>
        <v/>
      </c>
      <c r="K1006" s="163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53" t="str">
        <f>IF('C. Consumer Service Detail'!$F1006="","",IF(VLOOKUP('C. Consumer Service Detail'!$F1006,'Table of Current Services'!$B$7:$F$36,'Table of Current Services'!$F$5,)="cost","Yes","No"))</f>
        <v/>
      </c>
      <c r="M1006" s="154" t="str">
        <f>IFERROR(IF('C. Consumer Service Detail'!$K1006="No Match","No",VLOOKUP('C. Consumer Service Detail'!$C1006,'B. Consumer Budget'!$E$11:$F$2010,2,FALSE)),"")</f>
        <v/>
      </c>
      <c r="P1006" s="94"/>
      <c r="Q1006" s="94"/>
    </row>
    <row r="1007" spans="2:17" x14ac:dyDescent="0.25">
      <c r="B1007" s="220">
        <f t="shared" si="28"/>
        <v>997</v>
      </c>
      <c r="C1007" s="222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96"/>
      <c r="E1007" s="98"/>
      <c r="F1007" s="120"/>
      <c r="G1007" s="241"/>
      <c r="H1007" s="202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85"/>
      <c r="J1007" s="171" t="str">
        <f t="shared" si="27"/>
        <v/>
      </c>
      <c r="K1007" s="163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53" t="str">
        <f>IF('C. Consumer Service Detail'!$F1007="","",IF(VLOOKUP('C. Consumer Service Detail'!$F1007,'Table of Current Services'!$B$7:$F$36,'Table of Current Services'!$F$5,)="cost","Yes","No"))</f>
        <v/>
      </c>
      <c r="M1007" s="154" t="str">
        <f>IFERROR(IF('C. Consumer Service Detail'!$K1007="No Match","No",VLOOKUP('C. Consumer Service Detail'!$C1007,'B. Consumer Budget'!$E$11:$F$2010,2,FALSE)),"")</f>
        <v/>
      </c>
      <c r="P1007" s="94"/>
      <c r="Q1007" s="94"/>
    </row>
    <row r="1008" spans="2:17" x14ac:dyDescent="0.25">
      <c r="B1008" s="220">
        <f t="shared" si="28"/>
        <v>998</v>
      </c>
      <c r="C1008" s="222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97"/>
      <c r="E1008" s="96"/>
      <c r="F1008" s="119"/>
      <c r="G1008" s="240"/>
      <c r="H1008" s="201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86"/>
      <c r="J1008" s="171" t="str">
        <f t="shared" si="27"/>
        <v/>
      </c>
      <c r="K1008" s="163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53" t="str">
        <f>IF('C. Consumer Service Detail'!$F1008="","",IF(VLOOKUP('C. Consumer Service Detail'!$F1008,'Table of Current Services'!$B$7:$F$36,'Table of Current Services'!$F$5,)="cost","Yes","No"))</f>
        <v/>
      </c>
      <c r="M1008" s="154" t="str">
        <f>IFERROR(IF('C. Consumer Service Detail'!$K1008="No Match","No",VLOOKUP('C. Consumer Service Detail'!$C1008,'B. Consumer Budget'!$E$11:$F$2010,2,FALSE)),"")</f>
        <v/>
      </c>
      <c r="P1008" s="94"/>
      <c r="Q1008" s="94"/>
    </row>
    <row r="1009" spans="2:17" x14ac:dyDescent="0.25">
      <c r="B1009" s="220">
        <f t="shared" si="28"/>
        <v>999</v>
      </c>
      <c r="C1009" s="222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96"/>
      <c r="E1009" s="98"/>
      <c r="F1009" s="120"/>
      <c r="G1009" s="241"/>
      <c r="H1009" s="202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85"/>
      <c r="J1009" s="171" t="str">
        <f t="shared" si="27"/>
        <v/>
      </c>
      <c r="K1009" s="163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53" t="str">
        <f>IF('C. Consumer Service Detail'!$F1009="","",IF(VLOOKUP('C. Consumer Service Detail'!$F1009,'Table of Current Services'!$B$7:$F$36,'Table of Current Services'!$F$5,)="cost","Yes","No"))</f>
        <v/>
      </c>
      <c r="M1009" s="154" t="str">
        <f>IFERROR(IF('C. Consumer Service Detail'!$K1009="No Match","No",VLOOKUP('C. Consumer Service Detail'!$C1009,'B. Consumer Budget'!$E$11:$F$2010,2,FALSE)),"")</f>
        <v/>
      </c>
      <c r="P1009" s="94"/>
      <c r="Q1009" s="94"/>
    </row>
    <row r="1010" spans="2:17" x14ac:dyDescent="0.25">
      <c r="B1010" s="220">
        <f t="shared" si="28"/>
        <v>1000</v>
      </c>
      <c r="C1010" s="222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97"/>
      <c r="E1010" s="96"/>
      <c r="F1010" s="119"/>
      <c r="G1010" s="240"/>
      <c r="H1010" s="201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86"/>
      <c r="J1010" s="171" t="str">
        <f t="shared" si="27"/>
        <v/>
      </c>
      <c r="K1010" s="163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53" t="str">
        <f>IF('C. Consumer Service Detail'!$F1010="","",IF(VLOOKUP('C. Consumer Service Detail'!$F1010,'Table of Current Services'!$B$7:$F$36,'Table of Current Services'!$F$5,)="cost","Yes","No"))</f>
        <v/>
      </c>
      <c r="M1010" s="154" t="str">
        <f>IFERROR(IF('C. Consumer Service Detail'!$K1010="No Match","No",VLOOKUP('C. Consumer Service Detail'!$C1010,'B. Consumer Budget'!$E$11:$F$2010,2,FALSE)),"")</f>
        <v/>
      </c>
      <c r="P1010" s="94"/>
      <c r="Q1010" s="94"/>
    </row>
    <row r="1011" spans="2:17" x14ac:dyDescent="0.25">
      <c r="B1011" s="220">
        <f t="shared" si="28"/>
        <v>1001</v>
      </c>
      <c r="C1011" s="222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96"/>
      <c r="E1011" s="98"/>
      <c r="F1011" s="120"/>
      <c r="G1011" s="241"/>
      <c r="H1011" s="202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85"/>
      <c r="J1011" s="171" t="str">
        <f t="shared" si="27"/>
        <v/>
      </c>
      <c r="K1011" s="163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53" t="str">
        <f>IF('C. Consumer Service Detail'!$F1011="","",IF(VLOOKUP('C. Consumer Service Detail'!$F1011,'Table of Current Services'!$B$7:$F$36,'Table of Current Services'!$F$5,)="cost","Yes","No"))</f>
        <v/>
      </c>
      <c r="M1011" s="154" t="str">
        <f>IFERROR(IF('C. Consumer Service Detail'!$K1011="No Match","No",VLOOKUP('C. Consumer Service Detail'!$C1011,'B. Consumer Budget'!$E$11:$F$2010,2,FALSE)),"")</f>
        <v/>
      </c>
      <c r="P1011" s="94"/>
      <c r="Q1011" s="94"/>
    </row>
    <row r="1012" spans="2:17" x14ac:dyDescent="0.25">
      <c r="B1012" s="220">
        <f t="shared" si="28"/>
        <v>1002</v>
      </c>
      <c r="C1012" s="222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97"/>
      <c r="E1012" s="96"/>
      <c r="F1012" s="119"/>
      <c r="G1012" s="240"/>
      <c r="H1012" s="201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86"/>
      <c r="J1012" s="171" t="str">
        <f t="shared" si="27"/>
        <v/>
      </c>
      <c r="K1012" s="163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53" t="str">
        <f>IF('C. Consumer Service Detail'!$F1012="","",IF(VLOOKUP('C. Consumer Service Detail'!$F1012,'Table of Current Services'!$B$7:$F$36,'Table of Current Services'!$F$5,)="cost","Yes","No"))</f>
        <v/>
      </c>
      <c r="M1012" s="154" t="str">
        <f>IFERROR(IF('C. Consumer Service Detail'!$K1012="No Match","No",VLOOKUP('C. Consumer Service Detail'!$C1012,'B. Consumer Budget'!$E$11:$F$2010,2,FALSE)),"")</f>
        <v/>
      </c>
      <c r="P1012" s="94"/>
      <c r="Q1012" s="94"/>
    </row>
    <row r="1013" spans="2:17" x14ac:dyDescent="0.25">
      <c r="B1013" s="220">
        <f t="shared" si="28"/>
        <v>1003</v>
      </c>
      <c r="C1013" s="222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96"/>
      <c r="E1013" s="98"/>
      <c r="F1013" s="120"/>
      <c r="G1013" s="241"/>
      <c r="H1013" s="202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85"/>
      <c r="J1013" s="171" t="str">
        <f t="shared" si="27"/>
        <v/>
      </c>
      <c r="K1013" s="163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53" t="str">
        <f>IF('C. Consumer Service Detail'!$F1013="","",IF(VLOOKUP('C. Consumer Service Detail'!$F1013,'Table of Current Services'!$B$7:$F$36,'Table of Current Services'!$F$5,)="cost","Yes","No"))</f>
        <v/>
      </c>
      <c r="M1013" s="154" t="str">
        <f>IFERROR(IF('C. Consumer Service Detail'!$K1013="No Match","No",VLOOKUP('C. Consumer Service Detail'!$C1013,'B. Consumer Budget'!$E$11:$F$2010,2,FALSE)),"")</f>
        <v/>
      </c>
      <c r="P1013" s="94"/>
      <c r="Q1013" s="94"/>
    </row>
    <row r="1014" spans="2:17" x14ac:dyDescent="0.25">
      <c r="B1014" s="220">
        <f t="shared" si="28"/>
        <v>1004</v>
      </c>
      <c r="C1014" s="222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97"/>
      <c r="E1014" s="96"/>
      <c r="F1014" s="119"/>
      <c r="G1014" s="240"/>
      <c r="H1014" s="201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86"/>
      <c r="J1014" s="171" t="str">
        <f t="shared" si="27"/>
        <v/>
      </c>
      <c r="K1014" s="163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53" t="str">
        <f>IF('C. Consumer Service Detail'!$F1014="","",IF(VLOOKUP('C. Consumer Service Detail'!$F1014,'Table of Current Services'!$B$7:$F$36,'Table of Current Services'!$F$5,)="cost","Yes","No"))</f>
        <v/>
      </c>
      <c r="M1014" s="154" t="str">
        <f>IFERROR(IF('C. Consumer Service Detail'!$K1014="No Match","No",VLOOKUP('C. Consumer Service Detail'!$C1014,'B. Consumer Budget'!$E$11:$F$2010,2,FALSE)),"")</f>
        <v/>
      </c>
      <c r="P1014" s="94"/>
      <c r="Q1014" s="94"/>
    </row>
    <row r="1015" spans="2:17" x14ac:dyDescent="0.25">
      <c r="B1015" s="220">
        <f t="shared" si="28"/>
        <v>1005</v>
      </c>
      <c r="C1015" s="222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96"/>
      <c r="E1015" s="98"/>
      <c r="F1015" s="120"/>
      <c r="G1015" s="241"/>
      <c r="H1015" s="202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85"/>
      <c r="J1015" s="171" t="str">
        <f t="shared" si="27"/>
        <v/>
      </c>
      <c r="K1015" s="163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53" t="str">
        <f>IF('C. Consumer Service Detail'!$F1015="","",IF(VLOOKUP('C. Consumer Service Detail'!$F1015,'Table of Current Services'!$B$7:$F$36,'Table of Current Services'!$F$5,)="cost","Yes","No"))</f>
        <v/>
      </c>
      <c r="M1015" s="154" t="str">
        <f>IFERROR(IF('C. Consumer Service Detail'!$K1015="No Match","No",VLOOKUP('C. Consumer Service Detail'!$C1015,'B. Consumer Budget'!$E$11:$F$2010,2,FALSE)),"")</f>
        <v/>
      </c>
      <c r="P1015" s="94"/>
      <c r="Q1015" s="94"/>
    </row>
    <row r="1016" spans="2:17" x14ac:dyDescent="0.25">
      <c r="B1016" s="220">
        <f t="shared" si="28"/>
        <v>1006</v>
      </c>
      <c r="C1016" s="222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97"/>
      <c r="E1016" s="96"/>
      <c r="F1016" s="119"/>
      <c r="G1016" s="240"/>
      <c r="H1016" s="201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86"/>
      <c r="J1016" s="171" t="str">
        <f t="shared" si="27"/>
        <v/>
      </c>
      <c r="K1016" s="163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53" t="str">
        <f>IF('C. Consumer Service Detail'!$F1016="","",IF(VLOOKUP('C. Consumer Service Detail'!$F1016,'Table of Current Services'!$B$7:$F$36,'Table of Current Services'!$F$5,)="cost","Yes","No"))</f>
        <v/>
      </c>
      <c r="M1016" s="154" t="str">
        <f>IFERROR(IF('C. Consumer Service Detail'!$K1016="No Match","No",VLOOKUP('C. Consumer Service Detail'!$C1016,'B. Consumer Budget'!$E$11:$F$2010,2,FALSE)),"")</f>
        <v/>
      </c>
      <c r="P1016" s="94"/>
      <c r="Q1016" s="94"/>
    </row>
    <row r="1017" spans="2:17" x14ac:dyDescent="0.25">
      <c r="B1017" s="220">
        <f t="shared" si="28"/>
        <v>1007</v>
      </c>
      <c r="C1017" s="222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96"/>
      <c r="E1017" s="98"/>
      <c r="F1017" s="120"/>
      <c r="G1017" s="241"/>
      <c r="H1017" s="202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85"/>
      <c r="J1017" s="171" t="str">
        <f t="shared" si="27"/>
        <v/>
      </c>
      <c r="K1017" s="163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53" t="str">
        <f>IF('C. Consumer Service Detail'!$F1017="","",IF(VLOOKUP('C. Consumer Service Detail'!$F1017,'Table of Current Services'!$B$7:$F$36,'Table of Current Services'!$F$5,)="cost","Yes","No"))</f>
        <v/>
      </c>
      <c r="M1017" s="154" t="str">
        <f>IFERROR(IF('C. Consumer Service Detail'!$K1017="No Match","No",VLOOKUP('C. Consumer Service Detail'!$C1017,'B. Consumer Budget'!$E$11:$F$2010,2,FALSE)),"")</f>
        <v/>
      </c>
      <c r="P1017" s="94"/>
      <c r="Q1017" s="94"/>
    </row>
    <row r="1018" spans="2:17" x14ac:dyDescent="0.25">
      <c r="B1018" s="220">
        <f t="shared" si="28"/>
        <v>1008</v>
      </c>
      <c r="C1018" s="222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97"/>
      <c r="E1018" s="96"/>
      <c r="F1018" s="119"/>
      <c r="G1018" s="240"/>
      <c r="H1018" s="201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86"/>
      <c r="J1018" s="171" t="str">
        <f t="shared" si="27"/>
        <v/>
      </c>
      <c r="K1018" s="163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53" t="str">
        <f>IF('C. Consumer Service Detail'!$F1018="","",IF(VLOOKUP('C. Consumer Service Detail'!$F1018,'Table of Current Services'!$B$7:$F$36,'Table of Current Services'!$F$5,)="cost","Yes","No"))</f>
        <v/>
      </c>
      <c r="M1018" s="154" t="str">
        <f>IFERROR(IF('C. Consumer Service Detail'!$K1018="No Match","No",VLOOKUP('C. Consumer Service Detail'!$C1018,'B. Consumer Budget'!$E$11:$F$2010,2,FALSE)),"")</f>
        <v/>
      </c>
      <c r="P1018" s="94"/>
      <c r="Q1018" s="94"/>
    </row>
    <row r="1019" spans="2:17" x14ac:dyDescent="0.25">
      <c r="B1019" s="220">
        <f t="shared" si="28"/>
        <v>1009</v>
      </c>
      <c r="C1019" s="222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96"/>
      <c r="E1019" s="98"/>
      <c r="F1019" s="120"/>
      <c r="G1019" s="241"/>
      <c r="H1019" s="202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85"/>
      <c r="J1019" s="171" t="str">
        <f t="shared" si="27"/>
        <v/>
      </c>
      <c r="K1019" s="163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53" t="str">
        <f>IF('C. Consumer Service Detail'!$F1019="","",IF(VLOOKUP('C. Consumer Service Detail'!$F1019,'Table of Current Services'!$B$7:$F$36,'Table of Current Services'!$F$5,)="cost","Yes","No"))</f>
        <v/>
      </c>
      <c r="M1019" s="154" t="str">
        <f>IFERROR(IF('C. Consumer Service Detail'!$K1019="No Match","No",VLOOKUP('C. Consumer Service Detail'!$C1019,'B. Consumer Budget'!$E$11:$F$2010,2,FALSE)),"")</f>
        <v/>
      </c>
      <c r="P1019" s="94"/>
      <c r="Q1019" s="94"/>
    </row>
    <row r="1020" spans="2:17" x14ac:dyDescent="0.25">
      <c r="B1020" s="220">
        <f t="shared" si="28"/>
        <v>1010</v>
      </c>
      <c r="C1020" s="222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97"/>
      <c r="E1020" s="96"/>
      <c r="F1020" s="119"/>
      <c r="G1020" s="240"/>
      <c r="H1020" s="201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86"/>
      <c r="J1020" s="171" t="str">
        <f t="shared" si="27"/>
        <v/>
      </c>
      <c r="K1020" s="163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53" t="str">
        <f>IF('C. Consumer Service Detail'!$F1020="","",IF(VLOOKUP('C. Consumer Service Detail'!$F1020,'Table of Current Services'!$B$7:$F$36,'Table of Current Services'!$F$5,)="cost","Yes","No"))</f>
        <v/>
      </c>
      <c r="M1020" s="154" t="str">
        <f>IFERROR(IF('C. Consumer Service Detail'!$K1020="No Match","No",VLOOKUP('C. Consumer Service Detail'!$C1020,'B. Consumer Budget'!$E$11:$F$2010,2,FALSE)),"")</f>
        <v/>
      </c>
      <c r="P1020" s="94"/>
      <c r="Q1020" s="94"/>
    </row>
    <row r="1021" spans="2:17" x14ac:dyDescent="0.25">
      <c r="B1021" s="220">
        <f t="shared" si="28"/>
        <v>1011</v>
      </c>
      <c r="C1021" s="222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96"/>
      <c r="E1021" s="98"/>
      <c r="F1021" s="120"/>
      <c r="G1021" s="241"/>
      <c r="H1021" s="202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85"/>
      <c r="J1021" s="171" t="str">
        <f t="shared" si="27"/>
        <v/>
      </c>
      <c r="K1021" s="163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53" t="str">
        <f>IF('C. Consumer Service Detail'!$F1021="","",IF(VLOOKUP('C. Consumer Service Detail'!$F1021,'Table of Current Services'!$B$7:$F$36,'Table of Current Services'!$F$5,)="cost","Yes","No"))</f>
        <v/>
      </c>
      <c r="M1021" s="154" t="str">
        <f>IFERROR(IF('C. Consumer Service Detail'!$K1021="No Match","No",VLOOKUP('C. Consumer Service Detail'!$C1021,'B. Consumer Budget'!$E$11:$F$2010,2,FALSE)),"")</f>
        <v/>
      </c>
      <c r="P1021" s="94"/>
      <c r="Q1021" s="94"/>
    </row>
    <row r="1022" spans="2:17" x14ac:dyDescent="0.25">
      <c r="B1022" s="220">
        <f t="shared" si="28"/>
        <v>1012</v>
      </c>
      <c r="C1022" s="222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97"/>
      <c r="E1022" s="96"/>
      <c r="F1022" s="119"/>
      <c r="G1022" s="240"/>
      <c r="H1022" s="201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86"/>
      <c r="J1022" s="171" t="str">
        <f t="shared" si="27"/>
        <v/>
      </c>
      <c r="K1022" s="163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53" t="str">
        <f>IF('C. Consumer Service Detail'!$F1022="","",IF(VLOOKUP('C. Consumer Service Detail'!$F1022,'Table of Current Services'!$B$7:$F$36,'Table of Current Services'!$F$5,)="cost","Yes","No"))</f>
        <v/>
      </c>
      <c r="M1022" s="154" t="str">
        <f>IFERROR(IF('C. Consumer Service Detail'!$K1022="No Match","No",VLOOKUP('C. Consumer Service Detail'!$C1022,'B. Consumer Budget'!$E$11:$F$2010,2,FALSE)),"")</f>
        <v/>
      </c>
      <c r="P1022" s="94"/>
      <c r="Q1022" s="94"/>
    </row>
    <row r="1023" spans="2:17" x14ac:dyDescent="0.25">
      <c r="B1023" s="220">
        <f t="shared" si="28"/>
        <v>1013</v>
      </c>
      <c r="C1023" s="222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96"/>
      <c r="E1023" s="98"/>
      <c r="F1023" s="120"/>
      <c r="G1023" s="241"/>
      <c r="H1023" s="202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85"/>
      <c r="J1023" s="171" t="str">
        <f t="shared" si="27"/>
        <v/>
      </c>
      <c r="K1023" s="163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53" t="str">
        <f>IF('C. Consumer Service Detail'!$F1023="","",IF(VLOOKUP('C. Consumer Service Detail'!$F1023,'Table of Current Services'!$B$7:$F$36,'Table of Current Services'!$F$5,)="cost","Yes","No"))</f>
        <v/>
      </c>
      <c r="M1023" s="154" t="str">
        <f>IFERROR(IF('C. Consumer Service Detail'!$K1023="No Match","No",VLOOKUP('C. Consumer Service Detail'!$C1023,'B. Consumer Budget'!$E$11:$F$2010,2,FALSE)),"")</f>
        <v/>
      </c>
      <c r="P1023" s="94"/>
      <c r="Q1023" s="94"/>
    </row>
    <row r="1024" spans="2:17" x14ac:dyDescent="0.25">
      <c r="B1024" s="220">
        <f t="shared" si="28"/>
        <v>1014</v>
      </c>
      <c r="C1024" s="222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97"/>
      <c r="E1024" s="96"/>
      <c r="F1024" s="119"/>
      <c r="G1024" s="240"/>
      <c r="H1024" s="201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86"/>
      <c r="J1024" s="171" t="str">
        <f t="shared" si="27"/>
        <v/>
      </c>
      <c r="K1024" s="163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53" t="str">
        <f>IF('C. Consumer Service Detail'!$F1024="","",IF(VLOOKUP('C. Consumer Service Detail'!$F1024,'Table of Current Services'!$B$7:$F$36,'Table of Current Services'!$F$5,)="cost","Yes","No"))</f>
        <v/>
      </c>
      <c r="M1024" s="154" t="str">
        <f>IFERROR(IF('C. Consumer Service Detail'!$K1024="No Match","No",VLOOKUP('C. Consumer Service Detail'!$C1024,'B. Consumer Budget'!$E$11:$F$2010,2,FALSE)),"")</f>
        <v/>
      </c>
      <c r="P1024" s="94"/>
      <c r="Q1024" s="94"/>
    </row>
    <row r="1025" spans="2:17" x14ac:dyDescent="0.25">
      <c r="B1025" s="220">
        <f t="shared" si="28"/>
        <v>1015</v>
      </c>
      <c r="C1025" s="222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96"/>
      <c r="E1025" s="98"/>
      <c r="F1025" s="120"/>
      <c r="G1025" s="241"/>
      <c r="H1025" s="202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85"/>
      <c r="J1025" s="171" t="str">
        <f t="shared" si="27"/>
        <v/>
      </c>
      <c r="K1025" s="163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53" t="str">
        <f>IF('C. Consumer Service Detail'!$F1025="","",IF(VLOOKUP('C. Consumer Service Detail'!$F1025,'Table of Current Services'!$B$7:$F$36,'Table of Current Services'!$F$5,)="cost","Yes","No"))</f>
        <v/>
      </c>
      <c r="M1025" s="154" t="str">
        <f>IFERROR(IF('C. Consumer Service Detail'!$K1025="No Match","No",VLOOKUP('C. Consumer Service Detail'!$C1025,'B. Consumer Budget'!$E$11:$F$2010,2,FALSE)),"")</f>
        <v/>
      </c>
      <c r="P1025" s="94"/>
      <c r="Q1025" s="94"/>
    </row>
    <row r="1026" spans="2:17" x14ac:dyDescent="0.25">
      <c r="B1026" s="220">
        <f t="shared" si="28"/>
        <v>1016</v>
      </c>
      <c r="C1026" s="222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97"/>
      <c r="E1026" s="96"/>
      <c r="F1026" s="119"/>
      <c r="G1026" s="240"/>
      <c r="H1026" s="201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86"/>
      <c r="J1026" s="171" t="str">
        <f t="shared" si="27"/>
        <v/>
      </c>
      <c r="K1026" s="163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53" t="str">
        <f>IF('C. Consumer Service Detail'!$F1026="","",IF(VLOOKUP('C. Consumer Service Detail'!$F1026,'Table of Current Services'!$B$7:$F$36,'Table of Current Services'!$F$5,)="cost","Yes","No"))</f>
        <v/>
      </c>
      <c r="M1026" s="154" t="str">
        <f>IFERROR(IF('C. Consumer Service Detail'!$K1026="No Match","No",VLOOKUP('C. Consumer Service Detail'!$C1026,'B. Consumer Budget'!$E$11:$F$2010,2,FALSE)),"")</f>
        <v/>
      </c>
      <c r="P1026" s="94"/>
      <c r="Q1026" s="94"/>
    </row>
    <row r="1027" spans="2:17" x14ac:dyDescent="0.25">
      <c r="B1027" s="220">
        <f t="shared" si="28"/>
        <v>1017</v>
      </c>
      <c r="C1027" s="222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96"/>
      <c r="E1027" s="98"/>
      <c r="F1027" s="120"/>
      <c r="G1027" s="241"/>
      <c r="H1027" s="202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85"/>
      <c r="J1027" s="171" t="str">
        <f t="shared" si="27"/>
        <v/>
      </c>
      <c r="K1027" s="163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53" t="str">
        <f>IF('C. Consumer Service Detail'!$F1027="","",IF(VLOOKUP('C. Consumer Service Detail'!$F1027,'Table of Current Services'!$B$7:$F$36,'Table of Current Services'!$F$5,)="cost","Yes","No"))</f>
        <v/>
      </c>
      <c r="M1027" s="154" t="str">
        <f>IFERROR(IF('C. Consumer Service Detail'!$K1027="No Match","No",VLOOKUP('C. Consumer Service Detail'!$C1027,'B. Consumer Budget'!$E$11:$F$2010,2,FALSE)),"")</f>
        <v/>
      </c>
      <c r="P1027" s="94"/>
      <c r="Q1027" s="94"/>
    </row>
    <row r="1028" spans="2:17" x14ac:dyDescent="0.25">
      <c r="B1028" s="220">
        <f t="shared" si="28"/>
        <v>1018</v>
      </c>
      <c r="C1028" s="222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97"/>
      <c r="E1028" s="96"/>
      <c r="F1028" s="119"/>
      <c r="G1028" s="240"/>
      <c r="H1028" s="201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86"/>
      <c r="J1028" s="171" t="str">
        <f t="shared" si="27"/>
        <v/>
      </c>
      <c r="K1028" s="163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53" t="str">
        <f>IF('C. Consumer Service Detail'!$F1028="","",IF(VLOOKUP('C. Consumer Service Detail'!$F1028,'Table of Current Services'!$B$7:$F$36,'Table of Current Services'!$F$5,)="cost","Yes","No"))</f>
        <v/>
      </c>
      <c r="M1028" s="154" t="str">
        <f>IFERROR(IF('C. Consumer Service Detail'!$K1028="No Match","No",VLOOKUP('C. Consumer Service Detail'!$C1028,'B. Consumer Budget'!$E$11:$F$2010,2,FALSE)),"")</f>
        <v/>
      </c>
      <c r="P1028" s="94"/>
      <c r="Q1028" s="94"/>
    </row>
    <row r="1029" spans="2:17" x14ac:dyDescent="0.25">
      <c r="B1029" s="220">
        <f t="shared" si="28"/>
        <v>1019</v>
      </c>
      <c r="C1029" s="222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96"/>
      <c r="E1029" s="98"/>
      <c r="F1029" s="120"/>
      <c r="G1029" s="241"/>
      <c r="H1029" s="202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85"/>
      <c r="J1029" s="171" t="str">
        <f t="shared" si="27"/>
        <v/>
      </c>
      <c r="K1029" s="163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53" t="str">
        <f>IF('C. Consumer Service Detail'!$F1029="","",IF(VLOOKUP('C. Consumer Service Detail'!$F1029,'Table of Current Services'!$B$7:$F$36,'Table of Current Services'!$F$5,)="cost","Yes","No"))</f>
        <v/>
      </c>
      <c r="M1029" s="154" t="str">
        <f>IFERROR(IF('C. Consumer Service Detail'!$K1029="No Match","No",VLOOKUP('C. Consumer Service Detail'!$C1029,'B. Consumer Budget'!$E$11:$F$2010,2,FALSE)),"")</f>
        <v/>
      </c>
      <c r="P1029" s="94"/>
      <c r="Q1029" s="94"/>
    </row>
    <row r="1030" spans="2:17" x14ac:dyDescent="0.25">
      <c r="B1030" s="220">
        <f t="shared" si="28"/>
        <v>1020</v>
      </c>
      <c r="C1030" s="222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97"/>
      <c r="E1030" s="96"/>
      <c r="F1030" s="119"/>
      <c r="G1030" s="240"/>
      <c r="H1030" s="201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86"/>
      <c r="J1030" s="171" t="str">
        <f t="shared" si="27"/>
        <v/>
      </c>
      <c r="K1030" s="163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53" t="str">
        <f>IF('C. Consumer Service Detail'!$F1030="","",IF(VLOOKUP('C. Consumer Service Detail'!$F1030,'Table of Current Services'!$B$7:$F$36,'Table of Current Services'!$F$5,)="cost","Yes","No"))</f>
        <v/>
      </c>
      <c r="M1030" s="154" t="str">
        <f>IFERROR(IF('C. Consumer Service Detail'!$K1030="No Match","No",VLOOKUP('C. Consumer Service Detail'!$C1030,'B. Consumer Budget'!$E$11:$F$2010,2,FALSE)),"")</f>
        <v/>
      </c>
      <c r="P1030" s="94"/>
      <c r="Q1030" s="94"/>
    </row>
    <row r="1031" spans="2:17" x14ac:dyDescent="0.25">
      <c r="B1031" s="220">
        <f t="shared" si="28"/>
        <v>1021</v>
      </c>
      <c r="C1031" s="222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96"/>
      <c r="E1031" s="98"/>
      <c r="F1031" s="120"/>
      <c r="G1031" s="241"/>
      <c r="H1031" s="202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85"/>
      <c r="J1031" s="171" t="str">
        <f t="shared" si="27"/>
        <v/>
      </c>
      <c r="K1031" s="163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53" t="str">
        <f>IF('C. Consumer Service Detail'!$F1031="","",IF(VLOOKUP('C. Consumer Service Detail'!$F1031,'Table of Current Services'!$B$7:$F$36,'Table of Current Services'!$F$5,)="cost","Yes","No"))</f>
        <v/>
      </c>
      <c r="M1031" s="154" t="str">
        <f>IFERROR(IF('C. Consumer Service Detail'!$K1031="No Match","No",VLOOKUP('C. Consumer Service Detail'!$C1031,'B. Consumer Budget'!$E$11:$F$2010,2,FALSE)),"")</f>
        <v/>
      </c>
      <c r="P1031" s="94"/>
      <c r="Q1031" s="94"/>
    </row>
    <row r="1032" spans="2:17" x14ac:dyDescent="0.25">
      <c r="B1032" s="220">
        <f t="shared" si="28"/>
        <v>1022</v>
      </c>
      <c r="C1032" s="222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97"/>
      <c r="E1032" s="96"/>
      <c r="F1032" s="119"/>
      <c r="G1032" s="240"/>
      <c r="H1032" s="201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86"/>
      <c r="J1032" s="171" t="str">
        <f t="shared" si="27"/>
        <v/>
      </c>
      <c r="K1032" s="163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53" t="str">
        <f>IF('C. Consumer Service Detail'!$F1032="","",IF(VLOOKUP('C. Consumer Service Detail'!$F1032,'Table of Current Services'!$B$7:$F$36,'Table of Current Services'!$F$5,)="cost","Yes","No"))</f>
        <v/>
      </c>
      <c r="M1032" s="154" t="str">
        <f>IFERROR(IF('C. Consumer Service Detail'!$K1032="No Match","No",VLOOKUP('C. Consumer Service Detail'!$C1032,'B. Consumer Budget'!$E$11:$F$2010,2,FALSE)),"")</f>
        <v/>
      </c>
      <c r="P1032" s="94"/>
      <c r="Q1032" s="94"/>
    </row>
    <row r="1033" spans="2:17" x14ac:dyDescent="0.25">
      <c r="B1033" s="220">
        <f t="shared" si="28"/>
        <v>1023</v>
      </c>
      <c r="C1033" s="222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96"/>
      <c r="E1033" s="98"/>
      <c r="F1033" s="120"/>
      <c r="G1033" s="241"/>
      <c r="H1033" s="202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85"/>
      <c r="J1033" s="171" t="str">
        <f t="shared" si="27"/>
        <v/>
      </c>
      <c r="K1033" s="163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53" t="str">
        <f>IF('C. Consumer Service Detail'!$F1033="","",IF(VLOOKUP('C. Consumer Service Detail'!$F1033,'Table of Current Services'!$B$7:$F$36,'Table of Current Services'!$F$5,)="cost","Yes","No"))</f>
        <v/>
      </c>
      <c r="M1033" s="154" t="str">
        <f>IFERROR(IF('C. Consumer Service Detail'!$K1033="No Match","No",VLOOKUP('C. Consumer Service Detail'!$C1033,'B. Consumer Budget'!$E$11:$F$2010,2,FALSE)),"")</f>
        <v/>
      </c>
      <c r="P1033" s="94"/>
      <c r="Q1033" s="94"/>
    </row>
    <row r="1034" spans="2:17" x14ac:dyDescent="0.25">
      <c r="B1034" s="220">
        <f t="shared" si="28"/>
        <v>1024</v>
      </c>
      <c r="C1034" s="222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97"/>
      <c r="E1034" s="96"/>
      <c r="F1034" s="119"/>
      <c r="G1034" s="240"/>
      <c r="H1034" s="201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86"/>
      <c r="J1034" s="171" t="str">
        <f t="shared" si="27"/>
        <v/>
      </c>
      <c r="K1034" s="163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53" t="str">
        <f>IF('C. Consumer Service Detail'!$F1034="","",IF(VLOOKUP('C. Consumer Service Detail'!$F1034,'Table of Current Services'!$B$7:$F$36,'Table of Current Services'!$F$5,)="cost","Yes","No"))</f>
        <v/>
      </c>
      <c r="M1034" s="154" t="str">
        <f>IFERROR(IF('C. Consumer Service Detail'!$K1034="No Match","No",VLOOKUP('C. Consumer Service Detail'!$C1034,'B. Consumer Budget'!$E$11:$F$2010,2,FALSE)),"")</f>
        <v/>
      </c>
      <c r="P1034" s="94"/>
      <c r="Q1034" s="94"/>
    </row>
    <row r="1035" spans="2:17" x14ac:dyDescent="0.25">
      <c r="B1035" s="220">
        <f t="shared" si="28"/>
        <v>1025</v>
      </c>
      <c r="C1035" s="222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96"/>
      <c r="E1035" s="98"/>
      <c r="F1035" s="120"/>
      <c r="G1035" s="241"/>
      <c r="H1035" s="202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85"/>
      <c r="J1035" s="171" t="str">
        <f t="shared" ref="J1035:J1098" si="29">IFERROR(IF($H1035&gt;0,$H1035*$I1035,$I1035),"")</f>
        <v/>
      </c>
      <c r="K1035" s="163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53" t="str">
        <f>IF('C. Consumer Service Detail'!$F1035="","",IF(VLOOKUP('C. Consumer Service Detail'!$F1035,'Table of Current Services'!$B$7:$F$36,'Table of Current Services'!$F$5,)="cost","Yes","No"))</f>
        <v/>
      </c>
      <c r="M1035" s="154" t="str">
        <f>IFERROR(IF('C. Consumer Service Detail'!$K1035="No Match","No",VLOOKUP('C. Consumer Service Detail'!$C1035,'B. Consumer Budget'!$E$11:$F$2010,2,FALSE)),"")</f>
        <v/>
      </c>
      <c r="P1035" s="94"/>
      <c r="Q1035" s="94"/>
    </row>
    <row r="1036" spans="2:17" x14ac:dyDescent="0.25">
      <c r="B1036" s="220">
        <f t="shared" ref="B1036:B1099" si="30">B1035+1</f>
        <v>1026</v>
      </c>
      <c r="C1036" s="222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97"/>
      <c r="E1036" s="96"/>
      <c r="F1036" s="119"/>
      <c r="G1036" s="240"/>
      <c r="H1036" s="201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86"/>
      <c r="J1036" s="171" t="str">
        <f t="shared" si="29"/>
        <v/>
      </c>
      <c r="K1036" s="163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53" t="str">
        <f>IF('C. Consumer Service Detail'!$F1036="","",IF(VLOOKUP('C. Consumer Service Detail'!$F1036,'Table of Current Services'!$B$7:$F$36,'Table of Current Services'!$F$5,)="cost","Yes","No"))</f>
        <v/>
      </c>
      <c r="M1036" s="154" t="str">
        <f>IFERROR(IF('C. Consumer Service Detail'!$K1036="No Match","No",VLOOKUP('C. Consumer Service Detail'!$C1036,'B. Consumer Budget'!$E$11:$F$2010,2,FALSE)),"")</f>
        <v/>
      </c>
      <c r="P1036" s="94"/>
      <c r="Q1036" s="94"/>
    </row>
    <row r="1037" spans="2:17" x14ac:dyDescent="0.25">
      <c r="B1037" s="220">
        <f t="shared" si="30"/>
        <v>1027</v>
      </c>
      <c r="C1037" s="222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96"/>
      <c r="E1037" s="98"/>
      <c r="F1037" s="120"/>
      <c r="G1037" s="241"/>
      <c r="H1037" s="202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85"/>
      <c r="J1037" s="171" t="str">
        <f t="shared" si="29"/>
        <v/>
      </c>
      <c r="K1037" s="163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53" t="str">
        <f>IF('C. Consumer Service Detail'!$F1037="","",IF(VLOOKUP('C. Consumer Service Detail'!$F1037,'Table of Current Services'!$B$7:$F$36,'Table of Current Services'!$F$5,)="cost","Yes","No"))</f>
        <v/>
      </c>
      <c r="M1037" s="154" t="str">
        <f>IFERROR(IF('C. Consumer Service Detail'!$K1037="No Match","No",VLOOKUP('C. Consumer Service Detail'!$C1037,'B. Consumer Budget'!$E$11:$F$2010,2,FALSE)),"")</f>
        <v/>
      </c>
      <c r="P1037" s="94"/>
      <c r="Q1037" s="94"/>
    </row>
    <row r="1038" spans="2:17" x14ac:dyDescent="0.25">
      <c r="B1038" s="220">
        <f t="shared" si="30"/>
        <v>1028</v>
      </c>
      <c r="C1038" s="222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97"/>
      <c r="E1038" s="96"/>
      <c r="F1038" s="119"/>
      <c r="G1038" s="240"/>
      <c r="H1038" s="201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86"/>
      <c r="J1038" s="171" t="str">
        <f t="shared" si="29"/>
        <v/>
      </c>
      <c r="K1038" s="163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53" t="str">
        <f>IF('C. Consumer Service Detail'!$F1038="","",IF(VLOOKUP('C. Consumer Service Detail'!$F1038,'Table of Current Services'!$B$7:$F$36,'Table of Current Services'!$F$5,)="cost","Yes","No"))</f>
        <v/>
      </c>
      <c r="M1038" s="154" t="str">
        <f>IFERROR(IF('C. Consumer Service Detail'!$K1038="No Match","No",VLOOKUP('C. Consumer Service Detail'!$C1038,'B. Consumer Budget'!$E$11:$F$2010,2,FALSE)),"")</f>
        <v/>
      </c>
      <c r="P1038" s="94"/>
      <c r="Q1038" s="94"/>
    </row>
    <row r="1039" spans="2:17" x14ac:dyDescent="0.25">
      <c r="B1039" s="220">
        <f t="shared" si="30"/>
        <v>1029</v>
      </c>
      <c r="C1039" s="222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96"/>
      <c r="E1039" s="98"/>
      <c r="F1039" s="120"/>
      <c r="G1039" s="241"/>
      <c r="H1039" s="202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85"/>
      <c r="J1039" s="171" t="str">
        <f t="shared" si="29"/>
        <v/>
      </c>
      <c r="K1039" s="163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53" t="str">
        <f>IF('C. Consumer Service Detail'!$F1039="","",IF(VLOOKUP('C. Consumer Service Detail'!$F1039,'Table of Current Services'!$B$7:$F$36,'Table of Current Services'!$F$5,)="cost","Yes","No"))</f>
        <v/>
      </c>
      <c r="M1039" s="154" t="str">
        <f>IFERROR(IF('C. Consumer Service Detail'!$K1039="No Match","No",VLOOKUP('C. Consumer Service Detail'!$C1039,'B. Consumer Budget'!$E$11:$F$2010,2,FALSE)),"")</f>
        <v/>
      </c>
      <c r="P1039" s="94"/>
      <c r="Q1039" s="94"/>
    </row>
    <row r="1040" spans="2:17" x14ac:dyDescent="0.25">
      <c r="B1040" s="220">
        <f t="shared" si="30"/>
        <v>1030</v>
      </c>
      <c r="C1040" s="222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97"/>
      <c r="E1040" s="96"/>
      <c r="F1040" s="119"/>
      <c r="G1040" s="240"/>
      <c r="H1040" s="201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86"/>
      <c r="J1040" s="171" t="str">
        <f t="shared" si="29"/>
        <v/>
      </c>
      <c r="K1040" s="163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53" t="str">
        <f>IF('C. Consumer Service Detail'!$F1040="","",IF(VLOOKUP('C. Consumer Service Detail'!$F1040,'Table of Current Services'!$B$7:$F$36,'Table of Current Services'!$F$5,)="cost","Yes","No"))</f>
        <v/>
      </c>
      <c r="M1040" s="154" t="str">
        <f>IFERROR(IF('C. Consumer Service Detail'!$K1040="No Match","No",VLOOKUP('C. Consumer Service Detail'!$C1040,'B. Consumer Budget'!$E$11:$F$2010,2,FALSE)),"")</f>
        <v/>
      </c>
      <c r="P1040" s="94"/>
      <c r="Q1040" s="94"/>
    </row>
    <row r="1041" spans="2:17" x14ac:dyDescent="0.25">
      <c r="B1041" s="220">
        <f t="shared" si="30"/>
        <v>1031</v>
      </c>
      <c r="C1041" s="222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96"/>
      <c r="E1041" s="98"/>
      <c r="F1041" s="120"/>
      <c r="G1041" s="241"/>
      <c r="H1041" s="202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85"/>
      <c r="J1041" s="171" t="str">
        <f t="shared" si="29"/>
        <v/>
      </c>
      <c r="K1041" s="163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53" t="str">
        <f>IF('C. Consumer Service Detail'!$F1041="","",IF(VLOOKUP('C. Consumer Service Detail'!$F1041,'Table of Current Services'!$B$7:$F$36,'Table of Current Services'!$F$5,)="cost","Yes","No"))</f>
        <v/>
      </c>
      <c r="M1041" s="154" t="str">
        <f>IFERROR(IF('C. Consumer Service Detail'!$K1041="No Match","No",VLOOKUP('C. Consumer Service Detail'!$C1041,'B. Consumer Budget'!$E$11:$F$2010,2,FALSE)),"")</f>
        <v/>
      </c>
      <c r="P1041" s="94"/>
      <c r="Q1041" s="94"/>
    </row>
    <row r="1042" spans="2:17" x14ac:dyDescent="0.25">
      <c r="B1042" s="220">
        <f t="shared" si="30"/>
        <v>1032</v>
      </c>
      <c r="C1042" s="222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97"/>
      <c r="E1042" s="96"/>
      <c r="F1042" s="119"/>
      <c r="G1042" s="240"/>
      <c r="H1042" s="201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86"/>
      <c r="J1042" s="171" t="str">
        <f t="shared" si="29"/>
        <v/>
      </c>
      <c r="K1042" s="163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53" t="str">
        <f>IF('C. Consumer Service Detail'!$F1042="","",IF(VLOOKUP('C. Consumer Service Detail'!$F1042,'Table of Current Services'!$B$7:$F$36,'Table of Current Services'!$F$5,)="cost","Yes","No"))</f>
        <v/>
      </c>
      <c r="M1042" s="154" t="str">
        <f>IFERROR(IF('C. Consumer Service Detail'!$K1042="No Match","No",VLOOKUP('C. Consumer Service Detail'!$C1042,'B. Consumer Budget'!$E$11:$F$2010,2,FALSE)),"")</f>
        <v/>
      </c>
      <c r="P1042" s="94"/>
      <c r="Q1042" s="94"/>
    </row>
    <row r="1043" spans="2:17" x14ac:dyDescent="0.25">
      <c r="B1043" s="220">
        <f t="shared" si="30"/>
        <v>1033</v>
      </c>
      <c r="C1043" s="222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96"/>
      <c r="E1043" s="98"/>
      <c r="F1043" s="120"/>
      <c r="G1043" s="241"/>
      <c r="H1043" s="202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85"/>
      <c r="J1043" s="171" t="str">
        <f t="shared" si="29"/>
        <v/>
      </c>
      <c r="K1043" s="163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53" t="str">
        <f>IF('C. Consumer Service Detail'!$F1043="","",IF(VLOOKUP('C. Consumer Service Detail'!$F1043,'Table of Current Services'!$B$7:$F$36,'Table of Current Services'!$F$5,)="cost","Yes","No"))</f>
        <v/>
      </c>
      <c r="M1043" s="154" t="str">
        <f>IFERROR(IF('C. Consumer Service Detail'!$K1043="No Match","No",VLOOKUP('C. Consumer Service Detail'!$C1043,'B. Consumer Budget'!$E$11:$F$2010,2,FALSE)),"")</f>
        <v/>
      </c>
      <c r="P1043" s="94"/>
      <c r="Q1043" s="94"/>
    </row>
    <row r="1044" spans="2:17" x14ac:dyDescent="0.25">
      <c r="B1044" s="220">
        <f t="shared" si="30"/>
        <v>1034</v>
      </c>
      <c r="C1044" s="222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97"/>
      <c r="E1044" s="96"/>
      <c r="F1044" s="119"/>
      <c r="G1044" s="240"/>
      <c r="H1044" s="201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86"/>
      <c r="J1044" s="171" t="str">
        <f t="shared" si="29"/>
        <v/>
      </c>
      <c r="K1044" s="163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53" t="str">
        <f>IF('C. Consumer Service Detail'!$F1044="","",IF(VLOOKUP('C. Consumer Service Detail'!$F1044,'Table of Current Services'!$B$7:$F$36,'Table of Current Services'!$F$5,)="cost","Yes","No"))</f>
        <v/>
      </c>
      <c r="M1044" s="154" t="str">
        <f>IFERROR(IF('C. Consumer Service Detail'!$K1044="No Match","No",VLOOKUP('C. Consumer Service Detail'!$C1044,'B. Consumer Budget'!$E$11:$F$2010,2,FALSE)),"")</f>
        <v/>
      </c>
      <c r="P1044" s="94"/>
      <c r="Q1044" s="94"/>
    </row>
    <row r="1045" spans="2:17" x14ac:dyDescent="0.25">
      <c r="B1045" s="220">
        <f t="shared" si="30"/>
        <v>1035</v>
      </c>
      <c r="C1045" s="222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96"/>
      <c r="E1045" s="98"/>
      <c r="F1045" s="120"/>
      <c r="G1045" s="241"/>
      <c r="H1045" s="202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85"/>
      <c r="J1045" s="171" t="str">
        <f t="shared" si="29"/>
        <v/>
      </c>
      <c r="K1045" s="163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53" t="str">
        <f>IF('C. Consumer Service Detail'!$F1045="","",IF(VLOOKUP('C. Consumer Service Detail'!$F1045,'Table of Current Services'!$B$7:$F$36,'Table of Current Services'!$F$5,)="cost","Yes","No"))</f>
        <v/>
      </c>
      <c r="M1045" s="154" t="str">
        <f>IFERROR(IF('C. Consumer Service Detail'!$K1045="No Match","No",VLOOKUP('C. Consumer Service Detail'!$C1045,'B. Consumer Budget'!$E$11:$F$2010,2,FALSE)),"")</f>
        <v/>
      </c>
      <c r="P1045" s="94"/>
      <c r="Q1045" s="94"/>
    </row>
    <row r="1046" spans="2:17" x14ac:dyDescent="0.25">
      <c r="B1046" s="220">
        <f t="shared" si="30"/>
        <v>1036</v>
      </c>
      <c r="C1046" s="222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97"/>
      <c r="E1046" s="96"/>
      <c r="F1046" s="119"/>
      <c r="G1046" s="240"/>
      <c r="H1046" s="201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86"/>
      <c r="J1046" s="171" t="str">
        <f t="shared" si="29"/>
        <v/>
      </c>
      <c r="K1046" s="163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53" t="str">
        <f>IF('C. Consumer Service Detail'!$F1046="","",IF(VLOOKUP('C. Consumer Service Detail'!$F1046,'Table of Current Services'!$B$7:$F$36,'Table of Current Services'!$F$5,)="cost","Yes","No"))</f>
        <v/>
      </c>
      <c r="M1046" s="154" t="str">
        <f>IFERROR(IF('C. Consumer Service Detail'!$K1046="No Match","No",VLOOKUP('C. Consumer Service Detail'!$C1046,'B. Consumer Budget'!$E$11:$F$2010,2,FALSE)),"")</f>
        <v/>
      </c>
      <c r="P1046" s="94"/>
      <c r="Q1046" s="94"/>
    </row>
    <row r="1047" spans="2:17" x14ac:dyDescent="0.25">
      <c r="B1047" s="220">
        <f t="shared" si="30"/>
        <v>1037</v>
      </c>
      <c r="C1047" s="222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96"/>
      <c r="E1047" s="98"/>
      <c r="F1047" s="120"/>
      <c r="G1047" s="241"/>
      <c r="H1047" s="202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85"/>
      <c r="J1047" s="171" t="str">
        <f t="shared" si="29"/>
        <v/>
      </c>
      <c r="K1047" s="163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53" t="str">
        <f>IF('C. Consumer Service Detail'!$F1047="","",IF(VLOOKUP('C. Consumer Service Detail'!$F1047,'Table of Current Services'!$B$7:$F$36,'Table of Current Services'!$F$5,)="cost","Yes","No"))</f>
        <v/>
      </c>
      <c r="M1047" s="154" t="str">
        <f>IFERROR(IF('C. Consumer Service Detail'!$K1047="No Match","No",VLOOKUP('C. Consumer Service Detail'!$C1047,'B. Consumer Budget'!$E$11:$F$2010,2,FALSE)),"")</f>
        <v/>
      </c>
      <c r="P1047" s="94"/>
      <c r="Q1047" s="94"/>
    </row>
    <row r="1048" spans="2:17" x14ac:dyDescent="0.25">
      <c r="B1048" s="220">
        <f t="shared" si="30"/>
        <v>1038</v>
      </c>
      <c r="C1048" s="222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97"/>
      <c r="E1048" s="96"/>
      <c r="F1048" s="119"/>
      <c r="G1048" s="240"/>
      <c r="H1048" s="201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86"/>
      <c r="J1048" s="171" t="str">
        <f t="shared" si="29"/>
        <v/>
      </c>
      <c r="K1048" s="163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53" t="str">
        <f>IF('C. Consumer Service Detail'!$F1048="","",IF(VLOOKUP('C. Consumer Service Detail'!$F1048,'Table of Current Services'!$B$7:$F$36,'Table of Current Services'!$F$5,)="cost","Yes","No"))</f>
        <v/>
      </c>
      <c r="M1048" s="154" t="str">
        <f>IFERROR(IF('C. Consumer Service Detail'!$K1048="No Match","No",VLOOKUP('C. Consumer Service Detail'!$C1048,'B. Consumer Budget'!$E$11:$F$2010,2,FALSE)),"")</f>
        <v/>
      </c>
      <c r="P1048" s="94"/>
      <c r="Q1048" s="94"/>
    </row>
    <row r="1049" spans="2:17" x14ac:dyDescent="0.25">
      <c r="B1049" s="220">
        <f t="shared" si="30"/>
        <v>1039</v>
      </c>
      <c r="C1049" s="222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96"/>
      <c r="E1049" s="98"/>
      <c r="F1049" s="120"/>
      <c r="G1049" s="241"/>
      <c r="H1049" s="202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85"/>
      <c r="J1049" s="171" t="str">
        <f t="shared" si="29"/>
        <v/>
      </c>
      <c r="K1049" s="163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53" t="str">
        <f>IF('C. Consumer Service Detail'!$F1049="","",IF(VLOOKUP('C. Consumer Service Detail'!$F1049,'Table of Current Services'!$B$7:$F$36,'Table of Current Services'!$F$5,)="cost","Yes","No"))</f>
        <v/>
      </c>
      <c r="M1049" s="154" t="str">
        <f>IFERROR(IF('C. Consumer Service Detail'!$K1049="No Match","No",VLOOKUP('C. Consumer Service Detail'!$C1049,'B. Consumer Budget'!$E$11:$F$2010,2,FALSE)),"")</f>
        <v/>
      </c>
      <c r="P1049" s="94"/>
      <c r="Q1049" s="94"/>
    </row>
    <row r="1050" spans="2:17" x14ac:dyDescent="0.25">
      <c r="B1050" s="220">
        <f t="shared" si="30"/>
        <v>1040</v>
      </c>
      <c r="C1050" s="222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97"/>
      <c r="E1050" s="96"/>
      <c r="F1050" s="119"/>
      <c r="G1050" s="240"/>
      <c r="H1050" s="201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86"/>
      <c r="J1050" s="171" t="str">
        <f t="shared" si="29"/>
        <v/>
      </c>
      <c r="K1050" s="163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53" t="str">
        <f>IF('C. Consumer Service Detail'!$F1050="","",IF(VLOOKUP('C. Consumer Service Detail'!$F1050,'Table of Current Services'!$B$7:$F$36,'Table of Current Services'!$F$5,)="cost","Yes","No"))</f>
        <v/>
      </c>
      <c r="M1050" s="154" t="str">
        <f>IFERROR(IF('C. Consumer Service Detail'!$K1050="No Match","No",VLOOKUP('C. Consumer Service Detail'!$C1050,'B. Consumer Budget'!$E$11:$F$2010,2,FALSE)),"")</f>
        <v/>
      </c>
      <c r="P1050" s="94"/>
      <c r="Q1050" s="94"/>
    </row>
    <row r="1051" spans="2:17" x14ac:dyDescent="0.25">
      <c r="B1051" s="220">
        <f t="shared" si="30"/>
        <v>1041</v>
      </c>
      <c r="C1051" s="222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96"/>
      <c r="E1051" s="98"/>
      <c r="F1051" s="120"/>
      <c r="G1051" s="241"/>
      <c r="H1051" s="202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85"/>
      <c r="J1051" s="171" t="str">
        <f t="shared" si="29"/>
        <v/>
      </c>
      <c r="K1051" s="163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53" t="str">
        <f>IF('C. Consumer Service Detail'!$F1051="","",IF(VLOOKUP('C. Consumer Service Detail'!$F1051,'Table of Current Services'!$B$7:$F$36,'Table of Current Services'!$F$5,)="cost","Yes","No"))</f>
        <v/>
      </c>
      <c r="M1051" s="154" t="str">
        <f>IFERROR(IF('C. Consumer Service Detail'!$K1051="No Match","No",VLOOKUP('C. Consumer Service Detail'!$C1051,'B. Consumer Budget'!$E$11:$F$2010,2,FALSE)),"")</f>
        <v/>
      </c>
      <c r="P1051" s="94"/>
      <c r="Q1051" s="94"/>
    </row>
    <row r="1052" spans="2:17" x14ac:dyDescent="0.25">
      <c r="B1052" s="220">
        <f t="shared" si="30"/>
        <v>1042</v>
      </c>
      <c r="C1052" s="222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97"/>
      <c r="E1052" s="96"/>
      <c r="F1052" s="119"/>
      <c r="G1052" s="240"/>
      <c r="H1052" s="201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86"/>
      <c r="J1052" s="171" t="str">
        <f t="shared" si="29"/>
        <v/>
      </c>
      <c r="K1052" s="163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53" t="str">
        <f>IF('C. Consumer Service Detail'!$F1052="","",IF(VLOOKUP('C. Consumer Service Detail'!$F1052,'Table of Current Services'!$B$7:$F$36,'Table of Current Services'!$F$5,)="cost","Yes","No"))</f>
        <v/>
      </c>
      <c r="M1052" s="154" t="str">
        <f>IFERROR(IF('C. Consumer Service Detail'!$K1052="No Match","No",VLOOKUP('C. Consumer Service Detail'!$C1052,'B. Consumer Budget'!$E$11:$F$2010,2,FALSE)),"")</f>
        <v/>
      </c>
      <c r="P1052" s="94"/>
      <c r="Q1052" s="94"/>
    </row>
    <row r="1053" spans="2:17" x14ac:dyDescent="0.25">
      <c r="B1053" s="220">
        <f t="shared" si="30"/>
        <v>1043</v>
      </c>
      <c r="C1053" s="222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96"/>
      <c r="E1053" s="98"/>
      <c r="F1053" s="120"/>
      <c r="G1053" s="241"/>
      <c r="H1053" s="202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85"/>
      <c r="J1053" s="171" t="str">
        <f t="shared" si="29"/>
        <v/>
      </c>
      <c r="K1053" s="163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53" t="str">
        <f>IF('C. Consumer Service Detail'!$F1053="","",IF(VLOOKUP('C. Consumer Service Detail'!$F1053,'Table of Current Services'!$B$7:$F$36,'Table of Current Services'!$F$5,)="cost","Yes","No"))</f>
        <v/>
      </c>
      <c r="M1053" s="154" t="str">
        <f>IFERROR(IF('C. Consumer Service Detail'!$K1053="No Match","No",VLOOKUP('C. Consumer Service Detail'!$C1053,'B. Consumer Budget'!$E$11:$F$2010,2,FALSE)),"")</f>
        <v/>
      </c>
      <c r="P1053" s="94"/>
      <c r="Q1053" s="94"/>
    </row>
    <row r="1054" spans="2:17" x14ac:dyDescent="0.25">
      <c r="B1054" s="220">
        <f t="shared" si="30"/>
        <v>1044</v>
      </c>
      <c r="C1054" s="222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97"/>
      <c r="E1054" s="96"/>
      <c r="F1054" s="119"/>
      <c r="G1054" s="240"/>
      <c r="H1054" s="201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86"/>
      <c r="J1054" s="171" t="str">
        <f t="shared" si="29"/>
        <v/>
      </c>
      <c r="K1054" s="163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53" t="str">
        <f>IF('C. Consumer Service Detail'!$F1054="","",IF(VLOOKUP('C. Consumer Service Detail'!$F1054,'Table of Current Services'!$B$7:$F$36,'Table of Current Services'!$F$5,)="cost","Yes","No"))</f>
        <v/>
      </c>
      <c r="M1054" s="154" t="str">
        <f>IFERROR(IF('C. Consumer Service Detail'!$K1054="No Match","No",VLOOKUP('C. Consumer Service Detail'!$C1054,'B. Consumer Budget'!$E$11:$F$2010,2,FALSE)),"")</f>
        <v/>
      </c>
      <c r="P1054" s="94"/>
      <c r="Q1054" s="94"/>
    </row>
    <row r="1055" spans="2:17" x14ac:dyDescent="0.25">
      <c r="B1055" s="220">
        <f t="shared" si="30"/>
        <v>1045</v>
      </c>
      <c r="C1055" s="222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96"/>
      <c r="E1055" s="98"/>
      <c r="F1055" s="120"/>
      <c r="G1055" s="241"/>
      <c r="H1055" s="202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85"/>
      <c r="J1055" s="171" t="str">
        <f t="shared" si="29"/>
        <v/>
      </c>
      <c r="K1055" s="163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53" t="str">
        <f>IF('C. Consumer Service Detail'!$F1055="","",IF(VLOOKUP('C. Consumer Service Detail'!$F1055,'Table of Current Services'!$B$7:$F$36,'Table of Current Services'!$F$5,)="cost","Yes","No"))</f>
        <v/>
      </c>
      <c r="M1055" s="154" t="str">
        <f>IFERROR(IF('C. Consumer Service Detail'!$K1055="No Match","No",VLOOKUP('C. Consumer Service Detail'!$C1055,'B. Consumer Budget'!$E$11:$F$2010,2,FALSE)),"")</f>
        <v/>
      </c>
      <c r="P1055" s="94"/>
      <c r="Q1055" s="94"/>
    </row>
    <row r="1056" spans="2:17" x14ac:dyDescent="0.25">
      <c r="B1056" s="220">
        <f t="shared" si="30"/>
        <v>1046</v>
      </c>
      <c r="C1056" s="222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97"/>
      <c r="E1056" s="96"/>
      <c r="F1056" s="119"/>
      <c r="G1056" s="240"/>
      <c r="H1056" s="201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86"/>
      <c r="J1056" s="171" t="str">
        <f t="shared" si="29"/>
        <v/>
      </c>
      <c r="K1056" s="163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53" t="str">
        <f>IF('C. Consumer Service Detail'!$F1056="","",IF(VLOOKUP('C. Consumer Service Detail'!$F1056,'Table of Current Services'!$B$7:$F$36,'Table of Current Services'!$F$5,)="cost","Yes","No"))</f>
        <v/>
      </c>
      <c r="M1056" s="154" t="str">
        <f>IFERROR(IF('C. Consumer Service Detail'!$K1056="No Match","No",VLOOKUP('C. Consumer Service Detail'!$C1056,'B. Consumer Budget'!$E$11:$F$2010,2,FALSE)),"")</f>
        <v/>
      </c>
      <c r="P1056" s="94"/>
      <c r="Q1056" s="94"/>
    </row>
    <row r="1057" spans="2:17" x14ac:dyDescent="0.25">
      <c r="B1057" s="220">
        <f t="shared" si="30"/>
        <v>1047</v>
      </c>
      <c r="C1057" s="222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96"/>
      <c r="E1057" s="98"/>
      <c r="F1057" s="120"/>
      <c r="G1057" s="241"/>
      <c r="H1057" s="202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85"/>
      <c r="J1057" s="171" t="str">
        <f t="shared" si="29"/>
        <v/>
      </c>
      <c r="K1057" s="163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53" t="str">
        <f>IF('C. Consumer Service Detail'!$F1057="","",IF(VLOOKUP('C. Consumer Service Detail'!$F1057,'Table of Current Services'!$B$7:$F$36,'Table of Current Services'!$F$5,)="cost","Yes","No"))</f>
        <v/>
      </c>
      <c r="M1057" s="154" t="str">
        <f>IFERROR(IF('C. Consumer Service Detail'!$K1057="No Match","No",VLOOKUP('C. Consumer Service Detail'!$C1057,'B. Consumer Budget'!$E$11:$F$2010,2,FALSE)),"")</f>
        <v/>
      </c>
      <c r="P1057" s="94"/>
      <c r="Q1057" s="94"/>
    </row>
    <row r="1058" spans="2:17" x14ac:dyDescent="0.25">
      <c r="B1058" s="220">
        <f t="shared" si="30"/>
        <v>1048</v>
      </c>
      <c r="C1058" s="222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97"/>
      <c r="E1058" s="96"/>
      <c r="F1058" s="119"/>
      <c r="G1058" s="240"/>
      <c r="H1058" s="201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86"/>
      <c r="J1058" s="171" t="str">
        <f t="shared" si="29"/>
        <v/>
      </c>
      <c r="K1058" s="163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53" t="str">
        <f>IF('C. Consumer Service Detail'!$F1058="","",IF(VLOOKUP('C. Consumer Service Detail'!$F1058,'Table of Current Services'!$B$7:$F$36,'Table of Current Services'!$F$5,)="cost","Yes","No"))</f>
        <v/>
      </c>
      <c r="M1058" s="154" t="str">
        <f>IFERROR(IF('C. Consumer Service Detail'!$K1058="No Match","No",VLOOKUP('C. Consumer Service Detail'!$C1058,'B. Consumer Budget'!$E$11:$F$2010,2,FALSE)),"")</f>
        <v/>
      </c>
      <c r="P1058" s="94"/>
      <c r="Q1058" s="94"/>
    </row>
    <row r="1059" spans="2:17" x14ac:dyDescent="0.25">
      <c r="B1059" s="220">
        <f t="shared" si="30"/>
        <v>1049</v>
      </c>
      <c r="C1059" s="222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96"/>
      <c r="E1059" s="98"/>
      <c r="F1059" s="120"/>
      <c r="G1059" s="241"/>
      <c r="H1059" s="202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85"/>
      <c r="J1059" s="171" t="str">
        <f t="shared" si="29"/>
        <v/>
      </c>
      <c r="K1059" s="163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53" t="str">
        <f>IF('C. Consumer Service Detail'!$F1059="","",IF(VLOOKUP('C. Consumer Service Detail'!$F1059,'Table of Current Services'!$B$7:$F$36,'Table of Current Services'!$F$5,)="cost","Yes","No"))</f>
        <v/>
      </c>
      <c r="M1059" s="154" t="str">
        <f>IFERROR(IF('C. Consumer Service Detail'!$K1059="No Match","No",VLOOKUP('C. Consumer Service Detail'!$C1059,'B. Consumer Budget'!$E$11:$F$2010,2,FALSE)),"")</f>
        <v/>
      </c>
      <c r="P1059" s="94"/>
      <c r="Q1059" s="94"/>
    </row>
    <row r="1060" spans="2:17" x14ac:dyDescent="0.25">
      <c r="B1060" s="220">
        <f t="shared" si="30"/>
        <v>1050</v>
      </c>
      <c r="C1060" s="222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97"/>
      <c r="E1060" s="96"/>
      <c r="F1060" s="119"/>
      <c r="G1060" s="240"/>
      <c r="H1060" s="201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86"/>
      <c r="J1060" s="171" t="str">
        <f t="shared" si="29"/>
        <v/>
      </c>
      <c r="K1060" s="163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53" t="str">
        <f>IF('C. Consumer Service Detail'!$F1060="","",IF(VLOOKUP('C. Consumer Service Detail'!$F1060,'Table of Current Services'!$B$7:$F$36,'Table of Current Services'!$F$5,)="cost","Yes","No"))</f>
        <v/>
      </c>
      <c r="M1060" s="154" t="str">
        <f>IFERROR(IF('C. Consumer Service Detail'!$K1060="No Match","No",VLOOKUP('C. Consumer Service Detail'!$C1060,'B. Consumer Budget'!$E$11:$F$2010,2,FALSE)),"")</f>
        <v/>
      </c>
      <c r="P1060" s="94"/>
      <c r="Q1060" s="94"/>
    </row>
    <row r="1061" spans="2:17" x14ac:dyDescent="0.25">
      <c r="B1061" s="220">
        <f t="shared" si="30"/>
        <v>1051</v>
      </c>
      <c r="C1061" s="222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96"/>
      <c r="E1061" s="98"/>
      <c r="F1061" s="120"/>
      <c r="G1061" s="241"/>
      <c r="H1061" s="202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85"/>
      <c r="J1061" s="171" t="str">
        <f t="shared" si="29"/>
        <v/>
      </c>
      <c r="K1061" s="163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53" t="str">
        <f>IF('C. Consumer Service Detail'!$F1061="","",IF(VLOOKUP('C. Consumer Service Detail'!$F1061,'Table of Current Services'!$B$7:$F$36,'Table of Current Services'!$F$5,)="cost","Yes","No"))</f>
        <v/>
      </c>
      <c r="M1061" s="154" t="str">
        <f>IFERROR(IF('C. Consumer Service Detail'!$K1061="No Match","No",VLOOKUP('C. Consumer Service Detail'!$C1061,'B. Consumer Budget'!$E$11:$F$2010,2,FALSE)),"")</f>
        <v/>
      </c>
      <c r="P1061" s="94"/>
      <c r="Q1061" s="94"/>
    </row>
    <row r="1062" spans="2:17" x14ac:dyDescent="0.25">
      <c r="B1062" s="220">
        <f t="shared" si="30"/>
        <v>1052</v>
      </c>
      <c r="C1062" s="222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97"/>
      <c r="E1062" s="96"/>
      <c r="F1062" s="119"/>
      <c r="G1062" s="240"/>
      <c r="H1062" s="201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86"/>
      <c r="J1062" s="171" t="str">
        <f t="shared" si="29"/>
        <v/>
      </c>
      <c r="K1062" s="163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53" t="str">
        <f>IF('C. Consumer Service Detail'!$F1062="","",IF(VLOOKUP('C. Consumer Service Detail'!$F1062,'Table of Current Services'!$B$7:$F$36,'Table of Current Services'!$F$5,)="cost","Yes","No"))</f>
        <v/>
      </c>
      <c r="M1062" s="154" t="str">
        <f>IFERROR(IF('C. Consumer Service Detail'!$K1062="No Match","No",VLOOKUP('C. Consumer Service Detail'!$C1062,'B. Consumer Budget'!$E$11:$F$2010,2,FALSE)),"")</f>
        <v/>
      </c>
      <c r="P1062" s="94"/>
      <c r="Q1062" s="94"/>
    </row>
    <row r="1063" spans="2:17" x14ac:dyDescent="0.25">
      <c r="B1063" s="220">
        <f t="shared" si="30"/>
        <v>1053</v>
      </c>
      <c r="C1063" s="222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96"/>
      <c r="E1063" s="98"/>
      <c r="F1063" s="120"/>
      <c r="G1063" s="241"/>
      <c r="H1063" s="202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85"/>
      <c r="J1063" s="171" t="str">
        <f t="shared" si="29"/>
        <v/>
      </c>
      <c r="K1063" s="163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53" t="str">
        <f>IF('C. Consumer Service Detail'!$F1063="","",IF(VLOOKUP('C. Consumer Service Detail'!$F1063,'Table of Current Services'!$B$7:$F$36,'Table of Current Services'!$F$5,)="cost","Yes","No"))</f>
        <v/>
      </c>
      <c r="M1063" s="154" t="str">
        <f>IFERROR(IF('C. Consumer Service Detail'!$K1063="No Match","No",VLOOKUP('C. Consumer Service Detail'!$C1063,'B. Consumer Budget'!$E$11:$F$2010,2,FALSE)),"")</f>
        <v/>
      </c>
      <c r="P1063" s="94"/>
      <c r="Q1063" s="94"/>
    </row>
    <row r="1064" spans="2:17" x14ac:dyDescent="0.25">
      <c r="B1064" s="220">
        <f t="shared" si="30"/>
        <v>1054</v>
      </c>
      <c r="C1064" s="222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97"/>
      <c r="E1064" s="96"/>
      <c r="F1064" s="119"/>
      <c r="G1064" s="240"/>
      <c r="H1064" s="201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86"/>
      <c r="J1064" s="171" t="str">
        <f t="shared" si="29"/>
        <v/>
      </c>
      <c r="K1064" s="163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53" t="str">
        <f>IF('C. Consumer Service Detail'!$F1064="","",IF(VLOOKUP('C. Consumer Service Detail'!$F1064,'Table of Current Services'!$B$7:$F$36,'Table of Current Services'!$F$5,)="cost","Yes","No"))</f>
        <v/>
      </c>
      <c r="M1064" s="154" t="str">
        <f>IFERROR(IF('C. Consumer Service Detail'!$K1064="No Match","No",VLOOKUP('C. Consumer Service Detail'!$C1064,'B. Consumer Budget'!$E$11:$F$2010,2,FALSE)),"")</f>
        <v/>
      </c>
      <c r="P1064" s="94"/>
      <c r="Q1064" s="94"/>
    </row>
    <row r="1065" spans="2:17" x14ac:dyDescent="0.25">
      <c r="B1065" s="220">
        <f t="shared" si="30"/>
        <v>1055</v>
      </c>
      <c r="C1065" s="222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96"/>
      <c r="E1065" s="98"/>
      <c r="F1065" s="120"/>
      <c r="G1065" s="241"/>
      <c r="H1065" s="202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85"/>
      <c r="J1065" s="171" t="str">
        <f t="shared" si="29"/>
        <v/>
      </c>
      <c r="K1065" s="163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53" t="str">
        <f>IF('C. Consumer Service Detail'!$F1065="","",IF(VLOOKUP('C. Consumer Service Detail'!$F1065,'Table of Current Services'!$B$7:$F$36,'Table of Current Services'!$F$5,)="cost","Yes","No"))</f>
        <v/>
      </c>
      <c r="M1065" s="154" t="str">
        <f>IFERROR(IF('C. Consumer Service Detail'!$K1065="No Match","No",VLOOKUP('C. Consumer Service Detail'!$C1065,'B. Consumer Budget'!$E$11:$F$2010,2,FALSE)),"")</f>
        <v/>
      </c>
      <c r="P1065" s="94"/>
      <c r="Q1065" s="94"/>
    </row>
    <row r="1066" spans="2:17" x14ac:dyDescent="0.25">
      <c r="B1066" s="220">
        <f t="shared" si="30"/>
        <v>1056</v>
      </c>
      <c r="C1066" s="222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97"/>
      <c r="E1066" s="96"/>
      <c r="F1066" s="119"/>
      <c r="G1066" s="240"/>
      <c r="H1066" s="201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86"/>
      <c r="J1066" s="171" t="str">
        <f t="shared" si="29"/>
        <v/>
      </c>
      <c r="K1066" s="163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53" t="str">
        <f>IF('C. Consumer Service Detail'!$F1066="","",IF(VLOOKUP('C. Consumer Service Detail'!$F1066,'Table of Current Services'!$B$7:$F$36,'Table of Current Services'!$F$5,)="cost","Yes","No"))</f>
        <v/>
      </c>
      <c r="M1066" s="154" t="str">
        <f>IFERROR(IF('C. Consumer Service Detail'!$K1066="No Match","No",VLOOKUP('C. Consumer Service Detail'!$C1066,'B. Consumer Budget'!$E$11:$F$2010,2,FALSE)),"")</f>
        <v/>
      </c>
      <c r="P1066" s="94"/>
      <c r="Q1066" s="94"/>
    </row>
    <row r="1067" spans="2:17" x14ac:dyDescent="0.25">
      <c r="B1067" s="220">
        <f t="shared" si="30"/>
        <v>1057</v>
      </c>
      <c r="C1067" s="222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96"/>
      <c r="E1067" s="98"/>
      <c r="F1067" s="120"/>
      <c r="G1067" s="241"/>
      <c r="H1067" s="202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85"/>
      <c r="J1067" s="171" t="str">
        <f t="shared" si="29"/>
        <v/>
      </c>
      <c r="K1067" s="163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53" t="str">
        <f>IF('C. Consumer Service Detail'!$F1067="","",IF(VLOOKUP('C. Consumer Service Detail'!$F1067,'Table of Current Services'!$B$7:$F$36,'Table of Current Services'!$F$5,)="cost","Yes","No"))</f>
        <v/>
      </c>
      <c r="M1067" s="154" t="str">
        <f>IFERROR(IF('C. Consumer Service Detail'!$K1067="No Match","No",VLOOKUP('C. Consumer Service Detail'!$C1067,'B. Consumer Budget'!$E$11:$F$2010,2,FALSE)),"")</f>
        <v/>
      </c>
      <c r="P1067" s="94"/>
      <c r="Q1067" s="94"/>
    </row>
    <row r="1068" spans="2:17" x14ac:dyDescent="0.25">
      <c r="B1068" s="220">
        <f t="shared" si="30"/>
        <v>1058</v>
      </c>
      <c r="C1068" s="222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97"/>
      <c r="E1068" s="96"/>
      <c r="F1068" s="119"/>
      <c r="G1068" s="240"/>
      <c r="H1068" s="201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86"/>
      <c r="J1068" s="171" t="str">
        <f t="shared" si="29"/>
        <v/>
      </c>
      <c r="K1068" s="163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53" t="str">
        <f>IF('C. Consumer Service Detail'!$F1068="","",IF(VLOOKUP('C. Consumer Service Detail'!$F1068,'Table of Current Services'!$B$7:$F$36,'Table of Current Services'!$F$5,)="cost","Yes","No"))</f>
        <v/>
      </c>
      <c r="M1068" s="154" t="str">
        <f>IFERROR(IF('C. Consumer Service Detail'!$K1068="No Match","No",VLOOKUP('C. Consumer Service Detail'!$C1068,'B. Consumer Budget'!$E$11:$F$2010,2,FALSE)),"")</f>
        <v/>
      </c>
      <c r="P1068" s="94"/>
      <c r="Q1068" s="94"/>
    </row>
    <row r="1069" spans="2:17" x14ac:dyDescent="0.25">
      <c r="B1069" s="220">
        <f t="shared" si="30"/>
        <v>1059</v>
      </c>
      <c r="C1069" s="222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96"/>
      <c r="E1069" s="98"/>
      <c r="F1069" s="120"/>
      <c r="G1069" s="241"/>
      <c r="H1069" s="202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85"/>
      <c r="J1069" s="171" t="str">
        <f t="shared" si="29"/>
        <v/>
      </c>
      <c r="K1069" s="163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53" t="str">
        <f>IF('C. Consumer Service Detail'!$F1069="","",IF(VLOOKUP('C. Consumer Service Detail'!$F1069,'Table of Current Services'!$B$7:$F$36,'Table of Current Services'!$F$5,)="cost","Yes","No"))</f>
        <v/>
      </c>
      <c r="M1069" s="154" t="str">
        <f>IFERROR(IF('C. Consumer Service Detail'!$K1069="No Match","No",VLOOKUP('C. Consumer Service Detail'!$C1069,'B. Consumer Budget'!$E$11:$F$2010,2,FALSE)),"")</f>
        <v/>
      </c>
      <c r="P1069" s="94"/>
      <c r="Q1069" s="94"/>
    </row>
    <row r="1070" spans="2:17" x14ac:dyDescent="0.25">
      <c r="B1070" s="220">
        <f t="shared" si="30"/>
        <v>1060</v>
      </c>
      <c r="C1070" s="222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97"/>
      <c r="E1070" s="96"/>
      <c r="F1070" s="119"/>
      <c r="G1070" s="240"/>
      <c r="H1070" s="201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86"/>
      <c r="J1070" s="171" t="str">
        <f t="shared" si="29"/>
        <v/>
      </c>
      <c r="K1070" s="163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53" t="str">
        <f>IF('C. Consumer Service Detail'!$F1070="","",IF(VLOOKUP('C. Consumer Service Detail'!$F1070,'Table of Current Services'!$B$7:$F$36,'Table of Current Services'!$F$5,)="cost","Yes","No"))</f>
        <v/>
      </c>
      <c r="M1070" s="154" t="str">
        <f>IFERROR(IF('C. Consumer Service Detail'!$K1070="No Match","No",VLOOKUP('C. Consumer Service Detail'!$C1070,'B. Consumer Budget'!$E$11:$F$2010,2,FALSE)),"")</f>
        <v/>
      </c>
      <c r="P1070" s="94"/>
      <c r="Q1070" s="94"/>
    </row>
    <row r="1071" spans="2:17" x14ac:dyDescent="0.25">
      <c r="B1071" s="220">
        <f t="shared" si="30"/>
        <v>1061</v>
      </c>
      <c r="C1071" s="222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96"/>
      <c r="E1071" s="98"/>
      <c r="F1071" s="120"/>
      <c r="G1071" s="241"/>
      <c r="H1071" s="202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85"/>
      <c r="J1071" s="171" t="str">
        <f t="shared" si="29"/>
        <v/>
      </c>
      <c r="K1071" s="163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53" t="str">
        <f>IF('C. Consumer Service Detail'!$F1071="","",IF(VLOOKUP('C. Consumer Service Detail'!$F1071,'Table of Current Services'!$B$7:$F$36,'Table of Current Services'!$F$5,)="cost","Yes","No"))</f>
        <v/>
      </c>
      <c r="M1071" s="154" t="str">
        <f>IFERROR(IF('C. Consumer Service Detail'!$K1071="No Match","No",VLOOKUP('C. Consumer Service Detail'!$C1071,'B. Consumer Budget'!$E$11:$F$2010,2,FALSE)),"")</f>
        <v/>
      </c>
      <c r="P1071" s="94"/>
      <c r="Q1071" s="94"/>
    </row>
    <row r="1072" spans="2:17" x14ac:dyDescent="0.25">
      <c r="B1072" s="220">
        <f t="shared" si="30"/>
        <v>1062</v>
      </c>
      <c r="C1072" s="222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97"/>
      <c r="E1072" s="96"/>
      <c r="F1072" s="119"/>
      <c r="G1072" s="240"/>
      <c r="H1072" s="201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86"/>
      <c r="J1072" s="171" t="str">
        <f t="shared" si="29"/>
        <v/>
      </c>
      <c r="K1072" s="163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53" t="str">
        <f>IF('C. Consumer Service Detail'!$F1072="","",IF(VLOOKUP('C. Consumer Service Detail'!$F1072,'Table of Current Services'!$B$7:$F$36,'Table of Current Services'!$F$5,)="cost","Yes","No"))</f>
        <v/>
      </c>
      <c r="M1072" s="154" t="str">
        <f>IFERROR(IF('C. Consumer Service Detail'!$K1072="No Match","No",VLOOKUP('C. Consumer Service Detail'!$C1072,'B. Consumer Budget'!$E$11:$F$2010,2,FALSE)),"")</f>
        <v/>
      </c>
      <c r="P1072" s="94"/>
      <c r="Q1072" s="94"/>
    </row>
    <row r="1073" spans="2:17" x14ac:dyDescent="0.25">
      <c r="B1073" s="220">
        <f t="shared" si="30"/>
        <v>1063</v>
      </c>
      <c r="C1073" s="222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96"/>
      <c r="E1073" s="98"/>
      <c r="F1073" s="120"/>
      <c r="G1073" s="241"/>
      <c r="H1073" s="202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85"/>
      <c r="J1073" s="171" t="str">
        <f t="shared" si="29"/>
        <v/>
      </c>
      <c r="K1073" s="163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53" t="str">
        <f>IF('C. Consumer Service Detail'!$F1073="","",IF(VLOOKUP('C. Consumer Service Detail'!$F1073,'Table of Current Services'!$B$7:$F$36,'Table of Current Services'!$F$5,)="cost","Yes","No"))</f>
        <v/>
      </c>
      <c r="M1073" s="154" t="str">
        <f>IFERROR(IF('C. Consumer Service Detail'!$K1073="No Match","No",VLOOKUP('C. Consumer Service Detail'!$C1073,'B. Consumer Budget'!$E$11:$F$2010,2,FALSE)),"")</f>
        <v/>
      </c>
      <c r="P1073" s="94"/>
      <c r="Q1073" s="94"/>
    </row>
    <row r="1074" spans="2:17" x14ac:dyDescent="0.25">
      <c r="B1074" s="220">
        <f t="shared" si="30"/>
        <v>1064</v>
      </c>
      <c r="C1074" s="222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97"/>
      <c r="E1074" s="96"/>
      <c r="F1074" s="119"/>
      <c r="G1074" s="240"/>
      <c r="H1074" s="201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86"/>
      <c r="J1074" s="171" t="str">
        <f t="shared" si="29"/>
        <v/>
      </c>
      <c r="K1074" s="163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53" t="str">
        <f>IF('C. Consumer Service Detail'!$F1074="","",IF(VLOOKUP('C. Consumer Service Detail'!$F1074,'Table of Current Services'!$B$7:$F$36,'Table of Current Services'!$F$5,)="cost","Yes","No"))</f>
        <v/>
      </c>
      <c r="M1074" s="154" t="str">
        <f>IFERROR(IF('C. Consumer Service Detail'!$K1074="No Match","No",VLOOKUP('C. Consumer Service Detail'!$C1074,'B. Consumer Budget'!$E$11:$F$2010,2,FALSE)),"")</f>
        <v/>
      </c>
      <c r="P1074" s="94"/>
      <c r="Q1074" s="94"/>
    </row>
    <row r="1075" spans="2:17" x14ac:dyDescent="0.25">
      <c r="B1075" s="220">
        <f t="shared" si="30"/>
        <v>1065</v>
      </c>
      <c r="C1075" s="222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96"/>
      <c r="E1075" s="98"/>
      <c r="F1075" s="120"/>
      <c r="G1075" s="241"/>
      <c r="H1075" s="202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85"/>
      <c r="J1075" s="171" t="str">
        <f t="shared" si="29"/>
        <v/>
      </c>
      <c r="K1075" s="163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53" t="str">
        <f>IF('C. Consumer Service Detail'!$F1075="","",IF(VLOOKUP('C. Consumer Service Detail'!$F1075,'Table of Current Services'!$B$7:$F$36,'Table of Current Services'!$F$5,)="cost","Yes","No"))</f>
        <v/>
      </c>
      <c r="M1075" s="154" t="str">
        <f>IFERROR(IF('C. Consumer Service Detail'!$K1075="No Match","No",VLOOKUP('C. Consumer Service Detail'!$C1075,'B. Consumer Budget'!$E$11:$F$2010,2,FALSE)),"")</f>
        <v/>
      </c>
      <c r="P1075" s="94"/>
      <c r="Q1075" s="94"/>
    </row>
    <row r="1076" spans="2:17" x14ac:dyDescent="0.25">
      <c r="B1076" s="220">
        <f t="shared" si="30"/>
        <v>1066</v>
      </c>
      <c r="C1076" s="222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97"/>
      <c r="E1076" s="96"/>
      <c r="F1076" s="119"/>
      <c r="G1076" s="240"/>
      <c r="H1076" s="201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86"/>
      <c r="J1076" s="171" t="str">
        <f t="shared" si="29"/>
        <v/>
      </c>
      <c r="K1076" s="163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53" t="str">
        <f>IF('C. Consumer Service Detail'!$F1076="","",IF(VLOOKUP('C. Consumer Service Detail'!$F1076,'Table of Current Services'!$B$7:$F$36,'Table of Current Services'!$F$5,)="cost","Yes","No"))</f>
        <v/>
      </c>
      <c r="M1076" s="154" t="str">
        <f>IFERROR(IF('C. Consumer Service Detail'!$K1076="No Match","No",VLOOKUP('C. Consumer Service Detail'!$C1076,'B. Consumer Budget'!$E$11:$F$2010,2,FALSE)),"")</f>
        <v/>
      </c>
      <c r="P1076" s="94"/>
      <c r="Q1076" s="94"/>
    </row>
    <row r="1077" spans="2:17" x14ac:dyDescent="0.25">
      <c r="B1077" s="220">
        <f t="shared" si="30"/>
        <v>1067</v>
      </c>
      <c r="C1077" s="222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96"/>
      <c r="E1077" s="98"/>
      <c r="F1077" s="120"/>
      <c r="G1077" s="241"/>
      <c r="H1077" s="202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85"/>
      <c r="J1077" s="171" t="str">
        <f t="shared" si="29"/>
        <v/>
      </c>
      <c r="K1077" s="163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53" t="str">
        <f>IF('C. Consumer Service Detail'!$F1077="","",IF(VLOOKUP('C. Consumer Service Detail'!$F1077,'Table of Current Services'!$B$7:$F$36,'Table of Current Services'!$F$5,)="cost","Yes","No"))</f>
        <v/>
      </c>
      <c r="M1077" s="154" t="str">
        <f>IFERROR(IF('C. Consumer Service Detail'!$K1077="No Match","No",VLOOKUP('C. Consumer Service Detail'!$C1077,'B. Consumer Budget'!$E$11:$F$2010,2,FALSE)),"")</f>
        <v/>
      </c>
      <c r="P1077" s="94"/>
      <c r="Q1077" s="94"/>
    </row>
    <row r="1078" spans="2:17" x14ac:dyDescent="0.25">
      <c r="B1078" s="220">
        <f t="shared" si="30"/>
        <v>1068</v>
      </c>
      <c r="C1078" s="222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97"/>
      <c r="E1078" s="96"/>
      <c r="F1078" s="119"/>
      <c r="G1078" s="240"/>
      <c r="H1078" s="201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86"/>
      <c r="J1078" s="171" t="str">
        <f t="shared" si="29"/>
        <v/>
      </c>
      <c r="K1078" s="163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53" t="str">
        <f>IF('C. Consumer Service Detail'!$F1078="","",IF(VLOOKUP('C. Consumer Service Detail'!$F1078,'Table of Current Services'!$B$7:$F$36,'Table of Current Services'!$F$5,)="cost","Yes","No"))</f>
        <v/>
      </c>
      <c r="M1078" s="154" t="str">
        <f>IFERROR(IF('C. Consumer Service Detail'!$K1078="No Match","No",VLOOKUP('C. Consumer Service Detail'!$C1078,'B. Consumer Budget'!$E$11:$F$2010,2,FALSE)),"")</f>
        <v/>
      </c>
      <c r="P1078" s="94"/>
      <c r="Q1078" s="94"/>
    </row>
    <row r="1079" spans="2:17" x14ac:dyDescent="0.25">
      <c r="B1079" s="220">
        <f t="shared" si="30"/>
        <v>1069</v>
      </c>
      <c r="C1079" s="222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96"/>
      <c r="E1079" s="98"/>
      <c r="F1079" s="120"/>
      <c r="G1079" s="241"/>
      <c r="H1079" s="202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85"/>
      <c r="J1079" s="171" t="str">
        <f t="shared" si="29"/>
        <v/>
      </c>
      <c r="K1079" s="163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53" t="str">
        <f>IF('C. Consumer Service Detail'!$F1079="","",IF(VLOOKUP('C. Consumer Service Detail'!$F1079,'Table of Current Services'!$B$7:$F$36,'Table of Current Services'!$F$5,)="cost","Yes","No"))</f>
        <v/>
      </c>
      <c r="M1079" s="154" t="str">
        <f>IFERROR(IF('C. Consumer Service Detail'!$K1079="No Match","No",VLOOKUP('C. Consumer Service Detail'!$C1079,'B. Consumer Budget'!$E$11:$F$2010,2,FALSE)),"")</f>
        <v/>
      </c>
      <c r="P1079" s="94"/>
      <c r="Q1079" s="94"/>
    </row>
    <row r="1080" spans="2:17" x14ac:dyDescent="0.25">
      <c r="B1080" s="220">
        <f t="shared" si="30"/>
        <v>1070</v>
      </c>
      <c r="C1080" s="222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97"/>
      <c r="E1080" s="96"/>
      <c r="F1080" s="119"/>
      <c r="G1080" s="240"/>
      <c r="H1080" s="201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86"/>
      <c r="J1080" s="171" t="str">
        <f t="shared" si="29"/>
        <v/>
      </c>
      <c r="K1080" s="163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53" t="str">
        <f>IF('C. Consumer Service Detail'!$F1080="","",IF(VLOOKUP('C. Consumer Service Detail'!$F1080,'Table of Current Services'!$B$7:$F$36,'Table of Current Services'!$F$5,)="cost","Yes","No"))</f>
        <v/>
      </c>
      <c r="M1080" s="154" t="str">
        <f>IFERROR(IF('C. Consumer Service Detail'!$K1080="No Match","No",VLOOKUP('C. Consumer Service Detail'!$C1080,'B. Consumer Budget'!$E$11:$F$2010,2,FALSE)),"")</f>
        <v/>
      </c>
      <c r="P1080" s="94"/>
      <c r="Q1080" s="94"/>
    </row>
    <row r="1081" spans="2:17" x14ac:dyDescent="0.25">
      <c r="B1081" s="220">
        <f t="shared" si="30"/>
        <v>1071</v>
      </c>
      <c r="C1081" s="222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96"/>
      <c r="E1081" s="98"/>
      <c r="F1081" s="120"/>
      <c r="G1081" s="241"/>
      <c r="H1081" s="202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85"/>
      <c r="J1081" s="171" t="str">
        <f t="shared" si="29"/>
        <v/>
      </c>
      <c r="K1081" s="163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53" t="str">
        <f>IF('C. Consumer Service Detail'!$F1081="","",IF(VLOOKUP('C. Consumer Service Detail'!$F1081,'Table of Current Services'!$B$7:$F$36,'Table of Current Services'!$F$5,)="cost","Yes","No"))</f>
        <v/>
      </c>
      <c r="M1081" s="154" t="str">
        <f>IFERROR(IF('C. Consumer Service Detail'!$K1081="No Match","No",VLOOKUP('C. Consumer Service Detail'!$C1081,'B. Consumer Budget'!$E$11:$F$2010,2,FALSE)),"")</f>
        <v/>
      </c>
      <c r="P1081" s="94"/>
      <c r="Q1081" s="94"/>
    </row>
    <row r="1082" spans="2:17" x14ac:dyDescent="0.25">
      <c r="B1082" s="220">
        <f t="shared" si="30"/>
        <v>1072</v>
      </c>
      <c r="C1082" s="222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97"/>
      <c r="E1082" s="96"/>
      <c r="F1082" s="119"/>
      <c r="G1082" s="240"/>
      <c r="H1082" s="201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86"/>
      <c r="J1082" s="171" t="str">
        <f t="shared" si="29"/>
        <v/>
      </c>
      <c r="K1082" s="163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53" t="str">
        <f>IF('C. Consumer Service Detail'!$F1082="","",IF(VLOOKUP('C. Consumer Service Detail'!$F1082,'Table of Current Services'!$B$7:$F$36,'Table of Current Services'!$F$5,)="cost","Yes","No"))</f>
        <v/>
      </c>
      <c r="M1082" s="154" t="str">
        <f>IFERROR(IF('C. Consumer Service Detail'!$K1082="No Match","No",VLOOKUP('C. Consumer Service Detail'!$C1082,'B. Consumer Budget'!$E$11:$F$2010,2,FALSE)),"")</f>
        <v/>
      </c>
      <c r="P1082" s="94"/>
      <c r="Q1082" s="94"/>
    </row>
    <row r="1083" spans="2:17" x14ac:dyDescent="0.25">
      <c r="B1083" s="220">
        <f t="shared" si="30"/>
        <v>1073</v>
      </c>
      <c r="C1083" s="222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96"/>
      <c r="E1083" s="98"/>
      <c r="F1083" s="120"/>
      <c r="G1083" s="241"/>
      <c r="H1083" s="202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85"/>
      <c r="J1083" s="171" t="str">
        <f t="shared" si="29"/>
        <v/>
      </c>
      <c r="K1083" s="163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53" t="str">
        <f>IF('C. Consumer Service Detail'!$F1083="","",IF(VLOOKUP('C. Consumer Service Detail'!$F1083,'Table of Current Services'!$B$7:$F$36,'Table of Current Services'!$F$5,)="cost","Yes","No"))</f>
        <v/>
      </c>
      <c r="M1083" s="154" t="str">
        <f>IFERROR(IF('C. Consumer Service Detail'!$K1083="No Match","No",VLOOKUP('C. Consumer Service Detail'!$C1083,'B. Consumer Budget'!$E$11:$F$2010,2,FALSE)),"")</f>
        <v/>
      </c>
      <c r="P1083" s="94"/>
      <c r="Q1083" s="94"/>
    </row>
    <row r="1084" spans="2:17" x14ac:dyDescent="0.25">
      <c r="B1084" s="220">
        <f t="shared" si="30"/>
        <v>1074</v>
      </c>
      <c r="C1084" s="222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97"/>
      <c r="E1084" s="96"/>
      <c r="F1084" s="119"/>
      <c r="G1084" s="240"/>
      <c r="H1084" s="201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86"/>
      <c r="J1084" s="171" t="str">
        <f t="shared" si="29"/>
        <v/>
      </c>
      <c r="K1084" s="163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53" t="str">
        <f>IF('C. Consumer Service Detail'!$F1084="","",IF(VLOOKUP('C. Consumer Service Detail'!$F1084,'Table of Current Services'!$B$7:$F$36,'Table of Current Services'!$F$5,)="cost","Yes","No"))</f>
        <v/>
      </c>
      <c r="M1084" s="154" t="str">
        <f>IFERROR(IF('C. Consumer Service Detail'!$K1084="No Match","No",VLOOKUP('C. Consumer Service Detail'!$C1084,'B. Consumer Budget'!$E$11:$F$2010,2,FALSE)),"")</f>
        <v/>
      </c>
      <c r="P1084" s="94"/>
      <c r="Q1084" s="94"/>
    </row>
    <row r="1085" spans="2:17" x14ac:dyDescent="0.25">
      <c r="B1085" s="220">
        <f t="shared" si="30"/>
        <v>1075</v>
      </c>
      <c r="C1085" s="222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96"/>
      <c r="E1085" s="98"/>
      <c r="F1085" s="120"/>
      <c r="G1085" s="241"/>
      <c r="H1085" s="202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85"/>
      <c r="J1085" s="171" t="str">
        <f t="shared" si="29"/>
        <v/>
      </c>
      <c r="K1085" s="163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53" t="str">
        <f>IF('C. Consumer Service Detail'!$F1085="","",IF(VLOOKUP('C. Consumer Service Detail'!$F1085,'Table of Current Services'!$B$7:$F$36,'Table of Current Services'!$F$5,)="cost","Yes","No"))</f>
        <v/>
      </c>
      <c r="M1085" s="154" t="str">
        <f>IFERROR(IF('C. Consumer Service Detail'!$K1085="No Match","No",VLOOKUP('C. Consumer Service Detail'!$C1085,'B. Consumer Budget'!$E$11:$F$2010,2,FALSE)),"")</f>
        <v/>
      </c>
      <c r="P1085" s="94"/>
      <c r="Q1085" s="94"/>
    </row>
    <row r="1086" spans="2:17" x14ac:dyDescent="0.25">
      <c r="B1086" s="220">
        <f t="shared" si="30"/>
        <v>1076</v>
      </c>
      <c r="C1086" s="222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97"/>
      <c r="E1086" s="96"/>
      <c r="F1086" s="119"/>
      <c r="G1086" s="240"/>
      <c r="H1086" s="201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86"/>
      <c r="J1086" s="171" t="str">
        <f t="shared" si="29"/>
        <v/>
      </c>
      <c r="K1086" s="163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53" t="str">
        <f>IF('C. Consumer Service Detail'!$F1086="","",IF(VLOOKUP('C. Consumer Service Detail'!$F1086,'Table of Current Services'!$B$7:$F$36,'Table of Current Services'!$F$5,)="cost","Yes","No"))</f>
        <v/>
      </c>
      <c r="M1086" s="154" t="str">
        <f>IFERROR(IF('C. Consumer Service Detail'!$K1086="No Match","No",VLOOKUP('C. Consumer Service Detail'!$C1086,'B. Consumer Budget'!$E$11:$F$2010,2,FALSE)),"")</f>
        <v/>
      </c>
      <c r="P1086" s="94"/>
      <c r="Q1086" s="94"/>
    </row>
    <row r="1087" spans="2:17" x14ac:dyDescent="0.25">
      <c r="B1087" s="220">
        <f t="shared" si="30"/>
        <v>1077</v>
      </c>
      <c r="C1087" s="222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96"/>
      <c r="E1087" s="98"/>
      <c r="F1087" s="120"/>
      <c r="G1087" s="241"/>
      <c r="H1087" s="202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85"/>
      <c r="J1087" s="171" t="str">
        <f t="shared" si="29"/>
        <v/>
      </c>
      <c r="K1087" s="163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53" t="str">
        <f>IF('C. Consumer Service Detail'!$F1087="","",IF(VLOOKUP('C. Consumer Service Detail'!$F1087,'Table of Current Services'!$B$7:$F$36,'Table of Current Services'!$F$5,)="cost","Yes","No"))</f>
        <v/>
      </c>
      <c r="M1087" s="154" t="str">
        <f>IFERROR(IF('C. Consumer Service Detail'!$K1087="No Match","No",VLOOKUP('C. Consumer Service Detail'!$C1087,'B. Consumer Budget'!$E$11:$F$2010,2,FALSE)),"")</f>
        <v/>
      </c>
      <c r="P1087" s="94"/>
      <c r="Q1087" s="94"/>
    </row>
    <row r="1088" spans="2:17" x14ac:dyDescent="0.25">
      <c r="B1088" s="220">
        <f t="shared" si="30"/>
        <v>1078</v>
      </c>
      <c r="C1088" s="222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97"/>
      <c r="E1088" s="96"/>
      <c r="F1088" s="119"/>
      <c r="G1088" s="240"/>
      <c r="H1088" s="201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86"/>
      <c r="J1088" s="171" t="str">
        <f t="shared" si="29"/>
        <v/>
      </c>
      <c r="K1088" s="163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53" t="str">
        <f>IF('C. Consumer Service Detail'!$F1088="","",IF(VLOOKUP('C. Consumer Service Detail'!$F1088,'Table of Current Services'!$B$7:$F$36,'Table of Current Services'!$F$5,)="cost","Yes","No"))</f>
        <v/>
      </c>
      <c r="M1088" s="154" t="str">
        <f>IFERROR(IF('C. Consumer Service Detail'!$K1088="No Match","No",VLOOKUP('C. Consumer Service Detail'!$C1088,'B. Consumer Budget'!$E$11:$F$2010,2,FALSE)),"")</f>
        <v/>
      </c>
      <c r="P1088" s="94"/>
      <c r="Q1088" s="94"/>
    </row>
    <row r="1089" spans="2:17" x14ac:dyDescent="0.25">
      <c r="B1089" s="220">
        <f t="shared" si="30"/>
        <v>1079</v>
      </c>
      <c r="C1089" s="222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96"/>
      <c r="E1089" s="98"/>
      <c r="F1089" s="120"/>
      <c r="G1089" s="241"/>
      <c r="H1089" s="202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85"/>
      <c r="J1089" s="171" t="str">
        <f t="shared" si="29"/>
        <v/>
      </c>
      <c r="K1089" s="163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53" t="str">
        <f>IF('C. Consumer Service Detail'!$F1089="","",IF(VLOOKUP('C. Consumer Service Detail'!$F1089,'Table of Current Services'!$B$7:$F$36,'Table of Current Services'!$F$5,)="cost","Yes","No"))</f>
        <v/>
      </c>
      <c r="M1089" s="154" t="str">
        <f>IFERROR(IF('C. Consumer Service Detail'!$K1089="No Match","No",VLOOKUP('C. Consumer Service Detail'!$C1089,'B. Consumer Budget'!$E$11:$F$2010,2,FALSE)),"")</f>
        <v/>
      </c>
      <c r="P1089" s="94"/>
      <c r="Q1089" s="94"/>
    </row>
    <row r="1090" spans="2:17" x14ac:dyDescent="0.25">
      <c r="B1090" s="220">
        <f t="shared" si="30"/>
        <v>1080</v>
      </c>
      <c r="C1090" s="222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97"/>
      <c r="E1090" s="96"/>
      <c r="F1090" s="119"/>
      <c r="G1090" s="240"/>
      <c r="H1090" s="201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86"/>
      <c r="J1090" s="171" t="str">
        <f t="shared" si="29"/>
        <v/>
      </c>
      <c r="K1090" s="163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53" t="str">
        <f>IF('C. Consumer Service Detail'!$F1090="","",IF(VLOOKUP('C. Consumer Service Detail'!$F1090,'Table of Current Services'!$B$7:$F$36,'Table of Current Services'!$F$5,)="cost","Yes","No"))</f>
        <v/>
      </c>
      <c r="M1090" s="154" t="str">
        <f>IFERROR(IF('C. Consumer Service Detail'!$K1090="No Match","No",VLOOKUP('C. Consumer Service Detail'!$C1090,'B. Consumer Budget'!$E$11:$F$2010,2,FALSE)),"")</f>
        <v/>
      </c>
      <c r="P1090" s="94"/>
      <c r="Q1090" s="94"/>
    </row>
    <row r="1091" spans="2:17" x14ac:dyDescent="0.25">
      <c r="B1091" s="220">
        <f t="shared" si="30"/>
        <v>1081</v>
      </c>
      <c r="C1091" s="222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96"/>
      <c r="E1091" s="98"/>
      <c r="F1091" s="120"/>
      <c r="G1091" s="241"/>
      <c r="H1091" s="202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85"/>
      <c r="J1091" s="171" t="str">
        <f t="shared" si="29"/>
        <v/>
      </c>
      <c r="K1091" s="163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53" t="str">
        <f>IF('C. Consumer Service Detail'!$F1091="","",IF(VLOOKUP('C. Consumer Service Detail'!$F1091,'Table of Current Services'!$B$7:$F$36,'Table of Current Services'!$F$5,)="cost","Yes","No"))</f>
        <v/>
      </c>
      <c r="M1091" s="154" t="str">
        <f>IFERROR(IF('C. Consumer Service Detail'!$K1091="No Match","No",VLOOKUP('C. Consumer Service Detail'!$C1091,'B. Consumer Budget'!$E$11:$F$2010,2,FALSE)),"")</f>
        <v/>
      </c>
      <c r="P1091" s="94"/>
      <c r="Q1091" s="94"/>
    </row>
    <row r="1092" spans="2:17" x14ac:dyDescent="0.25">
      <c r="B1092" s="220">
        <f t="shared" si="30"/>
        <v>1082</v>
      </c>
      <c r="C1092" s="222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97"/>
      <c r="E1092" s="96"/>
      <c r="F1092" s="119"/>
      <c r="G1092" s="240"/>
      <c r="H1092" s="201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86"/>
      <c r="J1092" s="171" t="str">
        <f t="shared" si="29"/>
        <v/>
      </c>
      <c r="K1092" s="163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53" t="str">
        <f>IF('C. Consumer Service Detail'!$F1092="","",IF(VLOOKUP('C. Consumer Service Detail'!$F1092,'Table of Current Services'!$B$7:$F$36,'Table of Current Services'!$F$5,)="cost","Yes","No"))</f>
        <v/>
      </c>
      <c r="M1092" s="154" t="str">
        <f>IFERROR(IF('C. Consumer Service Detail'!$K1092="No Match","No",VLOOKUP('C. Consumer Service Detail'!$C1092,'B. Consumer Budget'!$E$11:$F$2010,2,FALSE)),"")</f>
        <v/>
      </c>
      <c r="P1092" s="94"/>
      <c r="Q1092" s="94"/>
    </row>
    <row r="1093" spans="2:17" x14ac:dyDescent="0.25">
      <c r="B1093" s="220">
        <f t="shared" si="30"/>
        <v>1083</v>
      </c>
      <c r="C1093" s="222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96"/>
      <c r="E1093" s="98"/>
      <c r="F1093" s="120"/>
      <c r="G1093" s="241"/>
      <c r="H1093" s="202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85"/>
      <c r="J1093" s="171" t="str">
        <f t="shared" si="29"/>
        <v/>
      </c>
      <c r="K1093" s="163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53" t="str">
        <f>IF('C. Consumer Service Detail'!$F1093="","",IF(VLOOKUP('C. Consumer Service Detail'!$F1093,'Table of Current Services'!$B$7:$F$36,'Table of Current Services'!$F$5,)="cost","Yes","No"))</f>
        <v/>
      </c>
      <c r="M1093" s="154" t="str">
        <f>IFERROR(IF('C. Consumer Service Detail'!$K1093="No Match","No",VLOOKUP('C. Consumer Service Detail'!$C1093,'B. Consumer Budget'!$E$11:$F$2010,2,FALSE)),"")</f>
        <v/>
      </c>
      <c r="P1093" s="94"/>
      <c r="Q1093" s="94"/>
    </row>
    <row r="1094" spans="2:17" x14ac:dyDescent="0.25">
      <c r="B1094" s="220">
        <f t="shared" si="30"/>
        <v>1084</v>
      </c>
      <c r="C1094" s="222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97"/>
      <c r="E1094" s="96"/>
      <c r="F1094" s="119"/>
      <c r="G1094" s="240"/>
      <c r="H1094" s="201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86"/>
      <c r="J1094" s="171" t="str">
        <f t="shared" si="29"/>
        <v/>
      </c>
      <c r="K1094" s="163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53" t="str">
        <f>IF('C. Consumer Service Detail'!$F1094="","",IF(VLOOKUP('C. Consumer Service Detail'!$F1094,'Table of Current Services'!$B$7:$F$36,'Table of Current Services'!$F$5,)="cost","Yes","No"))</f>
        <v/>
      </c>
      <c r="M1094" s="154" t="str">
        <f>IFERROR(IF('C. Consumer Service Detail'!$K1094="No Match","No",VLOOKUP('C. Consumer Service Detail'!$C1094,'B. Consumer Budget'!$E$11:$F$2010,2,FALSE)),"")</f>
        <v/>
      </c>
      <c r="P1094" s="94"/>
      <c r="Q1094" s="94"/>
    </row>
    <row r="1095" spans="2:17" x14ac:dyDescent="0.25">
      <c r="B1095" s="220">
        <f t="shared" si="30"/>
        <v>1085</v>
      </c>
      <c r="C1095" s="222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96"/>
      <c r="E1095" s="98"/>
      <c r="F1095" s="120"/>
      <c r="G1095" s="241"/>
      <c r="H1095" s="202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85"/>
      <c r="J1095" s="171" t="str">
        <f t="shared" si="29"/>
        <v/>
      </c>
      <c r="K1095" s="163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53" t="str">
        <f>IF('C. Consumer Service Detail'!$F1095="","",IF(VLOOKUP('C. Consumer Service Detail'!$F1095,'Table of Current Services'!$B$7:$F$36,'Table of Current Services'!$F$5,)="cost","Yes","No"))</f>
        <v/>
      </c>
      <c r="M1095" s="154" t="str">
        <f>IFERROR(IF('C. Consumer Service Detail'!$K1095="No Match","No",VLOOKUP('C. Consumer Service Detail'!$C1095,'B. Consumer Budget'!$E$11:$F$2010,2,FALSE)),"")</f>
        <v/>
      </c>
      <c r="P1095" s="94"/>
      <c r="Q1095" s="94"/>
    </row>
    <row r="1096" spans="2:17" x14ac:dyDescent="0.25">
      <c r="B1096" s="220">
        <f t="shared" si="30"/>
        <v>1086</v>
      </c>
      <c r="C1096" s="222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97"/>
      <c r="E1096" s="96"/>
      <c r="F1096" s="119"/>
      <c r="G1096" s="240"/>
      <c r="H1096" s="201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86"/>
      <c r="J1096" s="171" t="str">
        <f t="shared" si="29"/>
        <v/>
      </c>
      <c r="K1096" s="163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53" t="str">
        <f>IF('C. Consumer Service Detail'!$F1096="","",IF(VLOOKUP('C. Consumer Service Detail'!$F1096,'Table of Current Services'!$B$7:$F$36,'Table of Current Services'!$F$5,)="cost","Yes","No"))</f>
        <v/>
      </c>
      <c r="M1096" s="154" t="str">
        <f>IFERROR(IF('C. Consumer Service Detail'!$K1096="No Match","No",VLOOKUP('C. Consumer Service Detail'!$C1096,'B. Consumer Budget'!$E$11:$F$2010,2,FALSE)),"")</f>
        <v/>
      </c>
      <c r="P1096" s="94"/>
      <c r="Q1096" s="94"/>
    </row>
    <row r="1097" spans="2:17" x14ac:dyDescent="0.25">
      <c r="B1097" s="220">
        <f t="shared" si="30"/>
        <v>1087</v>
      </c>
      <c r="C1097" s="222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96"/>
      <c r="E1097" s="98"/>
      <c r="F1097" s="120"/>
      <c r="G1097" s="241"/>
      <c r="H1097" s="202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85"/>
      <c r="J1097" s="171" t="str">
        <f t="shared" si="29"/>
        <v/>
      </c>
      <c r="K1097" s="163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53" t="str">
        <f>IF('C. Consumer Service Detail'!$F1097="","",IF(VLOOKUP('C. Consumer Service Detail'!$F1097,'Table of Current Services'!$B$7:$F$36,'Table of Current Services'!$F$5,)="cost","Yes","No"))</f>
        <v/>
      </c>
      <c r="M1097" s="154" t="str">
        <f>IFERROR(IF('C. Consumer Service Detail'!$K1097="No Match","No",VLOOKUP('C. Consumer Service Detail'!$C1097,'B. Consumer Budget'!$E$11:$F$2010,2,FALSE)),"")</f>
        <v/>
      </c>
      <c r="P1097" s="94"/>
      <c r="Q1097" s="94"/>
    </row>
    <row r="1098" spans="2:17" x14ac:dyDescent="0.25">
      <c r="B1098" s="220">
        <f t="shared" si="30"/>
        <v>1088</v>
      </c>
      <c r="C1098" s="222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97"/>
      <c r="E1098" s="96"/>
      <c r="F1098" s="119"/>
      <c r="G1098" s="240"/>
      <c r="H1098" s="201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86"/>
      <c r="J1098" s="171" t="str">
        <f t="shared" si="29"/>
        <v/>
      </c>
      <c r="K1098" s="163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53" t="str">
        <f>IF('C. Consumer Service Detail'!$F1098="","",IF(VLOOKUP('C. Consumer Service Detail'!$F1098,'Table of Current Services'!$B$7:$F$36,'Table of Current Services'!$F$5,)="cost","Yes","No"))</f>
        <v/>
      </c>
      <c r="M1098" s="154" t="str">
        <f>IFERROR(IF('C. Consumer Service Detail'!$K1098="No Match","No",VLOOKUP('C. Consumer Service Detail'!$C1098,'B. Consumer Budget'!$E$11:$F$2010,2,FALSE)),"")</f>
        <v/>
      </c>
      <c r="P1098" s="94"/>
      <c r="Q1098" s="94"/>
    </row>
    <row r="1099" spans="2:17" x14ac:dyDescent="0.25">
      <c r="B1099" s="220">
        <f t="shared" si="30"/>
        <v>1089</v>
      </c>
      <c r="C1099" s="222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96"/>
      <c r="E1099" s="98"/>
      <c r="F1099" s="120"/>
      <c r="G1099" s="241"/>
      <c r="H1099" s="202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85"/>
      <c r="J1099" s="171" t="str">
        <f t="shared" ref="J1099:J1162" si="31">IFERROR(IF($H1099&gt;0,$H1099*$I1099,$I1099),"")</f>
        <v/>
      </c>
      <c r="K1099" s="163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53" t="str">
        <f>IF('C. Consumer Service Detail'!$F1099="","",IF(VLOOKUP('C. Consumer Service Detail'!$F1099,'Table of Current Services'!$B$7:$F$36,'Table of Current Services'!$F$5,)="cost","Yes","No"))</f>
        <v/>
      </c>
      <c r="M1099" s="154" t="str">
        <f>IFERROR(IF('C. Consumer Service Detail'!$K1099="No Match","No",VLOOKUP('C. Consumer Service Detail'!$C1099,'B. Consumer Budget'!$E$11:$F$2010,2,FALSE)),"")</f>
        <v/>
      </c>
      <c r="P1099" s="94"/>
      <c r="Q1099" s="94"/>
    </row>
    <row r="1100" spans="2:17" x14ac:dyDescent="0.25">
      <c r="B1100" s="220">
        <f t="shared" ref="B1100:B1163" si="32">B1099+1</f>
        <v>1090</v>
      </c>
      <c r="C1100" s="222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97"/>
      <c r="E1100" s="96"/>
      <c r="F1100" s="119"/>
      <c r="G1100" s="240"/>
      <c r="H1100" s="201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86"/>
      <c r="J1100" s="171" t="str">
        <f t="shared" si="31"/>
        <v/>
      </c>
      <c r="K1100" s="163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53" t="str">
        <f>IF('C. Consumer Service Detail'!$F1100="","",IF(VLOOKUP('C. Consumer Service Detail'!$F1100,'Table of Current Services'!$B$7:$F$36,'Table of Current Services'!$F$5,)="cost","Yes","No"))</f>
        <v/>
      </c>
      <c r="M1100" s="154" t="str">
        <f>IFERROR(IF('C. Consumer Service Detail'!$K1100="No Match","No",VLOOKUP('C. Consumer Service Detail'!$C1100,'B. Consumer Budget'!$E$11:$F$2010,2,FALSE)),"")</f>
        <v/>
      </c>
      <c r="P1100" s="94"/>
      <c r="Q1100" s="94"/>
    </row>
    <row r="1101" spans="2:17" x14ac:dyDescent="0.25">
      <c r="B1101" s="220">
        <f t="shared" si="32"/>
        <v>1091</v>
      </c>
      <c r="C1101" s="222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96"/>
      <c r="E1101" s="98"/>
      <c r="F1101" s="120"/>
      <c r="G1101" s="241"/>
      <c r="H1101" s="202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85"/>
      <c r="J1101" s="171" t="str">
        <f t="shared" si="31"/>
        <v/>
      </c>
      <c r="K1101" s="163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53" t="str">
        <f>IF('C. Consumer Service Detail'!$F1101="","",IF(VLOOKUP('C. Consumer Service Detail'!$F1101,'Table of Current Services'!$B$7:$F$36,'Table of Current Services'!$F$5,)="cost","Yes","No"))</f>
        <v/>
      </c>
      <c r="M1101" s="154" t="str">
        <f>IFERROR(IF('C. Consumer Service Detail'!$K1101="No Match","No",VLOOKUP('C. Consumer Service Detail'!$C1101,'B. Consumer Budget'!$E$11:$F$2010,2,FALSE)),"")</f>
        <v/>
      </c>
      <c r="P1101" s="94"/>
      <c r="Q1101" s="94"/>
    </row>
    <row r="1102" spans="2:17" x14ac:dyDescent="0.25">
      <c r="B1102" s="220">
        <f t="shared" si="32"/>
        <v>1092</v>
      </c>
      <c r="C1102" s="222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97"/>
      <c r="E1102" s="96"/>
      <c r="F1102" s="119"/>
      <c r="G1102" s="240"/>
      <c r="H1102" s="201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86"/>
      <c r="J1102" s="171" t="str">
        <f t="shared" si="31"/>
        <v/>
      </c>
      <c r="K1102" s="163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53" t="str">
        <f>IF('C. Consumer Service Detail'!$F1102="","",IF(VLOOKUP('C. Consumer Service Detail'!$F1102,'Table of Current Services'!$B$7:$F$36,'Table of Current Services'!$F$5,)="cost","Yes","No"))</f>
        <v/>
      </c>
      <c r="M1102" s="154" t="str">
        <f>IFERROR(IF('C. Consumer Service Detail'!$K1102="No Match","No",VLOOKUP('C. Consumer Service Detail'!$C1102,'B. Consumer Budget'!$E$11:$F$2010,2,FALSE)),"")</f>
        <v/>
      </c>
      <c r="P1102" s="94"/>
      <c r="Q1102" s="94"/>
    </row>
    <row r="1103" spans="2:17" x14ac:dyDescent="0.25">
      <c r="B1103" s="220">
        <f t="shared" si="32"/>
        <v>1093</v>
      </c>
      <c r="C1103" s="222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96"/>
      <c r="E1103" s="98"/>
      <c r="F1103" s="120"/>
      <c r="G1103" s="241"/>
      <c r="H1103" s="202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85"/>
      <c r="J1103" s="171" t="str">
        <f t="shared" si="31"/>
        <v/>
      </c>
      <c r="K1103" s="163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53" t="str">
        <f>IF('C. Consumer Service Detail'!$F1103="","",IF(VLOOKUP('C. Consumer Service Detail'!$F1103,'Table of Current Services'!$B$7:$F$36,'Table of Current Services'!$F$5,)="cost","Yes","No"))</f>
        <v/>
      </c>
      <c r="M1103" s="154" t="str">
        <f>IFERROR(IF('C. Consumer Service Detail'!$K1103="No Match","No",VLOOKUP('C. Consumer Service Detail'!$C1103,'B. Consumer Budget'!$E$11:$F$2010,2,FALSE)),"")</f>
        <v/>
      </c>
      <c r="P1103" s="94"/>
      <c r="Q1103" s="94"/>
    </row>
    <row r="1104" spans="2:17" x14ac:dyDescent="0.25">
      <c r="B1104" s="220">
        <f t="shared" si="32"/>
        <v>1094</v>
      </c>
      <c r="C1104" s="222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97"/>
      <c r="E1104" s="96"/>
      <c r="F1104" s="119"/>
      <c r="G1104" s="240"/>
      <c r="H1104" s="201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86"/>
      <c r="J1104" s="171" t="str">
        <f t="shared" si="31"/>
        <v/>
      </c>
      <c r="K1104" s="163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53" t="str">
        <f>IF('C. Consumer Service Detail'!$F1104="","",IF(VLOOKUP('C. Consumer Service Detail'!$F1104,'Table of Current Services'!$B$7:$F$36,'Table of Current Services'!$F$5,)="cost","Yes","No"))</f>
        <v/>
      </c>
      <c r="M1104" s="154" t="str">
        <f>IFERROR(IF('C. Consumer Service Detail'!$K1104="No Match","No",VLOOKUP('C. Consumer Service Detail'!$C1104,'B. Consumer Budget'!$E$11:$F$2010,2,FALSE)),"")</f>
        <v/>
      </c>
      <c r="P1104" s="94"/>
      <c r="Q1104" s="94"/>
    </row>
    <row r="1105" spans="2:17" x14ac:dyDescent="0.25">
      <c r="B1105" s="220">
        <f t="shared" si="32"/>
        <v>1095</v>
      </c>
      <c r="C1105" s="222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96"/>
      <c r="E1105" s="98"/>
      <c r="F1105" s="120"/>
      <c r="G1105" s="241"/>
      <c r="H1105" s="202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85"/>
      <c r="J1105" s="171" t="str">
        <f t="shared" si="31"/>
        <v/>
      </c>
      <c r="K1105" s="163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53" t="str">
        <f>IF('C. Consumer Service Detail'!$F1105="","",IF(VLOOKUP('C. Consumer Service Detail'!$F1105,'Table of Current Services'!$B$7:$F$36,'Table of Current Services'!$F$5,)="cost","Yes","No"))</f>
        <v/>
      </c>
      <c r="M1105" s="154" t="str">
        <f>IFERROR(IF('C. Consumer Service Detail'!$K1105="No Match","No",VLOOKUP('C. Consumer Service Detail'!$C1105,'B. Consumer Budget'!$E$11:$F$2010,2,FALSE)),"")</f>
        <v/>
      </c>
      <c r="P1105" s="94"/>
      <c r="Q1105" s="94"/>
    </row>
    <row r="1106" spans="2:17" x14ac:dyDescent="0.25">
      <c r="B1106" s="220">
        <f t="shared" si="32"/>
        <v>1096</v>
      </c>
      <c r="C1106" s="222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97"/>
      <c r="E1106" s="96"/>
      <c r="F1106" s="119"/>
      <c r="G1106" s="240"/>
      <c r="H1106" s="201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86"/>
      <c r="J1106" s="171" t="str">
        <f t="shared" si="31"/>
        <v/>
      </c>
      <c r="K1106" s="163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53" t="str">
        <f>IF('C. Consumer Service Detail'!$F1106="","",IF(VLOOKUP('C. Consumer Service Detail'!$F1106,'Table of Current Services'!$B$7:$F$36,'Table of Current Services'!$F$5,)="cost","Yes","No"))</f>
        <v/>
      </c>
      <c r="M1106" s="154" t="str">
        <f>IFERROR(IF('C. Consumer Service Detail'!$K1106="No Match","No",VLOOKUP('C. Consumer Service Detail'!$C1106,'B. Consumer Budget'!$E$11:$F$2010,2,FALSE)),"")</f>
        <v/>
      </c>
      <c r="P1106" s="94"/>
      <c r="Q1106" s="94"/>
    </row>
    <row r="1107" spans="2:17" x14ac:dyDescent="0.25">
      <c r="B1107" s="220">
        <f t="shared" si="32"/>
        <v>1097</v>
      </c>
      <c r="C1107" s="222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96"/>
      <c r="E1107" s="98"/>
      <c r="F1107" s="120"/>
      <c r="G1107" s="241"/>
      <c r="H1107" s="202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85"/>
      <c r="J1107" s="171" t="str">
        <f t="shared" si="31"/>
        <v/>
      </c>
      <c r="K1107" s="163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53" t="str">
        <f>IF('C. Consumer Service Detail'!$F1107="","",IF(VLOOKUP('C. Consumer Service Detail'!$F1107,'Table of Current Services'!$B$7:$F$36,'Table of Current Services'!$F$5,)="cost","Yes","No"))</f>
        <v/>
      </c>
      <c r="M1107" s="154" t="str">
        <f>IFERROR(IF('C. Consumer Service Detail'!$K1107="No Match","No",VLOOKUP('C. Consumer Service Detail'!$C1107,'B. Consumer Budget'!$E$11:$F$2010,2,FALSE)),"")</f>
        <v/>
      </c>
      <c r="P1107" s="94"/>
      <c r="Q1107" s="94"/>
    </row>
    <row r="1108" spans="2:17" x14ac:dyDescent="0.25">
      <c r="B1108" s="220">
        <f t="shared" si="32"/>
        <v>1098</v>
      </c>
      <c r="C1108" s="222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97"/>
      <c r="E1108" s="96"/>
      <c r="F1108" s="119"/>
      <c r="G1108" s="240"/>
      <c r="H1108" s="201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86"/>
      <c r="J1108" s="171" t="str">
        <f t="shared" si="31"/>
        <v/>
      </c>
      <c r="K1108" s="163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53" t="str">
        <f>IF('C. Consumer Service Detail'!$F1108="","",IF(VLOOKUP('C. Consumer Service Detail'!$F1108,'Table of Current Services'!$B$7:$F$36,'Table of Current Services'!$F$5,)="cost","Yes","No"))</f>
        <v/>
      </c>
      <c r="M1108" s="154" t="str">
        <f>IFERROR(IF('C. Consumer Service Detail'!$K1108="No Match","No",VLOOKUP('C. Consumer Service Detail'!$C1108,'B. Consumer Budget'!$E$11:$F$2010,2,FALSE)),"")</f>
        <v/>
      </c>
      <c r="P1108" s="94"/>
      <c r="Q1108" s="94"/>
    </row>
    <row r="1109" spans="2:17" x14ac:dyDescent="0.25">
      <c r="B1109" s="220">
        <f t="shared" si="32"/>
        <v>1099</v>
      </c>
      <c r="C1109" s="222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96"/>
      <c r="E1109" s="98"/>
      <c r="F1109" s="120"/>
      <c r="G1109" s="241"/>
      <c r="H1109" s="202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85"/>
      <c r="J1109" s="171" t="str">
        <f t="shared" si="31"/>
        <v/>
      </c>
      <c r="K1109" s="163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53" t="str">
        <f>IF('C. Consumer Service Detail'!$F1109="","",IF(VLOOKUP('C. Consumer Service Detail'!$F1109,'Table of Current Services'!$B$7:$F$36,'Table of Current Services'!$F$5,)="cost","Yes","No"))</f>
        <v/>
      </c>
      <c r="M1109" s="154" t="str">
        <f>IFERROR(IF('C. Consumer Service Detail'!$K1109="No Match","No",VLOOKUP('C. Consumer Service Detail'!$C1109,'B. Consumer Budget'!$E$11:$F$2010,2,FALSE)),"")</f>
        <v/>
      </c>
      <c r="P1109" s="94"/>
      <c r="Q1109" s="94"/>
    </row>
    <row r="1110" spans="2:17" x14ac:dyDescent="0.25">
      <c r="B1110" s="220">
        <f t="shared" si="32"/>
        <v>1100</v>
      </c>
      <c r="C1110" s="222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97"/>
      <c r="E1110" s="96"/>
      <c r="F1110" s="119"/>
      <c r="G1110" s="240"/>
      <c r="H1110" s="201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86"/>
      <c r="J1110" s="171" t="str">
        <f t="shared" si="31"/>
        <v/>
      </c>
      <c r="K1110" s="163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53" t="str">
        <f>IF('C. Consumer Service Detail'!$F1110="","",IF(VLOOKUP('C. Consumer Service Detail'!$F1110,'Table of Current Services'!$B$7:$F$36,'Table of Current Services'!$F$5,)="cost","Yes","No"))</f>
        <v/>
      </c>
      <c r="M1110" s="154" t="str">
        <f>IFERROR(IF('C. Consumer Service Detail'!$K1110="No Match","No",VLOOKUP('C. Consumer Service Detail'!$C1110,'B. Consumer Budget'!$E$11:$F$2010,2,FALSE)),"")</f>
        <v/>
      </c>
      <c r="P1110" s="94"/>
      <c r="Q1110" s="94"/>
    </row>
    <row r="1111" spans="2:17" x14ac:dyDescent="0.25">
      <c r="B1111" s="220">
        <f t="shared" si="32"/>
        <v>1101</v>
      </c>
      <c r="C1111" s="222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96"/>
      <c r="E1111" s="98"/>
      <c r="F1111" s="120"/>
      <c r="G1111" s="241"/>
      <c r="H1111" s="202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85"/>
      <c r="J1111" s="171" t="str">
        <f t="shared" si="31"/>
        <v/>
      </c>
      <c r="K1111" s="163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53" t="str">
        <f>IF('C. Consumer Service Detail'!$F1111="","",IF(VLOOKUP('C. Consumer Service Detail'!$F1111,'Table of Current Services'!$B$7:$F$36,'Table of Current Services'!$F$5,)="cost","Yes","No"))</f>
        <v/>
      </c>
      <c r="M1111" s="154" t="str">
        <f>IFERROR(IF('C. Consumer Service Detail'!$K1111="No Match","No",VLOOKUP('C. Consumer Service Detail'!$C1111,'B. Consumer Budget'!$E$11:$F$2010,2,FALSE)),"")</f>
        <v/>
      </c>
      <c r="P1111" s="94"/>
      <c r="Q1111" s="94"/>
    </row>
    <row r="1112" spans="2:17" x14ac:dyDescent="0.25">
      <c r="B1112" s="220">
        <f t="shared" si="32"/>
        <v>1102</v>
      </c>
      <c r="C1112" s="222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97"/>
      <c r="E1112" s="96"/>
      <c r="F1112" s="119"/>
      <c r="G1112" s="240"/>
      <c r="H1112" s="201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86"/>
      <c r="J1112" s="171" t="str">
        <f t="shared" si="31"/>
        <v/>
      </c>
      <c r="K1112" s="163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53" t="str">
        <f>IF('C. Consumer Service Detail'!$F1112="","",IF(VLOOKUP('C. Consumer Service Detail'!$F1112,'Table of Current Services'!$B$7:$F$36,'Table of Current Services'!$F$5,)="cost","Yes","No"))</f>
        <v/>
      </c>
      <c r="M1112" s="154" t="str">
        <f>IFERROR(IF('C. Consumer Service Detail'!$K1112="No Match","No",VLOOKUP('C. Consumer Service Detail'!$C1112,'B. Consumer Budget'!$E$11:$F$2010,2,FALSE)),"")</f>
        <v/>
      </c>
      <c r="P1112" s="94"/>
      <c r="Q1112" s="94"/>
    </row>
    <row r="1113" spans="2:17" x14ac:dyDescent="0.25">
      <c r="B1113" s="220">
        <f t="shared" si="32"/>
        <v>1103</v>
      </c>
      <c r="C1113" s="222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96"/>
      <c r="E1113" s="98"/>
      <c r="F1113" s="120"/>
      <c r="G1113" s="241"/>
      <c r="H1113" s="202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85"/>
      <c r="J1113" s="171" t="str">
        <f t="shared" si="31"/>
        <v/>
      </c>
      <c r="K1113" s="163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53" t="str">
        <f>IF('C. Consumer Service Detail'!$F1113="","",IF(VLOOKUP('C. Consumer Service Detail'!$F1113,'Table of Current Services'!$B$7:$F$36,'Table of Current Services'!$F$5,)="cost","Yes","No"))</f>
        <v/>
      </c>
      <c r="M1113" s="154" t="str">
        <f>IFERROR(IF('C. Consumer Service Detail'!$K1113="No Match","No",VLOOKUP('C. Consumer Service Detail'!$C1113,'B. Consumer Budget'!$E$11:$F$2010,2,FALSE)),"")</f>
        <v/>
      </c>
      <c r="P1113" s="94"/>
      <c r="Q1113" s="94"/>
    </row>
    <row r="1114" spans="2:17" x14ac:dyDescent="0.25">
      <c r="B1114" s="220">
        <f t="shared" si="32"/>
        <v>1104</v>
      </c>
      <c r="C1114" s="222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97"/>
      <c r="E1114" s="96"/>
      <c r="F1114" s="119"/>
      <c r="G1114" s="240"/>
      <c r="H1114" s="201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86"/>
      <c r="J1114" s="171" t="str">
        <f t="shared" si="31"/>
        <v/>
      </c>
      <c r="K1114" s="163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53" t="str">
        <f>IF('C. Consumer Service Detail'!$F1114="","",IF(VLOOKUP('C. Consumer Service Detail'!$F1114,'Table of Current Services'!$B$7:$F$36,'Table of Current Services'!$F$5,)="cost","Yes","No"))</f>
        <v/>
      </c>
      <c r="M1114" s="154" t="str">
        <f>IFERROR(IF('C. Consumer Service Detail'!$K1114="No Match","No",VLOOKUP('C. Consumer Service Detail'!$C1114,'B. Consumer Budget'!$E$11:$F$2010,2,FALSE)),"")</f>
        <v/>
      </c>
      <c r="P1114" s="94"/>
      <c r="Q1114" s="94"/>
    </row>
    <row r="1115" spans="2:17" x14ac:dyDescent="0.25">
      <c r="B1115" s="220">
        <f t="shared" si="32"/>
        <v>1105</v>
      </c>
      <c r="C1115" s="222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96"/>
      <c r="E1115" s="98"/>
      <c r="F1115" s="120"/>
      <c r="G1115" s="241"/>
      <c r="H1115" s="202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85"/>
      <c r="J1115" s="171" t="str">
        <f t="shared" si="31"/>
        <v/>
      </c>
      <c r="K1115" s="163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53" t="str">
        <f>IF('C. Consumer Service Detail'!$F1115="","",IF(VLOOKUP('C. Consumer Service Detail'!$F1115,'Table of Current Services'!$B$7:$F$36,'Table of Current Services'!$F$5,)="cost","Yes","No"))</f>
        <v/>
      </c>
      <c r="M1115" s="154" t="str">
        <f>IFERROR(IF('C. Consumer Service Detail'!$K1115="No Match","No",VLOOKUP('C. Consumer Service Detail'!$C1115,'B. Consumer Budget'!$E$11:$F$2010,2,FALSE)),"")</f>
        <v/>
      </c>
      <c r="P1115" s="94"/>
      <c r="Q1115" s="94"/>
    </row>
    <row r="1116" spans="2:17" x14ac:dyDescent="0.25">
      <c r="B1116" s="220">
        <f t="shared" si="32"/>
        <v>1106</v>
      </c>
      <c r="C1116" s="222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97"/>
      <c r="E1116" s="96"/>
      <c r="F1116" s="119"/>
      <c r="G1116" s="240"/>
      <c r="H1116" s="201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86"/>
      <c r="J1116" s="171" t="str">
        <f t="shared" si="31"/>
        <v/>
      </c>
      <c r="K1116" s="163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53" t="str">
        <f>IF('C. Consumer Service Detail'!$F1116="","",IF(VLOOKUP('C. Consumer Service Detail'!$F1116,'Table of Current Services'!$B$7:$F$36,'Table of Current Services'!$F$5,)="cost","Yes","No"))</f>
        <v/>
      </c>
      <c r="M1116" s="154" t="str">
        <f>IFERROR(IF('C. Consumer Service Detail'!$K1116="No Match","No",VLOOKUP('C. Consumer Service Detail'!$C1116,'B. Consumer Budget'!$E$11:$F$2010,2,FALSE)),"")</f>
        <v/>
      </c>
      <c r="P1116" s="94"/>
      <c r="Q1116" s="94"/>
    </row>
    <row r="1117" spans="2:17" x14ac:dyDescent="0.25">
      <c r="B1117" s="220">
        <f t="shared" si="32"/>
        <v>1107</v>
      </c>
      <c r="C1117" s="222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96"/>
      <c r="E1117" s="98"/>
      <c r="F1117" s="120"/>
      <c r="G1117" s="241"/>
      <c r="H1117" s="202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85"/>
      <c r="J1117" s="171" t="str">
        <f t="shared" si="31"/>
        <v/>
      </c>
      <c r="K1117" s="163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53" t="str">
        <f>IF('C. Consumer Service Detail'!$F1117="","",IF(VLOOKUP('C. Consumer Service Detail'!$F1117,'Table of Current Services'!$B$7:$F$36,'Table of Current Services'!$F$5,)="cost","Yes","No"))</f>
        <v/>
      </c>
      <c r="M1117" s="154" t="str">
        <f>IFERROR(IF('C. Consumer Service Detail'!$K1117="No Match","No",VLOOKUP('C. Consumer Service Detail'!$C1117,'B. Consumer Budget'!$E$11:$F$2010,2,FALSE)),"")</f>
        <v/>
      </c>
      <c r="P1117" s="94"/>
      <c r="Q1117" s="94"/>
    </row>
    <row r="1118" spans="2:17" x14ac:dyDescent="0.25">
      <c r="B1118" s="220">
        <f t="shared" si="32"/>
        <v>1108</v>
      </c>
      <c r="C1118" s="222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97"/>
      <c r="E1118" s="96"/>
      <c r="F1118" s="119"/>
      <c r="G1118" s="240"/>
      <c r="H1118" s="201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86"/>
      <c r="J1118" s="171" t="str">
        <f t="shared" si="31"/>
        <v/>
      </c>
      <c r="K1118" s="163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53" t="str">
        <f>IF('C. Consumer Service Detail'!$F1118="","",IF(VLOOKUP('C. Consumer Service Detail'!$F1118,'Table of Current Services'!$B$7:$F$36,'Table of Current Services'!$F$5,)="cost","Yes","No"))</f>
        <v/>
      </c>
      <c r="M1118" s="154" t="str">
        <f>IFERROR(IF('C. Consumer Service Detail'!$K1118="No Match","No",VLOOKUP('C. Consumer Service Detail'!$C1118,'B. Consumer Budget'!$E$11:$F$2010,2,FALSE)),"")</f>
        <v/>
      </c>
      <c r="P1118" s="94"/>
      <c r="Q1118" s="94"/>
    </row>
    <row r="1119" spans="2:17" x14ac:dyDescent="0.25">
      <c r="B1119" s="220">
        <f t="shared" si="32"/>
        <v>1109</v>
      </c>
      <c r="C1119" s="222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96"/>
      <c r="E1119" s="98"/>
      <c r="F1119" s="120"/>
      <c r="G1119" s="241"/>
      <c r="H1119" s="202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85"/>
      <c r="J1119" s="171" t="str">
        <f t="shared" si="31"/>
        <v/>
      </c>
      <c r="K1119" s="163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53" t="str">
        <f>IF('C. Consumer Service Detail'!$F1119="","",IF(VLOOKUP('C. Consumer Service Detail'!$F1119,'Table of Current Services'!$B$7:$F$36,'Table of Current Services'!$F$5,)="cost","Yes","No"))</f>
        <v/>
      </c>
      <c r="M1119" s="154" t="str">
        <f>IFERROR(IF('C. Consumer Service Detail'!$K1119="No Match","No",VLOOKUP('C. Consumer Service Detail'!$C1119,'B. Consumer Budget'!$E$11:$F$2010,2,FALSE)),"")</f>
        <v/>
      </c>
      <c r="P1119" s="94"/>
      <c r="Q1119" s="94"/>
    </row>
    <row r="1120" spans="2:17" x14ac:dyDescent="0.25">
      <c r="B1120" s="220">
        <f t="shared" si="32"/>
        <v>1110</v>
      </c>
      <c r="C1120" s="222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97"/>
      <c r="E1120" s="96"/>
      <c r="F1120" s="119"/>
      <c r="G1120" s="240"/>
      <c r="H1120" s="201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86"/>
      <c r="J1120" s="171" t="str">
        <f t="shared" si="31"/>
        <v/>
      </c>
      <c r="K1120" s="163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53" t="str">
        <f>IF('C. Consumer Service Detail'!$F1120="","",IF(VLOOKUP('C. Consumer Service Detail'!$F1120,'Table of Current Services'!$B$7:$F$36,'Table of Current Services'!$F$5,)="cost","Yes","No"))</f>
        <v/>
      </c>
      <c r="M1120" s="154" t="str">
        <f>IFERROR(IF('C. Consumer Service Detail'!$K1120="No Match","No",VLOOKUP('C. Consumer Service Detail'!$C1120,'B. Consumer Budget'!$E$11:$F$2010,2,FALSE)),"")</f>
        <v/>
      </c>
      <c r="P1120" s="94"/>
      <c r="Q1120" s="94"/>
    </row>
    <row r="1121" spans="2:17" x14ac:dyDescent="0.25">
      <c r="B1121" s="220">
        <f t="shared" si="32"/>
        <v>1111</v>
      </c>
      <c r="C1121" s="222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96"/>
      <c r="E1121" s="98"/>
      <c r="F1121" s="120"/>
      <c r="G1121" s="241"/>
      <c r="H1121" s="202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85"/>
      <c r="J1121" s="171" t="str">
        <f t="shared" si="31"/>
        <v/>
      </c>
      <c r="K1121" s="163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53" t="str">
        <f>IF('C. Consumer Service Detail'!$F1121="","",IF(VLOOKUP('C. Consumer Service Detail'!$F1121,'Table of Current Services'!$B$7:$F$36,'Table of Current Services'!$F$5,)="cost","Yes","No"))</f>
        <v/>
      </c>
      <c r="M1121" s="154" t="str">
        <f>IFERROR(IF('C. Consumer Service Detail'!$K1121="No Match","No",VLOOKUP('C. Consumer Service Detail'!$C1121,'B. Consumer Budget'!$E$11:$F$2010,2,FALSE)),"")</f>
        <v/>
      </c>
      <c r="P1121" s="94"/>
      <c r="Q1121" s="94"/>
    </row>
    <row r="1122" spans="2:17" x14ac:dyDescent="0.25">
      <c r="B1122" s="220">
        <f t="shared" si="32"/>
        <v>1112</v>
      </c>
      <c r="C1122" s="222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97"/>
      <c r="E1122" s="96"/>
      <c r="F1122" s="119"/>
      <c r="G1122" s="240"/>
      <c r="H1122" s="201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86"/>
      <c r="J1122" s="171" t="str">
        <f t="shared" si="31"/>
        <v/>
      </c>
      <c r="K1122" s="163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53" t="str">
        <f>IF('C. Consumer Service Detail'!$F1122="","",IF(VLOOKUP('C. Consumer Service Detail'!$F1122,'Table of Current Services'!$B$7:$F$36,'Table of Current Services'!$F$5,)="cost","Yes","No"))</f>
        <v/>
      </c>
      <c r="M1122" s="154" t="str">
        <f>IFERROR(IF('C. Consumer Service Detail'!$K1122="No Match","No",VLOOKUP('C. Consumer Service Detail'!$C1122,'B. Consumer Budget'!$E$11:$F$2010,2,FALSE)),"")</f>
        <v/>
      </c>
      <c r="P1122" s="94"/>
      <c r="Q1122" s="94"/>
    </row>
    <row r="1123" spans="2:17" x14ac:dyDescent="0.25">
      <c r="B1123" s="220">
        <f t="shared" si="32"/>
        <v>1113</v>
      </c>
      <c r="C1123" s="222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96"/>
      <c r="E1123" s="98"/>
      <c r="F1123" s="120"/>
      <c r="G1123" s="241"/>
      <c r="H1123" s="202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85"/>
      <c r="J1123" s="171" t="str">
        <f t="shared" si="31"/>
        <v/>
      </c>
      <c r="K1123" s="163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53" t="str">
        <f>IF('C. Consumer Service Detail'!$F1123="","",IF(VLOOKUP('C. Consumer Service Detail'!$F1123,'Table of Current Services'!$B$7:$F$36,'Table of Current Services'!$F$5,)="cost","Yes","No"))</f>
        <v/>
      </c>
      <c r="M1123" s="154" t="str">
        <f>IFERROR(IF('C. Consumer Service Detail'!$K1123="No Match","No",VLOOKUP('C. Consumer Service Detail'!$C1123,'B. Consumer Budget'!$E$11:$F$2010,2,FALSE)),"")</f>
        <v/>
      </c>
      <c r="P1123" s="94"/>
      <c r="Q1123" s="94"/>
    </row>
    <row r="1124" spans="2:17" x14ac:dyDescent="0.25">
      <c r="B1124" s="220">
        <f t="shared" si="32"/>
        <v>1114</v>
      </c>
      <c r="C1124" s="222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97"/>
      <c r="E1124" s="96"/>
      <c r="F1124" s="119"/>
      <c r="G1124" s="240"/>
      <c r="H1124" s="201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86"/>
      <c r="J1124" s="171" t="str">
        <f t="shared" si="31"/>
        <v/>
      </c>
      <c r="K1124" s="163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53" t="str">
        <f>IF('C. Consumer Service Detail'!$F1124="","",IF(VLOOKUP('C. Consumer Service Detail'!$F1124,'Table of Current Services'!$B$7:$F$36,'Table of Current Services'!$F$5,)="cost","Yes","No"))</f>
        <v/>
      </c>
      <c r="M1124" s="154" t="str">
        <f>IFERROR(IF('C. Consumer Service Detail'!$K1124="No Match","No",VLOOKUP('C. Consumer Service Detail'!$C1124,'B. Consumer Budget'!$E$11:$F$2010,2,FALSE)),"")</f>
        <v/>
      </c>
      <c r="P1124" s="94"/>
      <c r="Q1124" s="94"/>
    </row>
    <row r="1125" spans="2:17" x14ac:dyDescent="0.25">
      <c r="B1125" s="220">
        <f t="shared" si="32"/>
        <v>1115</v>
      </c>
      <c r="C1125" s="222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96"/>
      <c r="E1125" s="98"/>
      <c r="F1125" s="120"/>
      <c r="G1125" s="241"/>
      <c r="H1125" s="202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85"/>
      <c r="J1125" s="171" t="str">
        <f t="shared" si="31"/>
        <v/>
      </c>
      <c r="K1125" s="163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53" t="str">
        <f>IF('C. Consumer Service Detail'!$F1125="","",IF(VLOOKUP('C. Consumer Service Detail'!$F1125,'Table of Current Services'!$B$7:$F$36,'Table of Current Services'!$F$5,)="cost","Yes","No"))</f>
        <v/>
      </c>
      <c r="M1125" s="154" t="str">
        <f>IFERROR(IF('C. Consumer Service Detail'!$K1125="No Match","No",VLOOKUP('C. Consumer Service Detail'!$C1125,'B. Consumer Budget'!$E$11:$F$2010,2,FALSE)),"")</f>
        <v/>
      </c>
      <c r="P1125" s="94"/>
      <c r="Q1125" s="94"/>
    </row>
    <row r="1126" spans="2:17" x14ac:dyDescent="0.25">
      <c r="B1126" s="220">
        <f t="shared" si="32"/>
        <v>1116</v>
      </c>
      <c r="C1126" s="222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97"/>
      <c r="E1126" s="96"/>
      <c r="F1126" s="119"/>
      <c r="G1126" s="240"/>
      <c r="H1126" s="201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86"/>
      <c r="J1126" s="171" t="str">
        <f t="shared" si="31"/>
        <v/>
      </c>
      <c r="K1126" s="163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53" t="str">
        <f>IF('C. Consumer Service Detail'!$F1126="","",IF(VLOOKUP('C. Consumer Service Detail'!$F1126,'Table of Current Services'!$B$7:$F$36,'Table of Current Services'!$F$5,)="cost","Yes","No"))</f>
        <v/>
      </c>
      <c r="M1126" s="154" t="str">
        <f>IFERROR(IF('C. Consumer Service Detail'!$K1126="No Match","No",VLOOKUP('C. Consumer Service Detail'!$C1126,'B. Consumer Budget'!$E$11:$F$2010,2,FALSE)),"")</f>
        <v/>
      </c>
      <c r="P1126" s="94"/>
      <c r="Q1126" s="94"/>
    </row>
    <row r="1127" spans="2:17" x14ac:dyDescent="0.25">
      <c r="B1127" s="220">
        <f t="shared" si="32"/>
        <v>1117</v>
      </c>
      <c r="C1127" s="222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96"/>
      <c r="E1127" s="98"/>
      <c r="F1127" s="120"/>
      <c r="G1127" s="241"/>
      <c r="H1127" s="202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85"/>
      <c r="J1127" s="171" t="str">
        <f t="shared" si="31"/>
        <v/>
      </c>
      <c r="K1127" s="163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53" t="str">
        <f>IF('C. Consumer Service Detail'!$F1127="","",IF(VLOOKUP('C. Consumer Service Detail'!$F1127,'Table of Current Services'!$B$7:$F$36,'Table of Current Services'!$F$5,)="cost","Yes","No"))</f>
        <v/>
      </c>
      <c r="M1127" s="154" t="str">
        <f>IFERROR(IF('C. Consumer Service Detail'!$K1127="No Match","No",VLOOKUP('C. Consumer Service Detail'!$C1127,'B. Consumer Budget'!$E$11:$F$2010,2,FALSE)),"")</f>
        <v/>
      </c>
      <c r="P1127" s="94"/>
      <c r="Q1127" s="94"/>
    </row>
    <row r="1128" spans="2:17" x14ac:dyDescent="0.25">
      <c r="B1128" s="220">
        <f t="shared" si="32"/>
        <v>1118</v>
      </c>
      <c r="C1128" s="222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97"/>
      <c r="E1128" s="96"/>
      <c r="F1128" s="119"/>
      <c r="G1128" s="240"/>
      <c r="H1128" s="201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86"/>
      <c r="J1128" s="171" t="str">
        <f t="shared" si="31"/>
        <v/>
      </c>
      <c r="K1128" s="163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53" t="str">
        <f>IF('C. Consumer Service Detail'!$F1128="","",IF(VLOOKUP('C. Consumer Service Detail'!$F1128,'Table of Current Services'!$B$7:$F$36,'Table of Current Services'!$F$5,)="cost","Yes","No"))</f>
        <v/>
      </c>
      <c r="M1128" s="154" t="str">
        <f>IFERROR(IF('C. Consumer Service Detail'!$K1128="No Match","No",VLOOKUP('C. Consumer Service Detail'!$C1128,'B. Consumer Budget'!$E$11:$F$2010,2,FALSE)),"")</f>
        <v/>
      </c>
      <c r="P1128" s="94"/>
      <c r="Q1128" s="94"/>
    </row>
    <row r="1129" spans="2:17" x14ac:dyDescent="0.25">
      <c r="B1129" s="220">
        <f t="shared" si="32"/>
        <v>1119</v>
      </c>
      <c r="C1129" s="222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96"/>
      <c r="E1129" s="98"/>
      <c r="F1129" s="120"/>
      <c r="G1129" s="241"/>
      <c r="H1129" s="202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85"/>
      <c r="J1129" s="171" t="str">
        <f t="shared" si="31"/>
        <v/>
      </c>
      <c r="K1129" s="163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53" t="str">
        <f>IF('C. Consumer Service Detail'!$F1129="","",IF(VLOOKUP('C. Consumer Service Detail'!$F1129,'Table of Current Services'!$B$7:$F$36,'Table of Current Services'!$F$5,)="cost","Yes","No"))</f>
        <v/>
      </c>
      <c r="M1129" s="154" t="str">
        <f>IFERROR(IF('C. Consumer Service Detail'!$K1129="No Match","No",VLOOKUP('C. Consumer Service Detail'!$C1129,'B. Consumer Budget'!$E$11:$F$2010,2,FALSE)),"")</f>
        <v/>
      </c>
      <c r="P1129" s="94"/>
      <c r="Q1129" s="94"/>
    </row>
    <row r="1130" spans="2:17" x14ac:dyDescent="0.25">
      <c r="B1130" s="220">
        <f t="shared" si="32"/>
        <v>1120</v>
      </c>
      <c r="C1130" s="222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97"/>
      <c r="E1130" s="96"/>
      <c r="F1130" s="119"/>
      <c r="G1130" s="240"/>
      <c r="H1130" s="201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86"/>
      <c r="J1130" s="171" t="str">
        <f t="shared" si="31"/>
        <v/>
      </c>
      <c r="K1130" s="163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53" t="str">
        <f>IF('C. Consumer Service Detail'!$F1130="","",IF(VLOOKUP('C. Consumer Service Detail'!$F1130,'Table of Current Services'!$B$7:$F$36,'Table of Current Services'!$F$5,)="cost","Yes","No"))</f>
        <v/>
      </c>
      <c r="M1130" s="154" t="str">
        <f>IFERROR(IF('C. Consumer Service Detail'!$K1130="No Match","No",VLOOKUP('C. Consumer Service Detail'!$C1130,'B. Consumer Budget'!$E$11:$F$2010,2,FALSE)),"")</f>
        <v/>
      </c>
      <c r="P1130" s="94"/>
      <c r="Q1130" s="94"/>
    </row>
    <row r="1131" spans="2:17" x14ac:dyDescent="0.25">
      <c r="B1131" s="220">
        <f t="shared" si="32"/>
        <v>1121</v>
      </c>
      <c r="C1131" s="222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96"/>
      <c r="E1131" s="98"/>
      <c r="F1131" s="120"/>
      <c r="G1131" s="241"/>
      <c r="H1131" s="202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85"/>
      <c r="J1131" s="171" t="str">
        <f t="shared" si="31"/>
        <v/>
      </c>
      <c r="K1131" s="163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53" t="str">
        <f>IF('C. Consumer Service Detail'!$F1131="","",IF(VLOOKUP('C. Consumer Service Detail'!$F1131,'Table of Current Services'!$B$7:$F$36,'Table of Current Services'!$F$5,)="cost","Yes","No"))</f>
        <v/>
      </c>
      <c r="M1131" s="154" t="str">
        <f>IFERROR(IF('C. Consumer Service Detail'!$K1131="No Match","No",VLOOKUP('C. Consumer Service Detail'!$C1131,'B. Consumer Budget'!$E$11:$F$2010,2,FALSE)),"")</f>
        <v/>
      </c>
      <c r="P1131" s="94"/>
      <c r="Q1131" s="94"/>
    </row>
    <row r="1132" spans="2:17" x14ac:dyDescent="0.25">
      <c r="B1132" s="220">
        <f t="shared" si="32"/>
        <v>1122</v>
      </c>
      <c r="C1132" s="222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97"/>
      <c r="E1132" s="96"/>
      <c r="F1132" s="119"/>
      <c r="G1132" s="240"/>
      <c r="H1132" s="201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86"/>
      <c r="J1132" s="171" t="str">
        <f t="shared" si="31"/>
        <v/>
      </c>
      <c r="K1132" s="163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53" t="str">
        <f>IF('C. Consumer Service Detail'!$F1132="","",IF(VLOOKUP('C. Consumer Service Detail'!$F1132,'Table of Current Services'!$B$7:$F$36,'Table of Current Services'!$F$5,)="cost","Yes","No"))</f>
        <v/>
      </c>
      <c r="M1132" s="154" t="str">
        <f>IFERROR(IF('C. Consumer Service Detail'!$K1132="No Match","No",VLOOKUP('C. Consumer Service Detail'!$C1132,'B. Consumer Budget'!$E$11:$F$2010,2,FALSE)),"")</f>
        <v/>
      </c>
      <c r="P1132" s="94"/>
      <c r="Q1132" s="94"/>
    </row>
    <row r="1133" spans="2:17" x14ac:dyDescent="0.25">
      <c r="B1133" s="220">
        <f t="shared" si="32"/>
        <v>1123</v>
      </c>
      <c r="C1133" s="222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96"/>
      <c r="E1133" s="98"/>
      <c r="F1133" s="120"/>
      <c r="G1133" s="241"/>
      <c r="H1133" s="202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85"/>
      <c r="J1133" s="171" t="str">
        <f t="shared" si="31"/>
        <v/>
      </c>
      <c r="K1133" s="163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53" t="str">
        <f>IF('C. Consumer Service Detail'!$F1133="","",IF(VLOOKUP('C. Consumer Service Detail'!$F1133,'Table of Current Services'!$B$7:$F$36,'Table of Current Services'!$F$5,)="cost","Yes","No"))</f>
        <v/>
      </c>
      <c r="M1133" s="154" t="str">
        <f>IFERROR(IF('C. Consumer Service Detail'!$K1133="No Match","No",VLOOKUP('C. Consumer Service Detail'!$C1133,'B. Consumer Budget'!$E$11:$F$2010,2,FALSE)),"")</f>
        <v/>
      </c>
      <c r="P1133" s="94"/>
      <c r="Q1133" s="94"/>
    </row>
    <row r="1134" spans="2:17" x14ac:dyDescent="0.25">
      <c r="B1134" s="220">
        <f t="shared" si="32"/>
        <v>1124</v>
      </c>
      <c r="C1134" s="222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97"/>
      <c r="E1134" s="96"/>
      <c r="F1134" s="119"/>
      <c r="G1134" s="240"/>
      <c r="H1134" s="201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86"/>
      <c r="J1134" s="171" t="str">
        <f t="shared" si="31"/>
        <v/>
      </c>
      <c r="K1134" s="163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53" t="str">
        <f>IF('C. Consumer Service Detail'!$F1134="","",IF(VLOOKUP('C. Consumer Service Detail'!$F1134,'Table of Current Services'!$B$7:$F$36,'Table of Current Services'!$F$5,)="cost","Yes","No"))</f>
        <v/>
      </c>
      <c r="M1134" s="154" t="str">
        <f>IFERROR(IF('C. Consumer Service Detail'!$K1134="No Match","No",VLOOKUP('C. Consumer Service Detail'!$C1134,'B. Consumer Budget'!$E$11:$F$2010,2,FALSE)),"")</f>
        <v/>
      </c>
      <c r="P1134" s="94"/>
      <c r="Q1134" s="94"/>
    </row>
    <row r="1135" spans="2:17" x14ac:dyDescent="0.25">
      <c r="B1135" s="220">
        <f t="shared" si="32"/>
        <v>1125</v>
      </c>
      <c r="C1135" s="222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96"/>
      <c r="E1135" s="98"/>
      <c r="F1135" s="120"/>
      <c r="G1135" s="241"/>
      <c r="H1135" s="202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85"/>
      <c r="J1135" s="171" t="str">
        <f t="shared" si="31"/>
        <v/>
      </c>
      <c r="K1135" s="163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53" t="str">
        <f>IF('C. Consumer Service Detail'!$F1135="","",IF(VLOOKUP('C. Consumer Service Detail'!$F1135,'Table of Current Services'!$B$7:$F$36,'Table of Current Services'!$F$5,)="cost","Yes","No"))</f>
        <v/>
      </c>
      <c r="M1135" s="154" t="str">
        <f>IFERROR(IF('C. Consumer Service Detail'!$K1135="No Match","No",VLOOKUP('C. Consumer Service Detail'!$C1135,'B. Consumer Budget'!$E$11:$F$2010,2,FALSE)),"")</f>
        <v/>
      </c>
      <c r="P1135" s="94"/>
      <c r="Q1135" s="94"/>
    </row>
    <row r="1136" spans="2:17" x14ac:dyDescent="0.25">
      <c r="B1136" s="220">
        <f t="shared" si="32"/>
        <v>1126</v>
      </c>
      <c r="C1136" s="222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97"/>
      <c r="E1136" s="96"/>
      <c r="F1136" s="119"/>
      <c r="G1136" s="240"/>
      <c r="H1136" s="201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86"/>
      <c r="J1136" s="171" t="str">
        <f t="shared" si="31"/>
        <v/>
      </c>
      <c r="K1136" s="163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53" t="str">
        <f>IF('C. Consumer Service Detail'!$F1136="","",IF(VLOOKUP('C. Consumer Service Detail'!$F1136,'Table of Current Services'!$B$7:$F$36,'Table of Current Services'!$F$5,)="cost","Yes","No"))</f>
        <v/>
      </c>
      <c r="M1136" s="154" t="str">
        <f>IFERROR(IF('C. Consumer Service Detail'!$K1136="No Match","No",VLOOKUP('C. Consumer Service Detail'!$C1136,'B. Consumer Budget'!$E$11:$F$2010,2,FALSE)),"")</f>
        <v/>
      </c>
      <c r="P1136" s="94"/>
      <c r="Q1136" s="94"/>
    </row>
    <row r="1137" spans="2:17" x14ac:dyDescent="0.25">
      <c r="B1137" s="220">
        <f t="shared" si="32"/>
        <v>1127</v>
      </c>
      <c r="C1137" s="222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96"/>
      <c r="E1137" s="98"/>
      <c r="F1137" s="120"/>
      <c r="G1137" s="241"/>
      <c r="H1137" s="202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85"/>
      <c r="J1137" s="171" t="str">
        <f t="shared" si="31"/>
        <v/>
      </c>
      <c r="K1137" s="163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53" t="str">
        <f>IF('C. Consumer Service Detail'!$F1137="","",IF(VLOOKUP('C. Consumer Service Detail'!$F1137,'Table of Current Services'!$B$7:$F$36,'Table of Current Services'!$F$5,)="cost","Yes","No"))</f>
        <v/>
      </c>
      <c r="M1137" s="154" t="str">
        <f>IFERROR(IF('C. Consumer Service Detail'!$K1137="No Match","No",VLOOKUP('C. Consumer Service Detail'!$C1137,'B. Consumer Budget'!$E$11:$F$2010,2,FALSE)),"")</f>
        <v/>
      </c>
      <c r="P1137" s="94"/>
      <c r="Q1137" s="94"/>
    </row>
    <row r="1138" spans="2:17" x14ac:dyDescent="0.25">
      <c r="B1138" s="220">
        <f t="shared" si="32"/>
        <v>1128</v>
      </c>
      <c r="C1138" s="222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97"/>
      <c r="E1138" s="96"/>
      <c r="F1138" s="119"/>
      <c r="G1138" s="240"/>
      <c r="H1138" s="201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86"/>
      <c r="J1138" s="171" t="str">
        <f t="shared" si="31"/>
        <v/>
      </c>
      <c r="K1138" s="163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53" t="str">
        <f>IF('C. Consumer Service Detail'!$F1138="","",IF(VLOOKUP('C. Consumer Service Detail'!$F1138,'Table of Current Services'!$B$7:$F$36,'Table of Current Services'!$F$5,)="cost","Yes","No"))</f>
        <v/>
      </c>
      <c r="M1138" s="154" t="str">
        <f>IFERROR(IF('C. Consumer Service Detail'!$K1138="No Match","No",VLOOKUP('C. Consumer Service Detail'!$C1138,'B. Consumer Budget'!$E$11:$F$2010,2,FALSE)),"")</f>
        <v/>
      </c>
      <c r="P1138" s="94"/>
      <c r="Q1138" s="94"/>
    </row>
    <row r="1139" spans="2:17" x14ac:dyDescent="0.25">
      <c r="B1139" s="220">
        <f t="shared" si="32"/>
        <v>1129</v>
      </c>
      <c r="C1139" s="222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96"/>
      <c r="E1139" s="98"/>
      <c r="F1139" s="120"/>
      <c r="G1139" s="241"/>
      <c r="H1139" s="202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85"/>
      <c r="J1139" s="171" t="str">
        <f t="shared" si="31"/>
        <v/>
      </c>
      <c r="K1139" s="163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53" t="str">
        <f>IF('C. Consumer Service Detail'!$F1139="","",IF(VLOOKUP('C. Consumer Service Detail'!$F1139,'Table of Current Services'!$B$7:$F$36,'Table of Current Services'!$F$5,)="cost","Yes","No"))</f>
        <v/>
      </c>
      <c r="M1139" s="154" t="str">
        <f>IFERROR(IF('C. Consumer Service Detail'!$K1139="No Match","No",VLOOKUP('C. Consumer Service Detail'!$C1139,'B. Consumer Budget'!$E$11:$F$2010,2,FALSE)),"")</f>
        <v/>
      </c>
      <c r="P1139" s="94"/>
      <c r="Q1139" s="94"/>
    </row>
    <row r="1140" spans="2:17" x14ac:dyDescent="0.25">
      <c r="B1140" s="220">
        <f t="shared" si="32"/>
        <v>1130</v>
      </c>
      <c r="C1140" s="222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97"/>
      <c r="E1140" s="96"/>
      <c r="F1140" s="119"/>
      <c r="G1140" s="240"/>
      <c r="H1140" s="201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86"/>
      <c r="J1140" s="171" t="str">
        <f t="shared" si="31"/>
        <v/>
      </c>
      <c r="K1140" s="163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53" t="str">
        <f>IF('C. Consumer Service Detail'!$F1140="","",IF(VLOOKUP('C. Consumer Service Detail'!$F1140,'Table of Current Services'!$B$7:$F$36,'Table of Current Services'!$F$5,)="cost","Yes","No"))</f>
        <v/>
      </c>
      <c r="M1140" s="154" t="str">
        <f>IFERROR(IF('C. Consumer Service Detail'!$K1140="No Match","No",VLOOKUP('C. Consumer Service Detail'!$C1140,'B. Consumer Budget'!$E$11:$F$2010,2,FALSE)),"")</f>
        <v/>
      </c>
      <c r="P1140" s="94"/>
      <c r="Q1140" s="94"/>
    </row>
    <row r="1141" spans="2:17" x14ac:dyDescent="0.25">
      <c r="B1141" s="220">
        <f t="shared" si="32"/>
        <v>1131</v>
      </c>
      <c r="C1141" s="222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96"/>
      <c r="E1141" s="98"/>
      <c r="F1141" s="120"/>
      <c r="G1141" s="241"/>
      <c r="H1141" s="202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85"/>
      <c r="J1141" s="171" t="str">
        <f t="shared" si="31"/>
        <v/>
      </c>
      <c r="K1141" s="163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53" t="str">
        <f>IF('C. Consumer Service Detail'!$F1141="","",IF(VLOOKUP('C. Consumer Service Detail'!$F1141,'Table of Current Services'!$B$7:$F$36,'Table of Current Services'!$F$5,)="cost","Yes","No"))</f>
        <v/>
      </c>
      <c r="M1141" s="154" t="str">
        <f>IFERROR(IF('C. Consumer Service Detail'!$K1141="No Match","No",VLOOKUP('C. Consumer Service Detail'!$C1141,'B. Consumer Budget'!$E$11:$F$2010,2,FALSE)),"")</f>
        <v/>
      </c>
      <c r="P1141" s="94"/>
      <c r="Q1141" s="94"/>
    </row>
    <row r="1142" spans="2:17" x14ac:dyDescent="0.25">
      <c r="B1142" s="220">
        <f t="shared" si="32"/>
        <v>1132</v>
      </c>
      <c r="C1142" s="222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97"/>
      <c r="E1142" s="96"/>
      <c r="F1142" s="119"/>
      <c r="G1142" s="240"/>
      <c r="H1142" s="201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86"/>
      <c r="J1142" s="171" t="str">
        <f t="shared" si="31"/>
        <v/>
      </c>
      <c r="K1142" s="163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53" t="str">
        <f>IF('C. Consumer Service Detail'!$F1142="","",IF(VLOOKUP('C. Consumer Service Detail'!$F1142,'Table of Current Services'!$B$7:$F$36,'Table of Current Services'!$F$5,)="cost","Yes","No"))</f>
        <v/>
      </c>
      <c r="M1142" s="154" t="str">
        <f>IFERROR(IF('C. Consumer Service Detail'!$K1142="No Match","No",VLOOKUP('C. Consumer Service Detail'!$C1142,'B. Consumer Budget'!$E$11:$F$2010,2,FALSE)),"")</f>
        <v/>
      </c>
      <c r="P1142" s="94"/>
      <c r="Q1142" s="94"/>
    </row>
    <row r="1143" spans="2:17" x14ac:dyDescent="0.25">
      <c r="B1143" s="220">
        <f t="shared" si="32"/>
        <v>1133</v>
      </c>
      <c r="C1143" s="222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96"/>
      <c r="E1143" s="98"/>
      <c r="F1143" s="120"/>
      <c r="G1143" s="241"/>
      <c r="H1143" s="202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85"/>
      <c r="J1143" s="171" t="str">
        <f t="shared" si="31"/>
        <v/>
      </c>
      <c r="K1143" s="163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53" t="str">
        <f>IF('C. Consumer Service Detail'!$F1143="","",IF(VLOOKUP('C. Consumer Service Detail'!$F1143,'Table of Current Services'!$B$7:$F$36,'Table of Current Services'!$F$5,)="cost","Yes","No"))</f>
        <v/>
      </c>
      <c r="M1143" s="154" t="str">
        <f>IFERROR(IF('C. Consumer Service Detail'!$K1143="No Match","No",VLOOKUP('C. Consumer Service Detail'!$C1143,'B. Consumer Budget'!$E$11:$F$2010,2,FALSE)),"")</f>
        <v/>
      </c>
      <c r="P1143" s="94"/>
      <c r="Q1143" s="94"/>
    </row>
    <row r="1144" spans="2:17" x14ac:dyDescent="0.25">
      <c r="B1144" s="220">
        <f t="shared" si="32"/>
        <v>1134</v>
      </c>
      <c r="C1144" s="222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97"/>
      <c r="E1144" s="96"/>
      <c r="F1144" s="119"/>
      <c r="G1144" s="240"/>
      <c r="H1144" s="201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86"/>
      <c r="J1144" s="171" t="str">
        <f t="shared" si="31"/>
        <v/>
      </c>
      <c r="K1144" s="163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53" t="str">
        <f>IF('C. Consumer Service Detail'!$F1144="","",IF(VLOOKUP('C. Consumer Service Detail'!$F1144,'Table of Current Services'!$B$7:$F$36,'Table of Current Services'!$F$5,)="cost","Yes","No"))</f>
        <v/>
      </c>
      <c r="M1144" s="154" t="str">
        <f>IFERROR(IF('C. Consumer Service Detail'!$K1144="No Match","No",VLOOKUP('C. Consumer Service Detail'!$C1144,'B. Consumer Budget'!$E$11:$F$2010,2,FALSE)),"")</f>
        <v/>
      </c>
      <c r="P1144" s="94"/>
      <c r="Q1144" s="94"/>
    </row>
    <row r="1145" spans="2:17" x14ac:dyDescent="0.25">
      <c r="B1145" s="220">
        <f t="shared" si="32"/>
        <v>1135</v>
      </c>
      <c r="C1145" s="222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96"/>
      <c r="E1145" s="98"/>
      <c r="F1145" s="120"/>
      <c r="G1145" s="241"/>
      <c r="H1145" s="202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85"/>
      <c r="J1145" s="171" t="str">
        <f t="shared" si="31"/>
        <v/>
      </c>
      <c r="K1145" s="163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53" t="str">
        <f>IF('C. Consumer Service Detail'!$F1145="","",IF(VLOOKUP('C. Consumer Service Detail'!$F1145,'Table of Current Services'!$B$7:$F$36,'Table of Current Services'!$F$5,)="cost","Yes","No"))</f>
        <v/>
      </c>
      <c r="M1145" s="154" t="str">
        <f>IFERROR(IF('C. Consumer Service Detail'!$K1145="No Match","No",VLOOKUP('C. Consumer Service Detail'!$C1145,'B. Consumer Budget'!$E$11:$F$2010,2,FALSE)),"")</f>
        <v/>
      </c>
      <c r="P1145" s="94"/>
      <c r="Q1145" s="94"/>
    </row>
    <row r="1146" spans="2:17" x14ac:dyDescent="0.25">
      <c r="B1146" s="220">
        <f t="shared" si="32"/>
        <v>1136</v>
      </c>
      <c r="C1146" s="222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97"/>
      <c r="E1146" s="96"/>
      <c r="F1146" s="119"/>
      <c r="G1146" s="240"/>
      <c r="H1146" s="201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86"/>
      <c r="J1146" s="171" t="str">
        <f t="shared" si="31"/>
        <v/>
      </c>
      <c r="K1146" s="163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53" t="str">
        <f>IF('C. Consumer Service Detail'!$F1146="","",IF(VLOOKUP('C. Consumer Service Detail'!$F1146,'Table of Current Services'!$B$7:$F$36,'Table of Current Services'!$F$5,)="cost","Yes","No"))</f>
        <v/>
      </c>
      <c r="M1146" s="154" t="str">
        <f>IFERROR(IF('C. Consumer Service Detail'!$K1146="No Match","No",VLOOKUP('C. Consumer Service Detail'!$C1146,'B. Consumer Budget'!$E$11:$F$2010,2,FALSE)),"")</f>
        <v/>
      </c>
      <c r="P1146" s="94"/>
      <c r="Q1146" s="94"/>
    </row>
    <row r="1147" spans="2:17" x14ac:dyDescent="0.25">
      <c r="B1147" s="220">
        <f t="shared" si="32"/>
        <v>1137</v>
      </c>
      <c r="C1147" s="222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96"/>
      <c r="E1147" s="98"/>
      <c r="F1147" s="120"/>
      <c r="G1147" s="241"/>
      <c r="H1147" s="202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85"/>
      <c r="J1147" s="171" t="str">
        <f t="shared" si="31"/>
        <v/>
      </c>
      <c r="K1147" s="163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53" t="str">
        <f>IF('C. Consumer Service Detail'!$F1147="","",IF(VLOOKUP('C. Consumer Service Detail'!$F1147,'Table of Current Services'!$B$7:$F$36,'Table of Current Services'!$F$5,)="cost","Yes","No"))</f>
        <v/>
      </c>
      <c r="M1147" s="154" t="str">
        <f>IFERROR(IF('C. Consumer Service Detail'!$K1147="No Match","No",VLOOKUP('C. Consumer Service Detail'!$C1147,'B. Consumer Budget'!$E$11:$F$2010,2,FALSE)),"")</f>
        <v/>
      </c>
      <c r="P1147" s="94"/>
      <c r="Q1147" s="94"/>
    </row>
    <row r="1148" spans="2:17" x14ac:dyDescent="0.25">
      <c r="B1148" s="220">
        <f t="shared" si="32"/>
        <v>1138</v>
      </c>
      <c r="C1148" s="222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97"/>
      <c r="E1148" s="96"/>
      <c r="F1148" s="119"/>
      <c r="G1148" s="240"/>
      <c r="H1148" s="201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86"/>
      <c r="J1148" s="171" t="str">
        <f t="shared" si="31"/>
        <v/>
      </c>
      <c r="K1148" s="163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53" t="str">
        <f>IF('C. Consumer Service Detail'!$F1148="","",IF(VLOOKUP('C. Consumer Service Detail'!$F1148,'Table of Current Services'!$B$7:$F$36,'Table of Current Services'!$F$5,)="cost","Yes","No"))</f>
        <v/>
      </c>
      <c r="M1148" s="154" t="str">
        <f>IFERROR(IF('C. Consumer Service Detail'!$K1148="No Match","No",VLOOKUP('C. Consumer Service Detail'!$C1148,'B. Consumer Budget'!$E$11:$F$2010,2,FALSE)),"")</f>
        <v/>
      </c>
      <c r="P1148" s="94"/>
      <c r="Q1148" s="94"/>
    </row>
    <row r="1149" spans="2:17" x14ac:dyDescent="0.25">
      <c r="B1149" s="220">
        <f t="shared" si="32"/>
        <v>1139</v>
      </c>
      <c r="C1149" s="222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96"/>
      <c r="E1149" s="98"/>
      <c r="F1149" s="120"/>
      <c r="G1149" s="241"/>
      <c r="H1149" s="202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85"/>
      <c r="J1149" s="171" t="str">
        <f t="shared" si="31"/>
        <v/>
      </c>
      <c r="K1149" s="163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53" t="str">
        <f>IF('C. Consumer Service Detail'!$F1149="","",IF(VLOOKUP('C. Consumer Service Detail'!$F1149,'Table of Current Services'!$B$7:$F$36,'Table of Current Services'!$F$5,)="cost","Yes","No"))</f>
        <v/>
      </c>
      <c r="M1149" s="154" t="str">
        <f>IFERROR(IF('C. Consumer Service Detail'!$K1149="No Match","No",VLOOKUP('C. Consumer Service Detail'!$C1149,'B. Consumer Budget'!$E$11:$F$2010,2,FALSE)),"")</f>
        <v/>
      </c>
      <c r="P1149" s="94"/>
      <c r="Q1149" s="94"/>
    </row>
    <row r="1150" spans="2:17" x14ac:dyDescent="0.25">
      <c r="B1150" s="220">
        <f t="shared" si="32"/>
        <v>1140</v>
      </c>
      <c r="C1150" s="222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97"/>
      <c r="E1150" s="96"/>
      <c r="F1150" s="119"/>
      <c r="G1150" s="240"/>
      <c r="H1150" s="201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86"/>
      <c r="J1150" s="171" t="str">
        <f t="shared" si="31"/>
        <v/>
      </c>
      <c r="K1150" s="163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53" t="str">
        <f>IF('C. Consumer Service Detail'!$F1150="","",IF(VLOOKUP('C. Consumer Service Detail'!$F1150,'Table of Current Services'!$B$7:$F$36,'Table of Current Services'!$F$5,)="cost","Yes","No"))</f>
        <v/>
      </c>
      <c r="M1150" s="154" t="str">
        <f>IFERROR(IF('C. Consumer Service Detail'!$K1150="No Match","No",VLOOKUP('C. Consumer Service Detail'!$C1150,'B. Consumer Budget'!$E$11:$F$2010,2,FALSE)),"")</f>
        <v/>
      </c>
      <c r="P1150" s="94"/>
      <c r="Q1150" s="94"/>
    </row>
    <row r="1151" spans="2:17" x14ac:dyDescent="0.25">
      <c r="B1151" s="220">
        <f t="shared" si="32"/>
        <v>1141</v>
      </c>
      <c r="C1151" s="222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96"/>
      <c r="E1151" s="98"/>
      <c r="F1151" s="120"/>
      <c r="G1151" s="241"/>
      <c r="H1151" s="202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85"/>
      <c r="J1151" s="171" t="str">
        <f t="shared" si="31"/>
        <v/>
      </c>
      <c r="K1151" s="163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53" t="str">
        <f>IF('C. Consumer Service Detail'!$F1151="","",IF(VLOOKUP('C. Consumer Service Detail'!$F1151,'Table of Current Services'!$B$7:$F$36,'Table of Current Services'!$F$5,)="cost","Yes","No"))</f>
        <v/>
      </c>
      <c r="M1151" s="154" t="str">
        <f>IFERROR(IF('C. Consumer Service Detail'!$K1151="No Match","No",VLOOKUP('C. Consumer Service Detail'!$C1151,'B. Consumer Budget'!$E$11:$F$2010,2,FALSE)),"")</f>
        <v/>
      </c>
      <c r="P1151" s="94"/>
      <c r="Q1151" s="94"/>
    </row>
    <row r="1152" spans="2:17" x14ac:dyDescent="0.25">
      <c r="B1152" s="220">
        <f t="shared" si="32"/>
        <v>1142</v>
      </c>
      <c r="C1152" s="222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97"/>
      <c r="E1152" s="96"/>
      <c r="F1152" s="119"/>
      <c r="G1152" s="240"/>
      <c r="H1152" s="201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86"/>
      <c r="J1152" s="171" t="str">
        <f t="shared" si="31"/>
        <v/>
      </c>
      <c r="K1152" s="163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53" t="str">
        <f>IF('C. Consumer Service Detail'!$F1152="","",IF(VLOOKUP('C. Consumer Service Detail'!$F1152,'Table of Current Services'!$B$7:$F$36,'Table of Current Services'!$F$5,)="cost","Yes","No"))</f>
        <v/>
      </c>
      <c r="M1152" s="154" t="str">
        <f>IFERROR(IF('C. Consumer Service Detail'!$K1152="No Match","No",VLOOKUP('C. Consumer Service Detail'!$C1152,'B. Consumer Budget'!$E$11:$F$2010,2,FALSE)),"")</f>
        <v/>
      </c>
      <c r="P1152" s="94"/>
      <c r="Q1152" s="94"/>
    </row>
    <row r="1153" spans="2:17" x14ac:dyDescent="0.25">
      <c r="B1153" s="220">
        <f t="shared" si="32"/>
        <v>1143</v>
      </c>
      <c r="C1153" s="222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96"/>
      <c r="E1153" s="98"/>
      <c r="F1153" s="120"/>
      <c r="G1153" s="241"/>
      <c r="H1153" s="202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85"/>
      <c r="J1153" s="171" t="str">
        <f t="shared" si="31"/>
        <v/>
      </c>
      <c r="K1153" s="163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53" t="str">
        <f>IF('C. Consumer Service Detail'!$F1153="","",IF(VLOOKUP('C. Consumer Service Detail'!$F1153,'Table of Current Services'!$B$7:$F$36,'Table of Current Services'!$F$5,)="cost","Yes","No"))</f>
        <v/>
      </c>
      <c r="M1153" s="154" t="str">
        <f>IFERROR(IF('C. Consumer Service Detail'!$K1153="No Match","No",VLOOKUP('C. Consumer Service Detail'!$C1153,'B. Consumer Budget'!$E$11:$F$2010,2,FALSE)),"")</f>
        <v/>
      </c>
      <c r="P1153" s="94"/>
      <c r="Q1153" s="94"/>
    </row>
    <row r="1154" spans="2:17" x14ac:dyDescent="0.25">
      <c r="B1154" s="220">
        <f t="shared" si="32"/>
        <v>1144</v>
      </c>
      <c r="C1154" s="222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97"/>
      <c r="E1154" s="96"/>
      <c r="F1154" s="119"/>
      <c r="G1154" s="240"/>
      <c r="H1154" s="201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86"/>
      <c r="J1154" s="171" t="str">
        <f t="shared" si="31"/>
        <v/>
      </c>
      <c r="K1154" s="163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53" t="str">
        <f>IF('C. Consumer Service Detail'!$F1154="","",IF(VLOOKUP('C. Consumer Service Detail'!$F1154,'Table of Current Services'!$B$7:$F$36,'Table of Current Services'!$F$5,)="cost","Yes","No"))</f>
        <v/>
      </c>
      <c r="M1154" s="154" t="str">
        <f>IFERROR(IF('C. Consumer Service Detail'!$K1154="No Match","No",VLOOKUP('C. Consumer Service Detail'!$C1154,'B. Consumer Budget'!$E$11:$F$2010,2,FALSE)),"")</f>
        <v/>
      </c>
      <c r="P1154" s="94"/>
      <c r="Q1154" s="94"/>
    </row>
    <row r="1155" spans="2:17" x14ac:dyDescent="0.25">
      <c r="B1155" s="220">
        <f t="shared" si="32"/>
        <v>1145</v>
      </c>
      <c r="C1155" s="222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96"/>
      <c r="E1155" s="98"/>
      <c r="F1155" s="120"/>
      <c r="G1155" s="241"/>
      <c r="H1155" s="202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85"/>
      <c r="J1155" s="171" t="str">
        <f t="shared" si="31"/>
        <v/>
      </c>
      <c r="K1155" s="163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53" t="str">
        <f>IF('C. Consumer Service Detail'!$F1155="","",IF(VLOOKUP('C. Consumer Service Detail'!$F1155,'Table of Current Services'!$B$7:$F$36,'Table of Current Services'!$F$5,)="cost","Yes","No"))</f>
        <v/>
      </c>
      <c r="M1155" s="154" t="str">
        <f>IFERROR(IF('C. Consumer Service Detail'!$K1155="No Match","No",VLOOKUP('C. Consumer Service Detail'!$C1155,'B. Consumer Budget'!$E$11:$F$2010,2,FALSE)),"")</f>
        <v/>
      </c>
      <c r="P1155" s="94"/>
      <c r="Q1155" s="94"/>
    </row>
    <row r="1156" spans="2:17" x14ac:dyDescent="0.25">
      <c r="B1156" s="220">
        <f t="shared" si="32"/>
        <v>1146</v>
      </c>
      <c r="C1156" s="222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97"/>
      <c r="E1156" s="96"/>
      <c r="F1156" s="119"/>
      <c r="G1156" s="240"/>
      <c r="H1156" s="201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86"/>
      <c r="J1156" s="171" t="str">
        <f t="shared" si="31"/>
        <v/>
      </c>
      <c r="K1156" s="163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53" t="str">
        <f>IF('C. Consumer Service Detail'!$F1156="","",IF(VLOOKUP('C. Consumer Service Detail'!$F1156,'Table of Current Services'!$B$7:$F$36,'Table of Current Services'!$F$5,)="cost","Yes","No"))</f>
        <v/>
      </c>
      <c r="M1156" s="154" t="str">
        <f>IFERROR(IF('C. Consumer Service Detail'!$K1156="No Match","No",VLOOKUP('C. Consumer Service Detail'!$C1156,'B. Consumer Budget'!$E$11:$F$2010,2,FALSE)),"")</f>
        <v/>
      </c>
      <c r="P1156" s="94"/>
      <c r="Q1156" s="94"/>
    </row>
    <row r="1157" spans="2:17" x14ac:dyDescent="0.25">
      <c r="B1157" s="220">
        <f t="shared" si="32"/>
        <v>1147</v>
      </c>
      <c r="C1157" s="222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96"/>
      <c r="E1157" s="98"/>
      <c r="F1157" s="120"/>
      <c r="G1157" s="241"/>
      <c r="H1157" s="202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85"/>
      <c r="J1157" s="171" t="str">
        <f t="shared" si="31"/>
        <v/>
      </c>
      <c r="K1157" s="163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53" t="str">
        <f>IF('C. Consumer Service Detail'!$F1157="","",IF(VLOOKUP('C. Consumer Service Detail'!$F1157,'Table of Current Services'!$B$7:$F$36,'Table of Current Services'!$F$5,)="cost","Yes","No"))</f>
        <v/>
      </c>
      <c r="M1157" s="154" t="str">
        <f>IFERROR(IF('C. Consumer Service Detail'!$K1157="No Match","No",VLOOKUP('C. Consumer Service Detail'!$C1157,'B. Consumer Budget'!$E$11:$F$2010,2,FALSE)),"")</f>
        <v/>
      </c>
      <c r="P1157" s="94"/>
      <c r="Q1157" s="94"/>
    </row>
    <row r="1158" spans="2:17" x14ac:dyDescent="0.25">
      <c r="B1158" s="220">
        <f t="shared" si="32"/>
        <v>1148</v>
      </c>
      <c r="C1158" s="222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97"/>
      <c r="E1158" s="96"/>
      <c r="F1158" s="119"/>
      <c r="G1158" s="240"/>
      <c r="H1158" s="201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86"/>
      <c r="J1158" s="171" t="str">
        <f t="shared" si="31"/>
        <v/>
      </c>
      <c r="K1158" s="163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53" t="str">
        <f>IF('C. Consumer Service Detail'!$F1158="","",IF(VLOOKUP('C. Consumer Service Detail'!$F1158,'Table of Current Services'!$B$7:$F$36,'Table of Current Services'!$F$5,)="cost","Yes","No"))</f>
        <v/>
      </c>
      <c r="M1158" s="154" t="str">
        <f>IFERROR(IF('C. Consumer Service Detail'!$K1158="No Match","No",VLOOKUP('C. Consumer Service Detail'!$C1158,'B. Consumer Budget'!$E$11:$F$2010,2,FALSE)),"")</f>
        <v/>
      </c>
      <c r="P1158" s="94"/>
      <c r="Q1158" s="94"/>
    </row>
    <row r="1159" spans="2:17" x14ac:dyDescent="0.25">
      <c r="B1159" s="220">
        <f t="shared" si="32"/>
        <v>1149</v>
      </c>
      <c r="C1159" s="222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96"/>
      <c r="E1159" s="98"/>
      <c r="F1159" s="120"/>
      <c r="G1159" s="241"/>
      <c r="H1159" s="202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85"/>
      <c r="J1159" s="171" t="str">
        <f t="shared" si="31"/>
        <v/>
      </c>
      <c r="K1159" s="163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53" t="str">
        <f>IF('C. Consumer Service Detail'!$F1159="","",IF(VLOOKUP('C. Consumer Service Detail'!$F1159,'Table of Current Services'!$B$7:$F$36,'Table of Current Services'!$F$5,)="cost","Yes","No"))</f>
        <v/>
      </c>
      <c r="M1159" s="154" t="str">
        <f>IFERROR(IF('C. Consumer Service Detail'!$K1159="No Match","No",VLOOKUP('C. Consumer Service Detail'!$C1159,'B. Consumer Budget'!$E$11:$F$2010,2,FALSE)),"")</f>
        <v/>
      </c>
      <c r="P1159" s="94"/>
      <c r="Q1159" s="94"/>
    </row>
    <row r="1160" spans="2:17" x14ac:dyDescent="0.25">
      <c r="B1160" s="220">
        <f t="shared" si="32"/>
        <v>1150</v>
      </c>
      <c r="C1160" s="222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97"/>
      <c r="E1160" s="96"/>
      <c r="F1160" s="119"/>
      <c r="G1160" s="240"/>
      <c r="H1160" s="201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86"/>
      <c r="J1160" s="171" t="str">
        <f t="shared" si="31"/>
        <v/>
      </c>
      <c r="K1160" s="163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53" t="str">
        <f>IF('C. Consumer Service Detail'!$F1160="","",IF(VLOOKUP('C. Consumer Service Detail'!$F1160,'Table of Current Services'!$B$7:$F$36,'Table of Current Services'!$F$5,)="cost","Yes","No"))</f>
        <v/>
      </c>
      <c r="M1160" s="154" t="str">
        <f>IFERROR(IF('C. Consumer Service Detail'!$K1160="No Match","No",VLOOKUP('C. Consumer Service Detail'!$C1160,'B. Consumer Budget'!$E$11:$F$2010,2,FALSE)),"")</f>
        <v/>
      </c>
      <c r="P1160" s="94"/>
      <c r="Q1160" s="94"/>
    </row>
    <row r="1161" spans="2:17" x14ac:dyDescent="0.25">
      <c r="B1161" s="220">
        <f t="shared" si="32"/>
        <v>1151</v>
      </c>
      <c r="C1161" s="222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96"/>
      <c r="E1161" s="98"/>
      <c r="F1161" s="120"/>
      <c r="G1161" s="241"/>
      <c r="H1161" s="202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85"/>
      <c r="J1161" s="171" t="str">
        <f t="shared" si="31"/>
        <v/>
      </c>
      <c r="K1161" s="163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53" t="str">
        <f>IF('C. Consumer Service Detail'!$F1161="","",IF(VLOOKUP('C. Consumer Service Detail'!$F1161,'Table of Current Services'!$B$7:$F$36,'Table of Current Services'!$F$5,)="cost","Yes","No"))</f>
        <v/>
      </c>
      <c r="M1161" s="154" t="str">
        <f>IFERROR(IF('C. Consumer Service Detail'!$K1161="No Match","No",VLOOKUP('C. Consumer Service Detail'!$C1161,'B. Consumer Budget'!$E$11:$F$2010,2,FALSE)),"")</f>
        <v/>
      </c>
      <c r="P1161" s="94"/>
      <c r="Q1161" s="94"/>
    </row>
    <row r="1162" spans="2:17" x14ac:dyDescent="0.25">
      <c r="B1162" s="220">
        <f t="shared" si="32"/>
        <v>1152</v>
      </c>
      <c r="C1162" s="222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97"/>
      <c r="E1162" s="96"/>
      <c r="F1162" s="119"/>
      <c r="G1162" s="240"/>
      <c r="H1162" s="201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86"/>
      <c r="J1162" s="171" t="str">
        <f t="shared" si="31"/>
        <v/>
      </c>
      <c r="K1162" s="163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53" t="str">
        <f>IF('C. Consumer Service Detail'!$F1162="","",IF(VLOOKUP('C. Consumer Service Detail'!$F1162,'Table of Current Services'!$B$7:$F$36,'Table of Current Services'!$F$5,)="cost","Yes","No"))</f>
        <v/>
      </c>
      <c r="M1162" s="154" t="str">
        <f>IFERROR(IF('C. Consumer Service Detail'!$K1162="No Match","No",VLOOKUP('C. Consumer Service Detail'!$C1162,'B. Consumer Budget'!$E$11:$F$2010,2,FALSE)),"")</f>
        <v/>
      </c>
      <c r="P1162" s="94"/>
      <c r="Q1162" s="94"/>
    </row>
    <row r="1163" spans="2:17" x14ac:dyDescent="0.25">
      <c r="B1163" s="220">
        <f t="shared" si="32"/>
        <v>1153</v>
      </c>
      <c r="C1163" s="222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96"/>
      <c r="E1163" s="98"/>
      <c r="F1163" s="120"/>
      <c r="G1163" s="241"/>
      <c r="H1163" s="202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85"/>
      <c r="J1163" s="171" t="str">
        <f t="shared" ref="J1163:J1226" si="33">IFERROR(IF($H1163&gt;0,$H1163*$I1163,$I1163),"")</f>
        <v/>
      </c>
      <c r="K1163" s="163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53" t="str">
        <f>IF('C. Consumer Service Detail'!$F1163="","",IF(VLOOKUP('C. Consumer Service Detail'!$F1163,'Table of Current Services'!$B$7:$F$36,'Table of Current Services'!$F$5,)="cost","Yes","No"))</f>
        <v/>
      </c>
      <c r="M1163" s="154" t="str">
        <f>IFERROR(IF('C. Consumer Service Detail'!$K1163="No Match","No",VLOOKUP('C. Consumer Service Detail'!$C1163,'B. Consumer Budget'!$E$11:$F$2010,2,FALSE)),"")</f>
        <v/>
      </c>
      <c r="P1163" s="94"/>
      <c r="Q1163" s="94"/>
    </row>
    <row r="1164" spans="2:17" x14ac:dyDescent="0.25">
      <c r="B1164" s="220">
        <f t="shared" ref="B1164:B1227" si="34">B1163+1</f>
        <v>1154</v>
      </c>
      <c r="C1164" s="222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97"/>
      <c r="E1164" s="96"/>
      <c r="F1164" s="119"/>
      <c r="G1164" s="240"/>
      <c r="H1164" s="201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86"/>
      <c r="J1164" s="171" t="str">
        <f t="shared" si="33"/>
        <v/>
      </c>
      <c r="K1164" s="163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53" t="str">
        <f>IF('C. Consumer Service Detail'!$F1164="","",IF(VLOOKUP('C. Consumer Service Detail'!$F1164,'Table of Current Services'!$B$7:$F$36,'Table of Current Services'!$F$5,)="cost","Yes","No"))</f>
        <v/>
      </c>
      <c r="M1164" s="154" t="str">
        <f>IFERROR(IF('C. Consumer Service Detail'!$K1164="No Match","No",VLOOKUP('C. Consumer Service Detail'!$C1164,'B. Consumer Budget'!$E$11:$F$2010,2,FALSE)),"")</f>
        <v/>
      </c>
      <c r="P1164" s="94"/>
      <c r="Q1164" s="94"/>
    </row>
    <row r="1165" spans="2:17" x14ac:dyDescent="0.25">
      <c r="B1165" s="220">
        <f t="shared" si="34"/>
        <v>1155</v>
      </c>
      <c r="C1165" s="222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96"/>
      <c r="E1165" s="98"/>
      <c r="F1165" s="120"/>
      <c r="G1165" s="241"/>
      <c r="H1165" s="202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85"/>
      <c r="J1165" s="171" t="str">
        <f t="shared" si="33"/>
        <v/>
      </c>
      <c r="K1165" s="163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53" t="str">
        <f>IF('C. Consumer Service Detail'!$F1165="","",IF(VLOOKUP('C. Consumer Service Detail'!$F1165,'Table of Current Services'!$B$7:$F$36,'Table of Current Services'!$F$5,)="cost","Yes","No"))</f>
        <v/>
      </c>
      <c r="M1165" s="154" t="str">
        <f>IFERROR(IF('C. Consumer Service Detail'!$K1165="No Match","No",VLOOKUP('C. Consumer Service Detail'!$C1165,'B. Consumer Budget'!$E$11:$F$2010,2,FALSE)),"")</f>
        <v/>
      </c>
      <c r="P1165" s="94"/>
      <c r="Q1165" s="94"/>
    </row>
    <row r="1166" spans="2:17" x14ac:dyDescent="0.25">
      <c r="B1166" s="220">
        <f t="shared" si="34"/>
        <v>1156</v>
      </c>
      <c r="C1166" s="222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97"/>
      <c r="E1166" s="96"/>
      <c r="F1166" s="119"/>
      <c r="G1166" s="240"/>
      <c r="H1166" s="201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86"/>
      <c r="J1166" s="171" t="str">
        <f t="shared" si="33"/>
        <v/>
      </c>
      <c r="K1166" s="163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53" t="str">
        <f>IF('C. Consumer Service Detail'!$F1166="","",IF(VLOOKUP('C. Consumer Service Detail'!$F1166,'Table of Current Services'!$B$7:$F$36,'Table of Current Services'!$F$5,)="cost","Yes","No"))</f>
        <v/>
      </c>
      <c r="M1166" s="154" t="str">
        <f>IFERROR(IF('C. Consumer Service Detail'!$K1166="No Match","No",VLOOKUP('C. Consumer Service Detail'!$C1166,'B. Consumer Budget'!$E$11:$F$2010,2,FALSE)),"")</f>
        <v/>
      </c>
      <c r="P1166" s="94"/>
      <c r="Q1166" s="94"/>
    </row>
    <row r="1167" spans="2:17" x14ac:dyDescent="0.25">
      <c r="B1167" s="220">
        <f t="shared" si="34"/>
        <v>1157</v>
      </c>
      <c r="C1167" s="222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96"/>
      <c r="E1167" s="98"/>
      <c r="F1167" s="120"/>
      <c r="G1167" s="241"/>
      <c r="H1167" s="202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85"/>
      <c r="J1167" s="171" t="str">
        <f t="shared" si="33"/>
        <v/>
      </c>
      <c r="K1167" s="163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53" t="str">
        <f>IF('C. Consumer Service Detail'!$F1167="","",IF(VLOOKUP('C. Consumer Service Detail'!$F1167,'Table of Current Services'!$B$7:$F$36,'Table of Current Services'!$F$5,)="cost","Yes","No"))</f>
        <v/>
      </c>
      <c r="M1167" s="154" t="str">
        <f>IFERROR(IF('C. Consumer Service Detail'!$K1167="No Match","No",VLOOKUP('C. Consumer Service Detail'!$C1167,'B. Consumer Budget'!$E$11:$F$2010,2,FALSE)),"")</f>
        <v/>
      </c>
      <c r="P1167" s="94"/>
      <c r="Q1167" s="94"/>
    </row>
    <row r="1168" spans="2:17" x14ac:dyDescent="0.25">
      <c r="B1168" s="220">
        <f t="shared" si="34"/>
        <v>1158</v>
      </c>
      <c r="C1168" s="222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97"/>
      <c r="E1168" s="96"/>
      <c r="F1168" s="119"/>
      <c r="G1168" s="240"/>
      <c r="H1168" s="201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86"/>
      <c r="J1168" s="171" t="str">
        <f t="shared" si="33"/>
        <v/>
      </c>
      <c r="K1168" s="163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53" t="str">
        <f>IF('C. Consumer Service Detail'!$F1168="","",IF(VLOOKUP('C. Consumer Service Detail'!$F1168,'Table of Current Services'!$B$7:$F$36,'Table of Current Services'!$F$5,)="cost","Yes","No"))</f>
        <v/>
      </c>
      <c r="M1168" s="154" t="str">
        <f>IFERROR(IF('C. Consumer Service Detail'!$K1168="No Match","No",VLOOKUP('C. Consumer Service Detail'!$C1168,'B. Consumer Budget'!$E$11:$F$2010,2,FALSE)),"")</f>
        <v/>
      </c>
      <c r="P1168" s="94"/>
      <c r="Q1168" s="94"/>
    </row>
    <row r="1169" spans="2:17" x14ac:dyDescent="0.25">
      <c r="B1169" s="220">
        <f t="shared" si="34"/>
        <v>1159</v>
      </c>
      <c r="C1169" s="222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96"/>
      <c r="E1169" s="98"/>
      <c r="F1169" s="120"/>
      <c r="G1169" s="241"/>
      <c r="H1169" s="202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85"/>
      <c r="J1169" s="171" t="str">
        <f t="shared" si="33"/>
        <v/>
      </c>
      <c r="K1169" s="163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53" t="str">
        <f>IF('C. Consumer Service Detail'!$F1169="","",IF(VLOOKUP('C. Consumer Service Detail'!$F1169,'Table of Current Services'!$B$7:$F$36,'Table of Current Services'!$F$5,)="cost","Yes","No"))</f>
        <v/>
      </c>
      <c r="M1169" s="154" t="str">
        <f>IFERROR(IF('C. Consumer Service Detail'!$K1169="No Match","No",VLOOKUP('C. Consumer Service Detail'!$C1169,'B. Consumer Budget'!$E$11:$F$2010,2,FALSE)),"")</f>
        <v/>
      </c>
      <c r="P1169" s="94"/>
      <c r="Q1169" s="94"/>
    </row>
    <row r="1170" spans="2:17" x14ac:dyDescent="0.25">
      <c r="B1170" s="220">
        <f t="shared" si="34"/>
        <v>1160</v>
      </c>
      <c r="C1170" s="222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97"/>
      <c r="E1170" s="96"/>
      <c r="F1170" s="119"/>
      <c r="G1170" s="240"/>
      <c r="H1170" s="201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86"/>
      <c r="J1170" s="171" t="str">
        <f t="shared" si="33"/>
        <v/>
      </c>
      <c r="K1170" s="163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53" t="str">
        <f>IF('C. Consumer Service Detail'!$F1170="","",IF(VLOOKUP('C. Consumer Service Detail'!$F1170,'Table of Current Services'!$B$7:$F$36,'Table of Current Services'!$F$5,)="cost","Yes","No"))</f>
        <v/>
      </c>
      <c r="M1170" s="154" t="str">
        <f>IFERROR(IF('C. Consumer Service Detail'!$K1170="No Match","No",VLOOKUP('C. Consumer Service Detail'!$C1170,'B. Consumer Budget'!$E$11:$F$2010,2,FALSE)),"")</f>
        <v/>
      </c>
      <c r="P1170" s="94"/>
      <c r="Q1170" s="94"/>
    </row>
    <row r="1171" spans="2:17" x14ac:dyDescent="0.25">
      <c r="B1171" s="220">
        <f t="shared" si="34"/>
        <v>1161</v>
      </c>
      <c r="C1171" s="222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96"/>
      <c r="E1171" s="98"/>
      <c r="F1171" s="120"/>
      <c r="G1171" s="241"/>
      <c r="H1171" s="202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85"/>
      <c r="J1171" s="171" t="str">
        <f t="shared" si="33"/>
        <v/>
      </c>
      <c r="K1171" s="163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53" t="str">
        <f>IF('C. Consumer Service Detail'!$F1171="","",IF(VLOOKUP('C. Consumer Service Detail'!$F1171,'Table of Current Services'!$B$7:$F$36,'Table of Current Services'!$F$5,)="cost","Yes","No"))</f>
        <v/>
      </c>
      <c r="M1171" s="154" t="str">
        <f>IFERROR(IF('C. Consumer Service Detail'!$K1171="No Match","No",VLOOKUP('C. Consumer Service Detail'!$C1171,'B. Consumer Budget'!$E$11:$F$2010,2,FALSE)),"")</f>
        <v/>
      </c>
      <c r="P1171" s="94"/>
      <c r="Q1171" s="94"/>
    </row>
    <row r="1172" spans="2:17" x14ac:dyDescent="0.25">
      <c r="B1172" s="220">
        <f t="shared" si="34"/>
        <v>1162</v>
      </c>
      <c r="C1172" s="222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97"/>
      <c r="E1172" s="96"/>
      <c r="F1172" s="119"/>
      <c r="G1172" s="240"/>
      <c r="H1172" s="201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86"/>
      <c r="J1172" s="171" t="str">
        <f t="shared" si="33"/>
        <v/>
      </c>
      <c r="K1172" s="163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53" t="str">
        <f>IF('C. Consumer Service Detail'!$F1172="","",IF(VLOOKUP('C. Consumer Service Detail'!$F1172,'Table of Current Services'!$B$7:$F$36,'Table of Current Services'!$F$5,)="cost","Yes","No"))</f>
        <v/>
      </c>
      <c r="M1172" s="154" t="str">
        <f>IFERROR(IF('C. Consumer Service Detail'!$K1172="No Match","No",VLOOKUP('C. Consumer Service Detail'!$C1172,'B. Consumer Budget'!$E$11:$F$2010,2,FALSE)),"")</f>
        <v/>
      </c>
      <c r="P1172" s="94"/>
      <c r="Q1172" s="94"/>
    </row>
    <row r="1173" spans="2:17" x14ac:dyDescent="0.25">
      <c r="B1173" s="220">
        <f t="shared" si="34"/>
        <v>1163</v>
      </c>
      <c r="C1173" s="222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96"/>
      <c r="E1173" s="98"/>
      <c r="F1173" s="120"/>
      <c r="G1173" s="241"/>
      <c r="H1173" s="202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85"/>
      <c r="J1173" s="171" t="str">
        <f t="shared" si="33"/>
        <v/>
      </c>
      <c r="K1173" s="163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53" t="str">
        <f>IF('C. Consumer Service Detail'!$F1173="","",IF(VLOOKUP('C. Consumer Service Detail'!$F1173,'Table of Current Services'!$B$7:$F$36,'Table of Current Services'!$F$5,)="cost","Yes","No"))</f>
        <v/>
      </c>
      <c r="M1173" s="154" t="str">
        <f>IFERROR(IF('C. Consumer Service Detail'!$K1173="No Match","No",VLOOKUP('C. Consumer Service Detail'!$C1173,'B. Consumer Budget'!$E$11:$F$2010,2,FALSE)),"")</f>
        <v/>
      </c>
      <c r="P1173" s="94"/>
      <c r="Q1173" s="94"/>
    </row>
    <row r="1174" spans="2:17" x14ac:dyDescent="0.25">
      <c r="B1174" s="220">
        <f t="shared" si="34"/>
        <v>1164</v>
      </c>
      <c r="C1174" s="222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97"/>
      <c r="E1174" s="96"/>
      <c r="F1174" s="119"/>
      <c r="G1174" s="240"/>
      <c r="H1174" s="201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86"/>
      <c r="J1174" s="171" t="str">
        <f t="shared" si="33"/>
        <v/>
      </c>
      <c r="K1174" s="163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53" t="str">
        <f>IF('C. Consumer Service Detail'!$F1174="","",IF(VLOOKUP('C. Consumer Service Detail'!$F1174,'Table of Current Services'!$B$7:$F$36,'Table of Current Services'!$F$5,)="cost","Yes","No"))</f>
        <v/>
      </c>
      <c r="M1174" s="154" t="str">
        <f>IFERROR(IF('C. Consumer Service Detail'!$K1174="No Match","No",VLOOKUP('C. Consumer Service Detail'!$C1174,'B. Consumer Budget'!$E$11:$F$2010,2,FALSE)),"")</f>
        <v/>
      </c>
      <c r="P1174" s="94"/>
      <c r="Q1174" s="94"/>
    </row>
    <row r="1175" spans="2:17" x14ac:dyDescent="0.25">
      <c r="B1175" s="220">
        <f t="shared" si="34"/>
        <v>1165</v>
      </c>
      <c r="C1175" s="222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96"/>
      <c r="E1175" s="98"/>
      <c r="F1175" s="120"/>
      <c r="G1175" s="241"/>
      <c r="H1175" s="202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85"/>
      <c r="J1175" s="171" t="str">
        <f t="shared" si="33"/>
        <v/>
      </c>
      <c r="K1175" s="163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53" t="str">
        <f>IF('C. Consumer Service Detail'!$F1175="","",IF(VLOOKUP('C. Consumer Service Detail'!$F1175,'Table of Current Services'!$B$7:$F$36,'Table of Current Services'!$F$5,)="cost","Yes","No"))</f>
        <v/>
      </c>
      <c r="M1175" s="154" t="str">
        <f>IFERROR(IF('C. Consumer Service Detail'!$K1175="No Match","No",VLOOKUP('C. Consumer Service Detail'!$C1175,'B. Consumer Budget'!$E$11:$F$2010,2,FALSE)),"")</f>
        <v/>
      </c>
      <c r="P1175" s="94"/>
      <c r="Q1175" s="94"/>
    </row>
    <row r="1176" spans="2:17" x14ac:dyDescent="0.25">
      <c r="B1176" s="220">
        <f t="shared" si="34"/>
        <v>1166</v>
      </c>
      <c r="C1176" s="222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97"/>
      <c r="E1176" s="96"/>
      <c r="F1176" s="119"/>
      <c r="G1176" s="240"/>
      <c r="H1176" s="201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86"/>
      <c r="J1176" s="171" t="str">
        <f t="shared" si="33"/>
        <v/>
      </c>
      <c r="K1176" s="163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53" t="str">
        <f>IF('C. Consumer Service Detail'!$F1176="","",IF(VLOOKUP('C. Consumer Service Detail'!$F1176,'Table of Current Services'!$B$7:$F$36,'Table of Current Services'!$F$5,)="cost","Yes","No"))</f>
        <v/>
      </c>
      <c r="M1176" s="154" t="str">
        <f>IFERROR(IF('C. Consumer Service Detail'!$K1176="No Match","No",VLOOKUP('C. Consumer Service Detail'!$C1176,'B. Consumer Budget'!$E$11:$F$2010,2,FALSE)),"")</f>
        <v/>
      </c>
      <c r="P1176" s="94"/>
      <c r="Q1176" s="94"/>
    </row>
    <row r="1177" spans="2:17" x14ac:dyDescent="0.25">
      <c r="B1177" s="220">
        <f t="shared" si="34"/>
        <v>1167</v>
      </c>
      <c r="C1177" s="222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96"/>
      <c r="E1177" s="98"/>
      <c r="F1177" s="120"/>
      <c r="G1177" s="241"/>
      <c r="H1177" s="202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85"/>
      <c r="J1177" s="171" t="str">
        <f t="shared" si="33"/>
        <v/>
      </c>
      <c r="K1177" s="163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53" t="str">
        <f>IF('C. Consumer Service Detail'!$F1177="","",IF(VLOOKUP('C. Consumer Service Detail'!$F1177,'Table of Current Services'!$B$7:$F$36,'Table of Current Services'!$F$5,)="cost","Yes","No"))</f>
        <v/>
      </c>
      <c r="M1177" s="154" t="str">
        <f>IFERROR(IF('C. Consumer Service Detail'!$K1177="No Match","No",VLOOKUP('C. Consumer Service Detail'!$C1177,'B. Consumer Budget'!$E$11:$F$2010,2,FALSE)),"")</f>
        <v/>
      </c>
      <c r="P1177" s="94"/>
      <c r="Q1177" s="94"/>
    </row>
    <row r="1178" spans="2:17" x14ac:dyDescent="0.25">
      <c r="B1178" s="220">
        <f t="shared" si="34"/>
        <v>1168</v>
      </c>
      <c r="C1178" s="222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97"/>
      <c r="E1178" s="96"/>
      <c r="F1178" s="119"/>
      <c r="G1178" s="240"/>
      <c r="H1178" s="201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86"/>
      <c r="J1178" s="171" t="str">
        <f t="shared" si="33"/>
        <v/>
      </c>
      <c r="K1178" s="163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53" t="str">
        <f>IF('C. Consumer Service Detail'!$F1178="","",IF(VLOOKUP('C. Consumer Service Detail'!$F1178,'Table of Current Services'!$B$7:$F$36,'Table of Current Services'!$F$5,)="cost","Yes","No"))</f>
        <v/>
      </c>
      <c r="M1178" s="154" t="str">
        <f>IFERROR(IF('C. Consumer Service Detail'!$K1178="No Match","No",VLOOKUP('C. Consumer Service Detail'!$C1178,'B. Consumer Budget'!$E$11:$F$2010,2,FALSE)),"")</f>
        <v/>
      </c>
      <c r="P1178" s="94"/>
      <c r="Q1178" s="94"/>
    </row>
    <row r="1179" spans="2:17" x14ac:dyDescent="0.25">
      <c r="B1179" s="220">
        <f t="shared" si="34"/>
        <v>1169</v>
      </c>
      <c r="C1179" s="222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96"/>
      <c r="E1179" s="98"/>
      <c r="F1179" s="120"/>
      <c r="G1179" s="241"/>
      <c r="H1179" s="202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85"/>
      <c r="J1179" s="171" t="str">
        <f t="shared" si="33"/>
        <v/>
      </c>
      <c r="K1179" s="163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53" t="str">
        <f>IF('C. Consumer Service Detail'!$F1179="","",IF(VLOOKUP('C. Consumer Service Detail'!$F1179,'Table of Current Services'!$B$7:$F$36,'Table of Current Services'!$F$5,)="cost","Yes","No"))</f>
        <v/>
      </c>
      <c r="M1179" s="154" t="str">
        <f>IFERROR(IF('C. Consumer Service Detail'!$K1179="No Match","No",VLOOKUP('C. Consumer Service Detail'!$C1179,'B. Consumer Budget'!$E$11:$F$2010,2,FALSE)),"")</f>
        <v/>
      </c>
      <c r="P1179" s="94"/>
      <c r="Q1179" s="94"/>
    </row>
    <row r="1180" spans="2:17" x14ac:dyDescent="0.25">
      <c r="B1180" s="220">
        <f t="shared" si="34"/>
        <v>1170</v>
      </c>
      <c r="C1180" s="222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97"/>
      <c r="E1180" s="96"/>
      <c r="F1180" s="119"/>
      <c r="G1180" s="240"/>
      <c r="H1180" s="201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86"/>
      <c r="J1180" s="171" t="str">
        <f t="shared" si="33"/>
        <v/>
      </c>
      <c r="K1180" s="163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53" t="str">
        <f>IF('C. Consumer Service Detail'!$F1180="","",IF(VLOOKUP('C. Consumer Service Detail'!$F1180,'Table of Current Services'!$B$7:$F$36,'Table of Current Services'!$F$5,)="cost","Yes","No"))</f>
        <v/>
      </c>
      <c r="M1180" s="154" t="str">
        <f>IFERROR(IF('C. Consumer Service Detail'!$K1180="No Match","No",VLOOKUP('C. Consumer Service Detail'!$C1180,'B. Consumer Budget'!$E$11:$F$2010,2,FALSE)),"")</f>
        <v/>
      </c>
      <c r="P1180" s="94"/>
      <c r="Q1180" s="94"/>
    </row>
    <row r="1181" spans="2:17" x14ac:dyDescent="0.25">
      <c r="B1181" s="220">
        <f t="shared" si="34"/>
        <v>1171</v>
      </c>
      <c r="C1181" s="222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96"/>
      <c r="E1181" s="98"/>
      <c r="F1181" s="120"/>
      <c r="G1181" s="241"/>
      <c r="H1181" s="202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85"/>
      <c r="J1181" s="171" t="str">
        <f t="shared" si="33"/>
        <v/>
      </c>
      <c r="K1181" s="163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53" t="str">
        <f>IF('C. Consumer Service Detail'!$F1181="","",IF(VLOOKUP('C. Consumer Service Detail'!$F1181,'Table of Current Services'!$B$7:$F$36,'Table of Current Services'!$F$5,)="cost","Yes","No"))</f>
        <v/>
      </c>
      <c r="M1181" s="154" t="str">
        <f>IFERROR(IF('C. Consumer Service Detail'!$K1181="No Match","No",VLOOKUP('C. Consumer Service Detail'!$C1181,'B. Consumer Budget'!$E$11:$F$2010,2,FALSE)),"")</f>
        <v/>
      </c>
      <c r="P1181" s="94"/>
      <c r="Q1181" s="94"/>
    </row>
    <row r="1182" spans="2:17" x14ac:dyDescent="0.25">
      <c r="B1182" s="220">
        <f t="shared" si="34"/>
        <v>1172</v>
      </c>
      <c r="C1182" s="222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97"/>
      <c r="E1182" s="96"/>
      <c r="F1182" s="119"/>
      <c r="G1182" s="240"/>
      <c r="H1182" s="201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86"/>
      <c r="J1182" s="171" t="str">
        <f t="shared" si="33"/>
        <v/>
      </c>
      <c r="K1182" s="163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53" t="str">
        <f>IF('C. Consumer Service Detail'!$F1182="","",IF(VLOOKUP('C. Consumer Service Detail'!$F1182,'Table of Current Services'!$B$7:$F$36,'Table of Current Services'!$F$5,)="cost","Yes","No"))</f>
        <v/>
      </c>
      <c r="M1182" s="154" t="str">
        <f>IFERROR(IF('C. Consumer Service Detail'!$K1182="No Match","No",VLOOKUP('C. Consumer Service Detail'!$C1182,'B. Consumer Budget'!$E$11:$F$2010,2,FALSE)),"")</f>
        <v/>
      </c>
      <c r="P1182" s="94"/>
      <c r="Q1182" s="94"/>
    </row>
    <row r="1183" spans="2:17" x14ac:dyDescent="0.25">
      <c r="B1183" s="220">
        <f t="shared" si="34"/>
        <v>1173</v>
      </c>
      <c r="C1183" s="222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96"/>
      <c r="E1183" s="98"/>
      <c r="F1183" s="120"/>
      <c r="G1183" s="241"/>
      <c r="H1183" s="202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85"/>
      <c r="J1183" s="171" t="str">
        <f t="shared" si="33"/>
        <v/>
      </c>
      <c r="K1183" s="163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53" t="str">
        <f>IF('C. Consumer Service Detail'!$F1183="","",IF(VLOOKUP('C. Consumer Service Detail'!$F1183,'Table of Current Services'!$B$7:$F$36,'Table of Current Services'!$F$5,)="cost","Yes","No"))</f>
        <v/>
      </c>
      <c r="M1183" s="154" t="str">
        <f>IFERROR(IF('C. Consumer Service Detail'!$K1183="No Match","No",VLOOKUP('C. Consumer Service Detail'!$C1183,'B. Consumer Budget'!$E$11:$F$2010,2,FALSE)),"")</f>
        <v/>
      </c>
      <c r="P1183" s="94"/>
      <c r="Q1183" s="94"/>
    </row>
    <row r="1184" spans="2:17" x14ac:dyDescent="0.25">
      <c r="B1184" s="220">
        <f t="shared" si="34"/>
        <v>1174</v>
      </c>
      <c r="C1184" s="222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97"/>
      <c r="E1184" s="96"/>
      <c r="F1184" s="119"/>
      <c r="G1184" s="240"/>
      <c r="H1184" s="201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86"/>
      <c r="J1184" s="171" t="str">
        <f t="shared" si="33"/>
        <v/>
      </c>
      <c r="K1184" s="163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53" t="str">
        <f>IF('C. Consumer Service Detail'!$F1184="","",IF(VLOOKUP('C. Consumer Service Detail'!$F1184,'Table of Current Services'!$B$7:$F$36,'Table of Current Services'!$F$5,)="cost","Yes","No"))</f>
        <v/>
      </c>
      <c r="M1184" s="154" t="str">
        <f>IFERROR(IF('C. Consumer Service Detail'!$K1184="No Match","No",VLOOKUP('C. Consumer Service Detail'!$C1184,'B. Consumer Budget'!$E$11:$F$2010,2,FALSE)),"")</f>
        <v/>
      </c>
      <c r="P1184" s="94"/>
      <c r="Q1184" s="94"/>
    </row>
    <row r="1185" spans="2:17" x14ac:dyDescent="0.25">
      <c r="B1185" s="220">
        <f t="shared" si="34"/>
        <v>1175</v>
      </c>
      <c r="C1185" s="222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96"/>
      <c r="E1185" s="98"/>
      <c r="F1185" s="120"/>
      <c r="G1185" s="241"/>
      <c r="H1185" s="202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85"/>
      <c r="J1185" s="171" t="str">
        <f t="shared" si="33"/>
        <v/>
      </c>
      <c r="K1185" s="163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53" t="str">
        <f>IF('C. Consumer Service Detail'!$F1185="","",IF(VLOOKUP('C. Consumer Service Detail'!$F1185,'Table of Current Services'!$B$7:$F$36,'Table of Current Services'!$F$5,)="cost","Yes","No"))</f>
        <v/>
      </c>
      <c r="M1185" s="154" t="str">
        <f>IFERROR(IF('C. Consumer Service Detail'!$K1185="No Match","No",VLOOKUP('C. Consumer Service Detail'!$C1185,'B. Consumer Budget'!$E$11:$F$2010,2,FALSE)),"")</f>
        <v/>
      </c>
      <c r="P1185" s="94"/>
      <c r="Q1185" s="94"/>
    </row>
    <row r="1186" spans="2:17" x14ac:dyDescent="0.25">
      <c r="B1186" s="220">
        <f t="shared" si="34"/>
        <v>1176</v>
      </c>
      <c r="C1186" s="222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97"/>
      <c r="E1186" s="96"/>
      <c r="F1186" s="119"/>
      <c r="G1186" s="240"/>
      <c r="H1186" s="201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86"/>
      <c r="J1186" s="171" t="str">
        <f t="shared" si="33"/>
        <v/>
      </c>
      <c r="K1186" s="163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53" t="str">
        <f>IF('C. Consumer Service Detail'!$F1186="","",IF(VLOOKUP('C. Consumer Service Detail'!$F1186,'Table of Current Services'!$B$7:$F$36,'Table of Current Services'!$F$5,)="cost","Yes","No"))</f>
        <v/>
      </c>
      <c r="M1186" s="154" t="str">
        <f>IFERROR(IF('C. Consumer Service Detail'!$K1186="No Match","No",VLOOKUP('C. Consumer Service Detail'!$C1186,'B. Consumer Budget'!$E$11:$F$2010,2,FALSE)),"")</f>
        <v/>
      </c>
      <c r="P1186" s="94"/>
      <c r="Q1186" s="94"/>
    </row>
    <row r="1187" spans="2:17" x14ac:dyDescent="0.25">
      <c r="B1187" s="220">
        <f t="shared" si="34"/>
        <v>1177</v>
      </c>
      <c r="C1187" s="222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96"/>
      <c r="E1187" s="98"/>
      <c r="F1187" s="120"/>
      <c r="G1187" s="241"/>
      <c r="H1187" s="202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85"/>
      <c r="J1187" s="171" t="str">
        <f t="shared" si="33"/>
        <v/>
      </c>
      <c r="K1187" s="163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53" t="str">
        <f>IF('C. Consumer Service Detail'!$F1187="","",IF(VLOOKUP('C. Consumer Service Detail'!$F1187,'Table of Current Services'!$B$7:$F$36,'Table of Current Services'!$F$5,)="cost","Yes","No"))</f>
        <v/>
      </c>
      <c r="M1187" s="154" t="str">
        <f>IFERROR(IF('C. Consumer Service Detail'!$K1187="No Match","No",VLOOKUP('C. Consumer Service Detail'!$C1187,'B. Consumer Budget'!$E$11:$F$2010,2,FALSE)),"")</f>
        <v/>
      </c>
      <c r="P1187" s="94"/>
      <c r="Q1187" s="94"/>
    </row>
    <row r="1188" spans="2:17" x14ac:dyDescent="0.25">
      <c r="B1188" s="220">
        <f t="shared" si="34"/>
        <v>1178</v>
      </c>
      <c r="C1188" s="222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97"/>
      <c r="E1188" s="96"/>
      <c r="F1188" s="119"/>
      <c r="G1188" s="240"/>
      <c r="H1188" s="201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86"/>
      <c r="J1188" s="171" t="str">
        <f t="shared" si="33"/>
        <v/>
      </c>
      <c r="K1188" s="163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53" t="str">
        <f>IF('C. Consumer Service Detail'!$F1188="","",IF(VLOOKUP('C. Consumer Service Detail'!$F1188,'Table of Current Services'!$B$7:$F$36,'Table of Current Services'!$F$5,)="cost","Yes","No"))</f>
        <v/>
      </c>
      <c r="M1188" s="154" t="str">
        <f>IFERROR(IF('C. Consumer Service Detail'!$K1188="No Match","No",VLOOKUP('C. Consumer Service Detail'!$C1188,'B. Consumer Budget'!$E$11:$F$2010,2,FALSE)),"")</f>
        <v/>
      </c>
      <c r="P1188" s="94"/>
      <c r="Q1188" s="94"/>
    </row>
    <row r="1189" spans="2:17" x14ac:dyDescent="0.25">
      <c r="B1189" s="220">
        <f t="shared" si="34"/>
        <v>1179</v>
      </c>
      <c r="C1189" s="222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96"/>
      <c r="E1189" s="98"/>
      <c r="F1189" s="120"/>
      <c r="G1189" s="241"/>
      <c r="H1189" s="202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85"/>
      <c r="J1189" s="171" t="str">
        <f t="shared" si="33"/>
        <v/>
      </c>
      <c r="K1189" s="163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53" t="str">
        <f>IF('C. Consumer Service Detail'!$F1189="","",IF(VLOOKUP('C. Consumer Service Detail'!$F1189,'Table of Current Services'!$B$7:$F$36,'Table of Current Services'!$F$5,)="cost","Yes","No"))</f>
        <v/>
      </c>
      <c r="M1189" s="154" t="str">
        <f>IFERROR(IF('C. Consumer Service Detail'!$K1189="No Match","No",VLOOKUP('C. Consumer Service Detail'!$C1189,'B. Consumer Budget'!$E$11:$F$2010,2,FALSE)),"")</f>
        <v/>
      </c>
      <c r="P1189" s="94"/>
      <c r="Q1189" s="94"/>
    </row>
    <row r="1190" spans="2:17" x14ac:dyDescent="0.25">
      <c r="B1190" s="220">
        <f t="shared" si="34"/>
        <v>1180</v>
      </c>
      <c r="C1190" s="222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97"/>
      <c r="E1190" s="96"/>
      <c r="F1190" s="119"/>
      <c r="G1190" s="240"/>
      <c r="H1190" s="201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86"/>
      <c r="J1190" s="171" t="str">
        <f t="shared" si="33"/>
        <v/>
      </c>
      <c r="K1190" s="163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53" t="str">
        <f>IF('C. Consumer Service Detail'!$F1190="","",IF(VLOOKUP('C. Consumer Service Detail'!$F1190,'Table of Current Services'!$B$7:$F$36,'Table of Current Services'!$F$5,)="cost","Yes","No"))</f>
        <v/>
      </c>
      <c r="M1190" s="154" t="str">
        <f>IFERROR(IF('C. Consumer Service Detail'!$K1190="No Match","No",VLOOKUP('C. Consumer Service Detail'!$C1190,'B. Consumer Budget'!$E$11:$F$2010,2,FALSE)),"")</f>
        <v/>
      </c>
      <c r="P1190" s="94"/>
      <c r="Q1190" s="94"/>
    </row>
    <row r="1191" spans="2:17" x14ac:dyDescent="0.25">
      <c r="B1191" s="220">
        <f t="shared" si="34"/>
        <v>1181</v>
      </c>
      <c r="C1191" s="222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96"/>
      <c r="E1191" s="98"/>
      <c r="F1191" s="120"/>
      <c r="G1191" s="241"/>
      <c r="H1191" s="202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85"/>
      <c r="J1191" s="171" t="str">
        <f t="shared" si="33"/>
        <v/>
      </c>
      <c r="K1191" s="163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53" t="str">
        <f>IF('C. Consumer Service Detail'!$F1191="","",IF(VLOOKUP('C. Consumer Service Detail'!$F1191,'Table of Current Services'!$B$7:$F$36,'Table of Current Services'!$F$5,)="cost","Yes","No"))</f>
        <v/>
      </c>
      <c r="M1191" s="154" t="str">
        <f>IFERROR(IF('C. Consumer Service Detail'!$K1191="No Match","No",VLOOKUP('C. Consumer Service Detail'!$C1191,'B. Consumer Budget'!$E$11:$F$2010,2,FALSE)),"")</f>
        <v/>
      </c>
      <c r="P1191" s="94"/>
      <c r="Q1191" s="94"/>
    </row>
    <row r="1192" spans="2:17" x14ac:dyDescent="0.25">
      <c r="B1192" s="220">
        <f t="shared" si="34"/>
        <v>1182</v>
      </c>
      <c r="C1192" s="222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97"/>
      <c r="E1192" s="96"/>
      <c r="F1192" s="119"/>
      <c r="G1192" s="240"/>
      <c r="H1192" s="201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86"/>
      <c r="J1192" s="171" t="str">
        <f t="shared" si="33"/>
        <v/>
      </c>
      <c r="K1192" s="163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53" t="str">
        <f>IF('C. Consumer Service Detail'!$F1192="","",IF(VLOOKUP('C. Consumer Service Detail'!$F1192,'Table of Current Services'!$B$7:$F$36,'Table of Current Services'!$F$5,)="cost","Yes","No"))</f>
        <v/>
      </c>
      <c r="M1192" s="154" t="str">
        <f>IFERROR(IF('C. Consumer Service Detail'!$K1192="No Match","No",VLOOKUP('C. Consumer Service Detail'!$C1192,'B. Consumer Budget'!$E$11:$F$2010,2,FALSE)),"")</f>
        <v/>
      </c>
      <c r="P1192" s="94"/>
      <c r="Q1192" s="94"/>
    </row>
    <row r="1193" spans="2:17" x14ac:dyDescent="0.25">
      <c r="B1193" s="220">
        <f t="shared" si="34"/>
        <v>1183</v>
      </c>
      <c r="C1193" s="222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96"/>
      <c r="E1193" s="98"/>
      <c r="F1193" s="120"/>
      <c r="G1193" s="241"/>
      <c r="H1193" s="202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85"/>
      <c r="J1193" s="171" t="str">
        <f t="shared" si="33"/>
        <v/>
      </c>
      <c r="K1193" s="163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53" t="str">
        <f>IF('C. Consumer Service Detail'!$F1193="","",IF(VLOOKUP('C. Consumer Service Detail'!$F1193,'Table of Current Services'!$B$7:$F$36,'Table of Current Services'!$F$5,)="cost","Yes","No"))</f>
        <v/>
      </c>
      <c r="M1193" s="154" t="str">
        <f>IFERROR(IF('C. Consumer Service Detail'!$K1193="No Match","No",VLOOKUP('C. Consumer Service Detail'!$C1193,'B. Consumer Budget'!$E$11:$F$2010,2,FALSE)),"")</f>
        <v/>
      </c>
      <c r="P1193" s="94"/>
      <c r="Q1193" s="94"/>
    </row>
    <row r="1194" spans="2:17" x14ac:dyDescent="0.25">
      <c r="B1194" s="220">
        <f t="shared" si="34"/>
        <v>1184</v>
      </c>
      <c r="C1194" s="222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97"/>
      <c r="E1194" s="96"/>
      <c r="F1194" s="119"/>
      <c r="G1194" s="240"/>
      <c r="H1194" s="201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86"/>
      <c r="J1194" s="171" t="str">
        <f t="shared" si="33"/>
        <v/>
      </c>
      <c r="K1194" s="163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53" t="str">
        <f>IF('C. Consumer Service Detail'!$F1194="","",IF(VLOOKUP('C. Consumer Service Detail'!$F1194,'Table of Current Services'!$B$7:$F$36,'Table of Current Services'!$F$5,)="cost","Yes","No"))</f>
        <v/>
      </c>
      <c r="M1194" s="154" t="str">
        <f>IFERROR(IF('C. Consumer Service Detail'!$K1194="No Match","No",VLOOKUP('C. Consumer Service Detail'!$C1194,'B. Consumer Budget'!$E$11:$F$2010,2,FALSE)),"")</f>
        <v/>
      </c>
      <c r="P1194" s="94"/>
      <c r="Q1194" s="94"/>
    </row>
    <row r="1195" spans="2:17" x14ac:dyDescent="0.25">
      <c r="B1195" s="220">
        <f t="shared" si="34"/>
        <v>1185</v>
      </c>
      <c r="C1195" s="222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96"/>
      <c r="E1195" s="98"/>
      <c r="F1195" s="120"/>
      <c r="G1195" s="241"/>
      <c r="H1195" s="202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85"/>
      <c r="J1195" s="171" t="str">
        <f t="shared" si="33"/>
        <v/>
      </c>
      <c r="K1195" s="163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53" t="str">
        <f>IF('C. Consumer Service Detail'!$F1195="","",IF(VLOOKUP('C. Consumer Service Detail'!$F1195,'Table of Current Services'!$B$7:$F$36,'Table of Current Services'!$F$5,)="cost","Yes","No"))</f>
        <v/>
      </c>
      <c r="M1195" s="154" t="str">
        <f>IFERROR(IF('C. Consumer Service Detail'!$K1195="No Match","No",VLOOKUP('C. Consumer Service Detail'!$C1195,'B. Consumer Budget'!$E$11:$F$2010,2,FALSE)),"")</f>
        <v/>
      </c>
      <c r="P1195" s="94"/>
      <c r="Q1195" s="94"/>
    </row>
    <row r="1196" spans="2:17" x14ac:dyDescent="0.25">
      <c r="B1196" s="220">
        <f t="shared" si="34"/>
        <v>1186</v>
      </c>
      <c r="C1196" s="222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97"/>
      <c r="E1196" s="96"/>
      <c r="F1196" s="119"/>
      <c r="G1196" s="240"/>
      <c r="H1196" s="201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86"/>
      <c r="J1196" s="171" t="str">
        <f t="shared" si="33"/>
        <v/>
      </c>
      <c r="K1196" s="163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53" t="str">
        <f>IF('C. Consumer Service Detail'!$F1196="","",IF(VLOOKUP('C. Consumer Service Detail'!$F1196,'Table of Current Services'!$B$7:$F$36,'Table of Current Services'!$F$5,)="cost","Yes","No"))</f>
        <v/>
      </c>
      <c r="M1196" s="154" t="str">
        <f>IFERROR(IF('C. Consumer Service Detail'!$K1196="No Match","No",VLOOKUP('C. Consumer Service Detail'!$C1196,'B. Consumer Budget'!$E$11:$F$2010,2,FALSE)),"")</f>
        <v/>
      </c>
      <c r="P1196" s="94"/>
      <c r="Q1196" s="94"/>
    </row>
    <row r="1197" spans="2:17" x14ac:dyDescent="0.25">
      <c r="B1197" s="220">
        <f t="shared" si="34"/>
        <v>1187</v>
      </c>
      <c r="C1197" s="222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96"/>
      <c r="E1197" s="98"/>
      <c r="F1197" s="120"/>
      <c r="G1197" s="241"/>
      <c r="H1197" s="202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85"/>
      <c r="J1197" s="171" t="str">
        <f t="shared" si="33"/>
        <v/>
      </c>
      <c r="K1197" s="163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53" t="str">
        <f>IF('C. Consumer Service Detail'!$F1197="","",IF(VLOOKUP('C. Consumer Service Detail'!$F1197,'Table of Current Services'!$B$7:$F$36,'Table of Current Services'!$F$5,)="cost","Yes","No"))</f>
        <v/>
      </c>
      <c r="M1197" s="154" t="str">
        <f>IFERROR(IF('C. Consumer Service Detail'!$K1197="No Match","No",VLOOKUP('C. Consumer Service Detail'!$C1197,'B. Consumer Budget'!$E$11:$F$2010,2,FALSE)),"")</f>
        <v/>
      </c>
      <c r="P1197" s="94"/>
      <c r="Q1197" s="94"/>
    </row>
    <row r="1198" spans="2:17" x14ac:dyDescent="0.25">
      <c r="B1198" s="220">
        <f t="shared" si="34"/>
        <v>1188</v>
      </c>
      <c r="C1198" s="222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97"/>
      <c r="E1198" s="96"/>
      <c r="F1198" s="119"/>
      <c r="G1198" s="240"/>
      <c r="H1198" s="201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86"/>
      <c r="J1198" s="171" t="str">
        <f t="shared" si="33"/>
        <v/>
      </c>
      <c r="K1198" s="163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53" t="str">
        <f>IF('C. Consumer Service Detail'!$F1198="","",IF(VLOOKUP('C. Consumer Service Detail'!$F1198,'Table of Current Services'!$B$7:$F$36,'Table of Current Services'!$F$5,)="cost","Yes","No"))</f>
        <v/>
      </c>
      <c r="M1198" s="154" t="str">
        <f>IFERROR(IF('C. Consumer Service Detail'!$K1198="No Match","No",VLOOKUP('C. Consumer Service Detail'!$C1198,'B. Consumer Budget'!$E$11:$F$2010,2,FALSE)),"")</f>
        <v/>
      </c>
      <c r="P1198" s="94"/>
      <c r="Q1198" s="94"/>
    </row>
    <row r="1199" spans="2:17" x14ac:dyDescent="0.25">
      <c r="B1199" s="220">
        <f t="shared" si="34"/>
        <v>1189</v>
      </c>
      <c r="C1199" s="222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96"/>
      <c r="E1199" s="98"/>
      <c r="F1199" s="120"/>
      <c r="G1199" s="241"/>
      <c r="H1199" s="202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85"/>
      <c r="J1199" s="171" t="str">
        <f t="shared" si="33"/>
        <v/>
      </c>
      <c r="K1199" s="163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53" t="str">
        <f>IF('C. Consumer Service Detail'!$F1199="","",IF(VLOOKUP('C. Consumer Service Detail'!$F1199,'Table of Current Services'!$B$7:$F$36,'Table of Current Services'!$F$5,)="cost","Yes","No"))</f>
        <v/>
      </c>
      <c r="M1199" s="154" t="str">
        <f>IFERROR(IF('C. Consumer Service Detail'!$K1199="No Match","No",VLOOKUP('C. Consumer Service Detail'!$C1199,'B. Consumer Budget'!$E$11:$F$2010,2,FALSE)),"")</f>
        <v/>
      </c>
      <c r="P1199" s="94"/>
      <c r="Q1199" s="94"/>
    </row>
    <row r="1200" spans="2:17" x14ac:dyDescent="0.25">
      <c r="B1200" s="220">
        <f t="shared" si="34"/>
        <v>1190</v>
      </c>
      <c r="C1200" s="222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97"/>
      <c r="E1200" s="96"/>
      <c r="F1200" s="119"/>
      <c r="G1200" s="240"/>
      <c r="H1200" s="201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86"/>
      <c r="J1200" s="171" t="str">
        <f t="shared" si="33"/>
        <v/>
      </c>
      <c r="K1200" s="163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53" t="str">
        <f>IF('C. Consumer Service Detail'!$F1200="","",IF(VLOOKUP('C. Consumer Service Detail'!$F1200,'Table of Current Services'!$B$7:$F$36,'Table of Current Services'!$F$5,)="cost","Yes","No"))</f>
        <v/>
      </c>
      <c r="M1200" s="154" t="str">
        <f>IFERROR(IF('C. Consumer Service Detail'!$K1200="No Match","No",VLOOKUP('C. Consumer Service Detail'!$C1200,'B. Consumer Budget'!$E$11:$F$2010,2,FALSE)),"")</f>
        <v/>
      </c>
      <c r="P1200" s="94"/>
      <c r="Q1200" s="94"/>
    </row>
    <row r="1201" spans="2:17" x14ac:dyDescent="0.25">
      <c r="B1201" s="220">
        <f t="shared" si="34"/>
        <v>1191</v>
      </c>
      <c r="C1201" s="222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96"/>
      <c r="E1201" s="98"/>
      <c r="F1201" s="120"/>
      <c r="G1201" s="241"/>
      <c r="H1201" s="202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85"/>
      <c r="J1201" s="171" t="str">
        <f t="shared" si="33"/>
        <v/>
      </c>
      <c r="K1201" s="163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53" t="str">
        <f>IF('C. Consumer Service Detail'!$F1201="","",IF(VLOOKUP('C. Consumer Service Detail'!$F1201,'Table of Current Services'!$B$7:$F$36,'Table of Current Services'!$F$5,)="cost","Yes","No"))</f>
        <v/>
      </c>
      <c r="M1201" s="154" t="str">
        <f>IFERROR(IF('C. Consumer Service Detail'!$K1201="No Match","No",VLOOKUP('C. Consumer Service Detail'!$C1201,'B. Consumer Budget'!$E$11:$F$2010,2,FALSE)),"")</f>
        <v/>
      </c>
      <c r="P1201" s="94"/>
      <c r="Q1201" s="94"/>
    </row>
    <row r="1202" spans="2:17" x14ac:dyDescent="0.25">
      <c r="B1202" s="220">
        <f t="shared" si="34"/>
        <v>1192</v>
      </c>
      <c r="C1202" s="222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97"/>
      <c r="E1202" s="96"/>
      <c r="F1202" s="119"/>
      <c r="G1202" s="240"/>
      <c r="H1202" s="201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86"/>
      <c r="J1202" s="171" t="str">
        <f t="shared" si="33"/>
        <v/>
      </c>
      <c r="K1202" s="163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53" t="str">
        <f>IF('C. Consumer Service Detail'!$F1202="","",IF(VLOOKUP('C. Consumer Service Detail'!$F1202,'Table of Current Services'!$B$7:$F$36,'Table of Current Services'!$F$5,)="cost","Yes","No"))</f>
        <v/>
      </c>
      <c r="M1202" s="154" t="str">
        <f>IFERROR(IF('C. Consumer Service Detail'!$K1202="No Match","No",VLOOKUP('C. Consumer Service Detail'!$C1202,'B. Consumer Budget'!$E$11:$F$2010,2,FALSE)),"")</f>
        <v/>
      </c>
      <c r="P1202" s="94"/>
      <c r="Q1202" s="94"/>
    </row>
    <row r="1203" spans="2:17" x14ac:dyDescent="0.25">
      <c r="B1203" s="220">
        <f t="shared" si="34"/>
        <v>1193</v>
      </c>
      <c r="C1203" s="222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96"/>
      <c r="E1203" s="98"/>
      <c r="F1203" s="120"/>
      <c r="G1203" s="241"/>
      <c r="H1203" s="202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85"/>
      <c r="J1203" s="171" t="str">
        <f t="shared" si="33"/>
        <v/>
      </c>
      <c r="K1203" s="163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53" t="str">
        <f>IF('C. Consumer Service Detail'!$F1203="","",IF(VLOOKUP('C. Consumer Service Detail'!$F1203,'Table of Current Services'!$B$7:$F$36,'Table of Current Services'!$F$5,)="cost","Yes","No"))</f>
        <v/>
      </c>
      <c r="M1203" s="154" t="str">
        <f>IFERROR(IF('C. Consumer Service Detail'!$K1203="No Match","No",VLOOKUP('C. Consumer Service Detail'!$C1203,'B. Consumer Budget'!$E$11:$F$2010,2,FALSE)),"")</f>
        <v/>
      </c>
      <c r="P1203" s="94"/>
      <c r="Q1203" s="94"/>
    </row>
    <row r="1204" spans="2:17" x14ac:dyDescent="0.25">
      <c r="B1204" s="220">
        <f t="shared" si="34"/>
        <v>1194</v>
      </c>
      <c r="C1204" s="222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97"/>
      <c r="E1204" s="96"/>
      <c r="F1204" s="119"/>
      <c r="G1204" s="240"/>
      <c r="H1204" s="201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86"/>
      <c r="J1204" s="171" t="str">
        <f t="shared" si="33"/>
        <v/>
      </c>
      <c r="K1204" s="163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53" t="str">
        <f>IF('C. Consumer Service Detail'!$F1204="","",IF(VLOOKUP('C. Consumer Service Detail'!$F1204,'Table of Current Services'!$B$7:$F$36,'Table of Current Services'!$F$5,)="cost","Yes","No"))</f>
        <v/>
      </c>
      <c r="M1204" s="154" t="str">
        <f>IFERROR(IF('C. Consumer Service Detail'!$K1204="No Match","No",VLOOKUP('C. Consumer Service Detail'!$C1204,'B. Consumer Budget'!$E$11:$F$2010,2,FALSE)),"")</f>
        <v/>
      </c>
      <c r="P1204" s="94"/>
      <c r="Q1204" s="94"/>
    </row>
    <row r="1205" spans="2:17" x14ac:dyDescent="0.25">
      <c r="B1205" s="220">
        <f t="shared" si="34"/>
        <v>1195</v>
      </c>
      <c r="C1205" s="222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96"/>
      <c r="E1205" s="98"/>
      <c r="F1205" s="120"/>
      <c r="G1205" s="241"/>
      <c r="H1205" s="202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85"/>
      <c r="J1205" s="171" t="str">
        <f t="shared" si="33"/>
        <v/>
      </c>
      <c r="K1205" s="163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53" t="str">
        <f>IF('C. Consumer Service Detail'!$F1205="","",IF(VLOOKUP('C. Consumer Service Detail'!$F1205,'Table of Current Services'!$B$7:$F$36,'Table of Current Services'!$F$5,)="cost","Yes","No"))</f>
        <v/>
      </c>
      <c r="M1205" s="154" t="str">
        <f>IFERROR(IF('C. Consumer Service Detail'!$K1205="No Match","No",VLOOKUP('C. Consumer Service Detail'!$C1205,'B. Consumer Budget'!$E$11:$F$2010,2,FALSE)),"")</f>
        <v/>
      </c>
      <c r="P1205" s="94"/>
      <c r="Q1205" s="94"/>
    </row>
    <row r="1206" spans="2:17" x14ac:dyDescent="0.25">
      <c r="B1206" s="220">
        <f t="shared" si="34"/>
        <v>1196</v>
      </c>
      <c r="C1206" s="222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97"/>
      <c r="E1206" s="96"/>
      <c r="F1206" s="119"/>
      <c r="G1206" s="240"/>
      <c r="H1206" s="201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86"/>
      <c r="J1206" s="171" t="str">
        <f t="shared" si="33"/>
        <v/>
      </c>
      <c r="K1206" s="163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53" t="str">
        <f>IF('C. Consumer Service Detail'!$F1206="","",IF(VLOOKUP('C. Consumer Service Detail'!$F1206,'Table of Current Services'!$B$7:$F$36,'Table of Current Services'!$F$5,)="cost","Yes","No"))</f>
        <v/>
      </c>
      <c r="M1206" s="154" t="str">
        <f>IFERROR(IF('C. Consumer Service Detail'!$K1206="No Match","No",VLOOKUP('C. Consumer Service Detail'!$C1206,'B. Consumer Budget'!$E$11:$F$2010,2,FALSE)),"")</f>
        <v/>
      </c>
      <c r="P1206" s="94"/>
      <c r="Q1206" s="94"/>
    </row>
    <row r="1207" spans="2:17" x14ac:dyDescent="0.25">
      <c r="B1207" s="220">
        <f t="shared" si="34"/>
        <v>1197</v>
      </c>
      <c r="C1207" s="222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96"/>
      <c r="E1207" s="98"/>
      <c r="F1207" s="120"/>
      <c r="G1207" s="241"/>
      <c r="H1207" s="202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85"/>
      <c r="J1207" s="171" t="str">
        <f t="shared" si="33"/>
        <v/>
      </c>
      <c r="K1207" s="163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53" t="str">
        <f>IF('C. Consumer Service Detail'!$F1207="","",IF(VLOOKUP('C. Consumer Service Detail'!$F1207,'Table of Current Services'!$B$7:$F$36,'Table of Current Services'!$F$5,)="cost","Yes","No"))</f>
        <v/>
      </c>
      <c r="M1207" s="154" t="str">
        <f>IFERROR(IF('C. Consumer Service Detail'!$K1207="No Match","No",VLOOKUP('C. Consumer Service Detail'!$C1207,'B. Consumer Budget'!$E$11:$F$2010,2,FALSE)),"")</f>
        <v/>
      </c>
      <c r="P1207" s="94"/>
      <c r="Q1207" s="94"/>
    </row>
    <row r="1208" spans="2:17" x14ac:dyDescent="0.25">
      <c r="B1208" s="220">
        <f t="shared" si="34"/>
        <v>1198</v>
      </c>
      <c r="C1208" s="222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97"/>
      <c r="E1208" s="96"/>
      <c r="F1208" s="119"/>
      <c r="G1208" s="240"/>
      <c r="H1208" s="201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86"/>
      <c r="J1208" s="171" t="str">
        <f t="shared" si="33"/>
        <v/>
      </c>
      <c r="K1208" s="163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53" t="str">
        <f>IF('C. Consumer Service Detail'!$F1208="","",IF(VLOOKUP('C. Consumer Service Detail'!$F1208,'Table of Current Services'!$B$7:$F$36,'Table of Current Services'!$F$5,)="cost","Yes","No"))</f>
        <v/>
      </c>
      <c r="M1208" s="154" t="str">
        <f>IFERROR(IF('C. Consumer Service Detail'!$K1208="No Match","No",VLOOKUP('C. Consumer Service Detail'!$C1208,'B. Consumer Budget'!$E$11:$F$2010,2,FALSE)),"")</f>
        <v/>
      </c>
      <c r="P1208" s="94"/>
      <c r="Q1208" s="94"/>
    </row>
    <row r="1209" spans="2:17" x14ac:dyDescent="0.25">
      <c r="B1209" s="220">
        <f t="shared" si="34"/>
        <v>1199</v>
      </c>
      <c r="C1209" s="222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96"/>
      <c r="E1209" s="98"/>
      <c r="F1209" s="120"/>
      <c r="G1209" s="241"/>
      <c r="H1209" s="202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85"/>
      <c r="J1209" s="171" t="str">
        <f t="shared" si="33"/>
        <v/>
      </c>
      <c r="K1209" s="163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53" t="str">
        <f>IF('C. Consumer Service Detail'!$F1209="","",IF(VLOOKUP('C. Consumer Service Detail'!$F1209,'Table of Current Services'!$B$7:$F$36,'Table of Current Services'!$F$5,)="cost","Yes","No"))</f>
        <v/>
      </c>
      <c r="M1209" s="154" t="str">
        <f>IFERROR(IF('C. Consumer Service Detail'!$K1209="No Match","No",VLOOKUP('C. Consumer Service Detail'!$C1209,'B. Consumer Budget'!$E$11:$F$2010,2,FALSE)),"")</f>
        <v/>
      </c>
      <c r="P1209" s="94"/>
      <c r="Q1209" s="94"/>
    </row>
    <row r="1210" spans="2:17" x14ac:dyDescent="0.25">
      <c r="B1210" s="220">
        <f t="shared" si="34"/>
        <v>1200</v>
      </c>
      <c r="C1210" s="222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97"/>
      <c r="E1210" s="96"/>
      <c r="F1210" s="119"/>
      <c r="G1210" s="240"/>
      <c r="H1210" s="201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86"/>
      <c r="J1210" s="171" t="str">
        <f t="shared" si="33"/>
        <v/>
      </c>
      <c r="K1210" s="163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53" t="str">
        <f>IF('C. Consumer Service Detail'!$F1210="","",IF(VLOOKUP('C. Consumer Service Detail'!$F1210,'Table of Current Services'!$B$7:$F$36,'Table of Current Services'!$F$5,)="cost","Yes","No"))</f>
        <v/>
      </c>
      <c r="M1210" s="154" t="str">
        <f>IFERROR(IF('C. Consumer Service Detail'!$K1210="No Match","No",VLOOKUP('C. Consumer Service Detail'!$C1210,'B. Consumer Budget'!$E$11:$F$2010,2,FALSE)),"")</f>
        <v/>
      </c>
      <c r="P1210" s="94"/>
      <c r="Q1210" s="94"/>
    </row>
    <row r="1211" spans="2:17" x14ac:dyDescent="0.25">
      <c r="B1211" s="220">
        <f t="shared" si="34"/>
        <v>1201</v>
      </c>
      <c r="C1211" s="222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96"/>
      <c r="E1211" s="98"/>
      <c r="F1211" s="120"/>
      <c r="G1211" s="241"/>
      <c r="H1211" s="202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85"/>
      <c r="J1211" s="171" t="str">
        <f t="shared" si="33"/>
        <v/>
      </c>
      <c r="K1211" s="163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53" t="str">
        <f>IF('C. Consumer Service Detail'!$F1211="","",IF(VLOOKUP('C. Consumer Service Detail'!$F1211,'Table of Current Services'!$B$7:$F$36,'Table of Current Services'!$F$5,)="cost","Yes","No"))</f>
        <v/>
      </c>
      <c r="M1211" s="154" t="str">
        <f>IFERROR(IF('C. Consumer Service Detail'!$K1211="No Match","No",VLOOKUP('C. Consumer Service Detail'!$C1211,'B. Consumer Budget'!$E$11:$F$2010,2,FALSE)),"")</f>
        <v/>
      </c>
      <c r="P1211" s="94"/>
      <c r="Q1211" s="94"/>
    </row>
    <row r="1212" spans="2:17" x14ac:dyDescent="0.25">
      <c r="B1212" s="220">
        <f t="shared" si="34"/>
        <v>1202</v>
      </c>
      <c r="C1212" s="222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97"/>
      <c r="E1212" s="96"/>
      <c r="F1212" s="119"/>
      <c r="G1212" s="240"/>
      <c r="H1212" s="201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86"/>
      <c r="J1212" s="171" t="str">
        <f t="shared" si="33"/>
        <v/>
      </c>
      <c r="K1212" s="163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53" t="str">
        <f>IF('C. Consumer Service Detail'!$F1212="","",IF(VLOOKUP('C. Consumer Service Detail'!$F1212,'Table of Current Services'!$B$7:$F$36,'Table of Current Services'!$F$5,)="cost","Yes","No"))</f>
        <v/>
      </c>
      <c r="M1212" s="154" t="str">
        <f>IFERROR(IF('C. Consumer Service Detail'!$K1212="No Match","No",VLOOKUP('C. Consumer Service Detail'!$C1212,'B. Consumer Budget'!$E$11:$F$2010,2,FALSE)),"")</f>
        <v/>
      </c>
      <c r="P1212" s="94"/>
      <c r="Q1212" s="94"/>
    </row>
    <row r="1213" spans="2:17" x14ac:dyDescent="0.25">
      <c r="B1213" s="220">
        <f t="shared" si="34"/>
        <v>1203</v>
      </c>
      <c r="C1213" s="222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96"/>
      <c r="E1213" s="98"/>
      <c r="F1213" s="120"/>
      <c r="G1213" s="241"/>
      <c r="H1213" s="202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85"/>
      <c r="J1213" s="171" t="str">
        <f t="shared" si="33"/>
        <v/>
      </c>
      <c r="K1213" s="163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53" t="str">
        <f>IF('C. Consumer Service Detail'!$F1213="","",IF(VLOOKUP('C. Consumer Service Detail'!$F1213,'Table of Current Services'!$B$7:$F$36,'Table of Current Services'!$F$5,)="cost","Yes","No"))</f>
        <v/>
      </c>
      <c r="M1213" s="154" t="str">
        <f>IFERROR(IF('C. Consumer Service Detail'!$K1213="No Match","No",VLOOKUP('C. Consumer Service Detail'!$C1213,'B. Consumer Budget'!$E$11:$F$2010,2,FALSE)),"")</f>
        <v/>
      </c>
      <c r="P1213" s="94"/>
      <c r="Q1213" s="94"/>
    </row>
    <row r="1214" spans="2:17" x14ac:dyDescent="0.25">
      <c r="B1214" s="220">
        <f t="shared" si="34"/>
        <v>1204</v>
      </c>
      <c r="C1214" s="222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97"/>
      <c r="E1214" s="96"/>
      <c r="F1214" s="119"/>
      <c r="G1214" s="240"/>
      <c r="H1214" s="201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86"/>
      <c r="J1214" s="171" t="str">
        <f t="shared" si="33"/>
        <v/>
      </c>
      <c r="K1214" s="163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53" t="str">
        <f>IF('C. Consumer Service Detail'!$F1214="","",IF(VLOOKUP('C. Consumer Service Detail'!$F1214,'Table of Current Services'!$B$7:$F$36,'Table of Current Services'!$F$5,)="cost","Yes","No"))</f>
        <v/>
      </c>
      <c r="M1214" s="154" t="str">
        <f>IFERROR(IF('C. Consumer Service Detail'!$K1214="No Match","No",VLOOKUP('C. Consumer Service Detail'!$C1214,'B. Consumer Budget'!$E$11:$F$2010,2,FALSE)),"")</f>
        <v/>
      </c>
      <c r="P1214" s="94"/>
      <c r="Q1214" s="94"/>
    </row>
    <row r="1215" spans="2:17" x14ac:dyDescent="0.25">
      <c r="B1215" s="220">
        <f t="shared" si="34"/>
        <v>1205</v>
      </c>
      <c r="C1215" s="222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96"/>
      <c r="E1215" s="98"/>
      <c r="F1215" s="120"/>
      <c r="G1215" s="241"/>
      <c r="H1215" s="202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85"/>
      <c r="J1215" s="171" t="str">
        <f t="shared" si="33"/>
        <v/>
      </c>
      <c r="K1215" s="163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53" t="str">
        <f>IF('C. Consumer Service Detail'!$F1215="","",IF(VLOOKUP('C. Consumer Service Detail'!$F1215,'Table of Current Services'!$B$7:$F$36,'Table of Current Services'!$F$5,)="cost","Yes","No"))</f>
        <v/>
      </c>
      <c r="M1215" s="154" t="str">
        <f>IFERROR(IF('C. Consumer Service Detail'!$K1215="No Match","No",VLOOKUP('C. Consumer Service Detail'!$C1215,'B. Consumer Budget'!$E$11:$F$2010,2,FALSE)),"")</f>
        <v/>
      </c>
      <c r="P1215" s="94"/>
      <c r="Q1215" s="94"/>
    </row>
    <row r="1216" spans="2:17" x14ac:dyDescent="0.25">
      <c r="B1216" s="220">
        <f t="shared" si="34"/>
        <v>1206</v>
      </c>
      <c r="C1216" s="222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97"/>
      <c r="E1216" s="96"/>
      <c r="F1216" s="119"/>
      <c r="G1216" s="240"/>
      <c r="H1216" s="201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86"/>
      <c r="J1216" s="171" t="str">
        <f t="shared" si="33"/>
        <v/>
      </c>
      <c r="K1216" s="163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53" t="str">
        <f>IF('C. Consumer Service Detail'!$F1216="","",IF(VLOOKUP('C. Consumer Service Detail'!$F1216,'Table of Current Services'!$B$7:$F$36,'Table of Current Services'!$F$5,)="cost","Yes","No"))</f>
        <v/>
      </c>
      <c r="M1216" s="154" t="str">
        <f>IFERROR(IF('C. Consumer Service Detail'!$K1216="No Match","No",VLOOKUP('C. Consumer Service Detail'!$C1216,'B. Consumer Budget'!$E$11:$F$2010,2,FALSE)),"")</f>
        <v/>
      </c>
      <c r="P1216" s="94"/>
      <c r="Q1216" s="94"/>
    </row>
    <row r="1217" spans="2:17" x14ac:dyDescent="0.25">
      <c r="B1217" s="220">
        <f t="shared" si="34"/>
        <v>1207</v>
      </c>
      <c r="C1217" s="222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96"/>
      <c r="E1217" s="98"/>
      <c r="F1217" s="120"/>
      <c r="G1217" s="241"/>
      <c r="H1217" s="202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85"/>
      <c r="J1217" s="171" t="str">
        <f t="shared" si="33"/>
        <v/>
      </c>
      <c r="K1217" s="163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53" t="str">
        <f>IF('C. Consumer Service Detail'!$F1217="","",IF(VLOOKUP('C. Consumer Service Detail'!$F1217,'Table of Current Services'!$B$7:$F$36,'Table of Current Services'!$F$5,)="cost","Yes","No"))</f>
        <v/>
      </c>
      <c r="M1217" s="154" t="str">
        <f>IFERROR(IF('C. Consumer Service Detail'!$K1217="No Match","No",VLOOKUP('C. Consumer Service Detail'!$C1217,'B. Consumer Budget'!$E$11:$F$2010,2,FALSE)),"")</f>
        <v/>
      </c>
      <c r="P1217" s="94"/>
      <c r="Q1217" s="94"/>
    </row>
    <row r="1218" spans="2:17" x14ac:dyDescent="0.25">
      <c r="B1218" s="220">
        <f t="shared" si="34"/>
        <v>1208</v>
      </c>
      <c r="C1218" s="222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97"/>
      <c r="E1218" s="96"/>
      <c r="F1218" s="119"/>
      <c r="G1218" s="240"/>
      <c r="H1218" s="201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86"/>
      <c r="J1218" s="171" t="str">
        <f t="shared" si="33"/>
        <v/>
      </c>
      <c r="K1218" s="163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53" t="str">
        <f>IF('C. Consumer Service Detail'!$F1218="","",IF(VLOOKUP('C. Consumer Service Detail'!$F1218,'Table of Current Services'!$B$7:$F$36,'Table of Current Services'!$F$5,)="cost","Yes","No"))</f>
        <v/>
      </c>
      <c r="M1218" s="154" t="str">
        <f>IFERROR(IF('C. Consumer Service Detail'!$K1218="No Match","No",VLOOKUP('C. Consumer Service Detail'!$C1218,'B. Consumer Budget'!$E$11:$F$2010,2,FALSE)),"")</f>
        <v/>
      </c>
      <c r="P1218" s="94"/>
      <c r="Q1218" s="94"/>
    </row>
    <row r="1219" spans="2:17" x14ac:dyDescent="0.25">
      <c r="B1219" s="220">
        <f t="shared" si="34"/>
        <v>1209</v>
      </c>
      <c r="C1219" s="222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96"/>
      <c r="E1219" s="98"/>
      <c r="F1219" s="120"/>
      <c r="G1219" s="241"/>
      <c r="H1219" s="202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85"/>
      <c r="J1219" s="171" t="str">
        <f t="shared" si="33"/>
        <v/>
      </c>
      <c r="K1219" s="163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53" t="str">
        <f>IF('C. Consumer Service Detail'!$F1219="","",IF(VLOOKUP('C. Consumer Service Detail'!$F1219,'Table of Current Services'!$B$7:$F$36,'Table of Current Services'!$F$5,)="cost","Yes","No"))</f>
        <v/>
      </c>
      <c r="M1219" s="154" t="str">
        <f>IFERROR(IF('C. Consumer Service Detail'!$K1219="No Match","No",VLOOKUP('C. Consumer Service Detail'!$C1219,'B. Consumer Budget'!$E$11:$F$2010,2,FALSE)),"")</f>
        <v/>
      </c>
      <c r="P1219" s="94"/>
      <c r="Q1219" s="94"/>
    </row>
    <row r="1220" spans="2:17" x14ac:dyDescent="0.25">
      <c r="B1220" s="220">
        <f t="shared" si="34"/>
        <v>1210</v>
      </c>
      <c r="C1220" s="222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97"/>
      <c r="E1220" s="96"/>
      <c r="F1220" s="119"/>
      <c r="G1220" s="240"/>
      <c r="H1220" s="201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86"/>
      <c r="J1220" s="171" t="str">
        <f t="shared" si="33"/>
        <v/>
      </c>
      <c r="K1220" s="163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53" t="str">
        <f>IF('C. Consumer Service Detail'!$F1220="","",IF(VLOOKUP('C. Consumer Service Detail'!$F1220,'Table of Current Services'!$B$7:$F$36,'Table of Current Services'!$F$5,)="cost","Yes","No"))</f>
        <v/>
      </c>
      <c r="M1220" s="154" t="str">
        <f>IFERROR(IF('C. Consumer Service Detail'!$K1220="No Match","No",VLOOKUP('C. Consumer Service Detail'!$C1220,'B. Consumer Budget'!$E$11:$F$2010,2,FALSE)),"")</f>
        <v/>
      </c>
      <c r="P1220" s="94"/>
      <c r="Q1220" s="94"/>
    </row>
    <row r="1221" spans="2:17" x14ac:dyDescent="0.25">
      <c r="B1221" s="220">
        <f t="shared" si="34"/>
        <v>1211</v>
      </c>
      <c r="C1221" s="222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96"/>
      <c r="E1221" s="98"/>
      <c r="F1221" s="120"/>
      <c r="G1221" s="241"/>
      <c r="H1221" s="202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85"/>
      <c r="J1221" s="171" t="str">
        <f t="shared" si="33"/>
        <v/>
      </c>
      <c r="K1221" s="163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53" t="str">
        <f>IF('C. Consumer Service Detail'!$F1221="","",IF(VLOOKUP('C. Consumer Service Detail'!$F1221,'Table of Current Services'!$B$7:$F$36,'Table of Current Services'!$F$5,)="cost","Yes","No"))</f>
        <v/>
      </c>
      <c r="M1221" s="154" t="str">
        <f>IFERROR(IF('C. Consumer Service Detail'!$K1221="No Match","No",VLOOKUP('C. Consumer Service Detail'!$C1221,'B. Consumer Budget'!$E$11:$F$2010,2,FALSE)),"")</f>
        <v/>
      </c>
      <c r="P1221" s="94"/>
      <c r="Q1221" s="94"/>
    </row>
    <row r="1222" spans="2:17" x14ac:dyDescent="0.25">
      <c r="B1222" s="220">
        <f t="shared" si="34"/>
        <v>1212</v>
      </c>
      <c r="C1222" s="222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97"/>
      <c r="E1222" s="96"/>
      <c r="F1222" s="119"/>
      <c r="G1222" s="240"/>
      <c r="H1222" s="201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86"/>
      <c r="J1222" s="171" t="str">
        <f t="shared" si="33"/>
        <v/>
      </c>
      <c r="K1222" s="163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53" t="str">
        <f>IF('C. Consumer Service Detail'!$F1222="","",IF(VLOOKUP('C. Consumer Service Detail'!$F1222,'Table of Current Services'!$B$7:$F$36,'Table of Current Services'!$F$5,)="cost","Yes","No"))</f>
        <v/>
      </c>
      <c r="M1222" s="154" t="str">
        <f>IFERROR(IF('C. Consumer Service Detail'!$K1222="No Match","No",VLOOKUP('C. Consumer Service Detail'!$C1222,'B. Consumer Budget'!$E$11:$F$2010,2,FALSE)),"")</f>
        <v/>
      </c>
      <c r="P1222" s="94"/>
      <c r="Q1222" s="94"/>
    </row>
    <row r="1223" spans="2:17" x14ac:dyDescent="0.25">
      <c r="B1223" s="220">
        <f t="shared" si="34"/>
        <v>1213</v>
      </c>
      <c r="C1223" s="222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96"/>
      <c r="E1223" s="98"/>
      <c r="F1223" s="120"/>
      <c r="G1223" s="241"/>
      <c r="H1223" s="202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85"/>
      <c r="J1223" s="171" t="str">
        <f t="shared" si="33"/>
        <v/>
      </c>
      <c r="K1223" s="163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53" t="str">
        <f>IF('C. Consumer Service Detail'!$F1223="","",IF(VLOOKUP('C. Consumer Service Detail'!$F1223,'Table of Current Services'!$B$7:$F$36,'Table of Current Services'!$F$5,)="cost","Yes","No"))</f>
        <v/>
      </c>
      <c r="M1223" s="154" t="str">
        <f>IFERROR(IF('C. Consumer Service Detail'!$K1223="No Match","No",VLOOKUP('C. Consumer Service Detail'!$C1223,'B. Consumer Budget'!$E$11:$F$2010,2,FALSE)),"")</f>
        <v/>
      </c>
      <c r="P1223" s="94"/>
      <c r="Q1223" s="94"/>
    </row>
    <row r="1224" spans="2:17" x14ac:dyDescent="0.25">
      <c r="B1224" s="220">
        <f t="shared" si="34"/>
        <v>1214</v>
      </c>
      <c r="C1224" s="222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97"/>
      <c r="E1224" s="96"/>
      <c r="F1224" s="119"/>
      <c r="G1224" s="240"/>
      <c r="H1224" s="201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86"/>
      <c r="J1224" s="171" t="str">
        <f t="shared" si="33"/>
        <v/>
      </c>
      <c r="K1224" s="163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53" t="str">
        <f>IF('C. Consumer Service Detail'!$F1224="","",IF(VLOOKUP('C. Consumer Service Detail'!$F1224,'Table of Current Services'!$B$7:$F$36,'Table of Current Services'!$F$5,)="cost","Yes","No"))</f>
        <v/>
      </c>
      <c r="M1224" s="154" t="str">
        <f>IFERROR(IF('C. Consumer Service Detail'!$K1224="No Match","No",VLOOKUP('C. Consumer Service Detail'!$C1224,'B. Consumer Budget'!$E$11:$F$2010,2,FALSE)),"")</f>
        <v/>
      </c>
      <c r="P1224" s="94"/>
      <c r="Q1224" s="94"/>
    </row>
    <row r="1225" spans="2:17" x14ac:dyDescent="0.25">
      <c r="B1225" s="220">
        <f t="shared" si="34"/>
        <v>1215</v>
      </c>
      <c r="C1225" s="222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96"/>
      <c r="E1225" s="98"/>
      <c r="F1225" s="120"/>
      <c r="G1225" s="241"/>
      <c r="H1225" s="202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85"/>
      <c r="J1225" s="171" t="str">
        <f t="shared" si="33"/>
        <v/>
      </c>
      <c r="K1225" s="163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53" t="str">
        <f>IF('C. Consumer Service Detail'!$F1225="","",IF(VLOOKUP('C. Consumer Service Detail'!$F1225,'Table of Current Services'!$B$7:$F$36,'Table of Current Services'!$F$5,)="cost","Yes","No"))</f>
        <v/>
      </c>
      <c r="M1225" s="154" t="str">
        <f>IFERROR(IF('C. Consumer Service Detail'!$K1225="No Match","No",VLOOKUP('C. Consumer Service Detail'!$C1225,'B. Consumer Budget'!$E$11:$F$2010,2,FALSE)),"")</f>
        <v/>
      </c>
      <c r="P1225" s="94"/>
      <c r="Q1225" s="94"/>
    </row>
    <row r="1226" spans="2:17" x14ac:dyDescent="0.25">
      <c r="B1226" s="220">
        <f t="shared" si="34"/>
        <v>1216</v>
      </c>
      <c r="C1226" s="222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97"/>
      <c r="E1226" s="96"/>
      <c r="F1226" s="119"/>
      <c r="G1226" s="240"/>
      <c r="H1226" s="201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86"/>
      <c r="J1226" s="171" t="str">
        <f t="shared" si="33"/>
        <v/>
      </c>
      <c r="K1226" s="163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53" t="str">
        <f>IF('C. Consumer Service Detail'!$F1226="","",IF(VLOOKUP('C. Consumer Service Detail'!$F1226,'Table of Current Services'!$B$7:$F$36,'Table of Current Services'!$F$5,)="cost","Yes","No"))</f>
        <v/>
      </c>
      <c r="M1226" s="154" t="str">
        <f>IFERROR(IF('C. Consumer Service Detail'!$K1226="No Match","No",VLOOKUP('C. Consumer Service Detail'!$C1226,'B. Consumer Budget'!$E$11:$F$2010,2,FALSE)),"")</f>
        <v/>
      </c>
      <c r="P1226" s="94"/>
      <c r="Q1226" s="94"/>
    </row>
    <row r="1227" spans="2:17" x14ac:dyDescent="0.25">
      <c r="B1227" s="220">
        <f t="shared" si="34"/>
        <v>1217</v>
      </c>
      <c r="C1227" s="222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96"/>
      <c r="E1227" s="98"/>
      <c r="F1227" s="120"/>
      <c r="G1227" s="241"/>
      <c r="H1227" s="202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85"/>
      <c r="J1227" s="171" t="str">
        <f t="shared" ref="J1227:J1290" si="35">IFERROR(IF($H1227&gt;0,$H1227*$I1227,$I1227),"")</f>
        <v/>
      </c>
      <c r="K1227" s="163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53" t="str">
        <f>IF('C. Consumer Service Detail'!$F1227="","",IF(VLOOKUP('C. Consumer Service Detail'!$F1227,'Table of Current Services'!$B$7:$F$36,'Table of Current Services'!$F$5,)="cost","Yes","No"))</f>
        <v/>
      </c>
      <c r="M1227" s="154" t="str">
        <f>IFERROR(IF('C. Consumer Service Detail'!$K1227="No Match","No",VLOOKUP('C. Consumer Service Detail'!$C1227,'B. Consumer Budget'!$E$11:$F$2010,2,FALSE)),"")</f>
        <v/>
      </c>
      <c r="P1227" s="94"/>
      <c r="Q1227" s="94"/>
    </row>
    <row r="1228" spans="2:17" x14ac:dyDescent="0.25">
      <c r="B1228" s="220">
        <f t="shared" ref="B1228:B1291" si="36">B1227+1</f>
        <v>1218</v>
      </c>
      <c r="C1228" s="222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97"/>
      <c r="E1228" s="96"/>
      <c r="F1228" s="119"/>
      <c r="G1228" s="240"/>
      <c r="H1228" s="201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86"/>
      <c r="J1228" s="171" t="str">
        <f t="shared" si="35"/>
        <v/>
      </c>
      <c r="K1228" s="163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53" t="str">
        <f>IF('C. Consumer Service Detail'!$F1228="","",IF(VLOOKUP('C. Consumer Service Detail'!$F1228,'Table of Current Services'!$B$7:$F$36,'Table of Current Services'!$F$5,)="cost","Yes","No"))</f>
        <v/>
      </c>
      <c r="M1228" s="154" t="str">
        <f>IFERROR(IF('C. Consumer Service Detail'!$K1228="No Match","No",VLOOKUP('C. Consumer Service Detail'!$C1228,'B. Consumer Budget'!$E$11:$F$2010,2,FALSE)),"")</f>
        <v/>
      </c>
      <c r="P1228" s="94"/>
      <c r="Q1228" s="94"/>
    </row>
    <row r="1229" spans="2:17" x14ac:dyDescent="0.25">
      <c r="B1229" s="220">
        <f t="shared" si="36"/>
        <v>1219</v>
      </c>
      <c r="C1229" s="222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96"/>
      <c r="E1229" s="98"/>
      <c r="F1229" s="120"/>
      <c r="G1229" s="241"/>
      <c r="H1229" s="202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85"/>
      <c r="J1229" s="171" t="str">
        <f t="shared" si="35"/>
        <v/>
      </c>
      <c r="K1229" s="163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53" t="str">
        <f>IF('C. Consumer Service Detail'!$F1229="","",IF(VLOOKUP('C. Consumer Service Detail'!$F1229,'Table of Current Services'!$B$7:$F$36,'Table of Current Services'!$F$5,)="cost","Yes","No"))</f>
        <v/>
      </c>
      <c r="M1229" s="154" t="str">
        <f>IFERROR(IF('C. Consumer Service Detail'!$K1229="No Match","No",VLOOKUP('C. Consumer Service Detail'!$C1229,'B. Consumer Budget'!$E$11:$F$2010,2,FALSE)),"")</f>
        <v/>
      </c>
      <c r="P1229" s="94"/>
      <c r="Q1229" s="94"/>
    </row>
    <row r="1230" spans="2:17" x14ac:dyDescent="0.25">
      <c r="B1230" s="220">
        <f t="shared" si="36"/>
        <v>1220</v>
      </c>
      <c r="C1230" s="222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97"/>
      <c r="E1230" s="96"/>
      <c r="F1230" s="119"/>
      <c r="G1230" s="240"/>
      <c r="H1230" s="201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86"/>
      <c r="J1230" s="171" t="str">
        <f t="shared" si="35"/>
        <v/>
      </c>
      <c r="K1230" s="163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53" t="str">
        <f>IF('C. Consumer Service Detail'!$F1230="","",IF(VLOOKUP('C. Consumer Service Detail'!$F1230,'Table of Current Services'!$B$7:$F$36,'Table of Current Services'!$F$5,)="cost","Yes","No"))</f>
        <v/>
      </c>
      <c r="M1230" s="154" t="str">
        <f>IFERROR(IF('C. Consumer Service Detail'!$K1230="No Match","No",VLOOKUP('C. Consumer Service Detail'!$C1230,'B. Consumer Budget'!$E$11:$F$2010,2,FALSE)),"")</f>
        <v/>
      </c>
      <c r="P1230" s="94"/>
      <c r="Q1230" s="94"/>
    </row>
    <row r="1231" spans="2:17" x14ac:dyDescent="0.25">
      <c r="B1231" s="220">
        <f t="shared" si="36"/>
        <v>1221</v>
      </c>
      <c r="C1231" s="222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96"/>
      <c r="E1231" s="98"/>
      <c r="F1231" s="120"/>
      <c r="G1231" s="241"/>
      <c r="H1231" s="202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85"/>
      <c r="J1231" s="171" t="str">
        <f t="shared" si="35"/>
        <v/>
      </c>
      <c r="K1231" s="163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53" t="str">
        <f>IF('C. Consumer Service Detail'!$F1231="","",IF(VLOOKUP('C. Consumer Service Detail'!$F1231,'Table of Current Services'!$B$7:$F$36,'Table of Current Services'!$F$5,)="cost","Yes","No"))</f>
        <v/>
      </c>
      <c r="M1231" s="154" t="str">
        <f>IFERROR(IF('C. Consumer Service Detail'!$K1231="No Match","No",VLOOKUP('C. Consumer Service Detail'!$C1231,'B. Consumer Budget'!$E$11:$F$2010,2,FALSE)),"")</f>
        <v/>
      </c>
      <c r="P1231" s="94"/>
      <c r="Q1231" s="94"/>
    </row>
    <row r="1232" spans="2:17" x14ac:dyDescent="0.25">
      <c r="B1232" s="220">
        <f t="shared" si="36"/>
        <v>1222</v>
      </c>
      <c r="C1232" s="222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97"/>
      <c r="E1232" s="96"/>
      <c r="F1232" s="119"/>
      <c r="G1232" s="240"/>
      <c r="H1232" s="201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86"/>
      <c r="J1232" s="171" t="str">
        <f t="shared" si="35"/>
        <v/>
      </c>
      <c r="K1232" s="163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53" t="str">
        <f>IF('C. Consumer Service Detail'!$F1232="","",IF(VLOOKUP('C. Consumer Service Detail'!$F1232,'Table of Current Services'!$B$7:$F$36,'Table of Current Services'!$F$5,)="cost","Yes","No"))</f>
        <v/>
      </c>
      <c r="M1232" s="154" t="str">
        <f>IFERROR(IF('C. Consumer Service Detail'!$K1232="No Match","No",VLOOKUP('C. Consumer Service Detail'!$C1232,'B. Consumer Budget'!$E$11:$F$2010,2,FALSE)),"")</f>
        <v/>
      </c>
      <c r="P1232" s="94"/>
      <c r="Q1232" s="94"/>
    </row>
    <row r="1233" spans="2:17" x14ac:dyDescent="0.25">
      <c r="B1233" s="220">
        <f t="shared" si="36"/>
        <v>1223</v>
      </c>
      <c r="C1233" s="222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96"/>
      <c r="E1233" s="98"/>
      <c r="F1233" s="120"/>
      <c r="G1233" s="241"/>
      <c r="H1233" s="202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85"/>
      <c r="J1233" s="171" t="str">
        <f t="shared" si="35"/>
        <v/>
      </c>
      <c r="K1233" s="163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53" t="str">
        <f>IF('C. Consumer Service Detail'!$F1233="","",IF(VLOOKUP('C. Consumer Service Detail'!$F1233,'Table of Current Services'!$B$7:$F$36,'Table of Current Services'!$F$5,)="cost","Yes","No"))</f>
        <v/>
      </c>
      <c r="M1233" s="154" t="str">
        <f>IFERROR(IF('C. Consumer Service Detail'!$K1233="No Match","No",VLOOKUP('C. Consumer Service Detail'!$C1233,'B. Consumer Budget'!$E$11:$F$2010,2,FALSE)),"")</f>
        <v/>
      </c>
      <c r="P1233" s="94"/>
      <c r="Q1233" s="94"/>
    </row>
    <row r="1234" spans="2:17" x14ac:dyDescent="0.25">
      <c r="B1234" s="220">
        <f t="shared" si="36"/>
        <v>1224</v>
      </c>
      <c r="C1234" s="222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97"/>
      <c r="E1234" s="96"/>
      <c r="F1234" s="119"/>
      <c r="G1234" s="240"/>
      <c r="H1234" s="201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86"/>
      <c r="J1234" s="171" t="str">
        <f t="shared" si="35"/>
        <v/>
      </c>
      <c r="K1234" s="163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53" t="str">
        <f>IF('C. Consumer Service Detail'!$F1234="","",IF(VLOOKUP('C. Consumer Service Detail'!$F1234,'Table of Current Services'!$B$7:$F$36,'Table of Current Services'!$F$5,)="cost","Yes","No"))</f>
        <v/>
      </c>
      <c r="M1234" s="154" t="str">
        <f>IFERROR(IF('C. Consumer Service Detail'!$K1234="No Match","No",VLOOKUP('C. Consumer Service Detail'!$C1234,'B. Consumer Budget'!$E$11:$F$2010,2,FALSE)),"")</f>
        <v/>
      </c>
      <c r="P1234" s="94"/>
      <c r="Q1234" s="94"/>
    </row>
    <row r="1235" spans="2:17" x14ac:dyDescent="0.25">
      <c r="B1235" s="220">
        <f t="shared" si="36"/>
        <v>1225</v>
      </c>
      <c r="C1235" s="222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96"/>
      <c r="E1235" s="98"/>
      <c r="F1235" s="120"/>
      <c r="G1235" s="241"/>
      <c r="H1235" s="202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85"/>
      <c r="J1235" s="171" t="str">
        <f t="shared" si="35"/>
        <v/>
      </c>
      <c r="K1235" s="163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53" t="str">
        <f>IF('C. Consumer Service Detail'!$F1235="","",IF(VLOOKUP('C. Consumer Service Detail'!$F1235,'Table of Current Services'!$B$7:$F$36,'Table of Current Services'!$F$5,)="cost","Yes","No"))</f>
        <v/>
      </c>
      <c r="M1235" s="154" t="str">
        <f>IFERROR(IF('C. Consumer Service Detail'!$K1235="No Match","No",VLOOKUP('C. Consumer Service Detail'!$C1235,'B. Consumer Budget'!$E$11:$F$2010,2,FALSE)),"")</f>
        <v/>
      </c>
      <c r="P1235" s="94"/>
      <c r="Q1235" s="94"/>
    </row>
    <row r="1236" spans="2:17" x14ac:dyDescent="0.25">
      <c r="B1236" s="220">
        <f t="shared" si="36"/>
        <v>1226</v>
      </c>
      <c r="C1236" s="222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97"/>
      <c r="E1236" s="96"/>
      <c r="F1236" s="119"/>
      <c r="G1236" s="240"/>
      <c r="H1236" s="201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86"/>
      <c r="J1236" s="171" t="str">
        <f t="shared" si="35"/>
        <v/>
      </c>
      <c r="K1236" s="163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53" t="str">
        <f>IF('C. Consumer Service Detail'!$F1236="","",IF(VLOOKUP('C. Consumer Service Detail'!$F1236,'Table of Current Services'!$B$7:$F$36,'Table of Current Services'!$F$5,)="cost","Yes","No"))</f>
        <v/>
      </c>
      <c r="M1236" s="154" t="str">
        <f>IFERROR(IF('C. Consumer Service Detail'!$K1236="No Match","No",VLOOKUP('C. Consumer Service Detail'!$C1236,'B. Consumer Budget'!$E$11:$F$2010,2,FALSE)),"")</f>
        <v/>
      </c>
      <c r="P1236" s="94"/>
      <c r="Q1236" s="94"/>
    </row>
    <row r="1237" spans="2:17" x14ac:dyDescent="0.25">
      <c r="B1237" s="220">
        <f t="shared" si="36"/>
        <v>1227</v>
      </c>
      <c r="C1237" s="222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96"/>
      <c r="E1237" s="98"/>
      <c r="F1237" s="120"/>
      <c r="G1237" s="241"/>
      <c r="H1237" s="202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85"/>
      <c r="J1237" s="171" t="str">
        <f t="shared" si="35"/>
        <v/>
      </c>
      <c r="K1237" s="163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53" t="str">
        <f>IF('C. Consumer Service Detail'!$F1237="","",IF(VLOOKUP('C. Consumer Service Detail'!$F1237,'Table of Current Services'!$B$7:$F$36,'Table of Current Services'!$F$5,)="cost","Yes","No"))</f>
        <v/>
      </c>
      <c r="M1237" s="154" t="str">
        <f>IFERROR(IF('C. Consumer Service Detail'!$K1237="No Match","No",VLOOKUP('C. Consumer Service Detail'!$C1237,'B. Consumer Budget'!$E$11:$F$2010,2,FALSE)),"")</f>
        <v/>
      </c>
      <c r="P1237" s="94"/>
      <c r="Q1237" s="94"/>
    </row>
    <row r="1238" spans="2:17" x14ac:dyDescent="0.25">
      <c r="B1238" s="220">
        <f t="shared" si="36"/>
        <v>1228</v>
      </c>
      <c r="C1238" s="222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97"/>
      <c r="E1238" s="96"/>
      <c r="F1238" s="119"/>
      <c r="G1238" s="240"/>
      <c r="H1238" s="201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86"/>
      <c r="J1238" s="171" t="str">
        <f t="shared" si="35"/>
        <v/>
      </c>
      <c r="K1238" s="163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53" t="str">
        <f>IF('C. Consumer Service Detail'!$F1238="","",IF(VLOOKUP('C. Consumer Service Detail'!$F1238,'Table of Current Services'!$B$7:$F$36,'Table of Current Services'!$F$5,)="cost","Yes","No"))</f>
        <v/>
      </c>
      <c r="M1238" s="154" t="str">
        <f>IFERROR(IF('C. Consumer Service Detail'!$K1238="No Match","No",VLOOKUP('C. Consumer Service Detail'!$C1238,'B. Consumer Budget'!$E$11:$F$2010,2,FALSE)),"")</f>
        <v/>
      </c>
      <c r="P1238" s="94"/>
      <c r="Q1238" s="94"/>
    </row>
    <row r="1239" spans="2:17" x14ac:dyDescent="0.25">
      <c r="B1239" s="220">
        <f t="shared" si="36"/>
        <v>1229</v>
      </c>
      <c r="C1239" s="222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96"/>
      <c r="E1239" s="98"/>
      <c r="F1239" s="120"/>
      <c r="G1239" s="241"/>
      <c r="H1239" s="202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85"/>
      <c r="J1239" s="171" t="str">
        <f t="shared" si="35"/>
        <v/>
      </c>
      <c r="K1239" s="163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53" t="str">
        <f>IF('C. Consumer Service Detail'!$F1239="","",IF(VLOOKUP('C. Consumer Service Detail'!$F1239,'Table of Current Services'!$B$7:$F$36,'Table of Current Services'!$F$5,)="cost","Yes","No"))</f>
        <v/>
      </c>
      <c r="M1239" s="154" t="str">
        <f>IFERROR(IF('C. Consumer Service Detail'!$K1239="No Match","No",VLOOKUP('C. Consumer Service Detail'!$C1239,'B. Consumer Budget'!$E$11:$F$2010,2,FALSE)),"")</f>
        <v/>
      </c>
      <c r="P1239" s="94"/>
      <c r="Q1239" s="94"/>
    </row>
    <row r="1240" spans="2:17" x14ac:dyDescent="0.25">
      <c r="B1240" s="220">
        <f t="shared" si="36"/>
        <v>1230</v>
      </c>
      <c r="C1240" s="222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97"/>
      <c r="E1240" s="96"/>
      <c r="F1240" s="119"/>
      <c r="G1240" s="240"/>
      <c r="H1240" s="201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86"/>
      <c r="J1240" s="171" t="str">
        <f t="shared" si="35"/>
        <v/>
      </c>
      <c r="K1240" s="163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53" t="str">
        <f>IF('C. Consumer Service Detail'!$F1240="","",IF(VLOOKUP('C. Consumer Service Detail'!$F1240,'Table of Current Services'!$B$7:$F$36,'Table of Current Services'!$F$5,)="cost","Yes","No"))</f>
        <v/>
      </c>
      <c r="M1240" s="154" t="str">
        <f>IFERROR(IF('C. Consumer Service Detail'!$K1240="No Match","No",VLOOKUP('C. Consumer Service Detail'!$C1240,'B. Consumer Budget'!$E$11:$F$2010,2,FALSE)),"")</f>
        <v/>
      </c>
      <c r="P1240" s="94"/>
      <c r="Q1240" s="94"/>
    </row>
    <row r="1241" spans="2:17" x14ac:dyDescent="0.25">
      <c r="B1241" s="220">
        <f t="shared" si="36"/>
        <v>1231</v>
      </c>
      <c r="C1241" s="222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96"/>
      <c r="E1241" s="98"/>
      <c r="F1241" s="120"/>
      <c r="G1241" s="241"/>
      <c r="H1241" s="202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85"/>
      <c r="J1241" s="171" t="str">
        <f t="shared" si="35"/>
        <v/>
      </c>
      <c r="K1241" s="163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53" t="str">
        <f>IF('C. Consumer Service Detail'!$F1241="","",IF(VLOOKUP('C. Consumer Service Detail'!$F1241,'Table of Current Services'!$B$7:$F$36,'Table of Current Services'!$F$5,)="cost","Yes","No"))</f>
        <v/>
      </c>
      <c r="M1241" s="154" t="str">
        <f>IFERROR(IF('C. Consumer Service Detail'!$K1241="No Match","No",VLOOKUP('C. Consumer Service Detail'!$C1241,'B. Consumer Budget'!$E$11:$F$2010,2,FALSE)),"")</f>
        <v/>
      </c>
      <c r="P1241" s="94"/>
      <c r="Q1241" s="94"/>
    </row>
    <row r="1242" spans="2:17" x14ac:dyDescent="0.25">
      <c r="B1242" s="220">
        <f t="shared" si="36"/>
        <v>1232</v>
      </c>
      <c r="C1242" s="222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97"/>
      <c r="E1242" s="96"/>
      <c r="F1242" s="119"/>
      <c r="G1242" s="240"/>
      <c r="H1242" s="201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86"/>
      <c r="J1242" s="171" t="str">
        <f t="shared" si="35"/>
        <v/>
      </c>
      <c r="K1242" s="163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53" t="str">
        <f>IF('C. Consumer Service Detail'!$F1242="","",IF(VLOOKUP('C. Consumer Service Detail'!$F1242,'Table of Current Services'!$B$7:$F$36,'Table of Current Services'!$F$5,)="cost","Yes","No"))</f>
        <v/>
      </c>
      <c r="M1242" s="154" t="str">
        <f>IFERROR(IF('C. Consumer Service Detail'!$K1242="No Match","No",VLOOKUP('C. Consumer Service Detail'!$C1242,'B. Consumer Budget'!$E$11:$F$2010,2,FALSE)),"")</f>
        <v/>
      </c>
      <c r="P1242" s="94"/>
      <c r="Q1242" s="94"/>
    </row>
    <row r="1243" spans="2:17" x14ac:dyDescent="0.25">
      <c r="B1243" s="220">
        <f t="shared" si="36"/>
        <v>1233</v>
      </c>
      <c r="C1243" s="222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96"/>
      <c r="E1243" s="98"/>
      <c r="F1243" s="120"/>
      <c r="G1243" s="241"/>
      <c r="H1243" s="202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85"/>
      <c r="J1243" s="171" t="str">
        <f t="shared" si="35"/>
        <v/>
      </c>
      <c r="K1243" s="163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53" t="str">
        <f>IF('C. Consumer Service Detail'!$F1243="","",IF(VLOOKUP('C. Consumer Service Detail'!$F1243,'Table of Current Services'!$B$7:$F$36,'Table of Current Services'!$F$5,)="cost","Yes","No"))</f>
        <v/>
      </c>
      <c r="M1243" s="154" t="str">
        <f>IFERROR(IF('C. Consumer Service Detail'!$K1243="No Match","No",VLOOKUP('C. Consumer Service Detail'!$C1243,'B. Consumer Budget'!$E$11:$F$2010,2,FALSE)),"")</f>
        <v/>
      </c>
      <c r="P1243" s="94"/>
      <c r="Q1243" s="94"/>
    </row>
    <row r="1244" spans="2:17" x14ac:dyDescent="0.25">
      <c r="B1244" s="220">
        <f t="shared" si="36"/>
        <v>1234</v>
      </c>
      <c r="C1244" s="222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97"/>
      <c r="E1244" s="96"/>
      <c r="F1244" s="119"/>
      <c r="G1244" s="240"/>
      <c r="H1244" s="201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86"/>
      <c r="J1244" s="171" t="str">
        <f t="shared" si="35"/>
        <v/>
      </c>
      <c r="K1244" s="163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53" t="str">
        <f>IF('C. Consumer Service Detail'!$F1244="","",IF(VLOOKUP('C. Consumer Service Detail'!$F1244,'Table of Current Services'!$B$7:$F$36,'Table of Current Services'!$F$5,)="cost","Yes","No"))</f>
        <v/>
      </c>
      <c r="M1244" s="154" t="str">
        <f>IFERROR(IF('C. Consumer Service Detail'!$K1244="No Match","No",VLOOKUP('C. Consumer Service Detail'!$C1244,'B. Consumer Budget'!$E$11:$F$2010,2,FALSE)),"")</f>
        <v/>
      </c>
      <c r="P1244" s="94"/>
      <c r="Q1244" s="94"/>
    </row>
    <row r="1245" spans="2:17" x14ac:dyDescent="0.25">
      <c r="B1245" s="220">
        <f t="shared" si="36"/>
        <v>1235</v>
      </c>
      <c r="C1245" s="222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96"/>
      <c r="E1245" s="98"/>
      <c r="F1245" s="120"/>
      <c r="G1245" s="241"/>
      <c r="H1245" s="202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85"/>
      <c r="J1245" s="171" t="str">
        <f t="shared" si="35"/>
        <v/>
      </c>
      <c r="K1245" s="163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53" t="str">
        <f>IF('C. Consumer Service Detail'!$F1245="","",IF(VLOOKUP('C. Consumer Service Detail'!$F1245,'Table of Current Services'!$B$7:$F$36,'Table of Current Services'!$F$5,)="cost","Yes","No"))</f>
        <v/>
      </c>
      <c r="M1245" s="154" t="str">
        <f>IFERROR(IF('C. Consumer Service Detail'!$K1245="No Match","No",VLOOKUP('C. Consumer Service Detail'!$C1245,'B. Consumer Budget'!$E$11:$F$2010,2,FALSE)),"")</f>
        <v/>
      </c>
      <c r="P1245" s="94"/>
      <c r="Q1245" s="94"/>
    </row>
    <row r="1246" spans="2:17" x14ac:dyDescent="0.25">
      <c r="B1246" s="220">
        <f t="shared" si="36"/>
        <v>1236</v>
      </c>
      <c r="C1246" s="222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97"/>
      <c r="E1246" s="96"/>
      <c r="F1246" s="119"/>
      <c r="G1246" s="240"/>
      <c r="H1246" s="201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86"/>
      <c r="J1246" s="171" t="str">
        <f t="shared" si="35"/>
        <v/>
      </c>
      <c r="K1246" s="163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53" t="str">
        <f>IF('C. Consumer Service Detail'!$F1246="","",IF(VLOOKUP('C. Consumer Service Detail'!$F1246,'Table of Current Services'!$B$7:$F$36,'Table of Current Services'!$F$5,)="cost","Yes","No"))</f>
        <v/>
      </c>
      <c r="M1246" s="154" t="str">
        <f>IFERROR(IF('C. Consumer Service Detail'!$K1246="No Match","No",VLOOKUP('C. Consumer Service Detail'!$C1246,'B. Consumer Budget'!$E$11:$F$2010,2,FALSE)),"")</f>
        <v/>
      </c>
      <c r="P1246" s="94"/>
      <c r="Q1246" s="94"/>
    </row>
    <row r="1247" spans="2:17" x14ac:dyDescent="0.25">
      <c r="B1247" s="220">
        <f t="shared" si="36"/>
        <v>1237</v>
      </c>
      <c r="C1247" s="222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96"/>
      <c r="E1247" s="98"/>
      <c r="F1247" s="120"/>
      <c r="G1247" s="241"/>
      <c r="H1247" s="202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85"/>
      <c r="J1247" s="171" t="str">
        <f t="shared" si="35"/>
        <v/>
      </c>
      <c r="K1247" s="163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53" t="str">
        <f>IF('C. Consumer Service Detail'!$F1247="","",IF(VLOOKUP('C. Consumer Service Detail'!$F1247,'Table of Current Services'!$B$7:$F$36,'Table of Current Services'!$F$5,)="cost","Yes","No"))</f>
        <v/>
      </c>
      <c r="M1247" s="154" t="str">
        <f>IFERROR(IF('C. Consumer Service Detail'!$K1247="No Match","No",VLOOKUP('C. Consumer Service Detail'!$C1247,'B. Consumer Budget'!$E$11:$F$2010,2,FALSE)),"")</f>
        <v/>
      </c>
      <c r="P1247" s="94"/>
      <c r="Q1247" s="94"/>
    </row>
    <row r="1248" spans="2:17" x14ac:dyDescent="0.25">
      <c r="B1248" s="220">
        <f t="shared" si="36"/>
        <v>1238</v>
      </c>
      <c r="C1248" s="222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97"/>
      <c r="E1248" s="96"/>
      <c r="F1248" s="119"/>
      <c r="G1248" s="240"/>
      <c r="H1248" s="201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86"/>
      <c r="J1248" s="171" t="str">
        <f t="shared" si="35"/>
        <v/>
      </c>
      <c r="K1248" s="163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53" t="str">
        <f>IF('C. Consumer Service Detail'!$F1248="","",IF(VLOOKUP('C. Consumer Service Detail'!$F1248,'Table of Current Services'!$B$7:$F$36,'Table of Current Services'!$F$5,)="cost","Yes","No"))</f>
        <v/>
      </c>
      <c r="M1248" s="154" t="str">
        <f>IFERROR(IF('C. Consumer Service Detail'!$K1248="No Match","No",VLOOKUP('C. Consumer Service Detail'!$C1248,'B. Consumer Budget'!$E$11:$F$2010,2,FALSE)),"")</f>
        <v/>
      </c>
      <c r="P1248" s="94"/>
      <c r="Q1248" s="94"/>
    </row>
    <row r="1249" spans="2:17" x14ac:dyDescent="0.25">
      <c r="B1249" s="220">
        <f t="shared" si="36"/>
        <v>1239</v>
      </c>
      <c r="C1249" s="222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96"/>
      <c r="E1249" s="98"/>
      <c r="F1249" s="120"/>
      <c r="G1249" s="241"/>
      <c r="H1249" s="202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85"/>
      <c r="J1249" s="171" t="str">
        <f t="shared" si="35"/>
        <v/>
      </c>
      <c r="K1249" s="163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53" t="str">
        <f>IF('C. Consumer Service Detail'!$F1249="","",IF(VLOOKUP('C. Consumer Service Detail'!$F1249,'Table of Current Services'!$B$7:$F$36,'Table of Current Services'!$F$5,)="cost","Yes","No"))</f>
        <v/>
      </c>
      <c r="M1249" s="154" t="str">
        <f>IFERROR(IF('C. Consumer Service Detail'!$K1249="No Match","No",VLOOKUP('C. Consumer Service Detail'!$C1249,'B. Consumer Budget'!$E$11:$F$2010,2,FALSE)),"")</f>
        <v/>
      </c>
      <c r="P1249" s="94"/>
      <c r="Q1249" s="94"/>
    </row>
    <row r="1250" spans="2:17" x14ac:dyDescent="0.25">
      <c r="B1250" s="220">
        <f t="shared" si="36"/>
        <v>1240</v>
      </c>
      <c r="C1250" s="222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97"/>
      <c r="E1250" s="96"/>
      <c r="F1250" s="119"/>
      <c r="G1250" s="240"/>
      <c r="H1250" s="201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86"/>
      <c r="J1250" s="171" t="str">
        <f t="shared" si="35"/>
        <v/>
      </c>
      <c r="K1250" s="163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53" t="str">
        <f>IF('C. Consumer Service Detail'!$F1250="","",IF(VLOOKUP('C. Consumer Service Detail'!$F1250,'Table of Current Services'!$B$7:$F$36,'Table of Current Services'!$F$5,)="cost","Yes","No"))</f>
        <v/>
      </c>
      <c r="M1250" s="154" t="str">
        <f>IFERROR(IF('C. Consumer Service Detail'!$K1250="No Match","No",VLOOKUP('C. Consumer Service Detail'!$C1250,'B. Consumer Budget'!$E$11:$F$2010,2,FALSE)),"")</f>
        <v/>
      </c>
      <c r="P1250" s="94"/>
      <c r="Q1250" s="94"/>
    </row>
    <row r="1251" spans="2:17" x14ac:dyDescent="0.25">
      <c r="B1251" s="220">
        <f t="shared" si="36"/>
        <v>1241</v>
      </c>
      <c r="C1251" s="222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96"/>
      <c r="E1251" s="98"/>
      <c r="F1251" s="120"/>
      <c r="G1251" s="241"/>
      <c r="H1251" s="202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85"/>
      <c r="J1251" s="171" t="str">
        <f t="shared" si="35"/>
        <v/>
      </c>
      <c r="K1251" s="163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53" t="str">
        <f>IF('C. Consumer Service Detail'!$F1251="","",IF(VLOOKUP('C. Consumer Service Detail'!$F1251,'Table of Current Services'!$B$7:$F$36,'Table of Current Services'!$F$5,)="cost","Yes","No"))</f>
        <v/>
      </c>
      <c r="M1251" s="154" t="str">
        <f>IFERROR(IF('C. Consumer Service Detail'!$K1251="No Match","No",VLOOKUP('C. Consumer Service Detail'!$C1251,'B. Consumer Budget'!$E$11:$F$2010,2,FALSE)),"")</f>
        <v/>
      </c>
      <c r="P1251" s="94"/>
      <c r="Q1251" s="94"/>
    </row>
    <row r="1252" spans="2:17" x14ac:dyDescent="0.25">
      <c r="B1252" s="220">
        <f t="shared" si="36"/>
        <v>1242</v>
      </c>
      <c r="C1252" s="222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97"/>
      <c r="E1252" s="96"/>
      <c r="F1252" s="119"/>
      <c r="G1252" s="240"/>
      <c r="H1252" s="201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86"/>
      <c r="J1252" s="171" t="str">
        <f t="shared" si="35"/>
        <v/>
      </c>
      <c r="K1252" s="163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53" t="str">
        <f>IF('C. Consumer Service Detail'!$F1252="","",IF(VLOOKUP('C. Consumer Service Detail'!$F1252,'Table of Current Services'!$B$7:$F$36,'Table of Current Services'!$F$5,)="cost","Yes","No"))</f>
        <v/>
      </c>
      <c r="M1252" s="154" t="str">
        <f>IFERROR(IF('C. Consumer Service Detail'!$K1252="No Match","No",VLOOKUP('C. Consumer Service Detail'!$C1252,'B. Consumer Budget'!$E$11:$F$2010,2,FALSE)),"")</f>
        <v/>
      </c>
      <c r="P1252" s="94"/>
      <c r="Q1252" s="94"/>
    </row>
    <row r="1253" spans="2:17" x14ac:dyDescent="0.25">
      <c r="B1253" s="220">
        <f t="shared" si="36"/>
        <v>1243</v>
      </c>
      <c r="C1253" s="222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96"/>
      <c r="E1253" s="98"/>
      <c r="F1253" s="120"/>
      <c r="G1253" s="241"/>
      <c r="H1253" s="202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85"/>
      <c r="J1253" s="171" t="str">
        <f t="shared" si="35"/>
        <v/>
      </c>
      <c r="K1253" s="163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53" t="str">
        <f>IF('C. Consumer Service Detail'!$F1253="","",IF(VLOOKUP('C. Consumer Service Detail'!$F1253,'Table of Current Services'!$B$7:$F$36,'Table of Current Services'!$F$5,)="cost","Yes","No"))</f>
        <v/>
      </c>
      <c r="M1253" s="154" t="str">
        <f>IFERROR(IF('C. Consumer Service Detail'!$K1253="No Match","No",VLOOKUP('C. Consumer Service Detail'!$C1253,'B. Consumer Budget'!$E$11:$F$2010,2,FALSE)),"")</f>
        <v/>
      </c>
      <c r="P1253" s="94"/>
      <c r="Q1253" s="94"/>
    </row>
    <row r="1254" spans="2:17" x14ac:dyDescent="0.25">
      <c r="B1254" s="220">
        <f t="shared" si="36"/>
        <v>1244</v>
      </c>
      <c r="C1254" s="222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97"/>
      <c r="E1254" s="96"/>
      <c r="F1254" s="119"/>
      <c r="G1254" s="240"/>
      <c r="H1254" s="201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86"/>
      <c r="J1254" s="171" t="str">
        <f t="shared" si="35"/>
        <v/>
      </c>
      <c r="K1254" s="163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53" t="str">
        <f>IF('C. Consumer Service Detail'!$F1254="","",IF(VLOOKUP('C. Consumer Service Detail'!$F1254,'Table of Current Services'!$B$7:$F$36,'Table of Current Services'!$F$5,)="cost","Yes","No"))</f>
        <v/>
      </c>
      <c r="M1254" s="154" t="str">
        <f>IFERROR(IF('C. Consumer Service Detail'!$K1254="No Match","No",VLOOKUP('C. Consumer Service Detail'!$C1254,'B. Consumer Budget'!$E$11:$F$2010,2,FALSE)),"")</f>
        <v/>
      </c>
      <c r="P1254" s="94"/>
      <c r="Q1254" s="94"/>
    </row>
    <row r="1255" spans="2:17" x14ac:dyDescent="0.25">
      <c r="B1255" s="220">
        <f t="shared" si="36"/>
        <v>1245</v>
      </c>
      <c r="C1255" s="222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96"/>
      <c r="E1255" s="98"/>
      <c r="F1255" s="120"/>
      <c r="G1255" s="241"/>
      <c r="H1255" s="202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85"/>
      <c r="J1255" s="171" t="str">
        <f t="shared" si="35"/>
        <v/>
      </c>
      <c r="K1255" s="163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53" t="str">
        <f>IF('C. Consumer Service Detail'!$F1255="","",IF(VLOOKUP('C. Consumer Service Detail'!$F1255,'Table of Current Services'!$B$7:$F$36,'Table of Current Services'!$F$5,)="cost","Yes","No"))</f>
        <v/>
      </c>
      <c r="M1255" s="154" t="str">
        <f>IFERROR(IF('C. Consumer Service Detail'!$K1255="No Match","No",VLOOKUP('C. Consumer Service Detail'!$C1255,'B. Consumer Budget'!$E$11:$F$2010,2,FALSE)),"")</f>
        <v/>
      </c>
      <c r="P1255" s="94"/>
      <c r="Q1255" s="94"/>
    </row>
    <row r="1256" spans="2:17" x14ac:dyDescent="0.25">
      <c r="B1256" s="220">
        <f t="shared" si="36"/>
        <v>1246</v>
      </c>
      <c r="C1256" s="222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97"/>
      <c r="E1256" s="96"/>
      <c r="F1256" s="119"/>
      <c r="G1256" s="240"/>
      <c r="H1256" s="201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86"/>
      <c r="J1256" s="171" t="str">
        <f t="shared" si="35"/>
        <v/>
      </c>
      <c r="K1256" s="163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53" t="str">
        <f>IF('C. Consumer Service Detail'!$F1256="","",IF(VLOOKUP('C. Consumer Service Detail'!$F1256,'Table of Current Services'!$B$7:$F$36,'Table of Current Services'!$F$5,)="cost","Yes","No"))</f>
        <v/>
      </c>
      <c r="M1256" s="154" t="str">
        <f>IFERROR(IF('C. Consumer Service Detail'!$K1256="No Match","No",VLOOKUP('C. Consumer Service Detail'!$C1256,'B. Consumer Budget'!$E$11:$F$2010,2,FALSE)),"")</f>
        <v/>
      </c>
      <c r="P1256" s="94"/>
      <c r="Q1256" s="94"/>
    </row>
    <row r="1257" spans="2:17" x14ac:dyDescent="0.25">
      <c r="B1257" s="220">
        <f t="shared" si="36"/>
        <v>1247</v>
      </c>
      <c r="C1257" s="222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96"/>
      <c r="E1257" s="98"/>
      <c r="F1257" s="120"/>
      <c r="G1257" s="241"/>
      <c r="H1257" s="202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85"/>
      <c r="J1257" s="171" t="str">
        <f t="shared" si="35"/>
        <v/>
      </c>
      <c r="K1257" s="163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53" t="str">
        <f>IF('C. Consumer Service Detail'!$F1257="","",IF(VLOOKUP('C. Consumer Service Detail'!$F1257,'Table of Current Services'!$B$7:$F$36,'Table of Current Services'!$F$5,)="cost","Yes","No"))</f>
        <v/>
      </c>
      <c r="M1257" s="154" t="str">
        <f>IFERROR(IF('C. Consumer Service Detail'!$K1257="No Match","No",VLOOKUP('C. Consumer Service Detail'!$C1257,'B. Consumer Budget'!$E$11:$F$2010,2,FALSE)),"")</f>
        <v/>
      </c>
      <c r="P1257" s="94"/>
      <c r="Q1257" s="94"/>
    </row>
    <row r="1258" spans="2:17" x14ac:dyDescent="0.25">
      <c r="B1258" s="220">
        <f t="shared" si="36"/>
        <v>1248</v>
      </c>
      <c r="C1258" s="222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97"/>
      <c r="E1258" s="96"/>
      <c r="F1258" s="119"/>
      <c r="G1258" s="240"/>
      <c r="H1258" s="201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86"/>
      <c r="J1258" s="171" t="str">
        <f t="shared" si="35"/>
        <v/>
      </c>
      <c r="K1258" s="163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53" t="str">
        <f>IF('C. Consumer Service Detail'!$F1258="","",IF(VLOOKUP('C. Consumer Service Detail'!$F1258,'Table of Current Services'!$B$7:$F$36,'Table of Current Services'!$F$5,)="cost","Yes","No"))</f>
        <v/>
      </c>
      <c r="M1258" s="154" t="str">
        <f>IFERROR(IF('C. Consumer Service Detail'!$K1258="No Match","No",VLOOKUP('C. Consumer Service Detail'!$C1258,'B. Consumer Budget'!$E$11:$F$2010,2,FALSE)),"")</f>
        <v/>
      </c>
      <c r="P1258" s="94"/>
      <c r="Q1258" s="94"/>
    </row>
    <row r="1259" spans="2:17" x14ac:dyDescent="0.25">
      <c r="B1259" s="220">
        <f t="shared" si="36"/>
        <v>1249</v>
      </c>
      <c r="C1259" s="222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96"/>
      <c r="E1259" s="98"/>
      <c r="F1259" s="120"/>
      <c r="G1259" s="241"/>
      <c r="H1259" s="202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85"/>
      <c r="J1259" s="171" t="str">
        <f t="shared" si="35"/>
        <v/>
      </c>
      <c r="K1259" s="163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53" t="str">
        <f>IF('C. Consumer Service Detail'!$F1259="","",IF(VLOOKUP('C. Consumer Service Detail'!$F1259,'Table of Current Services'!$B$7:$F$36,'Table of Current Services'!$F$5,)="cost","Yes","No"))</f>
        <v/>
      </c>
      <c r="M1259" s="154" t="str">
        <f>IFERROR(IF('C. Consumer Service Detail'!$K1259="No Match","No",VLOOKUP('C. Consumer Service Detail'!$C1259,'B. Consumer Budget'!$E$11:$F$2010,2,FALSE)),"")</f>
        <v/>
      </c>
      <c r="P1259" s="94"/>
      <c r="Q1259" s="94"/>
    </row>
    <row r="1260" spans="2:17" x14ac:dyDescent="0.25">
      <c r="B1260" s="220">
        <f t="shared" si="36"/>
        <v>1250</v>
      </c>
      <c r="C1260" s="222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97"/>
      <c r="E1260" s="96"/>
      <c r="F1260" s="119"/>
      <c r="G1260" s="240"/>
      <c r="H1260" s="201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86"/>
      <c r="J1260" s="171" t="str">
        <f t="shared" si="35"/>
        <v/>
      </c>
      <c r="K1260" s="163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53" t="str">
        <f>IF('C. Consumer Service Detail'!$F1260="","",IF(VLOOKUP('C. Consumer Service Detail'!$F1260,'Table of Current Services'!$B$7:$F$36,'Table of Current Services'!$F$5,)="cost","Yes","No"))</f>
        <v/>
      </c>
      <c r="M1260" s="154" t="str">
        <f>IFERROR(IF('C. Consumer Service Detail'!$K1260="No Match","No",VLOOKUP('C. Consumer Service Detail'!$C1260,'B. Consumer Budget'!$E$11:$F$2010,2,FALSE)),"")</f>
        <v/>
      </c>
      <c r="P1260" s="94"/>
      <c r="Q1260" s="94"/>
    </row>
    <row r="1261" spans="2:17" x14ac:dyDescent="0.25">
      <c r="B1261" s="220">
        <f t="shared" si="36"/>
        <v>1251</v>
      </c>
      <c r="C1261" s="222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96"/>
      <c r="E1261" s="98"/>
      <c r="F1261" s="120"/>
      <c r="G1261" s="241"/>
      <c r="H1261" s="202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85"/>
      <c r="J1261" s="171" t="str">
        <f t="shared" si="35"/>
        <v/>
      </c>
      <c r="K1261" s="163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53" t="str">
        <f>IF('C. Consumer Service Detail'!$F1261="","",IF(VLOOKUP('C. Consumer Service Detail'!$F1261,'Table of Current Services'!$B$7:$F$36,'Table of Current Services'!$F$5,)="cost","Yes","No"))</f>
        <v/>
      </c>
      <c r="M1261" s="154" t="str">
        <f>IFERROR(IF('C. Consumer Service Detail'!$K1261="No Match","No",VLOOKUP('C. Consumer Service Detail'!$C1261,'B. Consumer Budget'!$E$11:$F$2010,2,FALSE)),"")</f>
        <v/>
      </c>
      <c r="P1261" s="94"/>
      <c r="Q1261" s="94"/>
    </row>
    <row r="1262" spans="2:17" x14ac:dyDescent="0.25">
      <c r="B1262" s="220">
        <f t="shared" si="36"/>
        <v>1252</v>
      </c>
      <c r="C1262" s="222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97"/>
      <c r="E1262" s="96"/>
      <c r="F1262" s="119"/>
      <c r="G1262" s="240"/>
      <c r="H1262" s="201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86"/>
      <c r="J1262" s="171" t="str">
        <f t="shared" si="35"/>
        <v/>
      </c>
      <c r="K1262" s="163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53" t="str">
        <f>IF('C. Consumer Service Detail'!$F1262="","",IF(VLOOKUP('C. Consumer Service Detail'!$F1262,'Table of Current Services'!$B$7:$F$36,'Table of Current Services'!$F$5,)="cost","Yes","No"))</f>
        <v/>
      </c>
      <c r="M1262" s="154" t="str">
        <f>IFERROR(IF('C. Consumer Service Detail'!$K1262="No Match","No",VLOOKUP('C. Consumer Service Detail'!$C1262,'B. Consumer Budget'!$E$11:$F$2010,2,FALSE)),"")</f>
        <v/>
      </c>
      <c r="P1262" s="94"/>
      <c r="Q1262" s="94"/>
    </row>
    <row r="1263" spans="2:17" x14ac:dyDescent="0.25">
      <c r="B1263" s="220">
        <f t="shared" si="36"/>
        <v>1253</v>
      </c>
      <c r="C1263" s="222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96"/>
      <c r="E1263" s="98"/>
      <c r="F1263" s="120"/>
      <c r="G1263" s="241"/>
      <c r="H1263" s="202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85"/>
      <c r="J1263" s="171" t="str">
        <f t="shared" si="35"/>
        <v/>
      </c>
      <c r="K1263" s="163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53" t="str">
        <f>IF('C. Consumer Service Detail'!$F1263="","",IF(VLOOKUP('C. Consumer Service Detail'!$F1263,'Table of Current Services'!$B$7:$F$36,'Table of Current Services'!$F$5,)="cost","Yes","No"))</f>
        <v/>
      </c>
      <c r="M1263" s="154" t="str">
        <f>IFERROR(IF('C. Consumer Service Detail'!$K1263="No Match","No",VLOOKUP('C. Consumer Service Detail'!$C1263,'B. Consumer Budget'!$E$11:$F$2010,2,FALSE)),"")</f>
        <v/>
      </c>
      <c r="P1263" s="94"/>
      <c r="Q1263" s="94"/>
    </row>
    <row r="1264" spans="2:17" x14ac:dyDescent="0.25">
      <c r="B1264" s="220">
        <f t="shared" si="36"/>
        <v>1254</v>
      </c>
      <c r="C1264" s="222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97"/>
      <c r="E1264" s="96"/>
      <c r="F1264" s="119"/>
      <c r="G1264" s="240"/>
      <c r="H1264" s="201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86"/>
      <c r="J1264" s="171" t="str">
        <f t="shared" si="35"/>
        <v/>
      </c>
      <c r="K1264" s="163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53" t="str">
        <f>IF('C. Consumer Service Detail'!$F1264="","",IF(VLOOKUP('C. Consumer Service Detail'!$F1264,'Table of Current Services'!$B$7:$F$36,'Table of Current Services'!$F$5,)="cost","Yes","No"))</f>
        <v/>
      </c>
      <c r="M1264" s="154" t="str">
        <f>IFERROR(IF('C. Consumer Service Detail'!$K1264="No Match","No",VLOOKUP('C. Consumer Service Detail'!$C1264,'B. Consumer Budget'!$E$11:$F$2010,2,FALSE)),"")</f>
        <v/>
      </c>
      <c r="P1264" s="94"/>
      <c r="Q1264" s="94"/>
    </row>
    <row r="1265" spans="2:17" x14ac:dyDescent="0.25">
      <c r="B1265" s="220">
        <f t="shared" si="36"/>
        <v>1255</v>
      </c>
      <c r="C1265" s="222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96"/>
      <c r="E1265" s="98"/>
      <c r="F1265" s="120"/>
      <c r="G1265" s="241"/>
      <c r="H1265" s="202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85"/>
      <c r="J1265" s="171" t="str">
        <f t="shared" si="35"/>
        <v/>
      </c>
      <c r="K1265" s="163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53" t="str">
        <f>IF('C. Consumer Service Detail'!$F1265="","",IF(VLOOKUP('C. Consumer Service Detail'!$F1265,'Table of Current Services'!$B$7:$F$36,'Table of Current Services'!$F$5,)="cost","Yes","No"))</f>
        <v/>
      </c>
      <c r="M1265" s="154" t="str">
        <f>IFERROR(IF('C. Consumer Service Detail'!$K1265="No Match","No",VLOOKUP('C. Consumer Service Detail'!$C1265,'B. Consumer Budget'!$E$11:$F$2010,2,FALSE)),"")</f>
        <v/>
      </c>
      <c r="P1265" s="94"/>
      <c r="Q1265" s="94"/>
    </row>
    <row r="1266" spans="2:17" x14ac:dyDescent="0.25">
      <c r="B1266" s="220">
        <f t="shared" si="36"/>
        <v>1256</v>
      </c>
      <c r="C1266" s="222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97"/>
      <c r="E1266" s="96"/>
      <c r="F1266" s="119"/>
      <c r="G1266" s="240"/>
      <c r="H1266" s="201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86"/>
      <c r="J1266" s="171" t="str">
        <f t="shared" si="35"/>
        <v/>
      </c>
      <c r="K1266" s="163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53" t="str">
        <f>IF('C. Consumer Service Detail'!$F1266="","",IF(VLOOKUP('C. Consumer Service Detail'!$F1266,'Table of Current Services'!$B$7:$F$36,'Table of Current Services'!$F$5,)="cost","Yes","No"))</f>
        <v/>
      </c>
      <c r="M1266" s="154" t="str">
        <f>IFERROR(IF('C. Consumer Service Detail'!$K1266="No Match","No",VLOOKUP('C. Consumer Service Detail'!$C1266,'B. Consumer Budget'!$E$11:$F$2010,2,FALSE)),"")</f>
        <v/>
      </c>
      <c r="P1266" s="94"/>
      <c r="Q1266" s="94"/>
    </row>
    <row r="1267" spans="2:17" x14ac:dyDescent="0.25">
      <c r="B1267" s="220">
        <f t="shared" si="36"/>
        <v>1257</v>
      </c>
      <c r="C1267" s="222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96"/>
      <c r="E1267" s="98"/>
      <c r="F1267" s="120"/>
      <c r="G1267" s="241"/>
      <c r="H1267" s="202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85"/>
      <c r="J1267" s="171" t="str">
        <f t="shared" si="35"/>
        <v/>
      </c>
      <c r="K1267" s="163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53" t="str">
        <f>IF('C. Consumer Service Detail'!$F1267="","",IF(VLOOKUP('C. Consumer Service Detail'!$F1267,'Table of Current Services'!$B$7:$F$36,'Table of Current Services'!$F$5,)="cost","Yes","No"))</f>
        <v/>
      </c>
      <c r="M1267" s="154" t="str">
        <f>IFERROR(IF('C. Consumer Service Detail'!$K1267="No Match","No",VLOOKUP('C. Consumer Service Detail'!$C1267,'B. Consumer Budget'!$E$11:$F$2010,2,FALSE)),"")</f>
        <v/>
      </c>
      <c r="P1267" s="94"/>
      <c r="Q1267" s="94"/>
    </row>
    <row r="1268" spans="2:17" x14ac:dyDescent="0.25">
      <c r="B1268" s="220">
        <f t="shared" si="36"/>
        <v>1258</v>
      </c>
      <c r="C1268" s="222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97"/>
      <c r="E1268" s="96"/>
      <c r="F1268" s="119"/>
      <c r="G1268" s="240"/>
      <c r="H1268" s="201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86"/>
      <c r="J1268" s="171" t="str">
        <f t="shared" si="35"/>
        <v/>
      </c>
      <c r="K1268" s="163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53" t="str">
        <f>IF('C. Consumer Service Detail'!$F1268="","",IF(VLOOKUP('C. Consumer Service Detail'!$F1268,'Table of Current Services'!$B$7:$F$36,'Table of Current Services'!$F$5,)="cost","Yes","No"))</f>
        <v/>
      </c>
      <c r="M1268" s="154" t="str">
        <f>IFERROR(IF('C. Consumer Service Detail'!$K1268="No Match","No",VLOOKUP('C. Consumer Service Detail'!$C1268,'B. Consumer Budget'!$E$11:$F$2010,2,FALSE)),"")</f>
        <v/>
      </c>
      <c r="P1268" s="94"/>
      <c r="Q1268" s="94"/>
    </row>
    <row r="1269" spans="2:17" x14ac:dyDescent="0.25">
      <c r="B1269" s="220">
        <f t="shared" si="36"/>
        <v>1259</v>
      </c>
      <c r="C1269" s="222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96"/>
      <c r="E1269" s="98"/>
      <c r="F1269" s="120"/>
      <c r="G1269" s="241"/>
      <c r="H1269" s="202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85"/>
      <c r="J1269" s="171" t="str">
        <f t="shared" si="35"/>
        <v/>
      </c>
      <c r="K1269" s="163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53" t="str">
        <f>IF('C. Consumer Service Detail'!$F1269="","",IF(VLOOKUP('C. Consumer Service Detail'!$F1269,'Table of Current Services'!$B$7:$F$36,'Table of Current Services'!$F$5,)="cost","Yes","No"))</f>
        <v/>
      </c>
      <c r="M1269" s="154" t="str">
        <f>IFERROR(IF('C. Consumer Service Detail'!$K1269="No Match","No",VLOOKUP('C. Consumer Service Detail'!$C1269,'B. Consumer Budget'!$E$11:$F$2010,2,FALSE)),"")</f>
        <v/>
      </c>
      <c r="P1269" s="94"/>
      <c r="Q1269" s="94"/>
    </row>
    <row r="1270" spans="2:17" x14ac:dyDescent="0.25">
      <c r="B1270" s="220">
        <f t="shared" si="36"/>
        <v>1260</v>
      </c>
      <c r="C1270" s="222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97"/>
      <c r="E1270" s="96"/>
      <c r="F1270" s="119"/>
      <c r="G1270" s="240"/>
      <c r="H1270" s="201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86"/>
      <c r="J1270" s="171" t="str">
        <f t="shared" si="35"/>
        <v/>
      </c>
      <c r="K1270" s="163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53" t="str">
        <f>IF('C. Consumer Service Detail'!$F1270="","",IF(VLOOKUP('C. Consumer Service Detail'!$F1270,'Table of Current Services'!$B$7:$F$36,'Table of Current Services'!$F$5,)="cost","Yes","No"))</f>
        <v/>
      </c>
      <c r="M1270" s="154" t="str">
        <f>IFERROR(IF('C. Consumer Service Detail'!$K1270="No Match","No",VLOOKUP('C. Consumer Service Detail'!$C1270,'B. Consumer Budget'!$E$11:$F$2010,2,FALSE)),"")</f>
        <v/>
      </c>
      <c r="P1270" s="94"/>
      <c r="Q1270" s="94"/>
    </row>
    <row r="1271" spans="2:17" x14ac:dyDescent="0.25">
      <c r="B1271" s="220">
        <f t="shared" si="36"/>
        <v>1261</v>
      </c>
      <c r="C1271" s="222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96"/>
      <c r="E1271" s="98"/>
      <c r="F1271" s="120"/>
      <c r="G1271" s="241"/>
      <c r="H1271" s="202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85"/>
      <c r="J1271" s="171" t="str">
        <f t="shared" si="35"/>
        <v/>
      </c>
      <c r="K1271" s="163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53" t="str">
        <f>IF('C. Consumer Service Detail'!$F1271="","",IF(VLOOKUP('C. Consumer Service Detail'!$F1271,'Table of Current Services'!$B$7:$F$36,'Table of Current Services'!$F$5,)="cost","Yes","No"))</f>
        <v/>
      </c>
      <c r="M1271" s="154" t="str">
        <f>IFERROR(IF('C. Consumer Service Detail'!$K1271="No Match","No",VLOOKUP('C. Consumer Service Detail'!$C1271,'B. Consumer Budget'!$E$11:$F$2010,2,FALSE)),"")</f>
        <v/>
      </c>
      <c r="P1271" s="94"/>
      <c r="Q1271" s="94"/>
    </row>
    <row r="1272" spans="2:17" x14ac:dyDescent="0.25">
      <c r="B1272" s="220">
        <f t="shared" si="36"/>
        <v>1262</v>
      </c>
      <c r="C1272" s="222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97"/>
      <c r="E1272" s="96"/>
      <c r="F1272" s="119"/>
      <c r="G1272" s="240"/>
      <c r="H1272" s="201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86"/>
      <c r="J1272" s="171" t="str">
        <f t="shared" si="35"/>
        <v/>
      </c>
      <c r="K1272" s="163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53" t="str">
        <f>IF('C. Consumer Service Detail'!$F1272="","",IF(VLOOKUP('C. Consumer Service Detail'!$F1272,'Table of Current Services'!$B$7:$F$36,'Table of Current Services'!$F$5,)="cost","Yes","No"))</f>
        <v/>
      </c>
      <c r="M1272" s="154" t="str">
        <f>IFERROR(IF('C. Consumer Service Detail'!$K1272="No Match","No",VLOOKUP('C. Consumer Service Detail'!$C1272,'B. Consumer Budget'!$E$11:$F$2010,2,FALSE)),"")</f>
        <v/>
      </c>
      <c r="P1272" s="94"/>
      <c r="Q1272" s="94"/>
    </row>
    <row r="1273" spans="2:17" x14ac:dyDescent="0.25">
      <c r="B1273" s="220">
        <f t="shared" si="36"/>
        <v>1263</v>
      </c>
      <c r="C1273" s="222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96"/>
      <c r="E1273" s="98"/>
      <c r="F1273" s="120"/>
      <c r="G1273" s="241"/>
      <c r="H1273" s="202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85"/>
      <c r="J1273" s="171" t="str">
        <f t="shared" si="35"/>
        <v/>
      </c>
      <c r="K1273" s="163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53" t="str">
        <f>IF('C. Consumer Service Detail'!$F1273="","",IF(VLOOKUP('C. Consumer Service Detail'!$F1273,'Table of Current Services'!$B$7:$F$36,'Table of Current Services'!$F$5,)="cost","Yes","No"))</f>
        <v/>
      </c>
      <c r="M1273" s="154" t="str">
        <f>IFERROR(IF('C. Consumer Service Detail'!$K1273="No Match","No",VLOOKUP('C. Consumer Service Detail'!$C1273,'B. Consumer Budget'!$E$11:$F$2010,2,FALSE)),"")</f>
        <v/>
      </c>
      <c r="P1273" s="94"/>
      <c r="Q1273" s="94"/>
    </row>
    <row r="1274" spans="2:17" x14ac:dyDescent="0.25">
      <c r="B1274" s="220">
        <f t="shared" si="36"/>
        <v>1264</v>
      </c>
      <c r="C1274" s="222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97"/>
      <c r="E1274" s="96"/>
      <c r="F1274" s="119"/>
      <c r="G1274" s="240"/>
      <c r="H1274" s="201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86"/>
      <c r="J1274" s="171" t="str">
        <f t="shared" si="35"/>
        <v/>
      </c>
      <c r="K1274" s="163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53" t="str">
        <f>IF('C. Consumer Service Detail'!$F1274="","",IF(VLOOKUP('C. Consumer Service Detail'!$F1274,'Table of Current Services'!$B$7:$F$36,'Table of Current Services'!$F$5,)="cost","Yes","No"))</f>
        <v/>
      </c>
      <c r="M1274" s="154" t="str">
        <f>IFERROR(IF('C. Consumer Service Detail'!$K1274="No Match","No",VLOOKUP('C. Consumer Service Detail'!$C1274,'B. Consumer Budget'!$E$11:$F$2010,2,FALSE)),"")</f>
        <v/>
      </c>
      <c r="P1274" s="94"/>
      <c r="Q1274" s="94"/>
    </row>
    <row r="1275" spans="2:17" x14ac:dyDescent="0.25">
      <c r="B1275" s="220">
        <f t="shared" si="36"/>
        <v>1265</v>
      </c>
      <c r="C1275" s="222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96"/>
      <c r="E1275" s="98"/>
      <c r="F1275" s="120"/>
      <c r="G1275" s="241"/>
      <c r="H1275" s="202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85"/>
      <c r="J1275" s="171" t="str">
        <f t="shared" si="35"/>
        <v/>
      </c>
      <c r="K1275" s="163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53" t="str">
        <f>IF('C. Consumer Service Detail'!$F1275="","",IF(VLOOKUP('C. Consumer Service Detail'!$F1275,'Table of Current Services'!$B$7:$F$36,'Table of Current Services'!$F$5,)="cost","Yes","No"))</f>
        <v/>
      </c>
      <c r="M1275" s="154" t="str">
        <f>IFERROR(IF('C. Consumer Service Detail'!$K1275="No Match","No",VLOOKUP('C. Consumer Service Detail'!$C1275,'B. Consumer Budget'!$E$11:$F$2010,2,FALSE)),"")</f>
        <v/>
      </c>
      <c r="P1275" s="94"/>
      <c r="Q1275" s="94"/>
    </row>
    <row r="1276" spans="2:17" x14ac:dyDescent="0.25">
      <c r="B1276" s="220">
        <f t="shared" si="36"/>
        <v>1266</v>
      </c>
      <c r="C1276" s="222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97"/>
      <c r="E1276" s="96"/>
      <c r="F1276" s="119"/>
      <c r="G1276" s="240"/>
      <c r="H1276" s="201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86"/>
      <c r="J1276" s="171" t="str">
        <f t="shared" si="35"/>
        <v/>
      </c>
      <c r="K1276" s="163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53" t="str">
        <f>IF('C. Consumer Service Detail'!$F1276="","",IF(VLOOKUP('C. Consumer Service Detail'!$F1276,'Table of Current Services'!$B$7:$F$36,'Table of Current Services'!$F$5,)="cost","Yes","No"))</f>
        <v/>
      </c>
      <c r="M1276" s="154" t="str">
        <f>IFERROR(IF('C. Consumer Service Detail'!$K1276="No Match","No",VLOOKUP('C. Consumer Service Detail'!$C1276,'B. Consumer Budget'!$E$11:$F$2010,2,FALSE)),"")</f>
        <v/>
      </c>
      <c r="P1276" s="94"/>
      <c r="Q1276" s="94"/>
    </row>
    <row r="1277" spans="2:17" x14ac:dyDescent="0.25">
      <c r="B1277" s="220">
        <f t="shared" si="36"/>
        <v>1267</v>
      </c>
      <c r="C1277" s="222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96"/>
      <c r="E1277" s="98"/>
      <c r="F1277" s="120"/>
      <c r="G1277" s="241"/>
      <c r="H1277" s="202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85"/>
      <c r="J1277" s="171" t="str">
        <f t="shared" si="35"/>
        <v/>
      </c>
      <c r="K1277" s="163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53" t="str">
        <f>IF('C. Consumer Service Detail'!$F1277="","",IF(VLOOKUP('C. Consumer Service Detail'!$F1277,'Table of Current Services'!$B$7:$F$36,'Table of Current Services'!$F$5,)="cost","Yes","No"))</f>
        <v/>
      </c>
      <c r="M1277" s="154" t="str">
        <f>IFERROR(IF('C. Consumer Service Detail'!$K1277="No Match","No",VLOOKUP('C. Consumer Service Detail'!$C1277,'B. Consumer Budget'!$E$11:$F$2010,2,FALSE)),"")</f>
        <v/>
      </c>
      <c r="P1277" s="94"/>
      <c r="Q1277" s="94"/>
    </row>
    <row r="1278" spans="2:17" x14ac:dyDescent="0.25">
      <c r="B1278" s="220">
        <f t="shared" si="36"/>
        <v>1268</v>
      </c>
      <c r="C1278" s="222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97"/>
      <c r="E1278" s="96"/>
      <c r="F1278" s="119"/>
      <c r="G1278" s="240"/>
      <c r="H1278" s="201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86"/>
      <c r="J1278" s="171" t="str">
        <f t="shared" si="35"/>
        <v/>
      </c>
      <c r="K1278" s="163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53" t="str">
        <f>IF('C. Consumer Service Detail'!$F1278="","",IF(VLOOKUP('C. Consumer Service Detail'!$F1278,'Table of Current Services'!$B$7:$F$36,'Table of Current Services'!$F$5,)="cost","Yes","No"))</f>
        <v/>
      </c>
      <c r="M1278" s="154" t="str">
        <f>IFERROR(IF('C. Consumer Service Detail'!$K1278="No Match","No",VLOOKUP('C. Consumer Service Detail'!$C1278,'B. Consumer Budget'!$E$11:$F$2010,2,FALSE)),"")</f>
        <v/>
      </c>
      <c r="P1278" s="94"/>
      <c r="Q1278" s="94"/>
    </row>
    <row r="1279" spans="2:17" x14ac:dyDescent="0.25">
      <c r="B1279" s="220">
        <f t="shared" si="36"/>
        <v>1269</v>
      </c>
      <c r="C1279" s="222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96"/>
      <c r="E1279" s="98"/>
      <c r="F1279" s="120"/>
      <c r="G1279" s="241"/>
      <c r="H1279" s="202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85"/>
      <c r="J1279" s="171" t="str">
        <f t="shared" si="35"/>
        <v/>
      </c>
      <c r="K1279" s="163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53" t="str">
        <f>IF('C. Consumer Service Detail'!$F1279="","",IF(VLOOKUP('C. Consumer Service Detail'!$F1279,'Table of Current Services'!$B$7:$F$36,'Table of Current Services'!$F$5,)="cost","Yes","No"))</f>
        <v/>
      </c>
      <c r="M1279" s="154" t="str">
        <f>IFERROR(IF('C. Consumer Service Detail'!$K1279="No Match","No",VLOOKUP('C. Consumer Service Detail'!$C1279,'B. Consumer Budget'!$E$11:$F$2010,2,FALSE)),"")</f>
        <v/>
      </c>
      <c r="P1279" s="94"/>
      <c r="Q1279" s="94"/>
    </row>
    <row r="1280" spans="2:17" x14ac:dyDescent="0.25">
      <c r="B1280" s="220">
        <f t="shared" si="36"/>
        <v>1270</v>
      </c>
      <c r="C1280" s="222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97"/>
      <c r="E1280" s="96"/>
      <c r="F1280" s="119"/>
      <c r="G1280" s="240"/>
      <c r="H1280" s="201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86"/>
      <c r="J1280" s="171" t="str">
        <f t="shared" si="35"/>
        <v/>
      </c>
      <c r="K1280" s="163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53" t="str">
        <f>IF('C. Consumer Service Detail'!$F1280="","",IF(VLOOKUP('C. Consumer Service Detail'!$F1280,'Table of Current Services'!$B$7:$F$36,'Table of Current Services'!$F$5,)="cost","Yes","No"))</f>
        <v/>
      </c>
      <c r="M1280" s="154" t="str">
        <f>IFERROR(IF('C. Consumer Service Detail'!$K1280="No Match","No",VLOOKUP('C. Consumer Service Detail'!$C1280,'B. Consumer Budget'!$E$11:$F$2010,2,FALSE)),"")</f>
        <v/>
      </c>
      <c r="P1280" s="94"/>
      <c r="Q1280" s="94"/>
    </row>
    <row r="1281" spans="2:17" x14ac:dyDescent="0.25">
      <c r="B1281" s="220">
        <f t="shared" si="36"/>
        <v>1271</v>
      </c>
      <c r="C1281" s="222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96"/>
      <c r="E1281" s="98"/>
      <c r="F1281" s="120"/>
      <c r="G1281" s="241"/>
      <c r="H1281" s="202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85"/>
      <c r="J1281" s="171" t="str">
        <f t="shared" si="35"/>
        <v/>
      </c>
      <c r="K1281" s="163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53" t="str">
        <f>IF('C. Consumer Service Detail'!$F1281="","",IF(VLOOKUP('C. Consumer Service Detail'!$F1281,'Table of Current Services'!$B$7:$F$36,'Table of Current Services'!$F$5,)="cost","Yes","No"))</f>
        <v/>
      </c>
      <c r="M1281" s="154" t="str">
        <f>IFERROR(IF('C. Consumer Service Detail'!$K1281="No Match","No",VLOOKUP('C. Consumer Service Detail'!$C1281,'B. Consumer Budget'!$E$11:$F$2010,2,FALSE)),"")</f>
        <v/>
      </c>
      <c r="P1281" s="94"/>
      <c r="Q1281" s="94"/>
    </row>
    <row r="1282" spans="2:17" x14ac:dyDescent="0.25">
      <c r="B1282" s="220">
        <f t="shared" si="36"/>
        <v>1272</v>
      </c>
      <c r="C1282" s="222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97"/>
      <c r="E1282" s="96"/>
      <c r="F1282" s="119"/>
      <c r="G1282" s="240"/>
      <c r="H1282" s="201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86"/>
      <c r="J1282" s="171" t="str">
        <f t="shared" si="35"/>
        <v/>
      </c>
      <c r="K1282" s="163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53" t="str">
        <f>IF('C. Consumer Service Detail'!$F1282="","",IF(VLOOKUP('C. Consumer Service Detail'!$F1282,'Table of Current Services'!$B$7:$F$36,'Table of Current Services'!$F$5,)="cost","Yes","No"))</f>
        <v/>
      </c>
      <c r="M1282" s="154" t="str">
        <f>IFERROR(IF('C. Consumer Service Detail'!$K1282="No Match","No",VLOOKUP('C. Consumer Service Detail'!$C1282,'B. Consumer Budget'!$E$11:$F$2010,2,FALSE)),"")</f>
        <v/>
      </c>
      <c r="P1282" s="94"/>
      <c r="Q1282" s="94"/>
    </row>
    <row r="1283" spans="2:17" x14ac:dyDescent="0.25">
      <c r="B1283" s="220">
        <f t="shared" si="36"/>
        <v>1273</v>
      </c>
      <c r="C1283" s="222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96"/>
      <c r="E1283" s="98"/>
      <c r="F1283" s="120"/>
      <c r="G1283" s="241"/>
      <c r="H1283" s="202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85"/>
      <c r="J1283" s="171" t="str">
        <f t="shared" si="35"/>
        <v/>
      </c>
      <c r="K1283" s="163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53" t="str">
        <f>IF('C. Consumer Service Detail'!$F1283="","",IF(VLOOKUP('C. Consumer Service Detail'!$F1283,'Table of Current Services'!$B$7:$F$36,'Table of Current Services'!$F$5,)="cost","Yes","No"))</f>
        <v/>
      </c>
      <c r="M1283" s="154" t="str">
        <f>IFERROR(IF('C. Consumer Service Detail'!$K1283="No Match","No",VLOOKUP('C. Consumer Service Detail'!$C1283,'B. Consumer Budget'!$E$11:$F$2010,2,FALSE)),"")</f>
        <v/>
      </c>
      <c r="P1283" s="94"/>
      <c r="Q1283" s="94"/>
    </row>
    <row r="1284" spans="2:17" x14ac:dyDescent="0.25">
      <c r="B1284" s="220">
        <f t="shared" si="36"/>
        <v>1274</v>
      </c>
      <c r="C1284" s="222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97"/>
      <c r="E1284" s="96"/>
      <c r="F1284" s="119"/>
      <c r="G1284" s="240"/>
      <c r="H1284" s="201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86"/>
      <c r="J1284" s="171" t="str">
        <f t="shared" si="35"/>
        <v/>
      </c>
      <c r="K1284" s="163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53" t="str">
        <f>IF('C. Consumer Service Detail'!$F1284="","",IF(VLOOKUP('C. Consumer Service Detail'!$F1284,'Table of Current Services'!$B$7:$F$36,'Table of Current Services'!$F$5,)="cost","Yes","No"))</f>
        <v/>
      </c>
      <c r="M1284" s="154" t="str">
        <f>IFERROR(IF('C. Consumer Service Detail'!$K1284="No Match","No",VLOOKUP('C. Consumer Service Detail'!$C1284,'B. Consumer Budget'!$E$11:$F$2010,2,FALSE)),"")</f>
        <v/>
      </c>
      <c r="P1284" s="94"/>
      <c r="Q1284" s="94"/>
    </row>
    <row r="1285" spans="2:17" x14ac:dyDescent="0.25">
      <c r="B1285" s="220">
        <f t="shared" si="36"/>
        <v>1275</v>
      </c>
      <c r="C1285" s="222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96"/>
      <c r="E1285" s="98"/>
      <c r="F1285" s="120"/>
      <c r="G1285" s="241"/>
      <c r="H1285" s="202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85"/>
      <c r="J1285" s="171" t="str">
        <f t="shared" si="35"/>
        <v/>
      </c>
      <c r="K1285" s="163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53" t="str">
        <f>IF('C. Consumer Service Detail'!$F1285="","",IF(VLOOKUP('C. Consumer Service Detail'!$F1285,'Table of Current Services'!$B$7:$F$36,'Table of Current Services'!$F$5,)="cost","Yes","No"))</f>
        <v/>
      </c>
      <c r="M1285" s="154" t="str">
        <f>IFERROR(IF('C. Consumer Service Detail'!$K1285="No Match","No",VLOOKUP('C. Consumer Service Detail'!$C1285,'B. Consumer Budget'!$E$11:$F$2010,2,FALSE)),"")</f>
        <v/>
      </c>
      <c r="P1285" s="94"/>
      <c r="Q1285" s="94"/>
    </row>
    <row r="1286" spans="2:17" x14ac:dyDescent="0.25">
      <c r="B1286" s="220">
        <f t="shared" si="36"/>
        <v>1276</v>
      </c>
      <c r="C1286" s="222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97"/>
      <c r="E1286" s="96"/>
      <c r="F1286" s="119"/>
      <c r="G1286" s="240"/>
      <c r="H1286" s="201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86"/>
      <c r="J1286" s="171" t="str">
        <f t="shared" si="35"/>
        <v/>
      </c>
      <c r="K1286" s="163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53" t="str">
        <f>IF('C. Consumer Service Detail'!$F1286="","",IF(VLOOKUP('C. Consumer Service Detail'!$F1286,'Table of Current Services'!$B$7:$F$36,'Table of Current Services'!$F$5,)="cost","Yes","No"))</f>
        <v/>
      </c>
      <c r="M1286" s="154" t="str">
        <f>IFERROR(IF('C. Consumer Service Detail'!$K1286="No Match","No",VLOOKUP('C. Consumer Service Detail'!$C1286,'B. Consumer Budget'!$E$11:$F$2010,2,FALSE)),"")</f>
        <v/>
      </c>
      <c r="P1286" s="94"/>
      <c r="Q1286" s="94"/>
    </row>
    <row r="1287" spans="2:17" x14ac:dyDescent="0.25">
      <c r="B1287" s="220">
        <f t="shared" si="36"/>
        <v>1277</v>
      </c>
      <c r="C1287" s="222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96"/>
      <c r="E1287" s="98"/>
      <c r="F1287" s="120"/>
      <c r="G1287" s="241"/>
      <c r="H1287" s="202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85"/>
      <c r="J1287" s="171" t="str">
        <f t="shared" si="35"/>
        <v/>
      </c>
      <c r="K1287" s="163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53" t="str">
        <f>IF('C. Consumer Service Detail'!$F1287="","",IF(VLOOKUP('C. Consumer Service Detail'!$F1287,'Table of Current Services'!$B$7:$F$36,'Table of Current Services'!$F$5,)="cost","Yes","No"))</f>
        <v/>
      </c>
      <c r="M1287" s="154" t="str">
        <f>IFERROR(IF('C. Consumer Service Detail'!$K1287="No Match","No",VLOOKUP('C. Consumer Service Detail'!$C1287,'B. Consumer Budget'!$E$11:$F$2010,2,FALSE)),"")</f>
        <v/>
      </c>
      <c r="P1287" s="94"/>
      <c r="Q1287" s="94"/>
    </row>
    <row r="1288" spans="2:17" x14ac:dyDescent="0.25">
      <c r="B1288" s="220">
        <f t="shared" si="36"/>
        <v>1278</v>
      </c>
      <c r="C1288" s="222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97"/>
      <c r="E1288" s="96"/>
      <c r="F1288" s="119"/>
      <c r="G1288" s="240"/>
      <c r="H1288" s="201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86"/>
      <c r="J1288" s="171" t="str">
        <f t="shared" si="35"/>
        <v/>
      </c>
      <c r="K1288" s="163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53" t="str">
        <f>IF('C. Consumer Service Detail'!$F1288="","",IF(VLOOKUP('C. Consumer Service Detail'!$F1288,'Table of Current Services'!$B$7:$F$36,'Table of Current Services'!$F$5,)="cost","Yes","No"))</f>
        <v/>
      </c>
      <c r="M1288" s="154" t="str">
        <f>IFERROR(IF('C. Consumer Service Detail'!$K1288="No Match","No",VLOOKUP('C. Consumer Service Detail'!$C1288,'B. Consumer Budget'!$E$11:$F$2010,2,FALSE)),"")</f>
        <v/>
      </c>
      <c r="P1288" s="94"/>
      <c r="Q1288" s="94"/>
    </row>
    <row r="1289" spans="2:17" x14ac:dyDescent="0.25">
      <c r="B1289" s="220">
        <f t="shared" si="36"/>
        <v>1279</v>
      </c>
      <c r="C1289" s="222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96"/>
      <c r="E1289" s="98"/>
      <c r="F1289" s="120"/>
      <c r="G1289" s="241"/>
      <c r="H1289" s="202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85"/>
      <c r="J1289" s="171" t="str">
        <f t="shared" si="35"/>
        <v/>
      </c>
      <c r="K1289" s="163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53" t="str">
        <f>IF('C. Consumer Service Detail'!$F1289="","",IF(VLOOKUP('C. Consumer Service Detail'!$F1289,'Table of Current Services'!$B$7:$F$36,'Table of Current Services'!$F$5,)="cost","Yes","No"))</f>
        <v/>
      </c>
      <c r="M1289" s="154" t="str">
        <f>IFERROR(IF('C. Consumer Service Detail'!$K1289="No Match","No",VLOOKUP('C. Consumer Service Detail'!$C1289,'B. Consumer Budget'!$E$11:$F$2010,2,FALSE)),"")</f>
        <v/>
      </c>
      <c r="P1289" s="94"/>
      <c r="Q1289" s="94"/>
    </row>
    <row r="1290" spans="2:17" x14ac:dyDescent="0.25">
      <c r="B1290" s="220">
        <f t="shared" si="36"/>
        <v>1280</v>
      </c>
      <c r="C1290" s="222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97"/>
      <c r="E1290" s="96"/>
      <c r="F1290" s="119"/>
      <c r="G1290" s="240"/>
      <c r="H1290" s="201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86"/>
      <c r="J1290" s="171" t="str">
        <f t="shared" si="35"/>
        <v/>
      </c>
      <c r="K1290" s="163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53" t="str">
        <f>IF('C. Consumer Service Detail'!$F1290="","",IF(VLOOKUP('C. Consumer Service Detail'!$F1290,'Table of Current Services'!$B$7:$F$36,'Table of Current Services'!$F$5,)="cost","Yes","No"))</f>
        <v/>
      </c>
      <c r="M1290" s="154" t="str">
        <f>IFERROR(IF('C. Consumer Service Detail'!$K1290="No Match","No",VLOOKUP('C. Consumer Service Detail'!$C1290,'B. Consumer Budget'!$E$11:$F$2010,2,FALSE)),"")</f>
        <v/>
      </c>
      <c r="P1290" s="94"/>
      <c r="Q1290" s="94"/>
    </row>
    <row r="1291" spans="2:17" x14ac:dyDescent="0.25">
      <c r="B1291" s="220">
        <f t="shared" si="36"/>
        <v>1281</v>
      </c>
      <c r="C1291" s="222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96"/>
      <c r="E1291" s="98"/>
      <c r="F1291" s="120"/>
      <c r="G1291" s="241"/>
      <c r="H1291" s="202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85"/>
      <c r="J1291" s="171" t="str">
        <f t="shared" ref="J1291:J1354" si="37">IFERROR(IF($H1291&gt;0,$H1291*$I1291,$I1291),"")</f>
        <v/>
      </c>
      <c r="K1291" s="163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53" t="str">
        <f>IF('C. Consumer Service Detail'!$F1291="","",IF(VLOOKUP('C. Consumer Service Detail'!$F1291,'Table of Current Services'!$B$7:$F$36,'Table of Current Services'!$F$5,)="cost","Yes","No"))</f>
        <v/>
      </c>
      <c r="M1291" s="154" t="str">
        <f>IFERROR(IF('C. Consumer Service Detail'!$K1291="No Match","No",VLOOKUP('C. Consumer Service Detail'!$C1291,'B. Consumer Budget'!$E$11:$F$2010,2,FALSE)),"")</f>
        <v/>
      </c>
      <c r="P1291" s="94"/>
      <c r="Q1291" s="94"/>
    </row>
    <row r="1292" spans="2:17" x14ac:dyDescent="0.25">
      <c r="B1292" s="220">
        <f t="shared" ref="B1292:B1355" si="38">B1291+1</f>
        <v>1282</v>
      </c>
      <c r="C1292" s="222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97"/>
      <c r="E1292" s="96"/>
      <c r="F1292" s="119"/>
      <c r="G1292" s="240"/>
      <c r="H1292" s="201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86"/>
      <c r="J1292" s="171" t="str">
        <f t="shared" si="37"/>
        <v/>
      </c>
      <c r="K1292" s="163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53" t="str">
        <f>IF('C. Consumer Service Detail'!$F1292="","",IF(VLOOKUP('C. Consumer Service Detail'!$F1292,'Table of Current Services'!$B$7:$F$36,'Table of Current Services'!$F$5,)="cost","Yes","No"))</f>
        <v/>
      </c>
      <c r="M1292" s="154" t="str">
        <f>IFERROR(IF('C. Consumer Service Detail'!$K1292="No Match","No",VLOOKUP('C. Consumer Service Detail'!$C1292,'B. Consumer Budget'!$E$11:$F$2010,2,FALSE)),"")</f>
        <v/>
      </c>
      <c r="P1292" s="94"/>
      <c r="Q1292" s="94"/>
    </row>
    <row r="1293" spans="2:17" x14ac:dyDescent="0.25">
      <c r="B1293" s="220">
        <f t="shared" si="38"/>
        <v>1283</v>
      </c>
      <c r="C1293" s="222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96"/>
      <c r="E1293" s="98"/>
      <c r="F1293" s="120"/>
      <c r="G1293" s="241"/>
      <c r="H1293" s="202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85"/>
      <c r="J1293" s="171" t="str">
        <f t="shared" si="37"/>
        <v/>
      </c>
      <c r="K1293" s="163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53" t="str">
        <f>IF('C. Consumer Service Detail'!$F1293="","",IF(VLOOKUP('C. Consumer Service Detail'!$F1293,'Table of Current Services'!$B$7:$F$36,'Table of Current Services'!$F$5,)="cost","Yes","No"))</f>
        <v/>
      </c>
      <c r="M1293" s="154" t="str">
        <f>IFERROR(IF('C. Consumer Service Detail'!$K1293="No Match","No",VLOOKUP('C. Consumer Service Detail'!$C1293,'B. Consumer Budget'!$E$11:$F$2010,2,FALSE)),"")</f>
        <v/>
      </c>
      <c r="P1293" s="94"/>
      <c r="Q1293" s="94"/>
    </row>
    <row r="1294" spans="2:17" x14ac:dyDescent="0.25">
      <c r="B1294" s="220">
        <f t="shared" si="38"/>
        <v>1284</v>
      </c>
      <c r="C1294" s="222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97"/>
      <c r="E1294" s="96"/>
      <c r="F1294" s="119"/>
      <c r="G1294" s="240"/>
      <c r="H1294" s="201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86"/>
      <c r="J1294" s="171" t="str">
        <f t="shared" si="37"/>
        <v/>
      </c>
      <c r="K1294" s="163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53" t="str">
        <f>IF('C. Consumer Service Detail'!$F1294="","",IF(VLOOKUP('C. Consumer Service Detail'!$F1294,'Table of Current Services'!$B$7:$F$36,'Table of Current Services'!$F$5,)="cost","Yes","No"))</f>
        <v/>
      </c>
      <c r="M1294" s="154" t="str">
        <f>IFERROR(IF('C. Consumer Service Detail'!$K1294="No Match","No",VLOOKUP('C. Consumer Service Detail'!$C1294,'B. Consumer Budget'!$E$11:$F$2010,2,FALSE)),"")</f>
        <v/>
      </c>
      <c r="P1294" s="94"/>
      <c r="Q1294" s="94"/>
    </row>
    <row r="1295" spans="2:17" x14ac:dyDescent="0.25">
      <c r="B1295" s="220">
        <f t="shared" si="38"/>
        <v>1285</v>
      </c>
      <c r="C1295" s="222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96"/>
      <c r="E1295" s="98"/>
      <c r="F1295" s="120"/>
      <c r="G1295" s="241"/>
      <c r="H1295" s="202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85"/>
      <c r="J1295" s="171" t="str">
        <f t="shared" si="37"/>
        <v/>
      </c>
      <c r="K1295" s="163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53" t="str">
        <f>IF('C. Consumer Service Detail'!$F1295="","",IF(VLOOKUP('C. Consumer Service Detail'!$F1295,'Table of Current Services'!$B$7:$F$36,'Table of Current Services'!$F$5,)="cost","Yes","No"))</f>
        <v/>
      </c>
      <c r="M1295" s="154" t="str">
        <f>IFERROR(IF('C. Consumer Service Detail'!$K1295="No Match","No",VLOOKUP('C. Consumer Service Detail'!$C1295,'B. Consumer Budget'!$E$11:$F$2010,2,FALSE)),"")</f>
        <v/>
      </c>
      <c r="P1295" s="94"/>
      <c r="Q1295" s="94"/>
    </row>
    <row r="1296" spans="2:17" x14ac:dyDescent="0.25">
      <c r="B1296" s="220">
        <f t="shared" si="38"/>
        <v>1286</v>
      </c>
      <c r="C1296" s="222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97"/>
      <c r="E1296" s="96"/>
      <c r="F1296" s="119"/>
      <c r="G1296" s="240"/>
      <c r="H1296" s="201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86"/>
      <c r="J1296" s="171" t="str">
        <f t="shared" si="37"/>
        <v/>
      </c>
      <c r="K1296" s="163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53" t="str">
        <f>IF('C. Consumer Service Detail'!$F1296="","",IF(VLOOKUP('C. Consumer Service Detail'!$F1296,'Table of Current Services'!$B$7:$F$36,'Table of Current Services'!$F$5,)="cost","Yes","No"))</f>
        <v/>
      </c>
      <c r="M1296" s="154" t="str">
        <f>IFERROR(IF('C. Consumer Service Detail'!$K1296="No Match","No",VLOOKUP('C. Consumer Service Detail'!$C1296,'B. Consumer Budget'!$E$11:$F$2010,2,FALSE)),"")</f>
        <v/>
      </c>
      <c r="P1296" s="94"/>
      <c r="Q1296" s="94"/>
    </row>
    <row r="1297" spans="2:17" x14ac:dyDescent="0.25">
      <c r="B1297" s="220">
        <f t="shared" si="38"/>
        <v>1287</v>
      </c>
      <c r="C1297" s="222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96"/>
      <c r="E1297" s="98"/>
      <c r="F1297" s="120"/>
      <c r="G1297" s="241"/>
      <c r="H1297" s="202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85"/>
      <c r="J1297" s="171" t="str">
        <f t="shared" si="37"/>
        <v/>
      </c>
      <c r="K1297" s="163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53" t="str">
        <f>IF('C. Consumer Service Detail'!$F1297="","",IF(VLOOKUP('C. Consumer Service Detail'!$F1297,'Table of Current Services'!$B$7:$F$36,'Table of Current Services'!$F$5,)="cost","Yes","No"))</f>
        <v/>
      </c>
      <c r="M1297" s="154" t="str">
        <f>IFERROR(IF('C. Consumer Service Detail'!$K1297="No Match","No",VLOOKUP('C. Consumer Service Detail'!$C1297,'B. Consumer Budget'!$E$11:$F$2010,2,FALSE)),"")</f>
        <v/>
      </c>
      <c r="P1297" s="94"/>
      <c r="Q1297" s="94"/>
    </row>
    <row r="1298" spans="2:17" x14ac:dyDescent="0.25">
      <c r="B1298" s="220">
        <f t="shared" si="38"/>
        <v>1288</v>
      </c>
      <c r="C1298" s="222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97"/>
      <c r="E1298" s="96"/>
      <c r="F1298" s="119"/>
      <c r="G1298" s="240"/>
      <c r="H1298" s="201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86"/>
      <c r="J1298" s="171" t="str">
        <f t="shared" si="37"/>
        <v/>
      </c>
      <c r="K1298" s="163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53" t="str">
        <f>IF('C. Consumer Service Detail'!$F1298="","",IF(VLOOKUP('C. Consumer Service Detail'!$F1298,'Table of Current Services'!$B$7:$F$36,'Table of Current Services'!$F$5,)="cost","Yes","No"))</f>
        <v/>
      </c>
      <c r="M1298" s="154" t="str">
        <f>IFERROR(IF('C. Consumer Service Detail'!$K1298="No Match","No",VLOOKUP('C. Consumer Service Detail'!$C1298,'B. Consumer Budget'!$E$11:$F$2010,2,FALSE)),"")</f>
        <v/>
      </c>
      <c r="P1298" s="94"/>
      <c r="Q1298" s="94"/>
    </row>
    <row r="1299" spans="2:17" x14ac:dyDescent="0.25">
      <c r="B1299" s="220">
        <f t="shared" si="38"/>
        <v>1289</v>
      </c>
      <c r="C1299" s="222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96"/>
      <c r="E1299" s="98"/>
      <c r="F1299" s="120"/>
      <c r="G1299" s="241"/>
      <c r="H1299" s="202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85"/>
      <c r="J1299" s="171" t="str">
        <f t="shared" si="37"/>
        <v/>
      </c>
      <c r="K1299" s="163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53" t="str">
        <f>IF('C. Consumer Service Detail'!$F1299="","",IF(VLOOKUP('C. Consumer Service Detail'!$F1299,'Table of Current Services'!$B$7:$F$36,'Table of Current Services'!$F$5,)="cost","Yes","No"))</f>
        <v/>
      </c>
      <c r="M1299" s="154" t="str">
        <f>IFERROR(IF('C. Consumer Service Detail'!$K1299="No Match","No",VLOOKUP('C. Consumer Service Detail'!$C1299,'B. Consumer Budget'!$E$11:$F$2010,2,FALSE)),"")</f>
        <v/>
      </c>
      <c r="P1299" s="94"/>
      <c r="Q1299" s="94"/>
    </row>
    <row r="1300" spans="2:17" x14ac:dyDescent="0.25">
      <c r="B1300" s="220">
        <f t="shared" si="38"/>
        <v>1290</v>
      </c>
      <c r="C1300" s="222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97"/>
      <c r="E1300" s="96"/>
      <c r="F1300" s="119"/>
      <c r="G1300" s="240"/>
      <c r="H1300" s="201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86"/>
      <c r="J1300" s="171" t="str">
        <f t="shared" si="37"/>
        <v/>
      </c>
      <c r="K1300" s="163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53" t="str">
        <f>IF('C. Consumer Service Detail'!$F1300="","",IF(VLOOKUP('C. Consumer Service Detail'!$F1300,'Table of Current Services'!$B$7:$F$36,'Table of Current Services'!$F$5,)="cost","Yes","No"))</f>
        <v/>
      </c>
      <c r="M1300" s="154" t="str">
        <f>IFERROR(IF('C. Consumer Service Detail'!$K1300="No Match","No",VLOOKUP('C. Consumer Service Detail'!$C1300,'B. Consumer Budget'!$E$11:$F$2010,2,FALSE)),"")</f>
        <v/>
      </c>
      <c r="P1300" s="94"/>
      <c r="Q1300" s="94"/>
    </row>
    <row r="1301" spans="2:17" x14ac:dyDescent="0.25">
      <c r="B1301" s="220">
        <f t="shared" si="38"/>
        <v>1291</v>
      </c>
      <c r="C1301" s="222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96"/>
      <c r="E1301" s="98"/>
      <c r="F1301" s="120"/>
      <c r="G1301" s="241"/>
      <c r="H1301" s="202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85"/>
      <c r="J1301" s="171" t="str">
        <f t="shared" si="37"/>
        <v/>
      </c>
      <c r="K1301" s="163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53" t="str">
        <f>IF('C. Consumer Service Detail'!$F1301="","",IF(VLOOKUP('C. Consumer Service Detail'!$F1301,'Table of Current Services'!$B$7:$F$36,'Table of Current Services'!$F$5,)="cost","Yes","No"))</f>
        <v/>
      </c>
      <c r="M1301" s="154" t="str">
        <f>IFERROR(IF('C. Consumer Service Detail'!$K1301="No Match","No",VLOOKUP('C. Consumer Service Detail'!$C1301,'B. Consumer Budget'!$E$11:$F$2010,2,FALSE)),"")</f>
        <v/>
      </c>
      <c r="P1301" s="94"/>
      <c r="Q1301" s="94"/>
    </row>
    <row r="1302" spans="2:17" x14ac:dyDescent="0.25">
      <c r="B1302" s="220">
        <f t="shared" si="38"/>
        <v>1292</v>
      </c>
      <c r="C1302" s="222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97"/>
      <c r="E1302" s="96"/>
      <c r="F1302" s="119"/>
      <c r="G1302" s="240"/>
      <c r="H1302" s="201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86"/>
      <c r="J1302" s="171" t="str">
        <f t="shared" si="37"/>
        <v/>
      </c>
      <c r="K1302" s="163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53" t="str">
        <f>IF('C. Consumer Service Detail'!$F1302="","",IF(VLOOKUP('C. Consumer Service Detail'!$F1302,'Table of Current Services'!$B$7:$F$36,'Table of Current Services'!$F$5,)="cost","Yes","No"))</f>
        <v/>
      </c>
      <c r="M1302" s="154" t="str">
        <f>IFERROR(IF('C. Consumer Service Detail'!$K1302="No Match","No",VLOOKUP('C. Consumer Service Detail'!$C1302,'B. Consumer Budget'!$E$11:$F$2010,2,FALSE)),"")</f>
        <v/>
      </c>
      <c r="P1302" s="94"/>
      <c r="Q1302" s="94"/>
    </row>
    <row r="1303" spans="2:17" x14ac:dyDescent="0.25">
      <c r="B1303" s="220">
        <f t="shared" si="38"/>
        <v>1293</v>
      </c>
      <c r="C1303" s="222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96"/>
      <c r="E1303" s="98"/>
      <c r="F1303" s="120"/>
      <c r="G1303" s="241"/>
      <c r="H1303" s="202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85"/>
      <c r="J1303" s="171" t="str">
        <f t="shared" si="37"/>
        <v/>
      </c>
      <c r="K1303" s="163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53" t="str">
        <f>IF('C. Consumer Service Detail'!$F1303="","",IF(VLOOKUP('C. Consumer Service Detail'!$F1303,'Table of Current Services'!$B$7:$F$36,'Table of Current Services'!$F$5,)="cost","Yes","No"))</f>
        <v/>
      </c>
      <c r="M1303" s="154" t="str">
        <f>IFERROR(IF('C. Consumer Service Detail'!$K1303="No Match","No",VLOOKUP('C. Consumer Service Detail'!$C1303,'B. Consumer Budget'!$E$11:$F$2010,2,FALSE)),"")</f>
        <v/>
      </c>
      <c r="P1303" s="94"/>
      <c r="Q1303" s="94"/>
    </row>
    <row r="1304" spans="2:17" x14ac:dyDescent="0.25">
      <c r="B1304" s="220">
        <f t="shared" si="38"/>
        <v>1294</v>
      </c>
      <c r="C1304" s="222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97"/>
      <c r="E1304" s="96"/>
      <c r="F1304" s="119"/>
      <c r="G1304" s="240"/>
      <c r="H1304" s="201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86"/>
      <c r="J1304" s="171" t="str">
        <f t="shared" si="37"/>
        <v/>
      </c>
      <c r="K1304" s="163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53" t="str">
        <f>IF('C. Consumer Service Detail'!$F1304="","",IF(VLOOKUP('C. Consumer Service Detail'!$F1304,'Table of Current Services'!$B$7:$F$36,'Table of Current Services'!$F$5,)="cost","Yes","No"))</f>
        <v/>
      </c>
      <c r="M1304" s="154" t="str">
        <f>IFERROR(IF('C. Consumer Service Detail'!$K1304="No Match","No",VLOOKUP('C. Consumer Service Detail'!$C1304,'B. Consumer Budget'!$E$11:$F$2010,2,FALSE)),"")</f>
        <v/>
      </c>
      <c r="P1304" s="94"/>
      <c r="Q1304" s="94"/>
    </row>
    <row r="1305" spans="2:17" x14ac:dyDescent="0.25">
      <c r="B1305" s="220">
        <f t="shared" si="38"/>
        <v>1295</v>
      </c>
      <c r="C1305" s="222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96"/>
      <c r="E1305" s="98"/>
      <c r="F1305" s="120"/>
      <c r="G1305" s="241"/>
      <c r="H1305" s="202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85"/>
      <c r="J1305" s="171" t="str">
        <f t="shared" si="37"/>
        <v/>
      </c>
      <c r="K1305" s="163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53" t="str">
        <f>IF('C. Consumer Service Detail'!$F1305="","",IF(VLOOKUP('C. Consumer Service Detail'!$F1305,'Table of Current Services'!$B$7:$F$36,'Table of Current Services'!$F$5,)="cost","Yes","No"))</f>
        <v/>
      </c>
      <c r="M1305" s="154" t="str">
        <f>IFERROR(IF('C. Consumer Service Detail'!$K1305="No Match","No",VLOOKUP('C. Consumer Service Detail'!$C1305,'B. Consumer Budget'!$E$11:$F$2010,2,FALSE)),"")</f>
        <v/>
      </c>
      <c r="P1305" s="94"/>
      <c r="Q1305" s="94"/>
    </row>
    <row r="1306" spans="2:17" x14ac:dyDescent="0.25">
      <c r="B1306" s="220">
        <f t="shared" si="38"/>
        <v>1296</v>
      </c>
      <c r="C1306" s="222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97"/>
      <c r="E1306" s="96"/>
      <c r="F1306" s="119"/>
      <c r="G1306" s="240"/>
      <c r="H1306" s="201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86"/>
      <c r="J1306" s="171" t="str">
        <f t="shared" si="37"/>
        <v/>
      </c>
      <c r="K1306" s="163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53" t="str">
        <f>IF('C. Consumer Service Detail'!$F1306="","",IF(VLOOKUP('C. Consumer Service Detail'!$F1306,'Table of Current Services'!$B$7:$F$36,'Table of Current Services'!$F$5,)="cost","Yes","No"))</f>
        <v/>
      </c>
      <c r="M1306" s="154" t="str">
        <f>IFERROR(IF('C. Consumer Service Detail'!$K1306="No Match","No",VLOOKUP('C. Consumer Service Detail'!$C1306,'B. Consumer Budget'!$E$11:$F$2010,2,FALSE)),"")</f>
        <v/>
      </c>
      <c r="P1306" s="94"/>
      <c r="Q1306" s="94"/>
    </row>
    <row r="1307" spans="2:17" x14ac:dyDescent="0.25">
      <c r="B1307" s="220">
        <f t="shared" si="38"/>
        <v>1297</v>
      </c>
      <c r="C1307" s="222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96"/>
      <c r="E1307" s="98"/>
      <c r="F1307" s="120"/>
      <c r="G1307" s="241"/>
      <c r="H1307" s="202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85"/>
      <c r="J1307" s="171" t="str">
        <f t="shared" si="37"/>
        <v/>
      </c>
      <c r="K1307" s="163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53" t="str">
        <f>IF('C. Consumer Service Detail'!$F1307="","",IF(VLOOKUP('C. Consumer Service Detail'!$F1307,'Table of Current Services'!$B$7:$F$36,'Table of Current Services'!$F$5,)="cost","Yes","No"))</f>
        <v/>
      </c>
      <c r="M1307" s="154" t="str">
        <f>IFERROR(IF('C. Consumer Service Detail'!$K1307="No Match","No",VLOOKUP('C. Consumer Service Detail'!$C1307,'B. Consumer Budget'!$E$11:$F$2010,2,FALSE)),"")</f>
        <v/>
      </c>
      <c r="P1307" s="94"/>
      <c r="Q1307" s="94"/>
    </row>
    <row r="1308" spans="2:17" x14ac:dyDescent="0.25">
      <c r="B1308" s="220">
        <f t="shared" si="38"/>
        <v>1298</v>
      </c>
      <c r="C1308" s="222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97"/>
      <c r="E1308" s="96"/>
      <c r="F1308" s="119"/>
      <c r="G1308" s="240"/>
      <c r="H1308" s="201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86"/>
      <c r="J1308" s="171" t="str">
        <f t="shared" si="37"/>
        <v/>
      </c>
      <c r="K1308" s="163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53" t="str">
        <f>IF('C. Consumer Service Detail'!$F1308="","",IF(VLOOKUP('C. Consumer Service Detail'!$F1308,'Table of Current Services'!$B$7:$F$36,'Table of Current Services'!$F$5,)="cost","Yes","No"))</f>
        <v/>
      </c>
      <c r="M1308" s="154" t="str">
        <f>IFERROR(IF('C. Consumer Service Detail'!$K1308="No Match","No",VLOOKUP('C. Consumer Service Detail'!$C1308,'B. Consumer Budget'!$E$11:$F$2010,2,FALSE)),"")</f>
        <v/>
      </c>
      <c r="P1308" s="94"/>
      <c r="Q1308" s="94"/>
    </row>
    <row r="1309" spans="2:17" x14ac:dyDescent="0.25">
      <c r="B1309" s="220">
        <f t="shared" si="38"/>
        <v>1299</v>
      </c>
      <c r="C1309" s="222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96"/>
      <c r="E1309" s="98"/>
      <c r="F1309" s="120"/>
      <c r="G1309" s="241"/>
      <c r="H1309" s="202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85"/>
      <c r="J1309" s="171" t="str">
        <f t="shared" si="37"/>
        <v/>
      </c>
      <c r="K1309" s="163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53" t="str">
        <f>IF('C. Consumer Service Detail'!$F1309="","",IF(VLOOKUP('C. Consumer Service Detail'!$F1309,'Table of Current Services'!$B$7:$F$36,'Table of Current Services'!$F$5,)="cost","Yes","No"))</f>
        <v/>
      </c>
      <c r="M1309" s="154" t="str">
        <f>IFERROR(IF('C. Consumer Service Detail'!$K1309="No Match","No",VLOOKUP('C. Consumer Service Detail'!$C1309,'B. Consumer Budget'!$E$11:$F$2010,2,FALSE)),"")</f>
        <v/>
      </c>
      <c r="P1309" s="94"/>
      <c r="Q1309" s="94"/>
    </row>
    <row r="1310" spans="2:17" x14ac:dyDescent="0.25">
      <c r="B1310" s="220">
        <f t="shared" si="38"/>
        <v>1300</v>
      </c>
      <c r="C1310" s="222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97"/>
      <c r="E1310" s="96"/>
      <c r="F1310" s="119"/>
      <c r="G1310" s="240"/>
      <c r="H1310" s="201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86"/>
      <c r="J1310" s="171" t="str">
        <f t="shared" si="37"/>
        <v/>
      </c>
      <c r="K1310" s="163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53" t="str">
        <f>IF('C. Consumer Service Detail'!$F1310="","",IF(VLOOKUP('C. Consumer Service Detail'!$F1310,'Table of Current Services'!$B$7:$F$36,'Table of Current Services'!$F$5,)="cost","Yes","No"))</f>
        <v/>
      </c>
      <c r="M1310" s="154" t="str">
        <f>IFERROR(IF('C. Consumer Service Detail'!$K1310="No Match","No",VLOOKUP('C. Consumer Service Detail'!$C1310,'B. Consumer Budget'!$E$11:$F$2010,2,FALSE)),"")</f>
        <v/>
      </c>
      <c r="P1310" s="94"/>
      <c r="Q1310" s="94"/>
    </row>
    <row r="1311" spans="2:17" x14ac:dyDescent="0.25">
      <c r="B1311" s="220">
        <f t="shared" si="38"/>
        <v>1301</v>
      </c>
      <c r="C1311" s="222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96"/>
      <c r="E1311" s="98"/>
      <c r="F1311" s="120"/>
      <c r="G1311" s="241"/>
      <c r="H1311" s="202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85"/>
      <c r="J1311" s="171" t="str">
        <f t="shared" si="37"/>
        <v/>
      </c>
      <c r="K1311" s="163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53" t="str">
        <f>IF('C. Consumer Service Detail'!$F1311="","",IF(VLOOKUP('C. Consumer Service Detail'!$F1311,'Table of Current Services'!$B$7:$F$36,'Table of Current Services'!$F$5,)="cost","Yes","No"))</f>
        <v/>
      </c>
      <c r="M1311" s="154" t="str">
        <f>IFERROR(IF('C. Consumer Service Detail'!$K1311="No Match","No",VLOOKUP('C. Consumer Service Detail'!$C1311,'B. Consumer Budget'!$E$11:$F$2010,2,FALSE)),"")</f>
        <v/>
      </c>
      <c r="P1311" s="94"/>
      <c r="Q1311" s="94"/>
    </row>
    <row r="1312" spans="2:17" x14ac:dyDescent="0.25">
      <c r="B1312" s="220">
        <f t="shared" si="38"/>
        <v>1302</v>
      </c>
      <c r="C1312" s="222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97"/>
      <c r="E1312" s="96"/>
      <c r="F1312" s="119"/>
      <c r="G1312" s="240"/>
      <c r="H1312" s="201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86"/>
      <c r="J1312" s="171" t="str">
        <f t="shared" si="37"/>
        <v/>
      </c>
      <c r="K1312" s="163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53" t="str">
        <f>IF('C. Consumer Service Detail'!$F1312="","",IF(VLOOKUP('C. Consumer Service Detail'!$F1312,'Table of Current Services'!$B$7:$F$36,'Table of Current Services'!$F$5,)="cost","Yes","No"))</f>
        <v/>
      </c>
      <c r="M1312" s="154" t="str">
        <f>IFERROR(IF('C. Consumer Service Detail'!$K1312="No Match","No",VLOOKUP('C. Consumer Service Detail'!$C1312,'B. Consumer Budget'!$E$11:$F$2010,2,FALSE)),"")</f>
        <v/>
      </c>
      <c r="P1312" s="94"/>
      <c r="Q1312" s="94"/>
    </row>
    <row r="1313" spans="2:17" x14ac:dyDescent="0.25">
      <c r="B1313" s="220">
        <f t="shared" si="38"/>
        <v>1303</v>
      </c>
      <c r="C1313" s="222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96"/>
      <c r="E1313" s="98"/>
      <c r="F1313" s="120"/>
      <c r="G1313" s="241"/>
      <c r="H1313" s="202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85"/>
      <c r="J1313" s="171" t="str">
        <f t="shared" si="37"/>
        <v/>
      </c>
      <c r="K1313" s="163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53" t="str">
        <f>IF('C. Consumer Service Detail'!$F1313="","",IF(VLOOKUP('C. Consumer Service Detail'!$F1313,'Table of Current Services'!$B$7:$F$36,'Table of Current Services'!$F$5,)="cost","Yes","No"))</f>
        <v/>
      </c>
      <c r="M1313" s="154" t="str">
        <f>IFERROR(IF('C. Consumer Service Detail'!$K1313="No Match","No",VLOOKUP('C. Consumer Service Detail'!$C1313,'B. Consumer Budget'!$E$11:$F$2010,2,FALSE)),"")</f>
        <v/>
      </c>
      <c r="P1313" s="94"/>
      <c r="Q1313" s="94"/>
    </row>
    <row r="1314" spans="2:17" x14ac:dyDescent="0.25">
      <c r="B1314" s="220">
        <f t="shared" si="38"/>
        <v>1304</v>
      </c>
      <c r="C1314" s="222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97"/>
      <c r="E1314" s="96"/>
      <c r="F1314" s="119"/>
      <c r="G1314" s="240"/>
      <c r="H1314" s="201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86"/>
      <c r="J1314" s="171" t="str">
        <f t="shared" si="37"/>
        <v/>
      </c>
      <c r="K1314" s="163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53" t="str">
        <f>IF('C. Consumer Service Detail'!$F1314="","",IF(VLOOKUP('C. Consumer Service Detail'!$F1314,'Table of Current Services'!$B$7:$F$36,'Table of Current Services'!$F$5,)="cost","Yes","No"))</f>
        <v/>
      </c>
      <c r="M1314" s="154" t="str">
        <f>IFERROR(IF('C. Consumer Service Detail'!$K1314="No Match","No",VLOOKUP('C. Consumer Service Detail'!$C1314,'B. Consumer Budget'!$E$11:$F$2010,2,FALSE)),"")</f>
        <v/>
      </c>
      <c r="P1314" s="94"/>
      <c r="Q1314" s="94"/>
    </row>
    <row r="1315" spans="2:17" x14ac:dyDescent="0.25">
      <c r="B1315" s="220">
        <f t="shared" si="38"/>
        <v>1305</v>
      </c>
      <c r="C1315" s="222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96"/>
      <c r="E1315" s="98"/>
      <c r="F1315" s="120"/>
      <c r="G1315" s="241"/>
      <c r="H1315" s="202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85"/>
      <c r="J1315" s="171" t="str">
        <f t="shared" si="37"/>
        <v/>
      </c>
      <c r="K1315" s="163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53" t="str">
        <f>IF('C. Consumer Service Detail'!$F1315="","",IF(VLOOKUP('C. Consumer Service Detail'!$F1315,'Table of Current Services'!$B$7:$F$36,'Table of Current Services'!$F$5,)="cost","Yes","No"))</f>
        <v/>
      </c>
      <c r="M1315" s="154" t="str">
        <f>IFERROR(IF('C. Consumer Service Detail'!$K1315="No Match","No",VLOOKUP('C. Consumer Service Detail'!$C1315,'B. Consumer Budget'!$E$11:$F$2010,2,FALSE)),"")</f>
        <v/>
      </c>
      <c r="P1315" s="94"/>
      <c r="Q1315" s="94"/>
    </row>
    <row r="1316" spans="2:17" x14ac:dyDescent="0.25">
      <c r="B1316" s="220">
        <f t="shared" si="38"/>
        <v>1306</v>
      </c>
      <c r="C1316" s="222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97"/>
      <c r="E1316" s="96"/>
      <c r="F1316" s="119"/>
      <c r="G1316" s="240"/>
      <c r="H1316" s="201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86"/>
      <c r="J1316" s="171" t="str">
        <f t="shared" si="37"/>
        <v/>
      </c>
      <c r="K1316" s="163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53" t="str">
        <f>IF('C. Consumer Service Detail'!$F1316="","",IF(VLOOKUP('C. Consumer Service Detail'!$F1316,'Table of Current Services'!$B$7:$F$36,'Table of Current Services'!$F$5,)="cost","Yes","No"))</f>
        <v/>
      </c>
      <c r="M1316" s="154" t="str">
        <f>IFERROR(IF('C. Consumer Service Detail'!$K1316="No Match","No",VLOOKUP('C. Consumer Service Detail'!$C1316,'B. Consumer Budget'!$E$11:$F$2010,2,FALSE)),"")</f>
        <v/>
      </c>
      <c r="P1316" s="94"/>
      <c r="Q1316" s="94"/>
    </row>
    <row r="1317" spans="2:17" x14ac:dyDescent="0.25">
      <c r="B1317" s="220">
        <f t="shared" si="38"/>
        <v>1307</v>
      </c>
      <c r="C1317" s="222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96"/>
      <c r="E1317" s="98"/>
      <c r="F1317" s="120"/>
      <c r="G1317" s="241"/>
      <c r="H1317" s="202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85"/>
      <c r="J1317" s="171" t="str">
        <f t="shared" si="37"/>
        <v/>
      </c>
      <c r="K1317" s="163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53" t="str">
        <f>IF('C. Consumer Service Detail'!$F1317="","",IF(VLOOKUP('C. Consumer Service Detail'!$F1317,'Table of Current Services'!$B$7:$F$36,'Table of Current Services'!$F$5,)="cost","Yes","No"))</f>
        <v/>
      </c>
      <c r="M1317" s="154" t="str">
        <f>IFERROR(IF('C. Consumer Service Detail'!$K1317="No Match","No",VLOOKUP('C. Consumer Service Detail'!$C1317,'B. Consumer Budget'!$E$11:$F$2010,2,FALSE)),"")</f>
        <v/>
      </c>
      <c r="P1317" s="94"/>
      <c r="Q1317" s="94"/>
    </row>
    <row r="1318" spans="2:17" x14ac:dyDescent="0.25">
      <c r="B1318" s="220">
        <f t="shared" si="38"/>
        <v>1308</v>
      </c>
      <c r="C1318" s="222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97"/>
      <c r="E1318" s="96"/>
      <c r="F1318" s="119"/>
      <c r="G1318" s="240"/>
      <c r="H1318" s="201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86"/>
      <c r="J1318" s="171" t="str">
        <f t="shared" si="37"/>
        <v/>
      </c>
      <c r="K1318" s="163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53" t="str">
        <f>IF('C. Consumer Service Detail'!$F1318="","",IF(VLOOKUP('C. Consumer Service Detail'!$F1318,'Table of Current Services'!$B$7:$F$36,'Table of Current Services'!$F$5,)="cost","Yes","No"))</f>
        <v/>
      </c>
      <c r="M1318" s="154" t="str">
        <f>IFERROR(IF('C. Consumer Service Detail'!$K1318="No Match","No",VLOOKUP('C. Consumer Service Detail'!$C1318,'B. Consumer Budget'!$E$11:$F$2010,2,FALSE)),"")</f>
        <v/>
      </c>
      <c r="P1318" s="94"/>
      <c r="Q1318" s="94"/>
    </row>
    <row r="1319" spans="2:17" x14ac:dyDescent="0.25">
      <c r="B1319" s="220">
        <f t="shared" si="38"/>
        <v>1309</v>
      </c>
      <c r="C1319" s="222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96"/>
      <c r="E1319" s="98"/>
      <c r="F1319" s="120"/>
      <c r="G1319" s="241"/>
      <c r="H1319" s="202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85"/>
      <c r="J1319" s="171" t="str">
        <f t="shared" si="37"/>
        <v/>
      </c>
      <c r="K1319" s="163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53" t="str">
        <f>IF('C. Consumer Service Detail'!$F1319="","",IF(VLOOKUP('C. Consumer Service Detail'!$F1319,'Table of Current Services'!$B$7:$F$36,'Table of Current Services'!$F$5,)="cost","Yes","No"))</f>
        <v/>
      </c>
      <c r="M1319" s="154" t="str">
        <f>IFERROR(IF('C. Consumer Service Detail'!$K1319="No Match","No",VLOOKUP('C. Consumer Service Detail'!$C1319,'B. Consumer Budget'!$E$11:$F$2010,2,FALSE)),"")</f>
        <v/>
      </c>
      <c r="P1319" s="94"/>
      <c r="Q1319" s="94"/>
    </row>
    <row r="1320" spans="2:17" x14ac:dyDescent="0.25">
      <c r="B1320" s="220">
        <f t="shared" si="38"/>
        <v>1310</v>
      </c>
      <c r="C1320" s="222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97"/>
      <c r="E1320" s="96"/>
      <c r="F1320" s="119"/>
      <c r="G1320" s="240"/>
      <c r="H1320" s="201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86"/>
      <c r="J1320" s="171" t="str">
        <f t="shared" si="37"/>
        <v/>
      </c>
      <c r="K1320" s="163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53" t="str">
        <f>IF('C. Consumer Service Detail'!$F1320="","",IF(VLOOKUP('C. Consumer Service Detail'!$F1320,'Table of Current Services'!$B$7:$F$36,'Table of Current Services'!$F$5,)="cost","Yes","No"))</f>
        <v/>
      </c>
      <c r="M1320" s="154" t="str">
        <f>IFERROR(IF('C. Consumer Service Detail'!$K1320="No Match","No",VLOOKUP('C. Consumer Service Detail'!$C1320,'B. Consumer Budget'!$E$11:$F$2010,2,FALSE)),"")</f>
        <v/>
      </c>
      <c r="P1320" s="94"/>
      <c r="Q1320" s="94"/>
    </row>
    <row r="1321" spans="2:17" x14ac:dyDescent="0.25">
      <c r="B1321" s="220">
        <f t="shared" si="38"/>
        <v>1311</v>
      </c>
      <c r="C1321" s="222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96"/>
      <c r="E1321" s="98"/>
      <c r="F1321" s="120"/>
      <c r="G1321" s="241"/>
      <c r="H1321" s="202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85"/>
      <c r="J1321" s="171" t="str">
        <f t="shared" si="37"/>
        <v/>
      </c>
      <c r="K1321" s="163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53" t="str">
        <f>IF('C. Consumer Service Detail'!$F1321="","",IF(VLOOKUP('C. Consumer Service Detail'!$F1321,'Table of Current Services'!$B$7:$F$36,'Table of Current Services'!$F$5,)="cost","Yes","No"))</f>
        <v/>
      </c>
      <c r="M1321" s="154" t="str">
        <f>IFERROR(IF('C. Consumer Service Detail'!$K1321="No Match","No",VLOOKUP('C. Consumer Service Detail'!$C1321,'B. Consumer Budget'!$E$11:$F$2010,2,FALSE)),"")</f>
        <v/>
      </c>
      <c r="P1321" s="94"/>
      <c r="Q1321" s="94"/>
    </row>
    <row r="1322" spans="2:17" x14ac:dyDescent="0.25">
      <c r="B1322" s="220">
        <f t="shared" si="38"/>
        <v>1312</v>
      </c>
      <c r="C1322" s="222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97"/>
      <c r="E1322" s="96"/>
      <c r="F1322" s="119"/>
      <c r="G1322" s="240"/>
      <c r="H1322" s="201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86"/>
      <c r="J1322" s="171" t="str">
        <f t="shared" si="37"/>
        <v/>
      </c>
      <c r="K1322" s="163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53" t="str">
        <f>IF('C. Consumer Service Detail'!$F1322="","",IF(VLOOKUP('C. Consumer Service Detail'!$F1322,'Table of Current Services'!$B$7:$F$36,'Table of Current Services'!$F$5,)="cost","Yes","No"))</f>
        <v/>
      </c>
      <c r="M1322" s="154" t="str">
        <f>IFERROR(IF('C. Consumer Service Detail'!$K1322="No Match","No",VLOOKUP('C. Consumer Service Detail'!$C1322,'B. Consumer Budget'!$E$11:$F$2010,2,FALSE)),"")</f>
        <v/>
      </c>
      <c r="P1322" s="94"/>
      <c r="Q1322" s="94"/>
    </row>
    <row r="1323" spans="2:17" x14ac:dyDescent="0.25">
      <c r="B1323" s="220">
        <f t="shared" si="38"/>
        <v>1313</v>
      </c>
      <c r="C1323" s="222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96"/>
      <c r="E1323" s="98"/>
      <c r="F1323" s="120"/>
      <c r="G1323" s="241"/>
      <c r="H1323" s="202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85"/>
      <c r="J1323" s="171" t="str">
        <f t="shared" si="37"/>
        <v/>
      </c>
      <c r="K1323" s="163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53" t="str">
        <f>IF('C. Consumer Service Detail'!$F1323="","",IF(VLOOKUP('C. Consumer Service Detail'!$F1323,'Table of Current Services'!$B$7:$F$36,'Table of Current Services'!$F$5,)="cost","Yes","No"))</f>
        <v/>
      </c>
      <c r="M1323" s="154" t="str">
        <f>IFERROR(IF('C. Consumer Service Detail'!$K1323="No Match","No",VLOOKUP('C. Consumer Service Detail'!$C1323,'B. Consumer Budget'!$E$11:$F$2010,2,FALSE)),"")</f>
        <v/>
      </c>
      <c r="P1323" s="94"/>
      <c r="Q1323" s="94"/>
    </row>
    <row r="1324" spans="2:17" x14ac:dyDescent="0.25">
      <c r="B1324" s="220">
        <f t="shared" si="38"/>
        <v>1314</v>
      </c>
      <c r="C1324" s="222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97"/>
      <c r="E1324" s="96"/>
      <c r="F1324" s="119"/>
      <c r="G1324" s="240"/>
      <c r="H1324" s="201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86"/>
      <c r="J1324" s="171" t="str">
        <f t="shared" si="37"/>
        <v/>
      </c>
      <c r="K1324" s="163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53" t="str">
        <f>IF('C. Consumer Service Detail'!$F1324="","",IF(VLOOKUP('C. Consumer Service Detail'!$F1324,'Table of Current Services'!$B$7:$F$36,'Table of Current Services'!$F$5,)="cost","Yes","No"))</f>
        <v/>
      </c>
      <c r="M1324" s="154" t="str">
        <f>IFERROR(IF('C. Consumer Service Detail'!$K1324="No Match","No",VLOOKUP('C. Consumer Service Detail'!$C1324,'B. Consumer Budget'!$E$11:$F$2010,2,FALSE)),"")</f>
        <v/>
      </c>
      <c r="P1324" s="94"/>
      <c r="Q1324" s="94"/>
    </row>
    <row r="1325" spans="2:17" x14ac:dyDescent="0.25">
      <c r="B1325" s="220">
        <f t="shared" si="38"/>
        <v>1315</v>
      </c>
      <c r="C1325" s="222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96"/>
      <c r="E1325" s="98"/>
      <c r="F1325" s="120"/>
      <c r="G1325" s="241"/>
      <c r="H1325" s="202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85"/>
      <c r="J1325" s="171" t="str">
        <f t="shared" si="37"/>
        <v/>
      </c>
      <c r="K1325" s="163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53" t="str">
        <f>IF('C. Consumer Service Detail'!$F1325="","",IF(VLOOKUP('C. Consumer Service Detail'!$F1325,'Table of Current Services'!$B$7:$F$36,'Table of Current Services'!$F$5,)="cost","Yes","No"))</f>
        <v/>
      </c>
      <c r="M1325" s="154" t="str">
        <f>IFERROR(IF('C. Consumer Service Detail'!$K1325="No Match","No",VLOOKUP('C. Consumer Service Detail'!$C1325,'B. Consumer Budget'!$E$11:$F$2010,2,FALSE)),"")</f>
        <v/>
      </c>
      <c r="P1325" s="94"/>
      <c r="Q1325" s="94"/>
    </row>
    <row r="1326" spans="2:17" x14ac:dyDescent="0.25">
      <c r="B1326" s="220">
        <f t="shared" si="38"/>
        <v>1316</v>
      </c>
      <c r="C1326" s="222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97"/>
      <c r="E1326" s="96"/>
      <c r="F1326" s="119"/>
      <c r="G1326" s="240"/>
      <c r="H1326" s="201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86"/>
      <c r="J1326" s="171" t="str">
        <f t="shared" si="37"/>
        <v/>
      </c>
      <c r="K1326" s="163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53" t="str">
        <f>IF('C. Consumer Service Detail'!$F1326="","",IF(VLOOKUP('C. Consumer Service Detail'!$F1326,'Table of Current Services'!$B$7:$F$36,'Table of Current Services'!$F$5,)="cost","Yes","No"))</f>
        <v/>
      </c>
      <c r="M1326" s="154" t="str">
        <f>IFERROR(IF('C. Consumer Service Detail'!$K1326="No Match","No",VLOOKUP('C. Consumer Service Detail'!$C1326,'B. Consumer Budget'!$E$11:$F$2010,2,FALSE)),"")</f>
        <v/>
      </c>
      <c r="P1326" s="94"/>
      <c r="Q1326" s="94"/>
    </row>
    <row r="1327" spans="2:17" x14ac:dyDescent="0.25">
      <c r="B1327" s="220">
        <f t="shared" si="38"/>
        <v>1317</v>
      </c>
      <c r="C1327" s="222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96"/>
      <c r="E1327" s="98"/>
      <c r="F1327" s="120"/>
      <c r="G1327" s="241"/>
      <c r="H1327" s="202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85"/>
      <c r="J1327" s="171" t="str">
        <f t="shared" si="37"/>
        <v/>
      </c>
      <c r="K1327" s="163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53" t="str">
        <f>IF('C. Consumer Service Detail'!$F1327="","",IF(VLOOKUP('C. Consumer Service Detail'!$F1327,'Table of Current Services'!$B$7:$F$36,'Table of Current Services'!$F$5,)="cost","Yes","No"))</f>
        <v/>
      </c>
      <c r="M1327" s="154" t="str">
        <f>IFERROR(IF('C. Consumer Service Detail'!$K1327="No Match","No",VLOOKUP('C. Consumer Service Detail'!$C1327,'B. Consumer Budget'!$E$11:$F$2010,2,FALSE)),"")</f>
        <v/>
      </c>
      <c r="P1327" s="94"/>
      <c r="Q1327" s="94"/>
    </row>
    <row r="1328" spans="2:17" x14ac:dyDescent="0.25">
      <c r="B1328" s="220">
        <f t="shared" si="38"/>
        <v>1318</v>
      </c>
      <c r="C1328" s="222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97"/>
      <c r="E1328" s="96"/>
      <c r="F1328" s="119"/>
      <c r="G1328" s="240"/>
      <c r="H1328" s="201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86"/>
      <c r="J1328" s="171" t="str">
        <f t="shared" si="37"/>
        <v/>
      </c>
      <c r="K1328" s="163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53" t="str">
        <f>IF('C. Consumer Service Detail'!$F1328="","",IF(VLOOKUP('C. Consumer Service Detail'!$F1328,'Table of Current Services'!$B$7:$F$36,'Table of Current Services'!$F$5,)="cost","Yes","No"))</f>
        <v/>
      </c>
      <c r="M1328" s="154" t="str">
        <f>IFERROR(IF('C. Consumer Service Detail'!$K1328="No Match","No",VLOOKUP('C. Consumer Service Detail'!$C1328,'B. Consumer Budget'!$E$11:$F$2010,2,FALSE)),"")</f>
        <v/>
      </c>
      <c r="P1328" s="94"/>
      <c r="Q1328" s="94"/>
    </row>
    <row r="1329" spans="2:17" x14ac:dyDescent="0.25">
      <c r="B1329" s="220">
        <f t="shared" si="38"/>
        <v>1319</v>
      </c>
      <c r="C1329" s="222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96"/>
      <c r="E1329" s="98"/>
      <c r="F1329" s="120"/>
      <c r="G1329" s="241"/>
      <c r="H1329" s="202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85"/>
      <c r="J1329" s="171" t="str">
        <f t="shared" si="37"/>
        <v/>
      </c>
      <c r="K1329" s="163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53" t="str">
        <f>IF('C. Consumer Service Detail'!$F1329="","",IF(VLOOKUP('C. Consumer Service Detail'!$F1329,'Table of Current Services'!$B$7:$F$36,'Table of Current Services'!$F$5,)="cost","Yes","No"))</f>
        <v/>
      </c>
      <c r="M1329" s="154" t="str">
        <f>IFERROR(IF('C. Consumer Service Detail'!$K1329="No Match","No",VLOOKUP('C. Consumer Service Detail'!$C1329,'B. Consumer Budget'!$E$11:$F$2010,2,FALSE)),"")</f>
        <v/>
      </c>
      <c r="P1329" s="94"/>
      <c r="Q1329" s="94"/>
    </row>
    <row r="1330" spans="2:17" x14ac:dyDescent="0.25">
      <c r="B1330" s="220">
        <f t="shared" si="38"/>
        <v>1320</v>
      </c>
      <c r="C1330" s="222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97"/>
      <c r="E1330" s="96"/>
      <c r="F1330" s="119"/>
      <c r="G1330" s="240"/>
      <c r="H1330" s="201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86"/>
      <c r="J1330" s="171" t="str">
        <f t="shared" si="37"/>
        <v/>
      </c>
      <c r="K1330" s="163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53" t="str">
        <f>IF('C. Consumer Service Detail'!$F1330="","",IF(VLOOKUP('C. Consumer Service Detail'!$F1330,'Table of Current Services'!$B$7:$F$36,'Table of Current Services'!$F$5,)="cost","Yes","No"))</f>
        <v/>
      </c>
      <c r="M1330" s="154" t="str">
        <f>IFERROR(IF('C. Consumer Service Detail'!$K1330="No Match","No",VLOOKUP('C. Consumer Service Detail'!$C1330,'B. Consumer Budget'!$E$11:$F$2010,2,FALSE)),"")</f>
        <v/>
      </c>
      <c r="P1330" s="94"/>
      <c r="Q1330" s="94"/>
    </row>
    <row r="1331" spans="2:17" x14ac:dyDescent="0.25">
      <c r="B1331" s="220">
        <f t="shared" si="38"/>
        <v>1321</v>
      </c>
      <c r="C1331" s="222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96"/>
      <c r="E1331" s="98"/>
      <c r="F1331" s="120"/>
      <c r="G1331" s="241"/>
      <c r="H1331" s="202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85"/>
      <c r="J1331" s="171" t="str">
        <f t="shared" si="37"/>
        <v/>
      </c>
      <c r="K1331" s="163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53" t="str">
        <f>IF('C. Consumer Service Detail'!$F1331="","",IF(VLOOKUP('C. Consumer Service Detail'!$F1331,'Table of Current Services'!$B$7:$F$36,'Table of Current Services'!$F$5,)="cost","Yes","No"))</f>
        <v/>
      </c>
      <c r="M1331" s="154" t="str">
        <f>IFERROR(IF('C. Consumer Service Detail'!$K1331="No Match","No",VLOOKUP('C. Consumer Service Detail'!$C1331,'B. Consumer Budget'!$E$11:$F$2010,2,FALSE)),"")</f>
        <v/>
      </c>
      <c r="P1331" s="94"/>
      <c r="Q1331" s="94"/>
    </row>
    <row r="1332" spans="2:17" x14ac:dyDescent="0.25">
      <c r="B1332" s="220">
        <f t="shared" si="38"/>
        <v>1322</v>
      </c>
      <c r="C1332" s="222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97"/>
      <c r="E1332" s="96"/>
      <c r="F1332" s="119"/>
      <c r="G1332" s="240"/>
      <c r="H1332" s="201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86"/>
      <c r="J1332" s="171" t="str">
        <f t="shared" si="37"/>
        <v/>
      </c>
      <c r="K1332" s="163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53" t="str">
        <f>IF('C. Consumer Service Detail'!$F1332="","",IF(VLOOKUP('C. Consumer Service Detail'!$F1332,'Table of Current Services'!$B$7:$F$36,'Table of Current Services'!$F$5,)="cost","Yes","No"))</f>
        <v/>
      </c>
      <c r="M1332" s="154" t="str">
        <f>IFERROR(IF('C. Consumer Service Detail'!$K1332="No Match","No",VLOOKUP('C. Consumer Service Detail'!$C1332,'B. Consumer Budget'!$E$11:$F$2010,2,FALSE)),"")</f>
        <v/>
      </c>
      <c r="P1332" s="94"/>
      <c r="Q1332" s="94"/>
    </row>
    <row r="1333" spans="2:17" x14ac:dyDescent="0.25">
      <c r="B1333" s="220">
        <f t="shared" si="38"/>
        <v>1323</v>
      </c>
      <c r="C1333" s="222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96"/>
      <c r="E1333" s="98"/>
      <c r="F1333" s="120"/>
      <c r="G1333" s="241"/>
      <c r="H1333" s="202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85"/>
      <c r="J1333" s="171" t="str">
        <f t="shared" si="37"/>
        <v/>
      </c>
      <c r="K1333" s="163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53" t="str">
        <f>IF('C. Consumer Service Detail'!$F1333="","",IF(VLOOKUP('C. Consumer Service Detail'!$F1333,'Table of Current Services'!$B$7:$F$36,'Table of Current Services'!$F$5,)="cost","Yes","No"))</f>
        <v/>
      </c>
      <c r="M1333" s="154" t="str">
        <f>IFERROR(IF('C. Consumer Service Detail'!$K1333="No Match","No",VLOOKUP('C. Consumer Service Detail'!$C1333,'B. Consumer Budget'!$E$11:$F$2010,2,FALSE)),"")</f>
        <v/>
      </c>
      <c r="P1333" s="94"/>
      <c r="Q1333" s="94"/>
    </row>
    <row r="1334" spans="2:17" x14ac:dyDescent="0.25">
      <c r="B1334" s="220">
        <f t="shared" si="38"/>
        <v>1324</v>
      </c>
      <c r="C1334" s="222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97"/>
      <c r="E1334" s="96"/>
      <c r="F1334" s="119"/>
      <c r="G1334" s="240"/>
      <c r="H1334" s="201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86"/>
      <c r="J1334" s="171" t="str">
        <f t="shared" si="37"/>
        <v/>
      </c>
      <c r="K1334" s="163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53" t="str">
        <f>IF('C. Consumer Service Detail'!$F1334="","",IF(VLOOKUP('C. Consumer Service Detail'!$F1334,'Table of Current Services'!$B$7:$F$36,'Table of Current Services'!$F$5,)="cost","Yes","No"))</f>
        <v/>
      </c>
      <c r="M1334" s="154" t="str">
        <f>IFERROR(IF('C. Consumer Service Detail'!$K1334="No Match","No",VLOOKUP('C. Consumer Service Detail'!$C1334,'B. Consumer Budget'!$E$11:$F$2010,2,FALSE)),"")</f>
        <v/>
      </c>
      <c r="P1334" s="94"/>
      <c r="Q1334" s="94"/>
    </row>
    <row r="1335" spans="2:17" x14ac:dyDescent="0.25">
      <c r="B1335" s="220">
        <f t="shared" si="38"/>
        <v>1325</v>
      </c>
      <c r="C1335" s="222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96"/>
      <c r="E1335" s="98"/>
      <c r="F1335" s="120"/>
      <c r="G1335" s="241"/>
      <c r="H1335" s="202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85"/>
      <c r="J1335" s="171" t="str">
        <f t="shared" si="37"/>
        <v/>
      </c>
      <c r="K1335" s="163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53" t="str">
        <f>IF('C. Consumer Service Detail'!$F1335="","",IF(VLOOKUP('C. Consumer Service Detail'!$F1335,'Table of Current Services'!$B$7:$F$36,'Table of Current Services'!$F$5,)="cost","Yes","No"))</f>
        <v/>
      </c>
      <c r="M1335" s="154" t="str">
        <f>IFERROR(IF('C. Consumer Service Detail'!$K1335="No Match","No",VLOOKUP('C. Consumer Service Detail'!$C1335,'B. Consumer Budget'!$E$11:$F$2010,2,FALSE)),"")</f>
        <v/>
      </c>
      <c r="P1335" s="94"/>
      <c r="Q1335" s="94"/>
    </row>
    <row r="1336" spans="2:17" x14ac:dyDescent="0.25">
      <c r="B1336" s="220">
        <f t="shared" si="38"/>
        <v>1326</v>
      </c>
      <c r="C1336" s="222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97"/>
      <c r="E1336" s="96"/>
      <c r="F1336" s="119"/>
      <c r="G1336" s="240"/>
      <c r="H1336" s="201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86"/>
      <c r="J1336" s="171" t="str">
        <f t="shared" si="37"/>
        <v/>
      </c>
      <c r="K1336" s="163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53" t="str">
        <f>IF('C. Consumer Service Detail'!$F1336="","",IF(VLOOKUP('C. Consumer Service Detail'!$F1336,'Table of Current Services'!$B$7:$F$36,'Table of Current Services'!$F$5,)="cost","Yes","No"))</f>
        <v/>
      </c>
      <c r="M1336" s="154" t="str">
        <f>IFERROR(IF('C. Consumer Service Detail'!$K1336="No Match","No",VLOOKUP('C. Consumer Service Detail'!$C1336,'B. Consumer Budget'!$E$11:$F$2010,2,FALSE)),"")</f>
        <v/>
      </c>
      <c r="P1336" s="94"/>
      <c r="Q1336" s="94"/>
    </row>
    <row r="1337" spans="2:17" x14ac:dyDescent="0.25">
      <c r="B1337" s="220">
        <f t="shared" si="38"/>
        <v>1327</v>
      </c>
      <c r="C1337" s="222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96"/>
      <c r="E1337" s="98"/>
      <c r="F1337" s="120"/>
      <c r="G1337" s="241"/>
      <c r="H1337" s="202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85"/>
      <c r="J1337" s="171" t="str">
        <f t="shared" si="37"/>
        <v/>
      </c>
      <c r="K1337" s="163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53" t="str">
        <f>IF('C. Consumer Service Detail'!$F1337="","",IF(VLOOKUP('C. Consumer Service Detail'!$F1337,'Table of Current Services'!$B$7:$F$36,'Table of Current Services'!$F$5,)="cost","Yes","No"))</f>
        <v/>
      </c>
      <c r="M1337" s="154" t="str">
        <f>IFERROR(IF('C. Consumer Service Detail'!$K1337="No Match","No",VLOOKUP('C. Consumer Service Detail'!$C1337,'B. Consumer Budget'!$E$11:$F$2010,2,FALSE)),"")</f>
        <v/>
      </c>
      <c r="P1337" s="94"/>
      <c r="Q1337" s="94"/>
    </row>
    <row r="1338" spans="2:17" x14ac:dyDescent="0.25">
      <c r="B1338" s="220">
        <f t="shared" si="38"/>
        <v>1328</v>
      </c>
      <c r="C1338" s="222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97"/>
      <c r="E1338" s="96"/>
      <c r="F1338" s="119"/>
      <c r="G1338" s="240"/>
      <c r="H1338" s="201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86"/>
      <c r="J1338" s="171" t="str">
        <f t="shared" si="37"/>
        <v/>
      </c>
      <c r="K1338" s="163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53" t="str">
        <f>IF('C. Consumer Service Detail'!$F1338="","",IF(VLOOKUP('C. Consumer Service Detail'!$F1338,'Table of Current Services'!$B$7:$F$36,'Table of Current Services'!$F$5,)="cost","Yes","No"))</f>
        <v/>
      </c>
      <c r="M1338" s="154" t="str">
        <f>IFERROR(IF('C. Consumer Service Detail'!$K1338="No Match","No",VLOOKUP('C. Consumer Service Detail'!$C1338,'B. Consumer Budget'!$E$11:$F$2010,2,FALSE)),"")</f>
        <v/>
      </c>
      <c r="P1338" s="94"/>
      <c r="Q1338" s="94"/>
    </row>
    <row r="1339" spans="2:17" x14ac:dyDescent="0.25">
      <c r="B1339" s="220">
        <f t="shared" si="38"/>
        <v>1329</v>
      </c>
      <c r="C1339" s="222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96"/>
      <c r="E1339" s="98"/>
      <c r="F1339" s="120"/>
      <c r="G1339" s="241"/>
      <c r="H1339" s="202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85"/>
      <c r="J1339" s="171" t="str">
        <f t="shared" si="37"/>
        <v/>
      </c>
      <c r="K1339" s="163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53" t="str">
        <f>IF('C. Consumer Service Detail'!$F1339="","",IF(VLOOKUP('C. Consumer Service Detail'!$F1339,'Table of Current Services'!$B$7:$F$36,'Table of Current Services'!$F$5,)="cost","Yes","No"))</f>
        <v/>
      </c>
      <c r="M1339" s="154" t="str">
        <f>IFERROR(IF('C. Consumer Service Detail'!$K1339="No Match","No",VLOOKUP('C. Consumer Service Detail'!$C1339,'B. Consumer Budget'!$E$11:$F$2010,2,FALSE)),"")</f>
        <v/>
      </c>
      <c r="P1339" s="94"/>
      <c r="Q1339" s="94"/>
    </row>
    <row r="1340" spans="2:17" x14ac:dyDescent="0.25">
      <c r="B1340" s="220">
        <f t="shared" si="38"/>
        <v>1330</v>
      </c>
      <c r="C1340" s="222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97"/>
      <c r="E1340" s="96"/>
      <c r="F1340" s="119"/>
      <c r="G1340" s="240"/>
      <c r="H1340" s="201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86"/>
      <c r="J1340" s="171" t="str">
        <f t="shared" si="37"/>
        <v/>
      </c>
      <c r="K1340" s="163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53" t="str">
        <f>IF('C. Consumer Service Detail'!$F1340="","",IF(VLOOKUP('C. Consumer Service Detail'!$F1340,'Table of Current Services'!$B$7:$F$36,'Table of Current Services'!$F$5,)="cost","Yes","No"))</f>
        <v/>
      </c>
      <c r="M1340" s="154" t="str">
        <f>IFERROR(IF('C. Consumer Service Detail'!$K1340="No Match","No",VLOOKUP('C. Consumer Service Detail'!$C1340,'B. Consumer Budget'!$E$11:$F$2010,2,FALSE)),"")</f>
        <v/>
      </c>
      <c r="P1340" s="94"/>
      <c r="Q1340" s="94"/>
    </row>
    <row r="1341" spans="2:17" x14ac:dyDescent="0.25">
      <c r="B1341" s="220">
        <f t="shared" si="38"/>
        <v>1331</v>
      </c>
      <c r="C1341" s="222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96"/>
      <c r="E1341" s="98"/>
      <c r="F1341" s="120"/>
      <c r="G1341" s="241"/>
      <c r="H1341" s="202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85"/>
      <c r="J1341" s="171" t="str">
        <f t="shared" si="37"/>
        <v/>
      </c>
      <c r="K1341" s="163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53" t="str">
        <f>IF('C. Consumer Service Detail'!$F1341="","",IF(VLOOKUP('C. Consumer Service Detail'!$F1341,'Table of Current Services'!$B$7:$F$36,'Table of Current Services'!$F$5,)="cost","Yes","No"))</f>
        <v/>
      </c>
      <c r="M1341" s="154" t="str">
        <f>IFERROR(IF('C. Consumer Service Detail'!$K1341="No Match","No",VLOOKUP('C. Consumer Service Detail'!$C1341,'B. Consumer Budget'!$E$11:$F$2010,2,FALSE)),"")</f>
        <v/>
      </c>
      <c r="P1341" s="94"/>
      <c r="Q1341" s="94"/>
    </row>
    <row r="1342" spans="2:17" x14ac:dyDescent="0.25">
      <c r="B1342" s="220">
        <f t="shared" si="38"/>
        <v>1332</v>
      </c>
      <c r="C1342" s="222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97"/>
      <c r="E1342" s="96"/>
      <c r="F1342" s="119"/>
      <c r="G1342" s="240"/>
      <c r="H1342" s="201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86"/>
      <c r="J1342" s="171" t="str">
        <f t="shared" si="37"/>
        <v/>
      </c>
      <c r="K1342" s="163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53" t="str">
        <f>IF('C. Consumer Service Detail'!$F1342="","",IF(VLOOKUP('C. Consumer Service Detail'!$F1342,'Table of Current Services'!$B$7:$F$36,'Table of Current Services'!$F$5,)="cost","Yes","No"))</f>
        <v/>
      </c>
      <c r="M1342" s="154" t="str">
        <f>IFERROR(IF('C. Consumer Service Detail'!$K1342="No Match","No",VLOOKUP('C. Consumer Service Detail'!$C1342,'B. Consumer Budget'!$E$11:$F$2010,2,FALSE)),"")</f>
        <v/>
      </c>
      <c r="P1342" s="94"/>
      <c r="Q1342" s="94"/>
    </row>
    <row r="1343" spans="2:17" x14ac:dyDescent="0.25">
      <c r="B1343" s="220">
        <f t="shared" si="38"/>
        <v>1333</v>
      </c>
      <c r="C1343" s="222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96"/>
      <c r="E1343" s="98"/>
      <c r="F1343" s="120"/>
      <c r="G1343" s="241"/>
      <c r="H1343" s="202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85"/>
      <c r="J1343" s="171" t="str">
        <f t="shared" si="37"/>
        <v/>
      </c>
      <c r="K1343" s="163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53" t="str">
        <f>IF('C. Consumer Service Detail'!$F1343="","",IF(VLOOKUP('C. Consumer Service Detail'!$F1343,'Table of Current Services'!$B$7:$F$36,'Table of Current Services'!$F$5,)="cost","Yes","No"))</f>
        <v/>
      </c>
      <c r="M1343" s="154" t="str">
        <f>IFERROR(IF('C. Consumer Service Detail'!$K1343="No Match","No",VLOOKUP('C. Consumer Service Detail'!$C1343,'B. Consumer Budget'!$E$11:$F$2010,2,FALSE)),"")</f>
        <v/>
      </c>
      <c r="P1343" s="94"/>
      <c r="Q1343" s="94"/>
    </row>
    <row r="1344" spans="2:17" x14ac:dyDescent="0.25">
      <c r="B1344" s="220">
        <f t="shared" si="38"/>
        <v>1334</v>
      </c>
      <c r="C1344" s="222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97"/>
      <c r="E1344" s="96"/>
      <c r="F1344" s="119"/>
      <c r="G1344" s="240"/>
      <c r="H1344" s="201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86"/>
      <c r="J1344" s="171" t="str">
        <f t="shared" si="37"/>
        <v/>
      </c>
      <c r="K1344" s="163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53" t="str">
        <f>IF('C. Consumer Service Detail'!$F1344="","",IF(VLOOKUP('C. Consumer Service Detail'!$F1344,'Table of Current Services'!$B$7:$F$36,'Table of Current Services'!$F$5,)="cost","Yes","No"))</f>
        <v/>
      </c>
      <c r="M1344" s="154" t="str">
        <f>IFERROR(IF('C. Consumer Service Detail'!$K1344="No Match","No",VLOOKUP('C. Consumer Service Detail'!$C1344,'B. Consumer Budget'!$E$11:$F$2010,2,FALSE)),"")</f>
        <v/>
      </c>
      <c r="P1344" s="94"/>
      <c r="Q1344" s="94"/>
    </row>
    <row r="1345" spans="2:17" x14ac:dyDescent="0.25">
      <c r="B1345" s="220">
        <f t="shared" si="38"/>
        <v>1335</v>
      </c>
      <c r="C1345" s="222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96"/>
      <c r="E1345" s="98"/>
      <c r="F1345" s="120"/>
      <c r="G1345" s="241"/>
      <c r="H1345" s="202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85"/>
      <c r="J1345" s="171" t="str">
        <f t="shared" si="37"/>
        <v/>
      </c>
      <c r="K1345" s="163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53" t="str">
        <f>IF('C. Consumer Service Detail'!$F1345="","",IF(VLOOKUP('C. Consumer Service Detail'!$F1345,'Table of Current Services'!$B$7:$F$36,'Table of Current Services'!$F$5,)="cost","Yes","No"))</f>
        <v/>
      </c>
      <c r="M1345" s="154" t="str">
        <f>IFERROR(IF('C. Consumer Service Detail'!$K1345="No Match","No",VLOOKUP('C. Consumer Service Detail'!$C1345,'B. Consumer Budget'!$E$11:$F$2010,2,FALSE)),"")</f>
        <v/>
      </c>
      <c r="P1345" s="94"/>
      <c r="Q1345" s="94"/>
    </row>
    <row r="1346" spans="2:17" x14ac:dyDescent="0.25">
      <c r="B1346" s="220">
        <f t="shared" si="38"/>
        <v>1336</v>
      </c>
      <c r="C1346" s="222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97"/>
      <c r="E1346" s="96"/>
      <c r="F1346" s="119"/>
      <c r="G1346" s="240"/>
      <c r="H1346" s="201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86"/>
      <c r="J1346" s="171" t="str">
        <f t="shared" si="37"/>
        <v/>
      </c>
      <c r="K1346" s="163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53" t="str">
        <f>IF('C. Consumer Service Detail'!$F1346="","",IF(VLOOKUP('C. Consumer Service Detail'!$F1346,'Table of Current Services'!$B$7:$F$36,'Table of Current Services'!$F$5,)="cost","Yes","No"))</f>
        <v/>
      </c>
      <c r="M1346" s="154" t="str">
        <f>IFERROR(IF('C. Consumer Service Detail'!$K1346="No Match","No",VLOOKUP('C. Consumer Service Detail'!$C1346,'B. Consumer Budget'!$E$11:$F$2010,2,FALSE)),"")</f>
        <v/>
      </c>
      <c r="P1346" s="94"/>
      <c r="Q1346" s="94"/>
    </row>
    <row r="1347" spans="2:17" x14ac:dyDescent="0.25">
      <c r="B1347" s="220">
        <f t="shared" si="38"/>
        <v>1337</v>
      </c>
      <c r="C1347" s="222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96"/>
      <c r="E1347" s="98"/>
      <c r="F1347" s="120"/>
      <c r="G1347" s="241"/>
      <c r="H1347" s="202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85"/>
      <c r="J1347" s="171" t="str">
        <f t="shared" si="37"/>
        <v/>
      </c>
      <c r="K1347" s="163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53" t="str">
        <f>IF('C. Consumer Service Detail'!$F1347="","",IF(VLOOKUP('C. Consumer Service Detail'!$F1347,'Table of Current Services'!$B$7:$F$36,'Table of Current Services'!$F$5,)="cost","Yes","No"))</f>
        <v/>
      </c>
      <c r="M1347" s="154" t="str">
        <f>IFERROR(IF('C. Consumer Service Detail'!$K1347="No Match","No",VLOOKUP('C. Consumer Service Detail'!$C1347,'B. Consumer Budget'!$E$11:$F$2010,2,FALSE)),"")</f>
        <v/>
      </c>
      <c r="P1347" s="94"/>
      <c r="Q1347" s="94"/>
    </row>
    <row r="1348" spans="2:17" x14ac:dyDescent="0.25">
      <c r="B1348" s="220">
        <f t="shared" si="38"/>
        <v>1338</v>
      </c>
      <c r="C1348" s="222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97"/>
      <c r="E1348" s="96"/>
      <c r="F1348" s="119"/>
      <c r="G1348" s="240"/>
      <c r="H1348" s="201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86"/>
      <c r="J1348" s="171" t="str">
        <f t="shared" si="37"/>
        <v/>
      </c>
      <c r="K1348" s="163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53" t="str">
        <f>IF('C. Consumer Service Detail'!$F1348="","",IF(VLOOKUP('C. Consumer Service Detail'!$F1348,'Table of Current Services'!$B$7:$F$36,'Table of Current Services'!$F$5,)="cost","Yes","No"))</f>
        <v/>
      </c>
      <c r="M1348" s="154" t="str">
        <f>IFERROR(IF('C. Consumer Service Detail'!$K1348="No Match","No",VLOOKUP('C. Consumer Service Detail'!$C1348,'B. Consumer Budget'!$E$11:$F$2010,2,FALSE)),"")</f>
        <v/>
      </c>
      <c r="P1348" s="94"/>
      <c r="Q1348" s="94"/>
    </row>
    <row r="1349" spans="2:17" x14ac:dyDescent="0.25">
      <c r="B1349" s="220">
        <f t="shared" si="38"/>
        <v>1339</v>
      </c>
      <c r="C1349" s="222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96"/>
      <c r="E1349" s="98"/>
      <c r="F1349" s="120"/>
      <c r="G1349" s="241"/>
      <c r="H1349" s="202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85"/>
      <c r="J1349" s="171" t="str">
        <f t="shared" si="37"/>
        <v/>
      </c>
      <c r="K1349" s="163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53" t="str">
        <f>IF('C. Consumer Service Detail'!$F1349="","",IF(VLOOKUP('C. Consumer Service Detail'!$F1349,'Table of Current Services'!$B$7:$F$36,'Table of Current Services'!$F$5,)="cost","Yes","No"))</f>
        <v/>
      </c>
      <c r="M1349" s="154" t="str">
        <f>IFERROR(IF('C. Consumer Service Detail'!$K1349="No Match","No",VLOOKUP('C. Consumer Service Detail'!$C1349,'B. Consumer Budget'!$E$11:$F$2010,2,FALSE)),"")</f>
        <v/>
      </c>
      <c r="P1349" s="94"/>
      <c r="Q1349" s="94"/>
    </row>
    <row r="1350" spans="2:17" x14ac:dyDescent="0.25">
      <c r="B1350" s="220">
        <f t="shared" si="38"/>
        <v>1340</v>
      </c>
      <c r="C1350" s="222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97"/>
      <c r="E1350" s="96"/>
      <c r="F1350" s="119"/>
      <c r="G1350" s="240"/>
      <c r="H1350" s="201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86"/>
      <c r="J1350" s="171" t="str">
        <f t="shared" si="37"/>
        <v/>
      </c>
      <c r="K1350" s="163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53" t="str">
        <f>IF('C. Consumer Service Detail'!$F1350="","",IF(VLOOKUP('C. Consumer Service Detail'!$F1350,'Table of Current Services'!$B$7:$F$36,'Table of Current Services'!$F$5,)="cost","Yes","No"))</f>
        <v/>
      </c>
      <c r="M1350" s="154" t="str">
        <f>IFERROR(IF('C. Consumer Service Detail'!$K1350="No Match","No",VLOOKUP('C. Consumer Service Detail'!$C1350,'B. Consumer Budget'!$E$11:$F$2010,2,FALSE)),"")</f>
        <v/>
      </c>
      <c r="P1350" s="94"/>
      <c r="Q1350" s="94"/>
    </row>
    <row r="1351" spans="2:17" x14ac:dyDescent="0.25">
      <c r="B1351" s="220">
        <f t="shared" si="38"/>
        <v>1341</v>
      </c>
      <c r="C1351" s="222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96"/>
      <c r="E1351" s="98"/>
      <c r="F1351" s="120"/>
      <c r="G1351" s="241"/>
      <c r="H1351" s="202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85"/>
      <c r="J1351" s="171" t="str">
        <f t="shared" si="37"/>
        <v/>
      </c>
      <c r="K1351" s="163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53" t="str">
        <f>IF('C. Consumer Service Detail'!$F1351="","",IF(VLOOKUP('C. Consumer Service Detail'!$F1351,'Table of Current Services'!$B$7:$F$36,'Table of Current Services'!$F$5,)="cost","Yes","No"))</f>
        <v/>
      </c>
      <c r="M1351" s="154" t="str">
        <f>IFERROR(IF('C. Consumer Service Detail'!$K1351="No Match","No",VLOOKUP('C. Consumer Service Detail'!$C1351,'B. Consumer Budget'!$E$11:$F$2010,2,FALSE)),"")</f>
        <v/>
      </c>
      <c r="P1351" s="94"/>
      <c r="Q1351" s="94"/>
    </row>
    <row r="1352" spans="2:17" x14ac:dyDescent="0.25">
      <c r="B1352" s="220">
        <f t="shared" si="38"/>
        <v>1342</v>
      </c>
      <c r="C1352" s="222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97"/>
      <c r="E1352" s="96"/>
      <c r="F1352" s="119"/>
      <c r="G1352" s="240"/>
      <c r="H1352" s="201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86"/>
      <c r="J1352" s="171" t="str">
        <f t="shared" si="37"/>
        <v/>
      </c>
      <c r="K1352" s="163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53" t="str">
        <f>IF('C. Consumer Service Detail'!$F1352="","",IF(VLOOKUP('C. Consumer Service Detail'!$F1352,'Table of Current Services'!$B$7:$F$36,'Table of Current Services'!$F$5,)="cost","Yes","No"))</f>
        <v/>
      </c>
      <c r="M1352" s="154" t="str">
        <f>IFERROR(IF('C. Consumer Service Detail'!$K1352="No Match","No",VLOOKUP('C. Consumer Service Detail'!$C1352,'B. Consumer Budget'!$E$11:$F$2010,2,FALSE)),"")</f>
        <v/>
      </c>
      <c r="P1352" s="94"/>
      <c r="Q1352" s="94"/>
    </row>
    <row r="1353" spans="2:17" x14ac:dyDescent="0.25">
      <c r="B1353" s="220">
        <f t="shared" si="38"/>
        <v>1343</v>
      </c>
      <c r="C1353" s="222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96"/>
      <c r="E1353" s="98"/>
      <c r="F1353" s="120"/>
      <c r="G1353" s="241"/>
      <c r="H1353" s="202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85"/>
      <c r="J1353" s="171" t="str">
        <f t="shared" si="37"/>
        <v/>
      </c>
      <c r="K1353" s="163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53" t="str">
        <f>IF('C. Consumer Service Detail'!$F1353="","",IF(VLOOKUP('C. Consumer Service Detail'!$F1353,'Table of Current Services'!$B$7:$F$36,'Table of Current Services'!$F$5,)="cost","Yes","No"))</f>
        <v/>
      </c>
      <c r="M1353" s="154" t="str">
        <f>IFERROR(IF('C. Consumer Service Detail'!$K1353="No Match","No",VLOOKUP('C. Consumer Service Detail'!$C1353,'B. Consumer Budget'!$E$11:$F$2010,2,FALSE)),"")</f>
        <v/>
      </c>
      <c r="P1353" s="94"/>
      <c r="Q1353" s="94"/>
    </row>
    <row r="1354" spans="2:17" x14ac:dyDescent="0.25">
      <c r="B1354" s="220">
        <f t="shared" si="38"/>
        <v>1344</v>
      </c>
      <c r="C1354" s="222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97"/>
      <c r="E1354" s="96"/>
      <c r="F1354" s="119"/>
      <c r="G1354" s="240"/>
      <c r="H1354" s="201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86"/>
      <c r="J1354" s="171" t="str">
        <f t="shared" si="37"/>
        <v/>
      </c>
      <c r="K1354" s="163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53" t="str">
        <f>IF('C. Consumer Service Detail'!$F1354="","",IF(VLOOKUP('C. Consumer Service Detail'!$F1354,'Table of Current Services'!$B$7:$F$36,'Table of Current Services'!$F$5,)="cost","Yes","No"))</f>
        <v/>
      </c>
      <c r="M1354" s="154" t="str">
        <f>IFERROR(IF('C. Consumer Service Detail'!$K1354="No Match","No",VLOOKUP('C. Consumer Service Detail'!$C1354,'B. Consumer Budget'!$E$11:$F$2010,2,FALSE)),"")</f>
        <v/>
      </c>
      <c r="P1354" s="94"/>
      <c r="Q1354" s="94"/>
    </row>
    <row r="1355" spans="2:17" x14ac:dyDescent="0.25">
      <c r="B1355" s="220">
        <f t="shared" si="38"/>
        <v>1345</v>
      </c>
      <c r="C1355" s="222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96"/>
      <c r="E1355" s="98"/>
      <c r="F1355" s="120"/>
      <c r="G1355" s="241"/>
      <c r="H1355" s="202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85"/>
      <c r="J1355" s="171" t="str">
        <f t="shared" ref="J1355:J1418" si="39">IFERROR(IF($H1355&gt;0,$H1355*$I1355,$I1355),"")</f>
        <v/>
      </c>
      <c r="K1355" s="163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53" t="str">
        <f>IF('C. Consumer Service Detail'!$F1355="","",IF(VLOOKUP('C. Consumer Service Detail'!$F1355,'Table of Current Services'!$B$7:$F$36,'Table of Current Services'!$F$5,)="cost","Yes","No"))</f>
        <v/>
      </c>
      <c r="M1355" s="154" t="str">
        <f>IFERROR(IF('C. Consumer Service Detail'!$K1355="No Match","No",VLOOKUP('C. Consumer Service Detail'!$C1355,'B. Consumer Budget'!$E$11:$F$2010,2,FALSE)),"")</f>
        <v/>
      </c>
      <c r="P1355" s="94"/>
      <c r="Q1355" s="94"/>
    </row>
    <row r="1356" spans="2:17" x14ac:dyDescent="0.25">
      <c r="B1356" s="220">
        <f t="shared" ref="B1356:B1419" si="40">B1355+1</f>
        <v>1346</v>
      </c>
      <c r="C1356" s="222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97"/>
      <c r="E1356" s="96"/>
      <c r="F1356" s="119"/>
      <c r="G1356" s="240"/>
      <c r="H1356" s="201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86"/>
      <c r="J1356" s="171" t="str">
        <f t="shared" si="39"/>
        <v/>
      </c>
      <c r="K1356" s="163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53" t="str">
        <f>IF('C. Consumer Service Detail'!$F1356="","",IF(VLOOKUP('C. Consumer Service Detail'!$F1356,'Table of Current Services'!$B$7:$F$36,'Table of Current Services'!$F$5,)="cost","Yes","No"))</f>
        <v/>
      </c>
      <c r="M1356" s="154" t="str">
        <f>IFERROR(IF('C. Consumer Service Detail'!$K1356="No Match","No",VLOOKUP('C. Consumer Service Detail'!$C1356,'B. Consumer Budget'!$E$11:$F$2010,2,FALSE)),"")</f>
        <v/>
      </c>
      <c r="P1356" s="94"/>
      <c r="Q1356" s="94"/>
    </row>
    <row r="1357" spans="2:17" x14ac:dyDescent="0.25">
      <c r="B1357" s="220">
        <f t="shared" si="40"/>
        <v>1347</v>
      </c>
      <c r="C1357" s="222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96"/>
      <c r="E1357" s="98"/>
      <c r="F1357" s="120"/>
      <c r="G1357" s="241"/>
      <c r="H1357" s="202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85"/>
      <c r="J1357" s="171" t="str">
        <f t="shared" si="39"/>
        <v/>
      </c>
      <c r="K1357" s="163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53" t="str">
        <f>IF('C. Consumer Service Detail'!$F1357="","",IF(VLOOKUP('C. Consumer Service Detail'!$F1357,'Table of Current Services'!$B$7:$F$36,'Table of Current Services'!$F$5,)="cost","Yes","No"))</f>
        <v/>
      </c>
      <c r="M1357" s="154" t="str">
        <f>IFERROR(IF('C. Consumer Service Detail'!$K1357="No Match","No",VLOOKUP('C. Consumer Service Detail'!$C1357,'B. Consumer Budget'!$E$11:$F$2010,2,FALSE)),"")</f>
        <v/>
      </c>
      <c r="P1357" s="94"/>
      <c r="Q1357" s="94"/>
    </row>
    <row r="1358" spans="2:17" x14ac:dyDescent="0.25">
      <c r="B1358" s="220">
        <f t="shared" si="40"/>
        <v>1348</v>
      </c>
      <c r="C1358" s="222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97"/>
      <c r="E1358" s="96"/>
      <c r="F1358" s="119"/>
      <c r="G1358" s="240"/>
      <c r="H1358" s="201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86"/>
      <c r="J1358" s="171" t="str">
        <f t="shared" si="39"/>
        <v/>
      </c>
      <c r="K1358" s="163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53" t="str">
        <f>IF('C. Consumer Service Detail'!$F1358="","",IF(VLOOKUP('C. Consumer Service Detail'!$F1358,'Table of Current Services'!$B$7:$F$36,'Table of Current Services'!$F$5,)="cost","Yes","No"))</f>
        <v/>
      </c>
      <c r="M1358" s="154" t="str">
        <f>IFERROR(IF('C. Consumer Service Detail'!$K1358="No Match","No",VLOOKUP('C. Consumer Service Detail'!$C1358,'B. Consumer Budget'!$E$11:$F$2010,2,FALSE)),"")</f>
        <v/>
      </c>
      <c r="P1358" s="94"/>
      <c r="Q1358" s="94"/>
    </row>
    <row r="1359" spans="2:17" x14ac:dyDescent="0.25">
      <c r="B1359" s="220">
        <f t="shared" si="40"/>
        <v>1349</v>
      </c>
      <c r="C1359" s="222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96"/>
      <c r="E1359" s="98"/>
      <c r="F1359" s="120"/>
      <c r="G1359" s="241"/>
      <c r="H1359" s="202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85"/>
      <c r="J1359" s="171" t="str">
        <f t="shared" si="39"/>
        <v/>
      </c>
      <c r="K1359" s="163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53" t="str">
        <f>IF('C. Consumer Service Detail'!$F1359="","",IF(VLOOKUP('C. Consumer Service Detail'!$F1359,'Table of Current Services'!$B$7:$F$36,'Table of Current Services'!$F$5,)="cost","Yes","No"))</f>
        <v/>
      </c>
      <c r="M1359" s="154" t="str">
        <f>IFERROR(IF('C. Consumer Service Detail'!$K1359="No Match","No",VLOOKUP('C. Consumer Service Detail'!$C1359,'B. Consumer Budget'!$E$11:$F$2010,2,FALSE)),"")</f>
        <v/>
      </c>
      <c r="P1359" s="94"/>
      <c r="Q1359" s="94"/>
    </row>
    <row r="1360" spans="2:17" x14ac:dyDescent="0.25">
      <c r="B1360" s="220">
        <f t="shared" si="40"/>
        <v>1350</v>
      </c>
      <c r="C1360" s="222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97"/>
      <c r="E1360" s="96"/>
      <c r="F1360" s="119"/>
      <c r="G1360" s="240"/>
      <c r="H1360" s="201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86"/>
      <c r="J1360" s="171" t="str">
        <f t="shared" si="39"/>
        <v/>
      </c>
      <c r="K1360" s="163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53" t="str">
        <f>IF('C. Consumer Service Detail'!$F1360="","",IF(VLOOKUP('C. Consumer Service Detail'!$F1360,'Table of Current Services'!$B$7:$F$36,'Table of Current Services'!$F$5,)="cost","Yes","No"))</f>
        <v/>
      </c>
      <c r="M1360" s="154" t="str">
        <f>IFERROR(IF('C. Consumer Service Detail'!$K1360="No Match","No",VLOOKUP('C. Consumer Service Detail'!$C1360,'B. Consumer Budget'!$E$11:$F$2010,2,FALSE)),"")</f>
        <v/>
      </c>
      <c r="P1360" s="94"/>
      <c r="Q1360" s="94"/>
    </row>
    <row r="1361" spans="2:17" x14ac:dyDescent="0.25">
      <c r="B1361" s="220">
        <f t="shared" si="40"/>
        <v>1351</v>
      </c>
      <c r="C1361" s="222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96"/>
      <c r="E1361" s="98"/>
      <c r="F1361" s="120"/>
      <c r="G1361" s="241"/>
      <c r="H1361" s="202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85"/>
      <c r="J1361" s="171" t="str">
        <f t="shared" si="39"/>
        <v/>
      </c>
      <c r="K1361" s="163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53" t="str">
        <f>IF('C. Consumer Service Detail'!$F1361="","",IF(VLOOKUP('C. Consumer Service Detail'!$F1361,'Table of Current Services'!$B$7:$F$36,'Table of Current Services'!$F$5,)="cost","Yes","No"))</f>
        <v/>
      </c>
      <c r="M1361" s="154" t="str">
        <f>IFERROR(IF('C. Consumer Service Detail'!$K1361="No Match","No",VLOOKUP('C. Consumer Service Detail'!$C1361,'B. Consumer Budget'!$E$11:$F$2010,2,FALSE)),"")</f>
        <v/>
      </c>
      <c r="P1361" s="94"/>
      <c r="Q1361" s="94"/>
    </row>
    <row r="1362" spans="2:17" x14ac:dyDescent="0.25">
      <c r="B1362" s="220">
        <f t="shared" si="40"/>
        <v>1352</v>
      </c>
      <c r="C1362" s="222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97"/>
      <c r="E1362" s="96"/>
      <c r="F1362" s="119"/>
      <c r="G1362" s="240"/>
      <c r="H1362" s="201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86"/>
      <c r="J1362" s="171" t="str">
        <f t="shared" si="39"/>
        <v/>
      </c>
      <c r="K1362" s="163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53" t="str">
        <f>IF('C. Consumer Service Detail'!$F1362="","",IF(VLOOKUP('C. Consumer Service Detail'!$F1362,'Table of Current Services'!$B$7:$F$36,'Table of Current Services'!$F$5,)="cost","Yes","No"))</f>
        <v/>
      </c>
      <c r="M1362" s="154" t="str">
        <f>IFERROR(IF('C. Consumer Service Detail'!$K1362="No Match","No",VLOOKUP('C. Consumer Service Detail'!$C1362,'B. Consumer Budget'!$E$11:$F$2010,2,FALSE)),"")</f>
        <v/>
      </c>
      <c r="P1362" s="94"/>
      <c r="Q1362" s="94"/>
    </row>
    <row r="1363" spans="2:17" x14ac:dyDescent="0.25">
      <c r="B1363" s="220">
        <f t="shared" si="40"/>
        <v>1353</v>
      </c>
      <c r="C1363" s="222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96"/>
      <c r="E1363" s="98"/>
      <c r="F1363" s="120"/>
      <c r="G1363" s="242"/>
      <c r="H1363" s="202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85"/>
      <c r="J1363" s="171" t="str">
        <f t="shared" si="39"/>
        <v/>
      </c>
      <c r="K1363" s="163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53" t="str">
        <f>IF('C. Consumer Service Detail'!$F1363="","",IF(VLOOKUP('C. Consumer Service Detail'!$F1363,'Table of Current Services'!$B$7:$F$36,'Table of Current Services'!$F$5,)="cost","Yes","No"))</f>
        <v/>
      </c>
      <c r="M1363" s="154" t="str">
        <f>IFERROR(IF('C. Consumer Service Detail'!$K1363="No Match","No",VLOOKUP('C. Consumer Service Detail'!$C1363,'B. Consumer Budget'!$E$11:$F$2010,2,FALSE)),"")</f>
        <v/>
      </c>
      <c r="P1363" s="94"/>
      <c r="Q1363" s="94"/>
    </row>
    <row r="1364" spans="2:17" x14ac:dyDescent="0.25">
      <c r="B1364" s="220">
        <f t="shared" si="40"/>
        <v>1354</v>
      </c>
      <c r="C1364" s="222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97"/>
      <c r="E1364" s="96"/>
      <c r="F1364" s="119"/>
      <c r="G1364" s="97"/>
      <c r="H1364" s="170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86"/>
      <c r="J1364" s="171" t="str">
        <f t="shared" si="39"/>
        <v/>
      </c>
      <c r="K1364" s="163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53" t="str">
        <f>IF('C. Consumer Service Detail'!$F1364="","",IF(VLOOKUP('C. Consumer Service Detail'!$F1364,'Table of Current Services'!$B$7:$F$36,'Table of Current Services'!$F$5,)="cost","Yes","No"))</f>
        <v/>
      </c>
      <c r="M1364" s="154" t="str">
        <f>IFERROR(IF('C. Consumer Service Detail'!$K1364="No Match","No",VLOOKUP('C. Consumer Service Detail'!$C1364,'B. Consumer Budget'!$E$11:$F$2010,2,FALSE)),"")</f>
        <v/>
      </c>
      <c r="P1364" s="94"/>
      <c r="Q1364" s="94"/>
    </row>
    <row r="1365" spans="2:17" x14ac:dyDescent="0.25">
      <c r="B1365" s="220">
        <f t="shared" si="40"/>
        <v>1355</v>
      </c>
      <c r="C1365" s="222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96"/>
      <c r="E1365" s="98"/>
      <c r="F1365" s="120"/>
      <c r="G1365" s="99"/>
      <c r="H1365" s="172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85"/>
      <c r="J1365" s="171" t="str">
        <f t="shared" si="39"/>
        <v/>
      </c>
      <c r="K1365" s="163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53" t="str">
        <f>IF('C. Consumer Service Detail'!$F1365="","",IF(VLOOKUP('C. Consumer Service Detail'!$F1365,'Table of Current Services'!$B$7:$F$36,'Table of Current Services'!$F$5,)="cost","Yes","No"))</f>
        <v/>
      </c>
      <c r="M1365" s="154" t="str">
        <f>IFERROR(IF('C. Consumer Service Detail'!$K1365="No Match","No",VLOOKUP('C. Consumer Service Detail'!$C1365,'B. Consumer Budget'!$E$11:$F$2010,2,FALSE)),"")</f>
        <v/>
      </c>
      <c r="P1365" s="94"/>
      <c r="Q1365" s="94"/>
    </row>
    <row r="1366" spans="2:17" x14ac:dyDescent="0.25">
      <c r="B1366" s="220">
        <f t="shared" si="40"/>
        <v>1356</v>
      </c>
      <c r="C1366" s="222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97"/>
      <c r="E1366" s="96"/>
      <c r="F1366" s="119"/>
      <c r="G1366" s="97"/>
      <c r="H1366" s="170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86"/>
      <c r="J1366" s="171" t="str">
        <f t="shared" si="39"/>
        <v/>
      </c>
      <c r="K1366" s="163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53" t="str">
        <f>IF('C. Consumer Service Detail'!$F1366="","",IF(VLOOKUP('C. Consumer Service Detail'!$F1366,'Table of Current Services'!$B$7:$F$36,'Table of Current Services'!$F$5,)="cost","Yes","No"))</f>
        <v/>
      </c>
      <c r="M1366" s="154" t="str">
        <f>IFERROR(IF('C. Consumer Service Detail'!$K1366="No Match","No",VLOOKUP('C. Consumer Service Detail'!$C1366,'B. Consumer Budget'!$E$11:$F$2010,2,FALSE)),"")</f>
        <v/>
      </c>
      <c r="P1366" s="94"/>
      <c r="Q1366" s="94"/>
    </row>
    <row r="1367" spans="2:17" x14ac:dyDescent="0.25">
      <c r="B1367" s="220">
        <f t="shared" si="40"/>
        <v>1357</v>
      </c>
      <c r="C1367" s="222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96"/>
      <c r="E1367" s="98"/>
      <c r="F1367" s="120"/>
      <c r="G1367" s="99"/>
      <c r="H1367" s="172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85"/>
      <c r="J1367" s="171" t="str">
        <f t="shared" si="39"/>
        <v/>
      </c>
      <c r="K1367" s="163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53" t="str">
        <f>IF('C. Consumer Service Detail'!$F1367="","",IF(VLOOKUP('C. Consumer Service Detail'!$F1367,'Table of Current Services'!$B$7:$F$36,'Table of Current Services'!$F$5,)="cost","Yes","No"))</f>
        <v/>
      </c>
      <c r="M1367" s="154" t="str">
        <f>IFERROR(IF('C. Consumer Service Detail'!$K1367="No Match","No",VLOOKUP('C. Consumer Service Detail'!$C1367,'B. Consumer Budget'!$E$11:$F$2010,2,FALSE)),"")</f>
        <v/>
      </c>
      <c r="P1367" s="94"/>
      <c r="Q1367" s="94"/>
    </row>
    <row r="1368" spans="2:17" x14ac:dyDescent="0.25">
      <c r="B1368" s="220">
        <f t="shared" si="40"/>
        <v>1358</v>
      </c>
      <c r="C1368" s="222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97"/>
      <c r="E1368" s="96"/>
      <c r="F1368" s="119"/>
      <c r="G1368" s="97"/>
      <c r="H1368" s="170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86"/>
      <c r="J1368" s="171" t="str">
        <f t="shared" si="39"/>
        <v/>
      </c>
      <c r="K1368" s="163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53" t="str">
        <f>IF('C. Consumer Service Detail'!$F1368="","",IF(VLOOKUP('C. Consumer Service Detail'!$F1368,'Table of Current Services'!$B$7:$F$36,'Table of Current Services'!$F$5,)="cost","Yes","No"))</f>
        <v/>
      </c>
      <c r="M1368" s="154" t="str">
        <f>IFERROR(IF('C. Consumer Service Detail'!$K1368="No Match","No",VLOOKUP('C. Consumer Service Detail'!$C1368,'B. Consumer Budget'!$E$11:$F$2010,2,FALSE)),"")</f>
        <v/>
      </c>
      <c r="P1368" s="94"/>
      <c r="Q1368" s="94"/>
    </row>
    <row r="1369" spans="2:17" x14ac:dyDescent="0.25">
      <c r="B1369" s="220">
        <f t="shared" si="40"/>
        <v>1359</v>
      </c>
      <c r="C1369" s="222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96"/>
      <c r="E1369" s="98"/>
      <c r="F1369" s="120"/>
      <c r="G1369" s="99"/>
      <c r="H1369" s="172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85"/>
      <c r="J1369" s="171" t="str">
        <f t="shared" si="39"/>
        <v/>
      </c>
      <c r="K1369" s="163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53" t="str">
        <f>IF('C. Consumer Service Detail'!$F1369="","",IF(VLOOKUP('C. Consumer Service Detail'!$F1369,'Table of Current Services'!$B$7:$F$36,'Table of Current Services'!$F$5,)="cost","Yes","No"))</f>
        <v/>
      </c>
      <c r="M1369" s="154" t="str">
        <f>IFERROR(IF('C. Consumer Service Detail'!$K1369="No Match","No",VLOOKUP('C. Consumer Service Detail'!$C1369,'B. Consumer Budget'!$E$11:$F$2010,2,FALSE)),"")</f>
        <v/>
      </c>
      <c r="P1369" s="94"/>
      <c r="Q1369" s="94"/>
    </row>
    <row r="1370" spans="2:17" x14ac:dyDescent="0.25">
      <c r="B1370" s="220">
        <f t="shared" si="40"/>
        <v>1360</v>
      </c>
      <c r="C1370" s="222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97"/>
      <c r="E1370" s="96"/>
      <c r="F1370" s="119"/>
      <c r="G1370" s="97"/>
      <c r="H1370" s="170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86"/>
      <c r="J1370" s="171" t="str">
        <f t="shared" si="39"/>
        <v/>
      </c>
      <c r="K1370" s="163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53" t="str">
        <f>IF('C. Consumer Service Detail'!$F1370="","",IF(VLOOKUP('C. Consumer Service Detail'!$F1370,'Table of Current Services'!$B$7:$F$36,'Table of Current Services'!$F$5,)="cost","Yes","No"))</f>
        <v/>
      </c>
      <c r="M1370" s="154" t="str">
        <f>IFERROR(IF('C. Consumer Service Detail'!$K1370="No Match","No",VLOOKUP('C. Consumer Service Detail'!$C1370,'B. Consumer Budget'!$E$11:$F$2010,2,FALSE)),"")</f>
        <v/>
      </c>
      <c r="P1370" s="94"/>
      <c r="Q1370" s="94"/>
    </row>
    <row r="1371" spans="2:17" x14ac:dyDescent="0.25">
      <c r="B1371" s="220">
        <f t="shared" si="40"/>
        <v>1361</v>
      </c>
      <c r="C1371" s="222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96"/>
      <c r="E1371" s="98"/>
      <c r="F1371" s="120"/>
      <c r="G1371" s="99"/>
      <c r="H1371" s="172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85"/>
      <c r="J1371" s="171" t="str">
        <f t="shared" si="39"/>
        <v/>
      </c>
      <c r="K1371" s="163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53" t="str">
        <f>IF('C. Consumer Service Detail'!$F1371="","",IF(VLOOKUP('C. Consumer Service Detail'!$F1371,'Table of Current Services'!$B$7:$F$36,'Table of Current Services'!$F$5,)="cost","Yes","No"))</f>
        <v/>
      </c>
      <c r="M1371" s="154" t="str">
        <f>IFERROR(IF('C. Consumer Service Detail'!$K1371="No Match","No",VLOOKUP('C. Consumer Service Detail'!$C1371,'B. Consumer Budget'!$E$11:$F$2010,2,FALSE)),"")</f>
        <v/>
      </c>
      <c r="P1371" s="94"/>
      <c r="Q1371" s="94"/>
    </row>
    <row r="1372" spans="2:17" x14ac:dyDescent="0.25">
      <c r="B1372" s="220">
        <f t="shared" si="40"/>
        <v>1362</v>
      </c>
      <c r="C1372" s="222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97"/>
      <c r="E1372" s="96"/>
      <c r="F1372" s="119"/>
      <c r="G1372" s="97"/>
      <c r="H1372" s="170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86"/>
      <c r="J1372" s="171" t="str">
        <f t="shared" si="39"/>
        <v/>
      </c>
      <c r="K1372" s="163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53" t="str">
        <f>IF('C. Consumer Service Detail'!$F1372="","",IF(VLOOKUP('C. Consumer Service Detail'!$F1372,'Table of Current Services'!$B$7:$F$36,'Table of Current Services'!$F$5,)="cost","Yes","No"))</f>
        <v/>
      </c>
      <c r="M1372" s="154" t="str">
        <f>IFERROR(IF('C. Consumer Service Detail'!$K1372="No Match","No",VLOOKUP('C. Consumer Service Detail'!$C1372,'B. Consumer Budget'!$E$11:$F$2010,2,FALSE)),"")</f>
        <v/>
      </c>
      <c r="P1372" s="94"/>
      <c r="Q1372" s="94"/>
    </row>
    <row r="1373" spans="2:17" x14ac:dyDescent="0.25">
      <c r="B1373" s="220">
        <f t="shared" si="40"/>
        <v>1363</v>
      </c>
      <c r="C1373" s="222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96"/>
      <c r="E1373" s="98"/>
      <c r="F1373" s="120"/>
      <c r="G1373" s="99"/>
      <c r="H1373" s="172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85"/>
      <c r="J1373" s="171" t="str">
        <f t="shared" si="39"/>
        <v/>
      </c>
      <c r="K1373" s="163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53" t="str">
        <f>IF('C. Consumer Service Detail'!$F1373="","",IF(VLOOKUP('C. Consumer Service Detail'!$F1373,'Table of Current Services'!$B$7:$F$36,'Table of Current Services'!$F$5,)="cost","Yes","No"))</f>
        <v/>
      </c>
      <c r="M1373" s="154" t="str">
        <f>IFERROR(IF('C. Consumer Service Detail'!$K1373="No Match","No",VLOOKUP('C. Consumer Service Detail'!$C1373,'B. Consumer Budget'!$E$11:$F$2010,2,FALSE)),"")</f>
        <v/>
      </c>
      <c r="P1373" s="94"/>
      <c r="Q1373" s="94"/>
    </row>
    <row r="1374" spans="2:17" x14ac:dyDescent="0.25">
      <c r="B1374" s="220">
        <f t="shared" si="40"/>
        <v>1364</v>
      </c>
      <c r="C1374" s="222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97"/>
      <c r="E1374" s="96"/>
      <c r="F1374" s="119"/>
      <c r="G1374" s="97"/>
      <c r="H1374" s="170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86"/>
      <c r="J1374" s="171" t="str">
        <f t="shared" si="39"/>
        <v/>
      </c>
      <c r="K1374" s="163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53" t="str">
        <f>IF('C. Consumer Service Detail'!$F1374="","",IF(VLOOKUP('C. Consumer Service Detail'!$F1374,'Table of Current Services'!$B$7:$F$36,'Table of Current Services'!$F$5,)="cost","Yes","No"))</f>
        <v/>
      </c>
      <c r="M1374" s="154" t="str">
        <f>IFERROR(IF('C. Consumer Service Detail'!$K1374="No Match","No",VLOOKUP('C. Consumer Service Detail'!$C1374,'B. Consumer Budget'!$E$11:$F$2010,2,FALSE)),"")</f>
        <v/>
      </c>
      <c r="P1374" s="94"/>
      <c r="Q1374" s="94"/>
    </row>
    <row r="1375" spans="2:17" x14ac:dyDescent="0.25">
      <c r="B1375" s="220">
        <f t="shared" si="40"/>
        <v>1365</v>
      </c>
      <c r="C1375" s="222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96"/>
      <c r="E1375" s="98"/>
      <c r="F1375" s="120"/>
      <c r="G1375" s="99"/>
      <c r="H1375" s="172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85"/>
      <c r="J1375" s="171" t="str">
        <f t="shared" si="39"/>
        <v/>
      </c>
      <c r="K1375" s="163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53" t="str">
        <f>IF('C. Consumer Service Detail'!$F1375="","",IF(VLOOKUP('C. Consumer Service Detail'!$F1375,'Table of Current Services'!$B$7:$F$36,'Table of Current Services'!$F$5,)="cost","Yes","No"))</f>
        <v/>
      </c>
      <c r="M1375" s="154" t="str">
        <f>IFERROR(IF('C. Consumer Service Detail'!$K1375="No Match","No",VLOOKUP('C. Consumer Service Detail'!$C1375,'B. Consumer Budget'!$E$11:$F$2010,2,FALSE)),"")</f>
        <v/>
      </c>
      <c r="P1375" s="94"/>
      <c r="Q1375" s="94"/>
    </row>
    <row r="1376" spans="2:17" x14ac:dyDescent="0.25">
      <c r="B1376" s="220">
        <f t="shared" si="40"/>
        <v>1366</v>
      </c>
      <c r="C1376" s="222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97"/>
      <c r="E1376" s="96"/>
      <c r="F1376" s="119"/>
      <c r="G1376" s="97"/>
      <c r="H1376" s="170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86"/>
      <c r="J1376" s="171" t="str">
        <f t="shared" si="39"/>
        <v/>
      </c>
      <c r="K1376" s="163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53" t="str">
        <f>IF('C. Consumer Service Detail'!$F1376="","",IF(VLOOKUP('C. Consumer Service Detail'!$F1376,'Table of Current Services'!$B$7:$F$36,'Table of Current Services'!$F$5,)="cost","Yes","No"))</f>
        <v/>
      </c>
      <c r="M1376" s="154" t="str">
        <f>IFERROR(IF('C. Consumer Service Detail'!$K1376="No Match","No",VLOOKUP('C. Consumer Service Detail'!$C1376,'B. Consumer Budget'!$E$11:$F$2010,2,FALSE)),"")</f>
        <v/>
      </c>
      <c r="P1376" s="94"/>
      <c r="Q1376" s="94"/>
    </row>
    <row r="1377" spans="2:17" x14ac:dyDescent="0.25">
      <c r="B1377" s="220">
        <f t="shared" si="40"/>
        <v>1367</v>
      </c>
      <c r="C1377" s="222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96"/>
      <c r="E1377" s="98"/>
      <c r="F1377" s="120"/>
      <c r="G1377" s="99"/>
      <c r="H1377" s="172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85"/>
      <c r="J1377" s="171" t="str">
        <f t="shared" si="39"/>
        <v/>
      </c>
      <c r="K1377" s="163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53" t="str">
        <f>IF('C. Consumer Service Detail'!$F1377="","",IF(VLOOKUP('C. Consumer Service Detail'!$F1377,'Table of Current Services'!$B$7:$F$36,'Table of Current Services'!$F$5,)="cost","Yes","No"))</f>
        <v/>
      </c>
      <c r="M1377" s="154" t="str">
        <f>IFERROR(IF('C. Consumer Service Detail'!$K1377="No Match","No",VLOOKUP('C. Consumer Service Detail'!$C1377,'B. Consumer Budget'!$E$11:$F$2010,2,FALSE)),"")</f>
        <v/>
      </c>
      <c r="P1377" s="94"/>
      <c r="Q1377" s="94"/>
    </row>
    <row r="1378" spans="2:17" x14ac:dyDescent="0.25">
      <c r="B1378" s="220">
        <f t="shared" si="40"/>
        <v>1368</v>
      </c>
      <c r="C1378" s="222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97"/>
      <c r="E1378" s="96"/>
      <c r="F1378" s="119"/>
      <c r="G1378" s="97"/>
      <c r="H1378" s="170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86"/>
      <c r="J1378" s="171" t="str">
        <f t="shared" si="39"/>
        <v/>
      </c>
      <c r="K1378" s="163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53" t="str">
        <f>IF('C. Consumer Service Detail'!$F1378="","",IF(VLOOKUP('C. Consumer Service Detail'!$F1378,'Table of Current Services'!$B$7:$F$36,'Table of Current Services'!$F$5,)="cost","Yes","No"))</f>
        <v/>
      </c>
      <c r="M1378" s="154" t="str">
        <f>IFERROR(IF('C. Consumer Service Detail'!$K1378="No Match","No",VLOOKUP('C. Consumer Service Detail'!$C1378,'B. Consumer Budget'!$E$11:$F$2010,2,FALSE)),"")</f>
        <v/>
      </c>
      <c r="P1378" s="94"/>
      <c r="Q1378" s="94"/>
    </row>
    <row r="1379" spans="2:17" x14ac:dyDescent="0.25">
      <c r="B1379" s="220">
        <f t="shared" si="40"/>
        <v>1369</v>
      </c>
      <c r="C1379" s="222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96"/>
      <c r="E1379" s="98"/>
      <c r="F1379" s="120"/>
      <c r="G1379" s="99"/>
      <c r="H1379" s="172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85"/>
      <c r="J1379" s="171" t="str">
        <f t="shared" si="39"/>
        <v/>
      </c>
      <c r="K1379" s="163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53" t="str">
        <f>IF('C. Consumer Service Detail'!$F1379="","",IF(VLOOKUP('C. Consumer Service Detail'!$F1379,'Table of Current Services'!$B$7:$F$36,'Table of Current Services'!$F$5,)="cost","Yes","No"))</f>
        <v/>
      </c>
      <c r="M1379" s="154" t="str">
        <f>IFERROR(IF('C. Consumer Service Detail'!$K1379="No Match","No",VLOOKUP('C. Consumer Service Detail'!$C1379,'B. Consumer Budget'!$E$11:$F$2010,2,FALSE)),"")</f>
        <v/>
      </c>
      <c r="P1379" s="94"/>
      <c r="Q1379" s="94"/>
    </row>
    <row r="1380" spans="2:17" x14ac:dyDescent="0.25">
      <c r="B1380" s="220">
        <f t="shared" si="40"/>
        <v>1370</v>
      </c>
      <c r="C1380" s="222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97"/>
      <c r="E1380" s="96"/>
      <c r="F1380" s="119"/>
      <c r="G1380" s="97"/>
      <c r="H1380" s="170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86"/>
      <c r="J1380" s="171" t="str">
        <f t="shared" si="39"/>
        <v/>
      </c>
      <c r="K1380" s="163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53" t="str">
        <f>IF('C. Consumer Service Detail'!$F1380="","",IF(VLOOKUP('C. Consumer Service Detail'!$F1380,'Table of Current Services'!$B$7:$F$36,'Table of Current Services'!$F$5,)="cost","Yes","No"))</f>
        <v/>
      </c>
      <c r="M1380" s="154" t="str">
        <f>IFERROR(IF('C. Consumer Service Detail'!$K1380="No Match","No",VLOOKUP('C. Consumer Service Detail'!$C1380,'B. Consumer Budget'!$E$11:$F$2010,2,FALSE)),"")</f>
        <v/>
      </c>
      <c r="P1380" s="94"/>
      <c r="Q1380" s="94"/>
    </row>
    <row r="1381" spans="2:17" x14ac:dyDescent="0.25">
      <c r="B1381" s="220">
        <f t="shared" si="40"/>
        <v>1371</v>
      </c>
      <c r="C1381" s="222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96"/>
      <c r="E1381" s="98"/>
      <c r="F1381" s="120"/>
      <c r="G1381" s="99"/>
      <c r="H1381" s="172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85"/>
      <c r="J1381" s="171" t="str">
        <f t="shared" si="39"/>
        <v/>
      </c>
      <c r="K1381" s="163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53" t="str">
        <f>IF('C. Consumer Service Detail'!$F1381="","",IF(VLOOKUP('C. Consumer Service Detail'!$F1381,'Table of Current Services'!$B$7:$F$36,'Table of Current Services'!$F$5,)="cost","Yes","No"))</f>
        <v/>
      </c>
      <c r="M1381" s="154" t="str">
        <f>IFERROR(IF('C. Consumer Service Detail'!$K1381="No Match","No",VLOOKUP('C. Consumer Service Detail'!$C1381,'B. Consumer Budget'!$E$11:$F$2010,2,FALSE)),"")</f>
        <v/>
      </c>
      <c r="P1381" s="94"/>
      <c r="Q1381" s="94"/>
    </row>
    <row r="1382" spans="2:17" x14ac:dyDescent="0.25">
      <c r="B1382" s="220">
        <f t="shared" si="40"/>
        <v>1372</v>
      </c>
      <c r="C1382" s="222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97"/>
      <c r="E1382" s="96"/>
      <c r="F1382" s="119"/>
      <c r="G1382" s="97"/>
      <c r="H1382" s="170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86"/>
      <c r="J1382" s="171" t="str">
        <f t="shared" si="39"/>
        <v/>
      </c>
      <c r="K1382" s="163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53" t="str">
        <f>IF('C. Consumer Service Detail'!$F1382="","",IF(VLOOKUP('C. Consumer Service Detail'!$F1382,'Table of Current Services'!$B$7:$F$36,'Table of Current Services'!$F$5,)="cost","Yes","No"))</f>
        <v/>
      </c>
      <c r="M1382" s="154" t="str">
        <f>IFERROR(IF('C. Consumer Service Detail'!$K1382="No Match","No",VLOOKUP('C. Consumer Service Detail'!$C1382,'B. Consumer Budget'!$E$11:$F$2010,2,FALSE)),"")</f>
        <v/>
      </c>
      <c r="P1382" s="94"/>
      <c r="Q1382" s="94"/>
    </row>
    <row r="1383" spans="2:17" x14ac:dyDescent="0.25">
      <c r="B1383" s="220">
        <f t="shared" si="40"/>
        <v>1373</v>
      </c>
      <c r="C1383" s="222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96"/>
      <c r="E1383" s="98"/>
      <c r="F1383" s="120"/>
      <c r="G1383" s="99"/>
      <c r="H1383" s="172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85"/>
      <c r="J1383" s="171" t="str">
        <f t="shared" si="39"/>
        <v/>
      </c>
      <c r="K1383" s="163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53" t="str">
        <f>IF('C. Consumer Service Detail'!$F1383="","",IF(VLOOKUP('C. Consumer Service Detail'!$F1383,'Table of Current Services'!$B$7:$F$36,'Table of Current Services'!$F$5,)="cost","Yes","No"))</f>
        <v/>
      </c>
      <c r="M1383" s="154" t="str">
        <f>IFERROR(IF('C. Consumer Service Detail'!$K1383="No Match","No",VLOOKUP('C. Consumer Service Detail'!$C1383,'B. Consumer Budget'!$E$11:$F$2010,2,FALSE)),"")</f>
        <v/>
      </c>
      <c r="P1383" s="94"/>
      <c r="Q1383" s="94"/>
    </row>
    <row r="1384" spans="2:17" x14ac:dyDescent="0.25">
      <c r="B1384" s="220">
        <f t="shared" si="40"/>
        <v>1374</v>
      </c>
      <c r="C1384" s="222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97"/>
      <c r="E1384" s="96"/>
      <c r="F1384" s="119"/>
      <c r="G1384" s="97"/>
      <c r="H1384" s="170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86"/>
      <c r="J1384" s="171" t="str">
        <f t="shared" si="39"/>
        <v/>
      </c>
      <c r="K1384" s="163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53" t="str">
        <f>IF('C. Consumer Service Detail'!$F1384="","",IF(VLOOKUP('C. Consumer Service Detail'!$F1384,'Table of Current Services'!$B$7:$F$36,'Table of Current Services'!$F$5,)="cost","Yes","No"))</f>
        <v/>
      </c>
      <c r="M1384" s="154" t="str">
        <f>IFERROR(IF('C. Consumer Service Detail'!$K1384="No Match","No",VLOOKUP('C. Consumer Service Detail'!$C1384,'B. Consumer Budget'!$E$11:$F$2010,2,FALSE)),"")</f>
        <v/>
      </c>
      <c r="P1384" s="94"/>
      <c r="Q1384" s="94"/>
    </row>
    <row r="1385" spans="2:17" x14ac:dyDescent="0.25">
      <c r="B1385" s="220">
        <f t="shared" si="40"/>
        <v>1375</v>
      </c>
      <c r="C1385" s="222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96"/>
      <c r="E1385" s="98"/>
      <c r="F1385" s="120"/>
      <c r="G1385" s="99"/>
      <c r="H1385" s="172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85"/>
      <c r="J1385" s="171" t="str">
        <f t="shared" si="39"/>
        <v/>
      </c>
      <c r="K1385" s="163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53" t="str">
        <f>IF('C. Consumer Service Detail'!$F1385="","",IF(VLOOKUP('C. Consumer Service Detail'!$F1385,'Table of Current Services'!$B$7:$F$36,'Table of Current Services'!$F$5,)="cost","Yes","No"))</f>
        <v/>
      </c>
      <c r="M1385" s="154" t="str">
        <f>IFERROR(IF('C. Consumer Service Detail'!$K1385="No Match","No",VLOOKUP('C. Consumer Service Detail'!$C1385,'B. Consumer Budget'!$E$11:$F$2010,2,FALSE)),"")</f>
        <v/>
      </c>
      <c r="P1385" s="94"/>
      <c r="Q1385" s="94"/>
    </row>
    <row r="1386" spans="2:17" x14ac:dyDescent="0.25">
      <c r="B1386" s="220">
        <f t="shared" si="40"/>
        <v>1376</v>
      </c>
      <c r="C1386" s="222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97"/>
      <c r="E1386" s="96"/>
      <c r="F1386" s="119"/>
      <c r="G1386" s="97"/>
      <c r="H1386" s="170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86"/>
      <c r="J1386" s="171" t="str">
        <f t="shared" si="39"/>
        <v/>
      </c>
      <c r="K1386" s="163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53" t="str">
        <f>IF('C. Consumer Service Detail'!$F1386="","",IF(VLOOKUP('C. Consumer Service Detail'!$F1386,'Table of Current Services'!$B$7:$F$36,'Table of Current Services'!$F$5,)="cost","Yes","No"))</f>
        <v/>
      </c>
      <c r="M1386" s="154" t="str">
        <f>IFERROR(IF('C. Consumer Service Detail'!$K1386="No Match","No",VLOOKUP('C. Consumer Service Detail'!$C1386,'B. Consumer Budget'!$E$11:$F$2010,2,FALSE)),"")</f>
        <v/>
      </c>
      <c r="P1386" s="94"/>
      <c r="Q1386" s="94"/>
    </row>
    <row r="1387" spans="2:17" x14ac:dyDescent="0.25">
      <c r="B1387" s="220">
        <f t="shared" si="40"/>
        <v>1377</v>
      </c>
      <c r="C1387" s="222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96"/>
      <c r="E1387" s="98"/>
      <c r="F1387" s="120"/>
      <c r="G1387" s="99"/>
      <c r="H1387" s="172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85"/>
      <c r="J1387" s="171" t="str">
        <f t="shared" si="39"/>
        <v/>
      </c>
      <c r="K1387" s="163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53" t="str">
        <f>IF('C. Consumer Service Detail'!$F1387="","",IF(VLOOKUP('C. Consumer Service Detail'!$F1387,'Table of Current Services'!$B$7:$F$36,'Table of Current Services'!$F$5,)="cost","Yes","No"))</f>
        <v/>
      </c>
      <c r="M1387" s="154" t="str">
        <f>IFERROR(IF('C. Consumer Service Detail'!$K1387="No Match","No",VLOOKUP('C. Consumer Service Detail'!$C1387,'B. Consumer Budget'!$E$11:$F$2010,2,FALSE)),"")</f>
        <v/>
      </c>
      <c r="P1387" s="94"/>
      <c r="Q1387" s="94"/>
    </row>
    <row r="1388" spans="2:17" x14ac:dyDescent="0.25">
      <c r="B1388" s="220">
        <f t="shared" si="40"/>
        <v>1378</v>
      </c>
      <c r="C1388" s="222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97"/>
      <c r="E1388" s="96"/>
      <c r="F1388" s="119"/>
      <c r="G1388" s="97"/>
      <c r="H1388" s="170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86"/>
      <c r="J1388" s="171" t="str">
        <f t="shared" si="39"/>
        <v/>
      </c>
      <c r="K1388" s="163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53" t="str">
        <f>IF('C. Consumer Service Detail'!$F1388="","",IF(VLOOKUP('C. Consumer Service Detail'!$F1388,'Table of Current Services'!$B$7:$F$36,'Table of Current Services'!$F$5,)="cost","Yes","No"))</f>
        <v/>
      </c>
      <c r="M1388" s="154" t="str">
        <f>IFERROR(IF('C. Consumer Service Detail'!$K1388="No Match","No",VLOOKUP('C. Consumer Service Detail'!$C1388,'B. Consumer Budget'!$E$11:$F$2010,2,FALSE)),"")</f>
        <v/>
      </c>
      <c r="P1388" s="94"/>
      <c r="Q1388" s="94"/>
    </row>
    <row r="1389" spans="2:17" x14ac:dyDescent="0.25">
      <c r="B1389" s="220">
        <f t="shared" si="40"/>
        <v>1379</v>
      </c>
      <c r="C1389" s="222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96"/>
      <c r="E1389" s="98"/>
      <c r="F1389" s="120"/>
      <c r="G1389" s="99"/>
      <c r="H1389" s="172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85"/>
      <c r="J1389" s="171" t="str">
        <f t="shared" si="39"/>
        <v/>
      </c>
      <c r="K1389" s="163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53" t="str">
        <f>IF('C. Consumer Service Detail'!$F1389="","",IF(VLOOKUP('C. Consumer Service Detail'!$F1389,'Table of Current Services'!$B$7:$F$36,'Table of Current Services'!$F$5,)="cost","Yes","No"))</f>
        <v/>
      </c>
      <c r="M1389" s="154" t="str">
        <f>IFERROR(IF('C. Consumer Service Detail'!$K1389="No Match","No",VLOOKUP('C. Consumer Service Detail'!$C1389,'B. Consumer Budget'!$E$11:$F$2010,2,FALSE)),"")</f>
        <v/>
      </c>
      <c r="P1389" s="94"/>
      <c r="Q1389" s="94"/>
    </row>
    <row r="1390" spans="2:17" x14ac:dyDescent="0.25">
      <c r="B1390" s="220">
        <f t="shared" si="40"/>
        <v>1380</v>
      </c>
      <c r="C1390" s="222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97"/>
      <c r="E1390" s="96"/>
      <c r="F1390" s="119"/>
      <c r="G1390" s="97"/>
      <c r="H1390" s="170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86"/>
      <c r="J1390" s="171" t="str">
        <f t="shared" si="39"/>
        <v/>
      </c>
      <c r="K1390" s="163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53" t="str">
        <f>IF('C. Consumer Service Detail'!$F1390="","",IF(VLOOKUP('C. Consumer Service Detail'!$F1390,'Table of Current Services'!$B$7:$F$36,'Table of Current Services'!$F$5,)="cost","Yes","No"))</f>
        <v/>
      </c>
      <c r="M1390" s="154" t="str">
        <f>IFERROR(IF('C. Consumer Service Detail'!$K1390="No Match","No",VLOOKUP('C. Consumer Service Detail'!$C1390,'B. Consumer Budget'!$E$11:$F$2010,2,FALSE)),"")</f>
        <v/>
      </c>
      <c r="P1390" s="94"/>
      <c r="Q1390" s="94"/>
    </row>
    <row r="1391" spans="2:17" x14ac:dyDescent="0.25">
      <c r="B1391" s="220">
        <f t="shared" si="40"/>
        <v>1381</v>
      </c>
      <c r="C1391" s="222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96"/>
      <c r="E1391" s="98"/>
      <c r="F1391" s="120"/>
      <c r="G1391" s="99"/>
      <c r="H1391" s="172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85"/>
      <c r="J1391" s="171" t="str">
        <f t="shared" si="39"/>
        <v/>
      </c>
      <c r="K1391" s="163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53" t="str">
        <f>IF('C. Consumer Service Detail'!$F1391="","",IF(VLOOKUP('C. Consumer Service Detail'!$F1391,'Table of Current Services'!$B$7:$F$36,'Table of Current Services'!$F$5,)="cost","Yes","No"))</f>
        <v/>
      </c>
      <c r="M1391" s="154" t="str">
        <f>IFERROR(IF('C. Consumer Service Detail'!$K1391="No Match","No",VLOOKUP('C. Consumer Service Detail'!$C1391,'B. Consumer Budget'!$E$11:$F$2010,2,FALSE)),"")</f>
        <v/>
      </c>
      <c r="P1391" s="94"/>
      <c r="Q1391" s="94"/>
    </row>
    <row r="1392" spans="2:17" x14ac:dyDescent="0.25">
      <c r="B1392" s="220">
        <f t="shared" si="40"/>
        <v>1382</v>
      </c>
      <c r="C1392" s="222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97"/>
      <c r="E1392" s="96"/>
      <c r="F1392" s="119"/>
      <c r="G1392" s="97"/>
      <c r="H1392" s="170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86"/>
      <c r="J1392" s="171" t="str">
        <f t="shared" si="39"/>
        <v/>
      </c>
      <c r="K1392" s="163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53" t="str">
        <f>IF('C. Consumer Service Detail'!$F1392="","",IF(VLOOKUP('C. Consumer Service Detail'!$F1392,'Table of Current Services'!$B$7:$F$36,'Table of Current Services'!$F$5,)="cost","Yes","No"))</f>
        <v/>
      </c>
      <c r="M1392" s="154" t="str">
        <f>IFERROR(IF('C. Consumer Service Detail'!$K1392="No Match","No",VLOOKUP('C. Consumer Service Detail'!$C1392,'B. Consumer Budget'!$E$11:$F$2010,2,FALSE)),"")</f>
        <v/>
      </c>
      <c r="P1392" s="94"/>
      <c r="Q1392" s="94"/>
    </row>
    <row r="1393" spans="2:17" x14ac:dyDescent="0.25">
      <c r="B1393" s="220">
        <f t="shared" si="40"/>
        <v>1383</v>
      </c>
      <c r="C1393" s="222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96"/>
      <c r="E1393" s="98"/>
      <c r="F1393" s="120"/>
      <c r="G1393" s="99"/>
      <c r="H1393" s="172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85"/>
      <c r="J1393" s="171" t="str">
        <f t="shared" si="39"/>
        <v/>
      </c>
      <c r="K1393" s="163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53" t="str">
        <f>IF('C. Consumer Service Detail'!$F1393="","",IF(VLOOKUP('C. Consumer Service Detail'!$F1393,'Table of Current Services'!$B$7:$F$36,'Table of Current Services'!$F$5,)="cost","Yes","No"))</f>
        <v/>
      </c>
      <c r="M1393" s="154" t="str">
        <f>IFERROR(IF('C. Consumer Service Detail'!$K1393="No Match","No",VLOOKUP('C. Consumer Service Detail'!$C1393,'B. Consumer Budget'!$E$11:$F$2010,2,FALSE)),"")</f>
        <v/>
      </c>
      <c r="P1393" s="94"/>
      <c r="Q1393" s="94"/>
    </row>
    <row r="1394" spans="2:17" x14ac:dyDescent="0.25">
      <c r="B1394" s="220">
        <f t="shared" si="40"/>
        <v>1384</v>
      </c>
      <c r="C1394" s="222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97"/>
      <c r="E1394" s="96"/>
      <c r="F1394" s="119"/>
      <c r="G1394" s="97"/>
      <c r="H1394" s="170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86"/>
      <c r="J1394" s="171" t="str">
        <f t="shared" si="39"/>
        <v/>
      </c>
      <c r="K1394" s="163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53" t="str">
        <f>IF('C. Consumer Service Detail'!$F1394="","",IF(VLOOKUP('C. Consumer Service Detail'!$F1394,'Table of Current Services'!$B$7:$F$36,'Table of Current Services'!$F$5,)="cost","Yes","No"))</f>
        <v/>
      </c>
      <c r="M1394" s="154" t="str">
        <f>IFERROR(IF('C. Consumer Service Detail'!$K1394="No Match","No",VLOOKUP('C. Consumer Service Detail'!$C1394,'B. Consumer Budget'!$E$11:$F$2010,2,FALSE)),"")</f>
        <v/>
      </c>
      <c r="P1394" s="94"/>
      <c r="Q1394" s="94"/>
    </row>
    <row r="1395" spans="2:17" x14ac:dyDescent="0.25">
      <c r="B1395" s="220">
        <f t="shared" si="40"/>
        <v>1385</v>
      </c>
      <c r="C1395" s="222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96"/>
      <c r="E1395" s="98"/>
      <c r="F1395" s="120"/>
      <c r="G1395" s="99"/>
      <c r="H1395" s="172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85"/>
      <c r="J1395" s="171" t="str">
        <f t="shared" si="39"/>
        <v/>
      </c>
      <c r="K1395" s="163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53" t="str">
        <f>IF('C. Consumer Service Detail'!$F1395="","",IF(VLOOKUP('C. Consumer Service Detail'!$F1395,'Table of Current Services'!$B$7:$F$36,'Table of Current Services'!$F$5,)="cost","Yes","No"))</f>
        <v/>
      </c>
      <c r="M1395" s="154" t="str">
        <f>IFERROR(IF('C. Consumer Service Detail'!$K1395="No Match","No",VLOOKUP('C. Consumer Service Detail'!$C1395,'B. Consumer Budget'!$E$11:$F$2010,2,FALSE)),"")</f>
        <v/>
      </c>
      <c r="P1395" s="94"/>
      <c r="Q1395" s="94"/>
    </row>
    <row r="1396" spans="2:17" x14ac:dyDescent="0.25">
      <c r="B1396" s="220">
        <f t="shared" si="40"/>
        <v>1386</v>
      </c>
      <c r="C1396" s="222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97"/>
      <c r="E1396" s="96"/>
      <c r="F1396" s="119"/>
      <c r="G1396" s="97"/>
      <c r="H1396" s="170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86"/>
      <c r="J1396" s="171" t="str">
        <f t="shared" si="39"/>
        <v/>
      </c>
      <c r="K1396" s="163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53" t="str">
        <f>IF('C. Consumer Service Detail'!$F1396="","",IF(VLOOKUP('C. Consumer Service Detail'!$F1396,'Table of Current Services'!$B$7:$F$36,'Table of Current Services'!$F$5,)="cost","Yes","No"))</f>
        <v/>
      </c>
      <c r="M1396" s="154" t="str">
        <f>IFERROR(IF('C. Consumer Service Detail'!$K1396="No Match","No",VLOOKUP('C. Consumer Service Detail'!$C1396,'B. Consumer Budget'!$E$11:$F$2010,2,FALSE)),"")</f>
        <v/>
      </c>
      <c r="P1396" s="94"/>
      <c r="Q1396" s="94"/>
    </row>
    <row r="1397" spans="2:17" x14ac:dyDescent="0.25">
      <c r="B1397" s="220">
        <f t="shared" si="40"/>
        <v>1387</v>
      </c>
      <c r="C1397" s="222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96"/>
      <c r="E1397" s="98"/>
      <c r="F1397" s="120"/>
      <c r="G1397" s="99"/>
      <c r="H1397" s="172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85"/>
      <c r="J1397" s="171" t="str">
        <f t="shared" si="39"/>
        <v/>
      </c>
      <c r="K1397" s="163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53" t="str">
        <f>IF('C. Consumer Service Detail'!$F1397="","",IF(VLOOKUP('C. Consumer Service Detail'!$F1397,'Table of Current Services'!$B$7:$F$36,'Table of Current Services'!$F$5,)="cost","Yes","No"))</f>
        <v/>
      </c>
      <c r="M1397" s="154" t="str">
        <f>IFERROR(IF('C. Consumer Service Detail'!$K1397="No Match","No",VLOOKUP('C. Consumer Service Detail'!$C1397,'B. Consumer Budget'!$E$11:$F$2010,2,FALSE)),"")</f>
        <v/>
      </c>
      <c r="P1397" s="94"/>
      <c r="Q1397" s="94"/>
    </row>
    <row r="1398" spans="2:17" x14ac:dyDescent="0.25">
      <c r="B1398" s="220">
        <f t="shared" si="40"/>
        <v>1388</v>
      </c>
      <c r="C1398" s="222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97"/>
      <c r="E1398" s="96"/>
      <c r="F1398" s="119"/>
      <c r="G1398" s="97"/>
      <c r="H1398" s="170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86"/>
      <c r="J1398" s="171" t="str">
        <f t="shared" si="39"/>
        <v/>
      </c>
      <c r="K1398" s="163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53" t="str">
        <f>IF('C. Consumer Service Detail'!$F1398="","",IF(VLOOKUP('C. Consumer Service Detail'!$F1398,'Table of Current Services'!$B$7:$F$36,'Table of Current Services'!$F$5,)="cost","Yes","No"))</f>
        <v/>
      </c>
      <c r="M1398" s="154" t="str">
        <f>IFERROR(IF('C. Consumer Service Detail'!$K1398="No Match","No",VLOOKUP('C. Consumer Service Detail'!$C1398,'B. Consumer Budget'!$E$11:$F$2010,2,FALSE)),"")</f>
        <v/>
      </c>
      <c r="P1398" s="94"/>
      <c r="Q1398" s="94"/>
    </row>
    <row r="1399" spans="2:17" x14ac:dyDescent="0.25">
      <c r="B1399" s="220">
        <f t="shared" si="40"/>
        <v>1389</v>
      </c>
      <c r="C1399" s="222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96"/>
      <c r="E1399" s="98"/>
      <c r="F1399" s="120"/>
      <c r="G1399" s="99"/>
      <c r="H1399" s="172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85"/>
      <c r="J1399" s="171" t="str">
        <f t="shared" si="39"/>
        <v/>
      </c>
      <c r="K1399" s="163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53" t="str">
        <f>IF('C. Consumer Service Detail'!$F1399="","",IF(VLOOKUP('C. Consumer Service Detail'!$F1399,'Table of Current Services'!$B$7:$F$36,'Table of Current Services'!$F$5,)="cost","Yes","No"))</f>
        <v/>
      </c>
      <c r="M1399" s="154" t="str">
        <f>IFERROR(IF('C. Consumer Service Detail'!$K1399="No Match","No",VLOOKUP('C. Consumer Service Detail'!$C1399,'B. Consumer Budget'!$E$11:$F$2010,2,FALSE)),"")</f>
        <v/>
      </c>
      <c r="P1399" s="94"/>
      <c r="Q1399" s="94"/>
    </row>
    <row r="1400" spans="2:17" x14ac:dyDescent="0.25">
      <c r="B1400" s="220">
        <f t="shared" si="40"/>
        <v>1390</v>
      </c>
      <c r="C1400" s="222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97"/>
      <c r="E1400" s="96"/>
      <c r="F1400" s="119"/>
      <c r="G1400" s="97"/>
      <c r="H1400" s="170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86"/>
      <c r="J1400" s="171" t="str">
        <f t="shared" si="39"/>
        <v/>
      </c>
      <c r="K1400" s="163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53" t="str">
        <f>IF('C. Consumer Service Detail'!$F1400="","",IF(VLOOKUP('C. Consumer Service Detail'!$F1400,'Table of Current Services'!$B$7:$F$36,'Table of Current Services'!$F$5,)="cost","Yes","No"))</f>
        <v/>
      </c>
      <c r="M1400" s="154" t="str">
        <f>IFERROR(IF('C. Consumer Service Detail'!$K1400="No Match","No",VLOOKUP('C. Consumer Service Detail'!$C1400,'B. Consumer Budget'!$E$11:$F$2010,2,FALSE)),"")</f>
        <v/>
      </c>
      <c r="P1400" s="94"/>
      <c r="Q1400" s="94"/>
    </row>
    <row r="1401" spans="2:17" x14ac:dyDescent="0.25">
      <c r="B1401" s="220">
        <f t="shared" si="40"/>
        <v>1391</v>
      </c>
      <c r="C1401" s="222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96"/>
      <c r="E1401" s="98"/>
      <c r="F1401" s="120"/>
      <c r="G1401" s="99"/>
      <c r="H1401" s="172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85"/>
      <c r="J1401" s="171" t="str">
        <f t="shared" si="39"/>
        <v/>
      </c>
      <c r="K1401" s="163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53" t="str">
        <f>IF('C. Consumer Service Detail'!$F1401="","",IF(VLOOKUP('C. Consumer Service Detail'!$F1401,'Table of Current Services'!$B$7:$F$36,'Table of Current Services'!$F$5,)="cost","Yes","No"))</f>
        <v/>
      </c>
      <c r="M1401" s="154" t="str">
        <f>IFERROR(IF('C. Consumer Service Detail'!$K1401="No Match","No",VLOOKUP('C. Consumer Service Detail'!$C1401,'B. Consumer Budget'!$E$11:$F$2010,2,FALSE)),"")</f>
        <v/>
      </c>
      <c r="P1401" s="94"/>
      <c r="Q1401" s="94"/>
    </row>
    <row r="1402" spans="2:17" x14ac:dyDescent="0.25">
      <c r="B1402" s="220">
        <f t="shared" si="40"/>
        <v>1392</v>
      </c>
      <c r="C1402" s="222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97"/>
      <c r="E1402" s="96"/>
      <c r="F1402" s="119"/>
      <c r="G1402" s="97"/>
      <c r="H1402" s="170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86"/>
      <c r="J1402" s="171" t="str">
        <f t="shared" si="39"/>
        <v/>
      </c>
      <c r="K1402" s="163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53" t="str">
        <f>IF('C. Consumer Service Detail'!$F1402="","",IF(VLOOKUP('C. Consumer Service Detail'!$F1402,'Table of Current Services'!$B$7:$F$36,'Table of Current Services'!$F$5,)="cost","Yes","No"))</f>
        <v/>
      </c>
      <c r="M1402" s="154" t="str">
        <f>IFERROR(IF('C. Consumer Service Detail'!$K1402="No Match","No",VLOOKUP('C. Consumer Service Detail'!$C1402,'B. Consumer Budget'!$E$11:$F$2010,2,FALSE)),"")</f>
        <v/>
      </c>
      <c r="P1402" s="94"/>
      <c r="Q1402" s="94"/>
    </row>
    <row r="1403" spans="2:17" x14ac:dyDescent="0.25">
      <c r="B1403" s="220">
        <f t="shared" si="40"/>
        <v>1393</v>
      </c>
      <c r="C1403" s="222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96"/>
      <c r="E1403" s="98"/>
      <c r="F1403" s="120"/>
      <c r="G1403" s="99"/>
      <c r="H1403" s="172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85"/>
      <c r="J1403" s="171" t="str">
        <f t="shared" si="39"/>
        <v/>
      </c>
      <c r="K1403" s="163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53" t="str">
        <f>IF('C. Consumer Service Detail'!$F1403="","",IF(VLOOKUP('C. Consumer Service Detail'!$F1403,'Table of Current Services'!$B$7:$F$36,'Table of Current Services'!$F$5,)="cost","Yes","No"))</f>
        <v/>
      </c>
      <c r="M1403" s="154" t="str">
        <f>IFERROR(IF('C. Consumer Service Detail'!$K1403="No Match","No",VLOOKUP('C. Consumer Service Detail'!$C1403,'B. Consumer Budget'!$E$11:$F$2010,2,FALSE)),"")</f>
        <v/>
      </c>
      <c r="P1403" s="94"/>
      <c r="Q1403" s="94"/>
    </row>
    <row r="1404" spans="2:17" x14ac:dyDescent="0.25">
      <c r="B1404" s="220">
        <f t="shared" si="40"/>
        <v>1394</v>
      </c>
      <c r="C1404" s="222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97"/>
      <c r="E1404" s="96"/>
      <c r="F1404" s="119"/>
      <c r="G1404" s="97"/>
      <c r="H1404" s="170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86"/>
      <c r="J1404" s="171" t="str">
        <f t="shared" si="39"/>
        <v/>
      </c>
      <c r="K1404" s="163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53" t="str">
        <f>IF('C. Consumer Service Detail'!$F1404="","",IF(VLOOKUP('C. Consumer Service Detail'!$F1404,'Table of Current Services'!$B$7:$F$36,'Table of Current Services'!$F$5,)="cost","Yes","No"))</f>
        <v/>
      </c>
      <c r="M1404" s="154" t="str">
        <f>IFERROR(IF('C. Consumer Service Detail'!$K1404="No Match","No",VLOOKUP('C. Consumer Service Detail'!$C1404,'B. Consumer Budget'!$E$11:$F$2010,2,FALSE)),"")</f>
        <v/>
      </c>
      <c r="P1404" s="94"/>
      <c r="Q1404" s="94"/>
    </row>
    <row r="1405" spans="2:17" x14ac:dyDescent="0.25">
      <c r="B1405" s="220">
        <f t="shared" si="40"/>
        <v>1395</v>
      </c>
      <c r="C1405" s="222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96"/>
      <c r="E1405" s="98"/>
      <c r="F1405" s="120"/>
      <c r="G1405" s="99"/>
      <c r="H1405" s="172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85"/>
      <c r="J1405" s="171" t="str">
        <f t="shared" si="39"/>
        <v/>
      </c>
      <c r="K1405" s="163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53" t="str">
        <f>IF('C. Consumer Service Detail'!$F1405="","",IF(VLOOKUP('C. Consumer Service Detail'!$F1405,'Table of Current Services'!$B$7:$F$36,'Table of Current Services'!$F$5,)="cost","Yes","No"))</f>
        <v/>
      </c>
      <c r="M1405" s="154" t="str">
        <f>IFERROR(IF('C. Consumer Service Detail'!$K1405="No Match","No",VLOOKUP('C. Consumer Service Detail'!$C1405,'B. Consumer Budget'!$E$11:$F$2010,2,FALSE)),"")</f>
        <v/>
      </c>
      <c r="P1405" s="94"/>
      <c r="Q1405" s="94"/>
    </row>
    <row r="1406" spans="2:17" x14ac:dyDescent="0.25">
      <c r="B1406" s="220">
        <f t="shared" si="40"/>
        <v>1396</v>
      </c>
      <c r="C1406" s="222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97"/>
      <c r="E1406" s="96"/>
      <c r="F1406" s="119"/>
      <c r="G1406" s="97"/>
      <c r="H1406" s="170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86"/>
      <c r="J1406" s="171" t="str">
        <f t="shared" si="39"/>
        <v/>
      </c>
      <c r="K1406" s="163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53" t="str">
        <f>IF('C. Consumer Service Detail'!$F1406="","",IF(VLOOKUP('C. Consumer Service Detail'!$F1406,'Table of Current Services'!$B$7:$F$36,'Table of Current Services'!$F$5,)="cost","Yes","No"))</f>
        <v/>
      </c>
      <c r="M1406" s="154" t="str">
        <f>IFERROR(IF('C. Consumer Service Detail'!$K1406="No Match","No",VLOOKUP('C. Consumer Service Detail'!$C1406,'B. Consumer Budget'!$E$11:$F$2010,2,FALSE)),"")</f>
        <v/>
      </c>
      <c r="P1406" s="94"/>
      <c r="Q1406" s="94"/>
    </row>
    <row r="1407" spans="2:17" x14ac:dyDescent="0.25">
      <c r="B1407" s="220">
        <f t="shared" si="40"/>
        <v>1397</v>
      </c>
      <c r="C1407" s="222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96"/>
      <c r="E1407" s="98"/>
      <c r="F1407" s="120"/>
      <c r="G1407" s="99"/>
      <c r="H1407" s="172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85"/>
      <c r="J1407" s="171" t="str">
        <f t="shared" si="39"/>
        <v/>
      </c>
      <c r="K1407" s="163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53" t="str">
        <f>IF('C. Consumer Service Detail'!$F1407="","",IF(VLOOKUP('C. Consumer Service Detail'!$F1407,'Table of Current Services'!$B$7:$F$36,'Table of Current Services'!$F$5,)="cost","Yes","No"))</f>
        <v/>
      </c>
      <c r="M1407" s="154" t="str">
        <f>IFERROR(IF('C. Consumer Service Detail'!$K1407="No Match","No",VLOOKUP('C. Consumer Service Detail'!$C1407,'B. Consumer Budget'!$E$11:$F$2010,2,FALSE)),"")</f>
        <v/>
      </c>
      <c r="P1407" s="94"/>
      <c r="Q1407" s="94"/>
    </row>
    <row r="1408" spans="2:17" x14ac:dyDescent="0.25">
      <c r="B1408" s="220">
        <f t="shared" si="40"/>
        <v>1398</v>
      </c>
      <c r="C1408" s="222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97"/>
      <c r="E1408" s="96"/>
      <c r="F1408" s="119"/>
      <c r="G1408" s="97"/>
      <c r="H1408" s="170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86"/>
      <c r="J1408" s="171" t="str">
        <f t="shared" si="39"/>
        <v/>
      </c>
      <c r="K1408" s="163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53" t="str">
        <f>IF('C. Consumer Service Detail'!$F1408="","",IF(VLOOKUP('C. Consumer Service Detail'!$F1408,'Table of Current Services'!$B$7:$F$36,'Table of Current Services'!$F$5,)="cost","Yes","No"))</f>
        <v/>
      </c>
      <c r="M1408" s="154" t="str">
        <f>IFERROR(IF('C. Consumer Service Detail'!$K1408="No Match","No",VLOOKUP('C. Consumer Service Detail'!$C1408,'B. Consumer Budget'!$E$11:$F$2010,2,FALSE)),"")</f>
        <v/>
      </c>
      <c r="P1408" s="94"/>
      <c r="Q1408" s="94"/>
    </row>
    <row r="1409" spans="2:17" x14ac:dyDescent="0.25">
      <c r="B1409" s="220">
        <f t="shared" si="40"/>
        <v>1399</v>
      </c>
      <c r="C1409" s="222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96"/>
      <c r="E1409" s="98"/>
      <c r="F1409" s="120"/>
      <c r="G1409" s="99"/>
      <c r="H1409" s="172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85"/>
      <c r="J1409" s="171" t="str">
        <f t="shared" si="39"/>
        <v/>
      </c>
      <c r="K1409" s="163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53" t="str">
        <f>IF('C. Consumer Service Detail'!$F1409="","",IF(VLOOKUP('C. Consumer Service Detail'!$F1409,'Table of Current Services'!$B$7:$F$36,'Table of Current Services'!$F$5,)="cost","Yes","No"))</f>
        <v/>
      </c>
      <c r="M1409" s="154" t="str">
        <f>IFERROR(IF('C. Consumer Service Detail'!$K1409="No Match","No",VLOOKUP('C. Consumer Service Detail'!$C1409,'B. Consumer Budget'!$E$11:$F$2010,2,FALSE)),"")</f>
        <v/>
      </c>
      <c r="P1409" s="94"/>
      <c r="Q1409" s="94"/>
    </row>
    <row r="1410" spans="2:17" x14ac:dyDescent="0.25">
      <c r="B1410" s="220">
        <f t="shared" si="40"/>
        <v>1400</v>
      </c>
      <c r="C1410" s="222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97"/>
      <c r="E1410" s="96"/>
      <c r="F1410" s="119"/>
      <c r="G1410" s="97"/>
      <c r="H1410" s="170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86"/>
      <c r="J1410" s="171" t="str">
        <f t="shared" si="39"/>
        <v/>
      </c>
      <c r="K1410" s="163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53" t="str">
        <f>IF('C. Consumer Service Detail'!$F1410="","",IF(VLOOKUP('C. Consumer Service Detail'!$F1410,'Table of Current Services'!$B$7:$F$36,'Table of Current Services'!$F$5,)="cost","Yes","No"))</f>
        <v/>
      </c>
      <c r="M1410" s="154" t="str">
        <f>IFERROR(IF('C. Consumer Service Detail'!$K1410="No Match","No",VLOOKUP('C. Consumer Service Detail'!$C1410,'B. Consumer Budget'!$E$11:$F$2010,2,FALSE)),"")</f>
        <v/>
      </c>
      <c r="P1410" s="94"/>
      <c r="Q1410" s="94"/>
    </row>
    <row r="1411" spans="2:17" x14ac:dyDescent="0.25">
      <c r="B1411" s="220">
        <f t="shared" si="40"/>
        <v>1401</v>
      </c>
      <c r="C1411" s="222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96"/>
      <c r="E1411" s="98"/>
      <c r="F1411" s="120"/>
      <c r="G1411" s="99"/>
      <c r="H1411" s="172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85"/>
      <c r="J1411" s="171" t="str">
        <f t="shared" si="39"/>
        <v/>
      </c>
      <c r="K1411" s="163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53" t="str">
        <f>IF('C. Consumer Service Detail'!$F1411="","",IF(VLOOKUP('C. Consumer Service Detail'!$F1411,'Table of Current Services'!$B$7:$F$36,'Table of Current Services'!$F$5,)="cost","Yes","No"))</f>
        <v/>
      </c>
      <c r="M1411" s="154" t="str">
        <f>IFERROR(IF('C. Consumer Service Detail'!$K1411="No Match","No",VLOOKUP('C. Consumer Service Detail'!$C1411,'B. Consumer Budget'!$E$11:$F$2010,2,FALSE)),"")</f>
        <v/>
      </c>
      <c r="P1411" s="94"/>
      <c r="Q1411" s="94"/>
    </row>
    <row r="1412" spans="2:17" x14ac:dyDescent="0.25">
      <c r="B1412" s="220">
        <f t="shared" si="40"/>
        <v>1402</v>
      </c>
      <c r="C1412" s="222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97"/>
      <c r="E1412" s="96"/>
      <c r="F1412" s="119"/>
      <c r="G1412" s="97"/>
      <c r="H1412" s="170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86"/>
      <c r="J1412" s="171" t="str">
        <f t="shared" si="39"/>
        <v/>
      </c>
      <c r="K1412" s="163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53" t="str">
        <f>IF('C. Consumer Service Detail'!$F1412="","",IF(VLOOKUP('C. Consumer Service Detail'!$F1412,'Table of Current Services'!$B$7:$F$36,'Table of Current Services'!$F$5,)="cost","Yes","No"))</f>
        <v/>
      </c>
      <c r="M1412" s="154" t="str">
        <f>IFERROR(IF('C. Consumer Service Detail'!$K1412="No Match","No",VLOOKUP('C. Consumer Service Detail'!$C1412,'B. Consumer Budget'!$E$11:$F$2010,2,FALSE)),"")</f>
        <v/>
      </c>
      <c r="P1412" s="94"/>
      <c r="Q1412" s="94"/>
    </row>
    <row r="1413" spans="2:17" x14ac:dyDescent="0.25">
      <c r="B1413" s="220">
        <f t="shared" si="40"/>
        <v>1403</v>
      </c>
      <c r="C1413" s="222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96"/>
      <c r="E1413" s="98"/>
      <c r="F1413" s="120"/>
      <c r="G1413" s="99"/>
      <c r="H1413" s="172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85"/>
      <c r="J1413" s="171" t="str">
        <f t="shared" si="39"/>
        <v/>
      </c>
      <c r="K1413" s="163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53" t="str">
        <f>IF('C. Consumer Service Detail'!$F1413="","",IF(VLOOKUP('C. Consumer Service Detail'!$F1413,'Table of Current Services'!$B$7:$F$36,'Table of Current Services'!$F$5,)="cost","Yes","No"))</f>
        <v/>
      </c>
      <c r="M1413" s="154" t="str">
        <f>IFERROR(IF('C. Consumer Service Detail'!$K1413="No Match","No",VLOOKUP('C. Consumer Service Detail'!$C1413,'B. Consumer Budget'!$E$11:$F$2010,2,FALSE)),"")</f>
        <v/>
      </c>
      <c r="P1413" s="94"/>
      <c r="Q1413" s="94"/>
    </row>
    <row r="1414" spans="2:17" x14ac:dyDescent="0.25">
      <c r="B1414" s="220">
        <f t="shared" si="40"/>
        <v>1404</v>
      </c>
      <c r="C1414" s="222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97"/>
      <c r="E1414" s="96"/>
      <c r="F1414" s="119"/>
      <c r="G1414" s="97"/>
      <c r="H1414" s="170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86"/>
      <c r="J1414" s="171" t="str">
        <f t="shared" si="39"/>
        <v/>
      </c>
      <c r="K1414" s="163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53" t="str">
        <f>IF('C. Consumer Service Detail'!$F1414="","",IF(VLOOKUP('C. Consumer Service Detail'!$F1414,'Table of Current Services'!$B$7:$F$36,'Table of Current Services'!$F$5,)="cost","Yes","No"))</f>
        <v/>
      </c>
      <c r="M1414" s="154" t="str">
        <f>IFERROR(IF('C. Consumer Service Detail'!$K1414="No Match","No",VLOOKUP('C. Consumer Service Detail'!$C1414,'B. Consumer Budget'!$E$11:$F$2010,2,FALSE)),"")</f>
        <v/>
      </c>
      <c r="P1414" s="94"/>
      <c r="Q1414" s="94"/>
    </row>
    <row r="1415" spans="2:17" x14ac:dyDescent="0.25">
      <c r="B1415" s="220">
        <f t="shared" si="40"/>
        <v>1405</v>
      </c>
      <c r="C1415" s="222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96"/>
      <c r="E1415" s="98"/>
      <c r="F1415" s="120"/>
      <c r="G1415" s="99"/>
      <c r="H1415" s="172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85"/>
      <c r="J1415" s="171" t="str">
        <f t="shared" si="39"/>
        <v/>
      </c>
      <c r="K1415" s="163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53" t="str">
        <f>IF('C. Consumer Service Detail'!$F1415="","",IF(VLOOKUP('C. Consumer Service Detail'!$F1415,'Table of Current Services'!$B$7:$F$36,'Table of Current Services'!$F$5,)="cost","Yes","No"))</f>
        <v/>
      </c>
      <c r="M1415" s="154" t="str">
        <f>IFERROR(IF('C. Consumer Service Detail'!$K1415="No Match","No",VLOOKUP('C. Consumer Service Detail'!$C1415,'B. Consumer Budget'!$E$11:$F$2010,2,FALSE)),"")</f>
        <v/>
      </c>
      <c r="P1415" s="94"/>
      <c r="Q1415" s="94"/>
    </row>
    <row r="1416" spans="2:17" x14ac:dyDescent="0.25">
      <c r="B1416" s="220">
        <f t="shared" si="40"/>
        <v>1406</v>
      </c>
      <c r="C1416" s="222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97"/>
      <c r="E1416" s="96"/>
      <c r="F1416" s="119"/>
      <c r="G1416" s="97"/>
      <c r="H1416" s="170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86"/>
      <c r="J1416" s="171" t="str">
        <f t="shared" si="39"/>
        <v/>
      </c>
      <c r="K1416" s="163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53" t="str">
        <f>IF('C. Consumer Service Detail'!$F1416="","",IF(VLOOKUP('C. Consumer Service Detail'!$F1416,'Table of Current Services'!$B$7:$F$36,'Table of Current Services'!$F$5,)="cost","Yes","No"))</f>
        <v/>
      </c>
      <c r="M1416" s="154" t="str">
        <f>IFERROR(IF('C. Consumer Service Detail'!$K1416="No Match","No",VLOOKUP('C. Consumer Service Detail'!$C1416,'B. Consumer Budget'!$E$11:$F$2010,2,FALSE)),"")</f>
        <v/>
      </c>
      <c r="P1416" s="94"/>
      <c r="Q1416" s="94"/>
    </row>
    <row r="1417" spans="2:17" x14ac:dyDescent="0.25">
      <c r="B1417" s="220">
        <f t="shared" si="40"/>
        <v>1407</v>
      </c>
      <c r="C1417" s="222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96"/>
      <c r="E1417" s="98"/>
      <c r="F1417" s="120"/>
      <c r="G1417" s="99"/>
      <c r="H1417" s="172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85"/>
      <c r="J1417" s="171" t="str">
        <f t="shared" si="39"/>
        <v/>
      </c>
      <c r="K1417" s="163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53" t="str">
        <f>IF('C. Consumer Service Detail'!$F1417="","",IF(VLOOKUP('C. Consumer Service Detail'!$F1417,'Table of Current Services'!$B$7:$F$36,'Table of Current Services'!$F$5,)="cost","Yes","No"))</f>
        <v/>
      </c>
      <c r="M1417" s="154" t="str">
        <f>IFERROR(IF('C. Consumer Service Detail'!$K1417="No Match","No",VLOOKUP('C. Consumer Service Detail'!$C1417,'B. Consumer Budget'!$E$11:$F$2010,2,FALSE)),"")</f>
        <v/>
      </c>
      <c r="P1417" s="94"/>
      <c r="Q1417" s="94"/>
    </row>
    <row r="1418" spans="2:17" x14ac:dyDescent="0.25">
      <c r="B1418" s="220">
        <f t="shared" si="40"/>
        <v>1408</v>
      </c>
      <c r="C1418" s="222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97"/>
      <c r="E1418" s="96"/>
      <c r="F1418" s="119"/>
      <c r="G1418" s="97"/>
      <c r="H1418" s="170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86"/>
      <c r="J1418" s="171" t="str">
        <f t="shared" si="39"/>
        <v/>
      </c>
      <c r="K1418" s="163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53" t="str">
        <f>IF('C. Consumer Service Detail'!$F1418="","",IF(VLOOKUP('C. Consumer Service Detail'!$F1418,'Table of Current Services'!$B$7:$F$36,'Table of Current Services'!$F$5,)="cost","Yes","No"))</f>
        <v/>
      </c>
      <c r="M1418" s="154" t="str">
        <f>IFERROR(IF('C. Consumer Service Detail'!$K1418="No Match","No",VLOOKUP('C. Consumer Service Detail'!$C1418,'B. Consumer Budget'!$E$11:$F$2010,2,FALSE)),"")</f>
        <v/>
      </c>
      <c r="P1418" s="94"/>
      <c r="Q1418" s="94"/>
    </row>
    <row r="1419" spans="2:17" x14ac:dyDescent="0.25">
      <c r="B1419" s="220">
        <f t="shared" si="40"/>
        <v>1409</v>
      </c>
      <c r="C1419" s="222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96"/>
      <c r="E1419" s="98"/>
      <c r="F1419" s="120"/>
      <c r="G1419" s="99"/>
      <c r="H1419" s="172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85"/>
      <c r="J1419" s="171" t="str">
        <f t="shared" ref="J1419:J1482" si="41">IFERROR(IF($H1419&gt;0,$H1419*$I1419,$I1419),"")</f>
        <v/>
      </c>
      <c r="K1419" s="163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53" t="str">
        <f>IF('C. Consumer Service Detail'!$F1419="","",IF(VLOOKUP('C. Consumer Service Detail'!$F1419,'Table of Current Services'!$B$7:$F$36,'Table of Current Services'!$F$5,)="cost","Yes","No"))</f>
        <v/>
      </c>
      <c r="M1419" s="154" t="str">
        <f>IFERROR(IF('C. Consumer Service Detail'!$K1419="No Match","No",VLOOKUP('C. Consumer Service Detail'!$C1419,'B. Consumer Budget'!$E$11:$F$2010,2,FALSE)),"")</f>
        <v/>
      </c>
      <c r="P1419" s="94"/>
      <c r="Q1419" s="94"/>
    </row>
    <row r="1420" spans="2:17" x14ac:dyDescent="0.25">
      <c r="B1420" s="220">
        <f t="shared" ref="B1420:B1483" si="42">B1419+1</f>
        <v>1410</v>
      </c>
      <c r="C1420" s="222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97"/>
      <c r="E1420" s="96"/>
      <c r="F1420" s="119"/>
      <c r="G1420" s="97"/>
      <c r="H1420" s="170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86"/>
      <c r="J1420" s="171" t="str">
        <f t="shared" si="41"/>
        <v/>
      </c>
      <c r="K1420" s="163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53" t="str">
        <f>IF('C. Consumer Service Detail'!$F1420="","",IF(VLOOKUP('C. Consumer Service Detail'!$F1420,'Table of Current Services'!$B$7:$F$36,'Table of Current Services'!$F$5,)="cost","Yes","No"))</f>
        <v/>
      </c>
      <c r="M1420" s="154" t="str">
        <f>IFERROR(IF('C. Consumer Service Detail'!$K1420="No Match","No",VLOOKUP('C. Consumer Service Detail'!$C1420,'B. Consumer Budget'!$E$11:$F$2010,2,FALSE)),"")</f>
        <v/>
      </c>
      <c r="P1420" s="94"/>
      <c r="Q1420" s="94"/>
    </row>
    <row r="1421" spans="2:17" x14ac:dyDescent="0.25">
      <c r="B1421" s="220">
        <f t="shared" si="42"/>
        <v>1411</v>
      </c>
      <c r="C1421" s="222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96"/>
      <c r="E1421" s="98"/>
      <c r="F1421" s="120"/>
      <c r="G1421" s="99"/>
      <c r="H1421" s="172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85"/>
      <c r="J1421" s="171" t="str">
        <f t="shared" si="41"/>
        <v/>
      </c>
      <c r="K1421" s="163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53" t="str">
        <f>IF('C. Consumer Service Detail'!$F1421="","",IF(VLOOKUP('C. Consumer Service Detail'!$F1421,'Table of Current Services'!$B$7:$F$36,'Table of Current Services'!$F$5,)="cost","Yes","No"))</f>
        <v/>
      </c>
      <c r="M1421" s="154" t="str">
        <f>IFERROR(IF('C. Consumer Service Detail'!$K1421="No Match","No",VLOOKUP('C. Consumer Service Detail'!$C1421,'B. Consumer Budget'!$E$11:$F$2010,2,FALSE)),"")</f>
        <v/>
      </c>
      <c r="P1421" s="94"/>
      <c r="Q1421" s="94"/>
    </row>
    <row r="1422" spans="2:17" x14ac:dyDescent="0.25">
      <c r="B1422" s="220">
        <f t="shared" si="42"/>
        <v>1412</v>
      </c>
      <c r="C1422" s="222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97"/>
      <c r="E1422" s="96"/>
      <c r="F1422" s="119"/>
      <c r="G1422" s="97"/>
      <c r="H1422" s="170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86"/>
      <c r="J1422" s="171" t="str">
        <f t="shared" si="41"/>
        <v/>
      </c>
      <c r="K1422" s="163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53" t="str">
        <f>IF('C. Consumer Service Detail'!$F1422="","",IF(VLOOKUP('C. Consumer Service Detail'!$F1422,'Table of Current Services'!$B$7:$F$36,'Table of Current Services'!$F$5,)="cost","Yes","No"))</f>
        <v/>
      </c>
      <c r="M1422" s="154" t="str">
        <f>IFERROR(IF('C. Consumer Service Detail'!$K1422="No Match","No",VLOOKUP('C. Consumer Service Detail'!$C1422,'B. Consumer Budget'!$E$11:$F$2010,2,FALSE)),"")</f>
        <v/>
      </c>
      <c r="P1422" s="94"/>
      <c r="Q1422" s="94"/>
    </row>
    <row r="1423" spans="2:17" x14ac:dyDescent="0.25">
      <c r="B1423" s="220">
        <f t="shared" si="42"/>
        <v>1413</v>
      </c>
      <c r="C1423" s="222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96"/>
      <c r="E1423" s="98"/>
      <c r="F1423" s="120"/>
      <c r="G1423" s="99"/>
      <c r="H1423" s="172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85"/>
      <c r="J1423" s="171" t="str">
        <f t="shared" si="41"/>
        <v/>
      </c>
      <c r="K1423" s="163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53" t="str">
        <f>IF('C. Consumer Service Detail'!$F1423="","",IF(VLOOKUP('C. Consumer Service Detail'!$F1423,'Table of Current Services'!$B$7:$F$36,'Table of Current Services'!$F$5,)="cost","Yes","No"))</f>
        <v/>
      </c>
      <c r="M1423" s="154" t="str">
        <f>IFERROR(IF('C. Consumer Service Detail'!$K1423="No Match","No",VLOOKUP('C. Consumer Service Detail'!$C1423,'B. Consumer Budget'!$E$11:$F$2010,2,FALSE)),"")</f>
        <v/>
      </c>
      <c r="P1423" s="94"/>
      <c r="Q1423" s="94"/>
    </row>
    <row r="1424" spans="2:17" x14ac:dyDescent="0.25">
      <c r="B1424" s="220">
        <f t="shared" si="42"/>
        <v>1414</v>
      </c>
      <c r="C1424" s="222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97"/>
      <c r="E1424" s="96"/>
      <c r="F1424" s="119"/>
      <c r="G1424" s="97"/>
      <c r="H1424" s="170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86"/>
      <c r="J1424" s="171" t="str">
        <f t="shared" si="41"/>
        <v/>
      </c>
      <c r="K1424" s="163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53" t="str">
        <f>IF('C. Consumer Service Detail'!$F1424="","",IF(VLOOKUP('C. Consumer Service Detail'!$F1424,'Table of Current Services'!$B$7:$F$36,'Table of Current Services'!$F$5,)="cost","Yes","No"))</f>
        <v/>
      </c>
      <c r="M1424" s="154" t="str">
        <f>IFERROR(IF('C. Consumer Service Detail'!$K1424="No Match","No",VLOOKUP('C. Consumer Service Detail'!$C1424,'B. Consumer Budget'!$E$11:$F$2010,2,FALSE)),"")</f>
        <v/>
      </c>
      <c r="P1424" s="94"/>
      <c r="Q1424" s="94"/>
    </row>
    <row r="1425" spans="2:17" x14ac:dyDescent="0.25">
      <c r="B1425" s="220">
        <f t="shared" si="42"/>
        <v>1415</v>
      </c>
      <c r="C1425" s="222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96"/>
      <c r="E1425" s="98"/>
      <c r="F1425" s="120"/>
      <c r="G1425" s="99"/>
      <c r="H1425" s="172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85"/>
      <c r="J1425" s="171" t="str">
        <f t="shared" si="41"/>
        <v/>
      </c>
      <c r="K1425" s="163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53" t="str">
        <f>IF('C. Consumer Service Detail'!$F1425="","",IF(VLOOKUP('C. Consumer Service Detail'!$F1425,'Table of Current Services'!$B$7:$F$36,'Table of Current Services'!$F$5,)="cost","Yes","No"))</f>
        <v/>
      </c>
      <c r="M1425" s="154" t="str">
        <f>IFERROR(IF('C. Consumer Service Detail'!$K1425="No Match","No",VLOOKUP('C. Consumer Service Detail'!$C1425,'B. Consumer Budget'!$E$11:$F$2010,2,FALSE)),"")</f>
        <v/>
      </c>
      <c r="P1425" s="94"/>
      <c r="Q1425" s="94"/>
    </row>
    <row r="1426" spans="2:17" x14ac:dyDescent="0.25">
      <c r="B1426" s="220">
        <f t="shared" si="42"/>
        <v>1416</v>
      </c>
      <c r="C1426" s="222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97"/>
      <c r="E1426" s="96"/>
      <c r="F1426" s="119"/>
      <c r="G1426" s="97"/>
      <c r="H1426" s="170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86"/>
      <c r="J1426" s="171" t="str">
        <f t="shared" si="41"/>
        <v/>
      </c>
      <c r="K1426" s="163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53" t="str">
        <f>IF('C. Consumer Service Detail'!$F1426="","",IF(VLOOKUP('C. Consumer Service Detail'!$F1426,'Table of Current Services'!$B$7:$F$36,'Table of Current Services'!$F$5,)="cost","Yes","No"))</f>
        <v/>
      </c>
      <c r="M1426" s="154" t="str">
        <f>IFERROR(IF('C. Consumer Service Detail'!$K1426="No Match","No",VLOOKUP('C. Consumer Service Detail'!$C1426,'B. Consumer Budget'!$E$11:$F$2010,2,FALSE)),"")</f>
        <v/>
      </c>
      <c r="P1426" s="94"/>
      <c r="Q1426" s="94"/>
    </row>
    <row r="1427" spans="2:17" x14ac:dyDescent="0.25">
      <c r="B1427" s="220">
        <f t="shared" si="42"/>
        <v>1417</v>
      </c>
      <c r="C1427" s="222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96"/>
      <c r="E1427" s="98"/>
      <c r="F1427" s="120"/>
      <c r="G1427" s="99"/>
      <c r="H1427" s="172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85"/>
      <c r="J1427" s="171" t="str">
        <f t="shared" si="41"/>
        <v/>
      </c>
      <c r="K1427" s="163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53" t="str">
        <f>IF('C. Consumer Service Detail'!$F1427="","",IF(VLOOKUP('C. Consumer Service Detail'!$F1427,'Table of Current Services'!$B$7:$F$36,'Table of Current Services'!$F$5,)="cost","Yes","No"))</f>
        <v/>
      </c>
      <c r="M1427" s="154" t="str">
        <f>IFERROR(IF('C. Consumer Service Detail'!$K1427="No Match","No",VLOOKUP('C. Consumer Service Detail'!$C1427,'B. Consumer Budget'!$E$11:$F$2010,2,FALSE)),"")</f>
        <v/>
      </c>
      <c r="P1427" s="94"/>
      <c r="Q1427" s="94"/>
    </row>
    <row r="1428" spans="2:17" x14ac:dyDescent="0.25">
      <c r="B1428" s="220">
        <f t="shared" si="42"/>
        <v>1418</v>
      </c>
      <c r="C1428" s="222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97"/>
      <c r="E1428" s="96"/>
      <c r="F1428" s="119"/>
      <c r="G1428" s="97"/>
      <c r="H1428" s="170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86"/>
      <c r="J1428" s="171" t="str">
        <f t="shared" si="41"/>
        <v/>
      </c>
      <c r="K1428" s="163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53" t="str">
        <f>IF('C. Consumer Service Detail'!$F1428="","",IF(VLOOKUP('C. Consumer Service Detail'!$F1428,'Table of Current Services'!$B$7:$F$36,'Table of Current Services'!$F$5,)="cost","Yes","No"))</f>
        <v/>
      </c>
      <c r="M1428" s="154" t="str">
        <f>IFERROR(IF('C. Consumer Service Detail'!$K1428="No Match","No",VLOOKUP('C. Consumer Service Detail'!$C1428,'B. Consumer Budget'!$E$11:$F$2010,2,FALSE)),"")</f>
        <v/>
      </c>
      <c r="P1428" s="94"/>
      <c r="Q1428" s="94"/>
    </row>
    <row r="1429" spans="2:17" x14ac:dyDescent="0.25">
      <c r="B1429" s="220">
        <f t="shared" si="42"/>
        <v>1419</v>
      </c>
      <c r="C1429" s="222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96"/>
      <c r="E1429" s="98"/>
      <c r="F1429" s="120"/>
      <c r="G1429" s="99"/>
      <c r="H1429" s="172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85"/>
      <c r="J1429" s="171" t="str">
        <f t="shared" si="41"/>
        <v/>
      </c>
      <c r="K1429" s="163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53" t="str">
        <f>IF('C. Consumer Service Detail'!$F1429="","",IF(VLOOKUP('C. Consumer Service Detail'!$F1429,'Table of Current Services'!$B$7:$F$36,'Table of Current Services'!$F$5,)="cost","Yes","No"))</f>
        <v/>
      </c>
      <c r="M1429" s="154" t="str">
        <f>IFERROR(IF('C. Consumer Service Detail'!$K1429="No Match","No",VLOOKUP('C. Consumer Service Detail'!$C1429,'B. Consumer Budget'!$E$11:$F$2010,2,FALSE)),"")</f>
        <v/>
      </c>
      <c r="P1429" s="94"/>
      <c r="Q1429" s="94"/>
    </row>
    <row r="1430" spans="2:17" x14ac:dyDescent="0.25">
      <c r="B1430" s="220">
        <f t="shared" si="42"/>
        <v>1420</v>
      </c>
      <c r="C1430" s="222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97"/>
      <c r="E1430" s="96"/>
      <c r="F1430" s="119"/>
      <c r="G1430" s="97"/>
      <c r="H1430" s="170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86"/>
      <c r="J1430" s="171" t="str">
        <f t="shared" si="41"/>
        <v/>
      </c>
      <c r="K1430" s="163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53" t="str">
        <f>IF('C. Consumer Service Detail'!$F1430="","",IF(VLOOKUP('C. Consumer Service Detail'!$F1430,'Table of Current Services'!$B$7:$F$36,'Table of Current Services'!$F$5,)="cost","Yes","No"))</f>
        <v/>
      </c>
      <c r="M1430" s="154" t="str">
        <f>IFERROR(IF('C. Consumer Service Detail'!$K1430="No Match","No",VLOOKUP('C. Consumer Service Detail'!$C1430,'B. Consumer Budget'!$E$11:$F$2010,2,FALSE)),"")</f>
        <v/>
      </c>
      <c r="P1430" s="94"/>
      <c r="Q1430" s="94"/>
    </row>
    <row r="1431" spans="2:17" x14ac:dyDescent="0.25">
      <c r="B1431" s="220">
        <f t="shared" si="42"/>
        <v>1421</v>
      </c>
      <c r="C1431" s="222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96"/>
      <c r="E1431" s="98"/>
      <c r="F1431" s="120"/>
      <c r="G1431" s="99"/>
      <c r="H1431" s="172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85"/>
      <c r="J1431" s="171" t="str">
        <f t="shared" si="41"/>
        <v/>
      </c>
      <c r="K1431" s="163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53" t="str">
        <f>IF('C. Consumer Service Detail'!$F1431="","",IF(VLOOKUP('C. Consumer Service Detail'!$F1431,'Table of Current Services'!$B$7:$F$36,'Table of Current Services'!$F$5,)="cost","Yes","No"))</f>
        <v/>
      </c>
      <c r="M1431" s="154" t="str">
        <f>IFERROR(IF('C. Consumer Service Detail'!$K1431="No Match","No",VLOOKUP('C. Consumer Service Detail'!$C1431,'B. Consumer Budget'!$E$11:$F$2010,2,FALSE)),"")</f>
        <v/>
      </c>
      <c r="P1431" s="94"/>
      <c r="Q1431" s="94"/>
    </row>
    <row r="1432" spans="2:17" x14ac:dyDescent="0.25">
      <c r="B1432" s="220">
        <f t="shared" si="42"/>
        <v>1422</v>
      </c>
      <c r="C1432" s="222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97"/>
      <c r="E1432" s="96"/>
      <c r="F1432" s="119"/>
      <c r="G1432" s="97"/>
      <c r="H1432" s="170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86"/>
      <c r="J1432" s="171" t="str">
        <f t="shared" si="41"/>
        <v/>
      </c>
      <c r="K1432" s="163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53" t="str">
        <f>IF('C. Consumer Service Detail'!$F1432="","",IF(VLOOKUP('C. Consumer Service Detail'!$F1432,'Table of Current Services'!$B$7:$F$36,'Table of Current Services'!$F$5,)="cost","Yes","No"))</f>
        <v/>
      </c>
      <c r="M1432" s="154" t="str">
        <f>IFERROR(IF('C. Consumer Service Detail'!$K1432="No Match","No",VLOOKUP('C. Consumer Service Detail'!$C1432,'B. Consumer Budget'!$E$11:$F$2010,2,FALSE)),"")</f>
        <v/>
      </c>
      <c r="P1432" s="94"/>
      <c r="Q1432" s="94"/>
    </row>
    <row r="1433" spans="2:17" x14ac:dyDescent="0.25">
      <c r="B1433" s="220">
        <f t="shared" si="42"/>
        <v>1423</v>
      </c>
      <c r="C1433" s="222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96"/>
      <c r="E1433" s="98"/>
      <c r="F1433" s="120"/>
      <c r="G1433" s="99"/>
      <c r="H1433" s="172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85"/>
      <c r="J1433" s="171" t="str">
        <f t="shared" si="41"/>
        <v/>
      </c>
      <c r="K1433" s="163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53" t="str">
        <f>IF('C. Consumer Service Detail'!$F1433="","",IF(VLOOKUP('C. Consumer Service Detail'!$F1433,'Table of Current Services'!$B$7:$F$36,'Table of Current Services'!$F$5,)="cost","Yes","No"))</f>
        <v/>
      </c>
      <c r="M1433" s="154" t="str">
        <f>IFERROR(IF('C. Consumer Service Detail'!$K1433="No Match","No",VLOOKUP('C. Consumer Service Detail'!$C1433,'B. Consumer Budget'!$E$11:$F$2010,2,FALSE)),"")</f>
        <v/>
      </c>
      <c r="P1433" s="94"/>
      <c r="Q1433" s="94"/>
    </row>
    <row r="1434" spans="2:17" x14ac:dyDescent="0.25">
      <c r="B1434" s="220">
        <f t="shared" si="42"/>
        <v>1424</v>
      </c>
      <c r="C1434" s="222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97"/>
      <c r="E1434" s="96"/>
      <c r="F1434" s="119"/>
      <c r="G1434" s="97"/>
      <c r="H1434" s="170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86"/>
      <c r="J1434" s="171" t="str">
        <f t="shared" si="41"/>
        <v/>
      </c>
      <c r="K1434" s="163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53" t="str">
        <f>IF('C. Consumer Service Detail'!$F1434="","",IF(VLOOKUP('C. Consumer Service Detail'!$F1434,'Table of Current Services'!$B$7:$F$36,'Table of Current Services'!$F$5,)="cost","Yes","No"))</f>
        <v/>
      </c>
      <c r="M1434" s="154" t="str">
        <f>IFERROR(IF('C. Consumer Service Detail'!$K1434="No Match","No",VLOOKUP('C. Consumer Service Detail'!$C1434,'B. Consumer Budget'!$E$11:$F$2010,2,FALSE)),"")</f>
        <v/>
      </c>
      <c r="P1434" s="94"/>
      <c r="Q1434" s="94"/>
    </row>
    <row r="1435" spans="2:17" x14ac:dyDescent="0.25">
      <c r="B1435" s="220">
        <f t="shared" si="42"/>
        <v>1425</v>
      </c>
      <c r="C1435" s="222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96"/>
      <c r="E1435" s="98"/>
      <c r="F1435" s="120"/>
      <c r="G1435" s="99"/>
      <c r="H1435" s="172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85"/>
      <c r="J1435" s="171" t="str">
        <f t="shared" si="41"/>
        <v/>
      </c>
      <c r="K1435" s="163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53" t="str">
        <f>IF('C. Consumer Service Detail'!$F1435="","",IF(VLOOKUP('C. Consumer Service Detail'!$F1435,'Table of Current Services'!$B$7:$F$36,'Table of Current Services'!$F$5,)="cost","Yes","No"))</f>
        <v/>
      </c>
      <c r="M1435" s="154" t="str">
        <f>IFERROR(IF('C. Consumer Service Detail'!$K1435="No Match","No",VLOOKUP('C. Consumer Service Detail'!$C1435,'B. Consumer Budget'!$E$11:$F$2010,2,FALSE)),"")</f>
        <v/>
      </c>
      <c r="P1435" s="94"/>
      <c r="Q1435" s="94"/>
    </row>
    <row r="1436" spans="2:17" x14ac:dyDescent="0.25">
      <c r="B1436" s="220">
        <f t="shared" si="42"/>
        <v>1426</v>
      </c>
      <c r="C1436" s="222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97"/>
      <c r="E1436" s="96"/>
      <c r="F1436" s="119"/>
      <c r="G1436" s="97"/>
      <c r="H1436" s="170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86"/>
      <c r="J1436" s="171" t="str">
        <f t="shared" si="41"/>
        <v/>
      </c>
      <c r="K1436" s="163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53" t="str">
        <f>IF('C. Consumer Service Detail'!$F1436="","",IF(VLOOKUP('C. Consumer Service Detail'!$F1436,'Table of Current Services'!$B$7:$F$36,'Table of Current Services'!$F$5,)="cost","Yes","No"))</f>
        <v/>
      </c>
      <c r="M1436" s="154" t="str">
        <f>IFERROR(IF('C. Consumer Service Detail'!$K1436="No Match","No",VLOOKUP('C. Consumer Service Detail'!$C1436,'B. Consumer Budget'!$E$11:$F$2010,2,FALSE)),"")</f>
        <v/>
      </c>
      <c r="P1436" s="94"/>
      <c r="Q1436" s="94"/>
    </row>
    <row r="1437" spans="2:17" x14ac:dyDescent="0.25">
      <c r="B1437" s="220">
        <f t="shared" si="42"/>
        <v>1427</v>
      </c>
      <c r="C1437" s="222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96"/>
      <c r="E1437" s="98"/>
      <c r="F1437" s="120"/>
      <c r="G1437" s="99"/>
      <c r="H1437" s="172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85"/>
      <c r="J1437" s="171" t="str">
        <f t="shared" si="41"/>
        <v/>
      </c>
      <c r="K1437" s="163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53" t="str">
        <f>IF('C. Consumer Service Detail'!$F1437="","",IF(VLOOKUP('C. Consumer Service Detail'!$F1437,'Table of Current Services'!$B$7:$F$36,'Table of Current Services'!$F$5,)="cost","Yes","No"))</f>
        <v/>
      </c>
      <c r="M1437" s="154" t="str">
        <f>IFERROR(IF('C. Consumer Service Detail'!$K1437="No Match","No",VLOOKUP('C. Consumer Service Detail'!$C1437,'B. Consumer Budget'!$E$11:$F$2010,2,FALSE)),"")</f>
        <v/>
      </c>
      <c r="P1437" s="94"/>
      <c r="Q1437" s="94"/>
    </row>
    <row r="1438" spans="2:17" x14ac:dyDescent="0.25">
      <c r="B1438" s="220">
        <f t="shared" si="42"/>
        <v>1428</v>
      </c>
      <c r="C1438" s="222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97"/>
      <c r="E1438" s="96"/>
      <c r="F1438" s="119"/>
      <c r="G1438" s="97"/>
      <c r="H1438" s="170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86"/>
      <c r="J1438" s="171" t="str">
        <f t="shared" si="41"/>
        <v/>
      </c>
      <c r="K1438" s="163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53" t="str">
        <f>IF('C. Consumer Service Detail'!$F1438="","",IF(VLOOKUP('C. Consumer Service Detail'!$F1438,'Table of Current Services'!$B$7:$F$36,'Table of Current Services'!$F$5,)="cost","Yes","No"))</f>
        <v/>
      </c>
      <c r="M1438" s="154" t="str">
        <f>IFERROR(IF('C. Consumer Service Detail'!$K1438="No Match","No",VLOOKUP('C. Consumer Service Detail'!$C1438,'B. Consumer Budget'!$E$11:$F$2010,2,FALSE)),"")</f>
        <v/>
      </c>
      <c r="P1438" s="94"/>
      <c r="Q1438" s="94"/>
    </row>
    <row r="1439" spans="2:17" x14ac:dyDescent="0.25">
      <c r="B1439" s="220">
        <f t="shared" si="42"/>
        <v>1429</v>
      </c>
      <c r="C1439" s="222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96"/>
      <c r="E1439" s="98"/>
      <c r="F1439" s="120"/>
      <c r="G1439" s="99"/>
      <c r="H1439" s="172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85"/>
      <c r="J1439" s="171" t="str">
        <f t="shared" si="41"/>
        <v/>
      </c>
      <c r="K1439" s="163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53" t="str">
        <f>IF('C. Consumer Service Detail'!$F1439="","",IF(VLOOKUP('C. Consumer Service Detail'!$F1439,'Table of Current Services'!$B$7:$F$36,'Table of Current Services'!$F$5,)="cost","Yes","No"))</f>
        <v/>
      </c>
      <c r="M1439" s="154" t="str">
        <f>IFERROR(IF('C. Consumer Service Detail'!$K1439="No Match","No",VLOOKUP('C. Consumer Service Detail'!$C1439,'B. Consumer Budget'!$E$11:$F$2010,2,FALSE)),"")</f>
        <v/>
      </c>
      <c r="P1439" s="94"/>
      <c r="Q1439" s="94"/>
    </row>
    <row r="1440" spans="2:17" x14ac:dyDescent="0.25">
      <c r="B1440" s="220">
        <f t="shared" si="42"/>
        <v>1430</v>
      </c>
      <c r="C1440" s="222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97"/>
      <c r="E1440" s="96"/>
      <c r="F1440" s="119"/>
      <c r="G1440" s="97"/>
      <c r="H1440" s="170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86"/>
      <c r="J1440" s="171" t="str">
        <f t="shared" si="41"/>
        <v/>
      </c>
      <c r="K1440" s="163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53" t="str">
        <f>IF('C. Consumer Service Detail'!$F1440="","",IF(VLOOKUP('C. Consumer Service Detail'!$F1440,'Table of Current Services'!$B$7:$F$36,'Table of Current Services'!$F$5,)="cost","Yes","No"))</f>
        <v/>
      </c>
      <c r="M1440" s="154" t="str">
        <f>IFERROR(IF('C. Consumer Service Detail'!$K1440="No Match","No",VLOOKUP('C. Consumer Service Detail'!$C1440,'B. Consumer Budget'!$E$11:$F$2010,2,FALSE)),"")</f>
        <v/>
      </c>
      <c r="P1440" s="94"/>
      <c r="Q1440" s="94"/>
    </row>
    <row r="1441" spans="2:17" x14ac:dyDescent="0.25">
      <c r="B1441" s="220">
        <f t="shared" si="42"/>
        <v>1431</v>
      </c>
      <c r="C1441" s="222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96"/>
      <c r="E1441" s="98"/>
      <c r="F1441" s="120"/>
      <c r="G1441" s="99"/>
      <c r="H1441" s="172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85"/>
      <c r="J1441" s="171" t="str">
        <f t="shared" si="41"/>
        <v/>
      </c>
      <c r="K1441" s="163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53" t="str">
        <f>IF('C. Consumer Service Detail'!$F1441="","",IF(VLOOKUP('C. Consumer Service Detail'!$F1441,'Table of Current Services'!$B$7:$F$36,'Table of Current Services'!$F$5,)="cost","Yes","No"))</f>
        <v/>
      </c>
      <c r="M1441" s="154" t="str">
        <f>IFERROR(IF('C. Consumer Service Detail'!$K1441="No Match","No",VLOOKUP('C. Consumer Service Detail'!$C1441,'B. Consumer Budget'!$E$11:$F$2010,2,FALSE)),"")</f>
        <v/>
      </c>
      <c r="P1441" s="94"/>
      <c r="Q1441" s="94"/>
    </row>
    <row r="1442" spans="2:17" x14ac:dyDescent="0.25">
      <c r="B1442" s="220">
        <f t="shared" si="42"/>
        <v>1432</v>
      </c>
      <c r="C1442" s="222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97"/>
      <c r="E1442" s="96"/>
      <c r="F1442" s="119"/>
      <c r="G1442" s="97"/>
      <c r="H1442" s="170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86"/>
      <c r="J1442" s="171" t="str">
        <f t="shared" si="41"/>
        <v/>
      </c>
      <c r="K1442" s="163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53" t="str">
        <f>IF('C. Consumer Service Detail'!$F1442="","",IF(VLOOKUP('C. Consumer Service Detail'!$F1442,'Table of Current Services'!$B$7:$F$36,'Table of Current Services'!$F$5,)="cost","Yes","No"))</f>
        <v/>
      </c>
      <c r="M1442" s="154" t="str">
        <f>IFERROR(IF('C. Consumer Service Detail'!$K1442="No Match","No",VLOOKUP('C. Consumer Service Detail'!$C1442,'B. Consumer Budget'!$E$11:$F$2010,2,FALSE)),"")</f>
        <v/>
      </c>
      <c r="P1442" s="94"/>
      <c r="Q1442" s="94"/>
    </row>
    <row r="1443" spans="2:17" x14ac:dyDescent="0.25">
      <c r="B1443" s="220">
        <f t="shared" si="42"/>
        <v>1433</v>
      </c>
      <c r="C1443" s="222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96"/>
      <c r="E1443" s="98"/>
      <c r="F1443" s="120"/>
      <c r="G1443" s="99"/>
      <c r="H1443" s="172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85"/>
      <c r="J1443" s="171" t="str">
        <f t="shared" si="41"/>
        <v/>
      </c>
      <c r="K1443" s="163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53" t="str">
        <f>IF('C. Consumer Service Detail'!$F1443="","",IF(VLOOKUP('C. Consumer Service Detail'!$F1443,'Table of Current Services'!$B$7:$F$36,'Table of Current Services'!$F$5,)="cost","Yes","No"))</f>
        <v/>
      </c>
      <c r="M1443" s="154" t="str">
        <f>IFERROR(IF('C. Consumer Service Detail'!$K1443="No Match","No",VLOOKUP('C. Consumer Service Detail'!$C1443,'B. Consumer Budget'!$E$11:$F$2010,2,FALSE)),"")</f>
        <v/>
      </c>
      <c r="P1443" s="94"/>
      <c r="Q1443" s="94"/>
    </row>
    <row r="1444" spans="2:17" x14ac:dyDescent="0.25">
      <c r="B1444" s="220">
        <f t="shared" si="42"/>
        <v>1434</v>
      </c>
      <c r="C1444" s="222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97"/>
      <c r="E1444" s="96"/>
      <c r="F1444" s="119"/>
      <c r="G1444" s="97"/>
      <c r="H1444" s="170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86"/>
      <c r="J1444" s="171" t="str">
        <f t="shared" si="41"/>
        <v/>
      </c>
      <c r="K1444" s="163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53" t="str">
        <f>IF('C. Consumer Service Detail'!$F1444="","",IF(VLOOKUP('C. Consumer Service Detail'!$F1444,'Table of Current Services'!$B$7:$F$36,'Table of Current Services'!$F$5,)="cost","Yes","No"))</f>
        <v/>
      </c>
      <c r="M1444" s="154" t="str">
        <f>IFERROR(IF('C. Consumer Service Detail'!$K1444="No Match","No",VLOOKUP('C. Consumer Service Detail'!$C1444,'B. Consumer Budget'!$E$11:$F$2010,2,FALSE)),"")</f>
        <v/>
      </c>
      <c r="P1444" s="94"/>
      <c r="Q1444" s="94"/>
    </row>
    <row r="1445" spans="2:17" x14ac:dyDescent="0.25">
      <c r="B1445" s="220">
        <f t="shared" si="42"/>
        <v>1435</v>
      </c>
      <c r="C1445" s="222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96"/>
      <c r="E1445" s="98"/>
      <c r="F1445" s="120"/>
      <c r="G1445" s="99"/>
      <c r="H1445" s="172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85"/>
      <c r="J1445" s="171" t="str">
        <f t="shared" si="41"/>
        <v/>
      </c>
      <c r="K1445" s="163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53" t="str">
        <f>IF('C. Consumer Service Detail'!$F1445="","",IF(VLOOKUP('C. Consumer Service Detail'!$F1445,'Table of Current Services'!$B$7:$F$36,'Table of Current Services'!$F$5,)="cost","Yes","No"))</f>
        <v/>
      </c>
      <c r="M1445" s="154" t="str">
        <f>IFERROR(IF('C. Consumer Service Detail'!$K1445="No Match","No",VLOOKUP('C. Consumer Service Detail'!$C1445,'B. Consumer Budget'!$E$11:$F$2010,2,FALSE)),"")</f>
        <v/>
      </c>
      <c r="P1445" s="94"/>
      <c r="Q1445" s="94"/>
    </row>
    <row r="1446" spans="2:17" x14ac:dyDescent="0.25">
      <c r="B1446" s="220">
        <f t="shared" si="42"/>
        <v>1436</v>
      </c>
      <c r="C1446" s="222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97"/>
      <c r="E1446" s="96"/>
      <c r="F1446" s="119"/>
      <c r="G1446" s="97"/>
      <c r="H1446" s="170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86"/>
      <c r="J1446" s="171" t="str">
        <f t="shared" si="41"/>
        <v/>
      </c>
      <c r="K1446" s="163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53" t="str">
        <f>IF('C. Consumer Service Detail'!$F1446="","",IF(VLOOKUP('C. Consumer Service Detail'!$F1446,'Table of Current Services'!$B$7:$F$36,'Table of Current Services'!$F$5,)="cost","Yes","No"))</f>
        <v/>
      </c>
      <c r="M1446" s="154" t="str">
        <f>IFERROR(IF('C. Consumer Service Detail'!$K1446="No Match","No",VLOOKUP('C. Consumer Service Detail'!$C1446,'B. Consumer Budget'!$E$11:$F$2010,2,FALSE)),"")</f>
        <v/>
      </c>
      <c r="P1446" s="94"/>
      <c r="Q1446" s="94"/>
    </row>
    <row r="1447" spans="2:17" x14ac:dyDescent="0.25">
      <c r="B1447" s="220">
        <f t="shared" si="42"/>
        <v>1437</v>
      </c>
      <c r="C1447" s="222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96"/>
      <c r="E1447" s="98"/>
      <c r="F1447" s="120"/>
      <c r="G1447" s="99"/>
      <c r="H1447" s="172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85"/>
      <c r="J1447" s="171" t="str">
        <f t="shared" si="41"/>
        <v/>
      </c>
      <c r="K1447" s="163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53" t="str">
        <f>IF('C. Consumer Service Detail'!$F1447="","",IF(VLOOKUP('C. Consumer Service Detail'!$F1447,'Table of Current Services'!$B$7:$F$36,'Table of Current Services'!$F$5,)="cost","Yes","No"))</f>
        <v/>
      </c>
      <c r="M1447" s="154" t="str">
        <f>IFERROR(IF('C. Consumer Service Detail'!$K1447="No Match","No",VLOOKUP('C. Consumer Service Detail'!$C1447,'B. Consumer Budget'!$E$11:$F$2010,2,FALSE)),"")</f>
        <v/>
      </c>
      <c r="P1447" s="94"/>
      <c r="Q1447" s="94"/>
    </row>
    <row r="1448" spans="2:17" x14ac:dyDescent="0.25">
      <c r="B1448" s="220">
        <f t="shared" si="42"/>
        <v>1438</v>
      </c>
      <c r="C1448" s="222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97"/>
      <c r="E1448" s="96"/>
      <c r="F1448" s="119"/>
      <c r="G1448" s="97"/>
      <c r="H1448" s="170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86"/>
      <c r="J1448" s="171" t="str">
        <f t="shared" si="41"/>
        <v/>
      </c>
      <c r="K1448" s="163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53" t="str">
        <f>IF('C. Consumer Service Detail'!$F1448="","",IF(VLOOKUP('C. Consumer Service Detail'!$F1448,'Table of Current Services'!$B$7:$F$36,'Table of Current Services'!$F$5,)="cost","Yes","No"))</f>
        <v/>
      </c>
      <c r="M1448" s="154" t="str">
        <f>IFERROR(IF('C. Consumer Service Detail'!$K1448="No Match","No",VLOOKUP('C. Consumer Service Detail'!$C1448,'B. Consumer Budget'!$E$11:$F$2010,2,FALSE)),"")</f>
        <v/>
      </c>
      <c r="P1448" s="94"/>
      <c r="Q1448" s="94"/>
    </row>
    <row r="1449" spans="2:17" x14ac:dyDescent="0.25">
      <c r="B1449" s="220">
        <f t="shared" si="42"/>
        <v>1439</v>
      </c>
      <c r="C1449" s="222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96"/>
      <c r="E1449" s="98"/>
      <c r="F1449" s="120"/>
      <c r="G1449" s="99"/>
      <c r="H1449" s="172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85"/>
      <c r="J1449" s="171" t="str">
        <f t="shared" si="41"/>
        <v/>
      </c>
      <c r="K1449" s="163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53" t="str">
        <f>IF('C. Consumer Service Detail'!$F1449="","",IF(VLOOKUP('C. Consumer Service Detail'!$F1449,'Table of Current Services'!$B$7:$F$36,'Table of Current Services'!$F$5,)="cost","Yes","No"))</f>
        <v/>
      </c>
      <c r="M1449" s="154" t="str">
        <f>IFERROR(IF('C. Consumer Service Detail'!$K1449="No Match","No",VLOOKUP('C. Consumer Service Detail'!$C1449,'B. Consumer Budget'!$E$11:$F$2010,2,FALSE)),"")</f>
        <v/>
      </c>
      <c r="P1449" s="94"/>
      <c r="Q1449" s="94"/>
    </row>
    <row r="1450" spans="2:17" x14ac:dyDescent="0.25">
      <c r="B1450" s="220">
        <f t="shared" si="42"/>
        <v>1440</v>
      </c>
      <c r="C1450" s="222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97"/>
      <c r="E1450" s="96"/>
      <c r="F1450" s="119"/>
      <c r="G1450" s="97"/>
      <c r="H1450" s="170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86"/>
      <c r="J1450" s="171" t="str">
        <f t="shared" si="41"/>
        <v/>
      </c>
      <c r="K1450" s="163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53" t="str">
        <f>IF('C. Consumer Service Detail'!$F1450="","",IF(VLOOKUP('C. Consumer Service Detail'!$F1450,'Table of Current Services'!$B$7:$F$36,'Table of Current Services'!$F$5,)="cost","Yes","No"))</f>
        <v/>
      </c>
      <c r="M1450" s="154" t="str">
        <f>IFERROR(IF('C. Consumer Service Detail'!$K1450="No Match","No",VLOOKUP('C. Consumer Service Detail'!$C1450,'B. Consumer Budget'!$E$11:$F$2010,2,FALSE)),"")</f>
        <v/>
      </c>
      <c r="P1450" s="94"/>
      <c r="Q1450" s="94"/>
    </row>
    <row r="1451" spans="2:17" x14ac:dyDescent="0.25">
      <c r="B1451" s="220">
        <f t="shared" si="42"/>
        <v>1441</v>
      </c>
      <c r="C1451" s="222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96"/>
      <c r="E1451" s="98"/>
      <c r="F1451" s="120"/>
      <c r="G1451" s="99"/>
      <c r="H1451" s="172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85"/>
      <c r="J1451" s="171" t="str">
        <f t="shared" si="41"/>
        <v/>
      </c>
      <c r="K1451" s="163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53" t="str">
        <f>IF('C. Consumer Service Detail'!$F1451="","",IF(VLOOKUP('C. Consumer Service Detail'!$F1451,'Table of Current Services'!$B$7:$F$36,'Table of Current Services'!$F$5,)="cost","Yes","No"))</f>
        <v/>
      </c>
      <c r="M1451" s="154" t="str">
        <f>IFERROR(IF('C. Consumer Service Detail'!$K1451="No Match","No",VLOOKUP('C. Consumer Service Detail'!$C1451,'B. Consumer Budget'!$E$11:$F$2010,2,FALSE)),"")</f>
        <v/>
      </c>
      <c r="P1451" s="94"/>
      <c r="Q1451" s="94"/>
    </row>
    <row r="1452" spans="2:17" x14ac:dyDescent="0.25">
      <c r="B1452" s="220">
        <f t="shared" si="42"/>
        <v>1442</v>
      </c>
      <c r="C1452" s="222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97"/>
      <c r="E1452" s="96"/>
      <c r="F1452" s="119"/>
      <c r="G1452" s="97"/>
      <c r="H1452" s="170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86"/>
      <c r="J1452" s="171" t="str">
        <f t="shared" si="41"/>
        <v/>
      </c>
      <c r="K1452" s="163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53" t="str">
        <f>IF('C. Consumer Service Detail'!$F1452="","",IF(VLOOKUP('C. Consumer Service Detail'!$F1452,'Table of Current Services'!$B$7:$F$36,'Table of Current Services'!$F$5,)="cost","Yes","No"))</f>
        <v/>
      </c>
      <c r="M1452" s="154" t="str">
        <f>IFERROR(IF('C. Consumer Service Detail'!$K1452="No Match","No",VLOOKUP('C. Consumer Service Detail'!$C1452,'B. Consumer Budget'!$E$11:$F$2010,2,FALSE)),"")</f>
        <v/>
      </c>
      <c r="P1452" s="94"/>
      <c r="Q1452" s="94"/>
    </row>
    <row r="1453" spans="2:17" x14ac:dyDescent="0.25">
      <c r="B1453" s="220">
        <f t="shared" si="42"/>
        <v>1443</v>
      </c>
      <c r="C1453" s="222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96"/>
      <c r="E1453" s="98"/>
      <c r="F1453" s="120"/>
      <c r="G1453" s="99"/>
      <c r="H1453" s="172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85"/>
      <c r="J1453" s="171" t="str">
        <f t="shared" si="41"/>
        <v/>
      </c>
      <c r="K1453" s="163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53" t="str">
        <f>IF('C. Consumer Service Detail'!$F1453="","",IF(VLOOKUP('C. Consumer Service Detail'!$F1453,'Table of Current Services'!$B$7:$F$36,'Table of Current Services'!$F$5,)="cost","Yes","No"))</f>
        <v/>
      </c>
      <c r="M1453" s="154" t="str">
        <f>IFERROR(IF('C. Consumer Service Detail'!$K1453="No Match","No",VLOOKUP('C. Consumer Service Detail'!$C1453,'B. Consumer Budget'!$E$11:$F$2010,2,FALSE)),"")</f>
        <v/>
      </c>
      <c r="P1453" s="94"/>
      <c r="Q1453" s="94"/>
    </row>
    <row r="1454" spans="2:17" x14ac:dyDescent="0.25">
      <c r="B1454" s="220">
        <f t="shared" si="42"/>
        <v>1444</v>
      </c>
      <c r="C1454" s="222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97"/>
      <c r="E1454" s="96"/>
      <c r="F1454" s="119"/>
      <c r="G1454" s="97"/>
      <c r="H1454" s="170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86"/>
      <c r="J1454" s="171" t="str">
        <f t="shared" si="41"/>
        <v/>
      </c>
      <c r="K1454" s="163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53" t="str">
        <f>IF('C. Consumer Service Detail'!$F1454="","",IF(VLOOKUP('C. Consumer Service Detail'!$F1454,'Table of Current Services'!$B$7:$F$36,'Table of Current Services'!$F$5,)="cost","Yes","No"))</f>
        <v/>
      </c>
      <c r="M1454" s="154" t="str">
        <f>IFERROR(IF('C. Consumer Service Detail'!$K1454="No Match","No",VLOOKUP('C. Consumer Service Detail'!$C1454,'B. Consumer Budget'!$E$11:$F$2010,2,FALSE)),"")</f>
        <v/>
      </c>
      <c r="P1454" s="94"/>
      <c r="Q1454" s="94"/>
    </row>
    <row r="1455" spans="2:17" x14ac:dyDescent="0.25">
      <c r="B1455" s="220">
        <f t="shared" si="42"/>
        <v>1445</v>
      </c>
      <c r="C1455" s="222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96"/>
      <c r="E1455" s="98"/>
      <c r="F1455" s="120"/>
      <c r="G1455" s="99"/>
      <c r="H1455" s="172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85"/>
      <c r="J1455" s="171" t="str">
        <f t="shared" si="41"/>
        <v/>
      </c>
      <c r="K1455" s="163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53" t="str">
        <f>IF('C. Consumer Service Detail'!$F1455="","",IF(VLOOKUP('C. Consumer Service Detail'!$F1455,'Table of Current Services'!$B$7:$F$36,'Table of Current Services'!$F$5,)="cost","Yes","No"))</f>
        <v/>
      </c>
      <c r="M1455" s="154" t="str">
        <f>IFERROR(IF('C. Consumer Service Detail'!$K1455="No Match","No",VLOOKUP('C. Consumer Service Detail'!$C1455,'B. Consumer Budget'!$E$11:$F$2010,2,FALSE)),"")</f>
        <v/>
      </c>
      <c r="P1455" s="94"/>
      <c r="Q1455" s="94"/>
    </row>
    <row r="1456" spans="2:17" x14ac:dyDescent="0.25">
      <c r="B1456" s="220">
        <f t="shared" si="42"/>
        <v>1446</v>
      </c>
      <c r="C1456" s="222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97"/>
      <c r="E1456" s="96"/>
      <c r="F1456" s="119"/>
      <c r="G1456" s="97"/>
      <c r="H1456" s="170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86"/>
      <c r="J1456" s="171" t="str">
        <f t="shared" si="41"/>
        <v/>
      </c>
      <c r="K1456" s="163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53" t="str">
        <f>IF('C. Consumer Service Detail'!$F1456="","",IF(VLOOKUP('C. Consumer Service Detail'!$F1456,'Table of Current Services'!$B$7:$F$36,'Table of Current Services'!$F$5,)="cost","Yes","No"))</f>
        <v/>
      </c>
      <c r="M1456" s="154" t="str">
        <f>IFERROR(IF('C. Consumer Service Detail'!$K1456="No Match","No",VLOOKUP('C. Consumer Service Detail'!$C1456,'B. Consumer Budget'!$E$11:$F$2010,2,FALSE)),"")</f>
        <v/>
      </c>
      <c r="P1456" s="94"/>
      <c r="Q1456" s="94"/>
    </row>
    <row r="1457" spans="2:17" x14ac:dyDescent="0.25">
      <c r="B1457" s="220">
        <f t="shared" si="42"/>
        <v>1447</v>
      </c>
      <c r="C1457" s="222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96"/>
      <c r="E1457" s="98"/>
      <c r="F1457" s="120"/>
      <c r="G1457" s="99"/>
      <c r="H1457" s="172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85"/>
      <c r="J1457" s="171" t="str">
        <f t="shared" si="41"/>
        <v/>
      </c>
      <c r="K1457" s="163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53" t="str">
        <f>IF('C. Consumer Service Detail'!$F1457="","",IF(VLOOKUP('C. Consumer Service Detail'!$F1457,'Table of Current Services'!$B$7:$F$36,'Table of Current Services'!$F$5,)="cost","Yes","No"))</f>
        <v/>
      </c>
      <c r="M1457" s="154" t="str">
        <f>IFERROR(IF('C. Consumer Service Detail'!$K1457="No Match","No",VLOOKUP('C. Consumer Service Detail'!$C1457,'B. Consumer Budget'!$E$11:$F$2010,2,FALSE)),"")</f>
        <v/>
      </c>
      <c r="P1457" s="94"/>
      <c r="Q1457" s="94"/>
    </row>
    <row r="1458" spans="2:17" x14ac:dyDescent="0.25">
      <c r="B1458" s="220">
        <f t="shared" si="42"/>
        <v>1448</v>
      </c>
      <c r="C1458" s="222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97"/>
      <c r="E1458" s="96"/>
      <c r="F1458" s="119"/>
      <c r="G1458" s="97"/>
      <c r="H1458" s="170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86"/>
      <c r="J1458" s="171" t="str">
        <f t="shared" si="41"/>
        <v/>
      </c>
      <c r="K1458" s="163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53" t="str">
        <f>IF('C. Consumer Service Detail'!$F1458="","",IF(VLOOKUP('C. Consumer Service Detail'!$F1458,'Table of Current Services'!$B$7:$F$36,'Table of Current Services'!$F$5,)="cost","Yes","No"))</f>
        <v/>
      </c>
      <c r="M1458" s="154" t="str">
        <f>IFERROR(IF('C. Consumer Service Detail'!$K1458="No Match","No",VLOOKUP('C. Consumer Service Detail'!$C1458,'B. Consumer Budget'!$E$11:$F$2010,2,FALSE)),"")</f>
        <v/>
      </c>
      <c r="P1458" s="94"/>
      <c r="Q1458" s="94"/>
    </row>
    <row r="1459" spans="2:17" x14ac:dyDescent="0.25">
      <c r="B1459" s="220">
        <f t="shared" si="42"/>
        <v>1449</v>
      </c>
      <c r="C1459" s="222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96"/>
      <c r="E1459" s="98"/>
      <c r="F1459" s="120"/>
      <c r="G1459" s="99"/>
      <c r="H1459" s="172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85"/>
      <c r="J1459" s="171" t="str">
        <f t="shared" si="41"/>
        <v/>
      </c>
      <c r="K1459" s="163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53" t="str">
        <f>IF('C. Consumer Service Detail'!$F1459="","",IF(VLOOKUP('C. Consumer Service Detail'!$F1459,'Table of Current Services'!$B$7:$F$36,'Table of Current Services'!$F$5,)="cost","Yes","No"))</f>
        <v/>
      </c>
      <c r="M1459" s="154" t="str">
        <f>IFERROR(IF('C. Consumer Service Detail'!$K1459="No Match","No",VLOOKUP('C. Consumer Service Detail'!$C1459,'B. Consumer Budget'!$E$11:$F$2010,2,FALSE)),"")</f>
        <v/>
      </c>
      <c r="P1459" s="94"/>
      <c r="Q1459" s="94"/>
    </row>
    <row r="1460" spans="2:17" x14ac:dyDescent="0.25">
      <c r="B1460" s="220">
        <f t="shared" si="42"/>
        <v>1450</v>
      </c>
      <c r="C1460" s="222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97"/>
      <c r="E1460" s="96"/>
      <c r="F1460" s="119"/>
      <c r="G1460" s="97"/>
      <c r="H1460" s="170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86"/>
      <c r="J1460" s="171" t="str">
        <f t="shared" si="41"/>
        <v/>
      </c>
      <c r="K1460" s="163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53" t="str">
        <f>IF('C. Consumer Service Detail'!$F1460="","",IF(VLOOKUP('C. Consumer Service Detail'!$F1460,'Table of Current Services'!$B$7:$F$36,'Table of Current Services'!$F$5,)="cost","Yes","No"))</f>
        <v/>
      </c>
      <c r="M1460" s="154" t="str">
        <f>IFERROR(IF('C. Consumer Service Detail'!$K1460="No Match","No",VLOOKUP('C. Consumer Service Detail'!$C1460,'B. Consumer Budget'!$E$11:$F$2010,2,FALSE)),"")</f>
        <v/>
      </c>
      <c r="P1460" s="94"/>
      <c r="Q1460" s="94"/>
    </row>
    <row r="1461" spans="2:17" x14ac:dyDescent="0.25">
      <c r="B1461" s="220">
        <f t="shared" si="42"/>
        <v>1451</v>
      </c>
      <c r="C1461" s="222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96"/>
      <c r="E1461" s="98"/>
      <c r="F1461" s="120"/>
      <c r="G1461" s="99"/>
      <c r="H1461" s="172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85"/>
      <c r="J1461" s="171" t="str">
        <f t="shared" si="41"/>
        <v/>
      </c>
      <c r="K1461" s="163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53" t="str">
        <f>IF('C. Consumer Service Detail'!$F1461="","",IF(VLOOKUP('C. Consumer Service Detail'!$F1461,'Table of Current Services'!$B$7:$F$36,'Table of Current Services'!$F$5,)="cost","Yes","No"))</f>
        <v/>
      </c>
      <c r="M1461" s="154" t="str">
        <f>IFERROR(IF('C. Consumer Service Detail'!$K1461="No Match","No",VLOOKUP('C. Consumer Service Detail'!$C1461,'B. Consumer Budget'!$E$11:$F$2010,2,FALSE)),"")</f>
        <v/>
      </c>
      <c r="P1461" s="94"/>
      <c r="Q1461" s="94"/>
    </row>
    <row r="1462" spans="2:17" x14ac:dyDescent="0.25">
      <c r="B1462" s="220">
        <f t="shared" si="42"/>
        <v>1452</v>
      </c>
      <c r="C1462" s="222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97"/>
      <c r="E1462" s="96"/>
      <c r="F1462" s="119"/>
      <c r="G1462" s="97"/>
      <c r="H1462" s="170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86"/>
      <c r="J1462" s="171" t="str">
        <f t="shared" si="41"/>
        <v/>
      </c>
      <c r="K1462" s="163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53" t="str">
        <f>IF('C. Consumer Service Detail'!$F1462="","",IF(VLOOKUP('C. Consumer Service Detail'!$F1462,'Table of Current Services'!$B$7:$F$36,'Table of Current Services'!$F$5,)="cost","Yes","No"))</f>
        <v/>
      </c>
      <c r="M1462" s="154" t="str">
        <f>IFERROR(IF('C. Consumer Service Detail'!$K1462="No Match","No",VLOOKUP('C. Consumer Service Detail'!$C1462,'B. Consumer Budget'!$E$11:$F$2010,2,FALSE)),"")</f>
        <v/>
      </c>
      <c r="P1462" s="94"/>
      <c r="Q1462" s="94"/>
    </row>
    <row r="1463" spans="2:17" x14ac:dyDescent="0.25">
      <c r="B1463" s="220">
        <f t="shared" si="42"/>
        <v>1453</v>
      </c>
      <c r="C1463" s="222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96"/>
      <c r="E1463" s="98"/>
      <c r="F1463" s="120"/>
      <c r="G1463" s="99"/>
      <c r="H1463" s="172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85"/>
      <c r="J1463" s="171" t="str">
        <f t="shared" si="41"/>
        <v/>
      </c>
      <c r="K1463" s="163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53" t="str">
        <f>IF('C. Consumer Service Detail'!$F1463="","",IF(VLOOKUP('C. Consumer Service Detail'!$F1463,'Table of Current Services'!$B$7:$F$36,'Table of Current Services'!$F$5,)="cost","Yes","No"))</f>
        <v/>
      </c>
      <c r="M1463" s="154" t="str">
        <f>IFERROR(IF('C. Consumer Service Detail'!$K1463="No Match","No",VLOOKUP('C. Consumer Service Detail'!$C1463,'B. Consumer Budget'!$E$11:$F$2010,2,FALSE)),"")</f>
        <v/>
      </c>
      <c r="P1463" s="94"/>
      <c r="Q1463" s="94"/>
    </row>
    <row r="1464" spans="2:17" x14ac:dyDescent="0.25">
      <c r="B1464" s="220">
        <f t="shared" si="42"/>
        <v>1454</v>
      </c>
      <c r="C1464" s="222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97"/>
      <c r="E1464" s="96"/>
      <c r="F1464" s="119"/>
      <c r="G1464" s="97"/>
      <c r="H1464" s="170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86"/>
      <c r="J1464" s="171" t="str">
        <f t="shared" si="41"/>
        <v/>
      </c>
      <c r="K1464" s="163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53" t="str">
        <f>IF('C. Consumer Service Detail'!$F1464="","",IF(VLOOKUP('C. Consumer Service Detail'!$F1464,'Table of Current Services'!$B$7:$F$36,'Table of Current Services'!$F$5,)="cost","Yes","No"))</f>
        <v/>
      </c>
      <c r="M1464" s="154" t="str">
        <f>IFERROR(IF('C. Consumer Service Detail'!$K1464="No Match","No",VLOOKUP('C. Consumer Service Detail'!$C1464,'B. Consumer Budget'!$E$11:$F$2010,2,FALSE)),"")</f>
        <v/>
      </c>
      <c r="P1464" s="94"/>
      <c r="Q1464" s="94"/>
    </row>
    <row r="1465" spans="2:17" x14ac:dyDescent="0.25">
      <c r="B1465" s="220">
        <f t="shared" si="42"/>
        <v>1455</v>
      </c>
      <c r="C1465" s="222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96"/>
      <c r="E1465" s="98"/>
      <c r="F1465" s="120"/>
      <c r="G1465" s="99"/>
      <c r="H1465" s="172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85"/>
      <c r="J1465" s="171" t="str">
        <f t="shared" si="41"/>
        <v/>
      </c>
      <c r="K1465" s="163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53" t="str">
        <f>IF('C. Consumer Service Detail'!$F1465="","",IF(VLOOKUP('C. Consumer Service Detail'!$F1465,'Table of Current Services'!$B$7:$F$36,'Table of Current Services'!$F$5,)="cost","Yes","No"))</f>
        <v/>
      </c>
      <c r="M1465" s="154" t="str">
        <f>IFERROR(IF('C. Consumer Service Detail'!$K1465="No Match","No",VLOOKUP('C. Consumer Service Detail'!$C1465,'B. Consumer Budget'!$E$11:$F$2010,2,FALSE)),"")</f>
        <v/>
      </c>
      <c r="P1465" s="94"/>
      <c r="Q1465" s="94"/>
    </row>
    <row r="1466" spans="2:17" x14ac:dyDescent="0.25">
      <c r="B1466" s="220">
        <f t="shared" si="42"/>
        <v>1456</v>
      </c>
      <c r="C1466" s="222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97"/>
      <c r="E1466" s="96"/>
      <c r="F1466" s="119"/>
      <c r="G1466" s="97"/>
      <c r="H1466" s="170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86"/>
      <c r="J1466" s="171" t="str">
        <f t="shared" si="41"/>
        <v/>
      </c>
      <c r="K1466" s="163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53" t="str">
        <f>IF('C. Consumer Service Detail'!$F1466="","",IF(VLOOKUP('C. Consumer Service Detail'!$F1466,'Table of Current Services'!$B$7:$F$36,'Table of Current Services'!$F$5,)="cost","Yes","No"))</f>
        <v/>
      </c>
      <c r="M1466" s="154" t="str">
        <f>IFERROR(IF('C. Consumer Service Detail'!$K1466="No Match","No",VLOOKUP('C. Consumer Service Detail'!$C1466,'B. Consumer Budget'!$E$11:$F$2010,2,FALSE)),"")</f>
        <v/>
      </c>
      <c r="P1466" s="94"/>
      <c r="Q1466" s="94"/>
    </row>
    <row r="1467" spans="2:17" x14ac:dyDescent="0.25">
      <c r="B1467" s="220">
        <f t="shared" si="42"/>
        <v>1457</v>
      </c>
      <c r="C1467" s="222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96"/>
      <c r="E1467" s="98"/>
      <c r="F1467" s="120"/>
      <c r="G1467" s="99"/>
      <c r="H1467" s="172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85"/>
      <c r="J1467" s="171" t="str">
        <f t="shared" si="41"/>
        <v/>
      </c>
      <c r="K1467" s="163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53" t="str">
        <f>IF('C. Consumer Service Detail'!$F1467="","",IF(VLOOKUP('C. Consumer Service Detail'!$F1467,'Table of Current Services'!$B$7:$F$36,'Table of Current Services'!$F$5,)="cost","Yes","No"))</f>
        <v/>
      </c>
      <c r="M1467" s="154" t="str">
        <f>IFERROR(IF('C. Consumer Service Detail'!$K1467="No Match","No",VLOOKUP('C. Consumer Service Detail'!$C1467,'B. Consumer Budget'!$E$11:$F$2010,2,FALSE)),"")</f>
        <v/>
      </c>
      <c r="P1467" s="94"/>
      <c r="Q1467" s="94"/>
    </row>
    <row r="1468" spans="2:17" x14ac:dyDescent="0.25">
      <c r="B1468" s="220">
        <f t="shared" si="42"/>
        <v>1458</v>
      </c>
      <c r="C1468" s="222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97"/>
      <c r="E1468" s="96"/>
      <c r="F1468" s="119"/>
      <c r="G1468" s="97"/>
      <c r="H1468" s="170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86"/>
      <c r="J1468" s="171" t="str">
        <f t="shared" si="41"/>
        <v/>
      </c>
      <c r="K1468" s="163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53" t="str">
        <f>IF('C. Consumer Service Detail'!$F1468="","",IF(VLOOKUP('C. Consumer Service Detail'!$F1468,'Table of Current Services'!$B$7:$F$36,'Table of Current Services'!$F$5,)="cost","Yes","No"))</f>
        <v/>
      </c>
      <c r="M1468" s="154" t="str">
        <f>IFERROR(IF('C. Consumer Service Detail'!$K1468="No Match","No",VLOOKUP('C. Consumer Service Detail'!$C1468,'B. Consumer Budget'!$E$11:$F$2010,2,FALSE)),"")</f>
        <v/>
      </c>
      <c r="P1468" s="94"/>
      <c r="Q1468" s="94"/>
    </row>
    <row r="1469" spans="2:17" x14ac:dyDescent="0.25">
      <c r="B1469" s="220">
        <f t="shared" si="42"/>
        <v>1459</v>
      </c>
      <c r="C1469" s="222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96"/>
      <c r="E1469" s="98"/>
      <c r="F1469" s="120"/>
      <c r="G1469" s="99"/>
      <c r="H1469" s="172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85"/>
      <c r="J1469" s="171" t="str">
        <f t="shared" si="41"/>
        <v/>
      </c>
      <c r="K1469" s="163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53" t="str">
        <f>IF('C. Consumer Service Detail'!$F1469="","",IF(VLOOKUP('C. Consumer Service Detail'!$F1469,'Table of Current Services'!$B$7:$F$36,'Table of Current Services'!$F$5,)="cost","Yes","No"))</f>
        <v/>
      </c>
      <c r="M1469" s="154" t="str">
        <f>IFERROR(IF('C. Consumer Service Detail'!$K1469="No Match","No",VLOOKUP('C. Consumer Service Detail'!$C1469,'B. Consumer Budget'!$E$11:$F$2010,2,FALSE)),"")</f>
        <v/>
      </c>
      <c r="P1469" s="94"/>
      <c r="Q1469" s="94"/>
    </row>
    <row r="1470" spans="2:17" x14ac:dyDescent="0.25">
      <c r="B1470" s="220">
        <f t="shared" si="42"/>
        <v>1460</v>
      </c>
      <c r="C1470" s="222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97"/>
      <c r="E1470" s="96"/>
      <c r="F1470" s="119"/>
      <c r="G1470" s="97"/>
      <c r="H1470" s="170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86"/>
      <c r="J1470" s="171" t="str">
        <f t="shared" si="41"/>
        <v/>
      </c>
      <c r="K1470" s="163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53" t="str">
        <f>IF('C. Consumer Service Detail'!$F1470="","",IF(VLOOKUP('C. Consumer Service Detail'!$F1470,'Table of Current Services'!$B$7:$F$36,'Table of Current Services'!$F$5,)="cost","Yes","No"))</f>
        <v/>
      </c>
      <c r="M1470" s="154" t="str">
        <f>IFERROR(IF('C. Consumer Service Detail'!$K1470="No Match","No",VLOOKUP('C. Consumer Service Detail'!$C1470,'B. Consumer Budget'!$E$11:$F$2010,2,FALSE)),"")</f>
        <v/>
      </c>
      <c r="P1470" s="94"/>
      <c r="Q1470" s="94"/>
    </row>
    <row r="1471" spans="2:17" x14ac:dyDescent="0.25">
      <c r="B1471" s="220">
        <f t="shared" si="42"/>
        <v>1461</v>
      </c>
      <c r="C1471" s="222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96"/>
      <c r="E1471" s="98"/>
      <c r="F1471" s="120"/>
      <c r="G1471" s="99"/>
      <c r="H1471" s="172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85"/>
      <c r="J1471" s="171" t="str">
        <f t="shared" si="41"/>
        <v/>
      </c>
      <c r="K1471" s="163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53" t="str">
        <f>IF('C. Consumer Service Detail'!$F1471="","",IF(VLOOKUP('C. Consumer Service Detail'!$F1471,'Table of Current Services'!$B$7:$F$36,'Table of Current Services'!$F$5,)="cost","Yes","No"))</f>
        <v/>
      </c>
      <c r="M1471" s="154" t="str">
        <f>IFERROR(IF('C. Consumer Service Detail'!$K1471="No Match","No",VLOOKUP('C. Consumer Service Detail'!$C1471,'B. Consumer Budget'!$E$11:$F$2010,2,FALSE)),"")</f>
        <v/>
      </c>
      <c r="P1471" s="94"/>
      <c r="Q1471" s="94"/>
    </row>
    <row r="1472" spans="2:17" x14ac:dyDescent="0.25">
      <c r="B1472" s="220">
        <f t="shared" si="42"/>
        <v>1462</v>
      </c>
      <c r="C1472" s="222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97"/>
      <c r="E1472" s="96"/>
      <c r="F1472" s="119"/>
      <c r="G1472" s="97"/>
      <c r="H1472" s="170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86"/>
      <c r="J1472" s="171" t="str">
        <f t="shared" si="41"/>
        <v/>
      </c>
      <c r="K1472" s="163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53" t="str">
        <f>IF('C. Consumer Service Detail'!$F1472="","",IF(VLOOKUP('C. Consumer Service Detail'!$F1472,'Table of Current Services'!$B$7:$F$36,'Table of Current Services'!$F$5,)="cost","Yes","No"))</f>
        <v/>
      </c>
      <c r="M1472" s="154" t="str">
        <f>IFERROR(IF('C. Consumer Service Detail'!$K1472="No Match","No",VLOOKUP('C. Consumer Service Detail'!$C1472,'B. Consumer Budget'!$E$11:$F$2010,2,FALSE)),"")</f>
        <v/>
      </c>
      <c r="P1472" s="94"/>
      <c r="Q1472" s="94"/>
    </row>
    <row r="1473" spans="2:17" x14ac:dyDescent="0.25">
      <c r="B1473" s="220">
        <f t="shared" si="42"/>
        <v>1463</v>
      </c>
      <c r="C1473" s="222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96"/>
      <c r="E1473" s="98"/>
      <c r="F1473" s="120"/>
      <c r="G1473" s="99"/>
      <c r="H1473" s="172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85"/>
      <c r="J1473" s="171" t="str">
        <f t="shared" si="41"/>
        <v/>
      </c>
      <c r="K1473" s="163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53" t="str">
        <f>IF('C. Consumer Service Detail'!$F1473="","",IF(VLOOKUP('C. Consumer Service Detail'!$F1473,'Table of Current Services'!$B$7:$F$36,'Table of Current Services'!$F$5,)="cost","Yes","No"))</f>
        <v/>
      </c>
      <c r="M1473" s="154" t="str">
        <f>IFERROR(IF('C. Consumer Service Detail'!$K1473="No Match","No",VLOOKUP('C. Consumer Service Detail'!$C1473,'B. Consumer Budget'!$E$11:$F$2010,2,FALSE)),"")</f>
        <v/>
      </c>
      <c r="P1473" s="94"/>
      <c r="Q1473" s="94"/>
    </row>
    <row r="1474" spans="2:17" x14ac:dyDescent="0.25">
      <c r="B1474" s="220">
        <f t="shared" si="42"/>
        <v>1464</v>
      </c>
      <c r="C1474" s="222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97"/>
      <c r="E1474" s="96"/>
      <c r="F1474" s="119"/>
      <c r="G1474" s="97"/>
      <c r="H1474" s="170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86"/>
      <c r="J1474" s="171" t="str">
        <f t="shared" si="41"/>
        <v/>
      </c>
      <c r="K1474" s="163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53" t="str">
        <f>IF('C. Consumer Service Detail'!$F1474="","",IF(VLOOKUP('C. Consumer Service Detail'!$F1474,'Table of Current Services'!$B$7:$F$36,'Table of Current Services'!$F$5,)="cost","Yes","No"))</f>
        <v/>
      </c>
      <c r="M1474" s="154" t="str">
        <f>IFERROR(IF('C. Consumer Service Detail'!$K1474="No Match","No",VLOOKUP('C. Consumer Service Detail'!$C1474,'B. Consumer Budget'!$E$11:$F$2010,2,FALSE)),"")</f>
        <v/>
      </c>
      <c r="P1474" s="94"/>
      <c r="Q1474" s="94"/>
    </row>
    <row r="1475" spans="2:17" x14ac:dyDescent="0.25">
      <c r="B1475" s="220">
        <f t="shared" si="42"/>
        <v>1465</v>
      </c>
      <c r="C1475" s="222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96"/>
      <c r="E1475" s="98"/>
      <c r="F1475" s="120"/>
      <c r="G1475" s="99"/>
      <c r="H1475" s="172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85"/>
      <c r="J1475" s="171" t="str">
        <f t="shared" si="41"/>
        <v/>
      </c>
      <c r="K1475" s="163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53" t="str">
        <f>IF('C. Consumer Service Detail'!$F1475="","",IF(VLOOKUP('C. Consumer Service Detail'!$F1475,'Table of Current Services'!$B$7:$F$36,'Table of Current Services'!$F$5,)="cost","Yes","No"))</f>
        <v/>
      </c>
      <c r="M1475" s="154" t="str">
        <f>IFERROR(IF('C. Consumer Service Detail'!$K1475="No Match","No",VLOOKUP('C. Consumer Service Detail'!$C1475,'B. Consumer Budget'!$E$11:$F$2010,2,FALSE)),"")</f>
        <v/>
      </c>
      <c r="P1475" s="94"/>
      <c r="Q1475" s="94"/>
    </row>
    <row r="1476" spans="2:17" x14ac:dyDescent="0.25">
      <c r="B1476" s="220">
        <f t="shared" si="42"/>
        <v>1466</v>
      </c>
      <c r="C1476" s="222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97"/>
      <c r="E1476" s="96"/>
      <c r="F1476" s="119"/>
      <c r="G1476" s="97"/>
      <c r="H1476" s="170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86"/>
      <c r="J1476" s="171" t="str">
        <f t="shared" si="41"/>
        <v/>
      </c>
      <c r="K1476" s="163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53" t="str">
        <f>IF('C. Consumer Service Detail'!$F1476="","",IF(VLOOKUP('C. Consumer Service Detail'!$F1476,'Table of Current Services'!$B$7:$F$36,'Table of Current Services'!$F$5,)="cost","Yes","No"))</f>
        <v/>
      </c>
      <c r="M1476" s="154" t="str">
        <f>IFERROR(IF('C. Consumer Service Detail'!$K1476="No Match","No",VLOOKUP('C. Consumer Service Detail'!$C1476,'B. Consumer Budget'!$E$11:$F$2010,2,FALSE)),"")</f>
        <v/>
      </c>
      <c r="P1476" s="94"/>
      <c r="Q1476" s="94"/>
    </row>
    <row r="1477" spans="2:17" x14ac:dyDescent="0.25">
      <c r="B1477" s="220">
        <f t="shared" si="42"/>
        <v>1467</v>
      </c>
      <c r="C1477" s="222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96"/>
      <c r="E1477" s="98"/>
      <c r="F1477" s="120"/>
      <c r="G1477" s="99"/>
      <c r="H1477" s="172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85"/>
      <c r="J1477" s="171" t="str">
        <f t="shared" si="41"/>
        <v/>
      </c>
      <c r="K1477" s="163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53" t="str">
        <f>IF('C. Consumer Service Detail'!$F1477="","",IF(VLOOKUP('C. Consumer Service Detail'!$F1477,'Table of Current Services'!$B$7:$F$36,'Table of Current Services'!$F$5,)="cost","Yes","No"))</f>
        <v/>
      </c>
      <c r="M1477" s="154" t="str">
        <f>IFERROR(IF('C. Consumer Service Detail'!$K1477="No Match","No",VLOOKUP('C. Consumer Service Detail'!$C1477,'B. Consumer Budget'!$E$11:$F$2010,2,FALSE)),"")</f>
        <v/>
      </c>
      <c r="P1477" s="94"/>
      <c r="Q1477" s="94"/>
    </row>
    <row r="1478" spans="2:17" x14ac:dyDescent="0.25">
      <c r="B1478" s="220">
        <f t="shared" si="42"/>
        <v>1468</v>
      </c>
      <c r="C1478" s="222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97"/>
      <c r="E1478" s="96"/>
      <c r="F1478" s="119"/>
      <c r="G1478" s="97"/>
      <c r="H1478" s="170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86"/>
      <c r="J1478" s="171" t="str">
        <f t="shared" si="41"/>
        <v/>
      </c>
      <c r="K1478" s="163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53" t="str">
        <f>IF('C. Consumer Service Detail'!$F1478="","",IF(VLOOKUP('C. Consumer Service Detail'!$F1478,'Table of Current Services'!$B$7:$F$36,'Table of Current Services'!$F$5,)="cost","Yes","No"))</f>
        <v/>
      </c>
      <c r="M1478" s="154" t="str">
        <f>IFERROR(IF('C. Consumer Service Detail'!$K1478="No Match","No",VLOOKUP('C. Consumer Service Detail'!$C1478,'B. Consumer Budget'!$E$11:$F$2010,2,FALSE)),"")</f>
        <v/>
      </c>
      <c r="P1478" s="94"/>
      <c r="Q1478" s="94"/>
    </row>
    <row r="1479" spans="2:17" x14ac:dyDescent="0.25">
      <c r="B1479" s="220">
        <f t="shared" si="42"/>
        <v>1469</v>
      </c>
      <c r="C1479" s="222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96"/>
      <c r="E1479" s="98"/>
      <c r="F1479" s="120"/>
      <c r="G1479" s="99"/>
      <c r="H1479" s="172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85"/>
      <c r="J1479" s="171" t="str">
        <f t="shared" si="41"/>
        <v/>
      </c>
      <c r="K1479" s="163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53" t="str">
        <f>IF('C. Consumer Service Detail'!$F1479="","",IF(VLOOKUP('C. Consumer Service Detail'!$F1479,'Table of Current Services'!$B$7:$F$36,'Table of Current Services'!$F$5,)="cost","Yes","No"))</f>
        <v/>
      </c>
      <c r="M1479" s="154" t="str">
        <f>IFERROR(IF('C. Consumer Service Detail'!$K1479="No Match","No",VLOOKUP('C. Consumer Service Detail'!$C1479,'B. Consumer Budget'!$E$11:$F$2010,2,FALSE)),"")</f>
        <v/>
      </c>
      <c r="P1479" s="94"/>
      <c r="Q1479" s="94"/>
    </row>
    <row r="1480" spans="2:17" x14ac:dyDescent="0.25">
      <c r="B1480" s="220">
        <f t="shared" si="42"/>
        <v>1470</v>
      </c>
      <c r="C1480" s="222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97"/>
      <c r="E1480" s="96"/>
      <c r="F1480" s="119"/>
      <c r="G1480" s="97"/>
      <c r="H1480" s="170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86"/>
      <c r="J1480" s="171" t="str">
        <f t="shared" si="41"/>
        <v/>
      </c>
      <c r="K1480" s="163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53" t="str">
        <f>IF('C. Consumer Service Detail'!$F1480="","",IF(VLOOKUP('C. Consumer Service Detail'!$F1480,'Table of Current Services'!$B$7:$F$36,'Table of Current Services'!$F$5,)="cost","Yes","No"))</f>
        <v/>
      </c>
      <c r="M1480" s="154" t="str">
        <f>IFERROR(IF('C. Consumer Service Detail'!$K1480="No Match","No",VLOOKUP('C. Consumer Service Detail'!$C1480,'B. Consumer Budget'!$E$11:$F$2010,2,FALSE)),"")</f>
        <v/>
      </c>
      <c r="P1480" s="94"/>
      <c r="Q1480" s="94"/>
    </row>
    <row r="1481" spans="2:17" x14ac:dyDescent="0.25">
      <c r="B1481" s="220">
        <f t="shared" si="42"/>
        <v>1471</v>
      </c>
      <c r="C1481" s="222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96"/>
      <c r="E1481" s="98"/>
      <c r="F1481" s="120"/>
      <c r="G1481" s="99"/>
      <c r="H1481" s="172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85"/>
      <c r="J1481" s="171" t="str">
        <f t="shared" si="41"/>
        <v/>
      </c>
      <c r="K1481" s="163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53" t="str">
        <f>IF('C. Consumer Service Detail'!$F1481="","",IF(VLOOKUP('C. Consumer Service Detail'!$F1481,'Table of Current Services'!$B$7:$F$36,'Table of Current Services'!$F$5,)="cost","Yes","No"))</f>
        <v/>
      </c>
      <c r="M1481" s="154" t="str">
        <f>IFERROR(IF('C. Consumer Service Detail'!$K1481="No Match","No",VLOOKUP('C. Consumer Service Detail'!$C1481,'B. Consumer Budget'!$E$11:$F$2010,2,FALSE)),"")</f>
        <v/>
      </c>
      <c r="P1481" s="94"/>
      <c r="Q1481" s="94"/>
    </row>
    <row r="1482" spans="2:17" x14ac:dyDescent="0.25">
      <c r="B1482" s="220">
        <f t="shared" si="42"/>
        <v>1472</v>
      </c>
      <c r="C1482" s="222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97"/>
      <c r="E1482" s="96"/>
      <c r="F1482" s="119"/>
      <c r="G1482" s="97"/>
      <c r="H1482" s="170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86"/>
      <c r="J1482" s="171" t="str">
        <f t="shared" si="41"/>
        <v/>
      </c>
      <c r="K1482" s="163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53" t="str">
        <f>IF('C. Consumer Service Detail'!$F1482="","",IF(VLOOKUP('C. Consumer Service Detail'!$F1482,'Table of Current Services'!$B$7:$F$36,'Table of Current Services'!$F$5,)="cost","Yes","No"))</f>
        <v/>
      </c>
      <c r="M1482" s="154" t="str">
        <f>IFERROR(IF('C. Consumer Service Detail'!$K1482="No Match","No",VLOOKUP('C. Consumer Service Detail'!$C1482,'B. Consumer Budget'!$E$11:$F$2010,2,FALSE)),"")</f>
        <v/>
      </c>
      <c r="P1482" s="94"/>
      <c r="Q1482" s="94"/>
    </row>
    <row r="1483" spans="2:17" x14ac:dyDescent="0.25">
      <c r="B1483" s="220">
        <f t="shared" si="42"/>
        <v>1473</v>
      </c>
      <c r="C1483" s="222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96"/>
      <c r="E1483" s="98"/>
      <c r="F1483" s="120"/>
      <c r="G1483" s="99"/>
      <c r="H1483" s="172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85"/>
      <c r="J1483" s="171" t="str">
        <f t="shared" ref="J1483:J1546" si="43">IFERROR(IF($H1483&gt;0,$H1483*$I1483,$I1483),"")</f>
        <v/>
      </c>
      <c r="K1483" s="163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53" t="str">
        <f>IF('C. Consumer Service Detail'!$F1483="","",IF(VLOOKUP('C. Consumer Service Detail'!$F1483,'Table of Current Services'!$B$7:$F$36,'Table of Current Services'!$F$5,)="cost","Yes","No"))</f>
        <v/>
      </c>
      <c r="M1483" s="154" t="str">
        <f>IFERROR(IF('C. Consumer Service Detail'!$K1483="No Match","No",VLOOKUP('C. Consumer Service Detail'!$C1483,'B. Consumer Budget'!$E$11:$F$2010,2,FALSE)),"")</f>
        <v/>
      </c>
      <c r="P1483" s="94"/>
      <c r="Q1483" s="94"/>
    </row>
    <row r="1484" spans="2:17" x14ac:dyDescent="0.25">
      <c r="B1484" s="220">
        <f t="shared" ref="B1484:B1547" si="44">B1483+1</f>
        <v>1474</v>
      </c>
      <c r="C1484" s="222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97"/>
      <c r="E1484" s="96"/>
      <c r="F1484" s="119"/>
      <c r="G1484" s="97"/>
      <c r="H1484" s="170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86"/>
      <c r="J1484" s="171" t="str">
        <f t="shared" si="43"/>
        <v/>
      </c>
      <c r="K1484" s="163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53" t="str">
        <f>IF('C. Consumer Service Detail'!$F1484="","",IF(VLOOKUP('C. Consumer Service Detail'!$F1484,'Table of Current Services'!$B$7:$F$36,'Table of Current Services'!$F$5,)="cost","Yes","No"))</f>
        <v/>
      </c>
      <c r="M1484" s="154" t="str">
        <f>IFERROR(IF('C. Consumer Service Detail'!$K1484="No Match","No",VLOOKUP('C. Consumer Service Detail'!$C1484,'B. Consumer Budget'!$E$11:$F$2010,2,FALSE)),"")</f>
        <v/>
      </c>
      <c r="P1484" s="94"/>
      <c r="Q1484" s="94"/>
    </row>
    <row r="1485" spans="2:17" x14ac:dyDescent="0.25">
      <c r="B1485" s="220">
        <f t="shared" si="44"/>
        <v>1475</v>
      </c>
      <c r="C1485" s="222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96"/>
      <c r="E1485" s="98"/>
      <c r="F1485" s="120"/>
      <c r="G1485" s="99"/>
      <c r="H1485" s="172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85"/>
      <c r="J1485" s="171" t="str">
        <f t="shared" si="43"/>
        <v/>
      </c>
      <c r="K1485" s="163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53" t="str">
        <f>IF('C. Consumer Service Detail'!$F1485="","",IF(VLOOKUP('C. Consumer Service Detail'!$F1485,'Table of Current Services'!$B$7:$F$36,'Table of Current Services'!$F$5,)="cost","Yes","No"))</f>
        <v/>
      </c>
      <c r="M1485" s="154" t="str">
        <f>IFERROR(IF('C. Consumer Service Detail'!$K1485="No Match","No",VLOOKUP('C. Consumer Service Detail'!$C1485,'B. Consumer Budget'!$E$11:$F$2010,2,FALSE)),"")</f>
        <v/>
      </c>
      <c r="P1485" s="94"/>
      <c r="Q1485" s="94"/>
    </row>
    <row r="1486" spans="2:17" x14ac:dyDescent="0.25">
      <c r="B1486" s="220">
        <f t="shared" si="44"/>
        <v>1476</v>
      </c>
      <c r="C1486" s="222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97"/>
      <c r="E1486" s="96"/>
      <c r="F1486" s="119"/>
      <c r="G1486" s="97"/>
      <c r="H1486" s="170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86"/>
      <c r="J1486" s="171" t="str">
        <f t="shared" si="43"/>
        <v/>
      </c>
      <c r="K1486" s="163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53" t="str">
        <f>IF('C. Consumer Service Detail'!$F1486="","",IF(VLOOKUP('C. Consumer Service Detail'!$F1486,'Table of Current Services'!$B$7:$F$36,'Table of Current Services'!$F$5,)="cost","Yes","No"))</f>
        <v/>
      </c>
      <c r="M1486" s="154" t="str">
        <f>IFERROR(IF('C. Consumer Service Detail'!$K1486="No Match","No",VLOOKUP('C. Consumer Service Detail'!$C1486,'B. Consumer Budget'!$E$11:$F$2010,2,FALSE)),"")</f>
        <v/>
      </c>
      <c r="P1486" s="94"/>
      <c r="Q1486" s="94"/>
    </row>
    <row r="1487" spans="2:17" x14ac:dyDescent="0.25">
      <c r="B1487" s="220">
        <f t="shared" si="44"/>
        <v>1477</v>
      </c>
      <c r="C1487" s="222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96"/>
      <c r="E1487" s="98"/>
      <c r="F1487" s="120"/>
      <c r="G1487" s="99"/>
      <c r="H1487" s="172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85"/>
      <c r="J1487" s="171" t="str">
        <f t="shared" si="43"/>
        <v/>
      </c>
      <c r="K1487" s="163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53" t="str">
        <f>IF('C. Consumer Service Detail'!$F1487="","",IF(VLOOKUP('C. Consumer Service Detail'!$F1487,'Table of Current Services'!$B$7:$F$36,'Table of Current Services'!$F$5,)="cost","Yes","No"))</f>
        <v/>
      </c>
      <c r="M1487" s="154" t="str">
        <f>IFERROR(IF('C. Consumer Service Detail'!$K1487="No Match","No",VLOOKUP('C. Consumer Service Detail'!$C1487,'B. Consumer Budget'!$E$11:$F$2010,2,FALSE)),"")</f>
        <v/>
      </c>
      <c r="P1487" s="94"/>
      <c r="Q1487" s="94"/>
    </row>
    <row r="1488" spans="2:17" x14ac:dyDescent="0.25">
      <c r="B1488" s="220">
        <f t="shared" si="44"/>
        <v>1478</v>
      </c>
      <c r="C1488" s="222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97"/>
      <c r="E1488" s="96"/>
      <c r="F1488" s="119"/>
      <c r="G1488" s="97"/>
      <c r="H1488" s="170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86"/>
      <c r="J1488" s="171" t="str">
        <f t="shared" si="43"/>
        <v/>
      </c>
      <c r="K1488" s="163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53" t="str">
        <f>IF('C. Consumer Service Detail'!$F1488="","",IF(VLOOKUP('C. Consumer Service Detail'!$F1488,'Table of Current Services'!$B$7:$F$36,'Table of Current Services'!$F$5,)="cost","Yes","No"))</f>
        <v/>
      </c>
      <c r="M1488" s="154" t="str">
        <f>IFERROR(IF('C. Consumer Service Detail'!$K1488="No Match","No",VLOOKUP('C. Consumer Service Detail'!$C1488,'B. Consumer Budget'!$E$11:$F$2010,2,FALSE)),"")</f>
        <v/>
      </c>
      <c r="P1488" s="94"/>
      <c r="Q1488" s="94"/>
    </row>
    <row r="1489" spans="2:17" x14ac:dyDescent="0.25">
      <c r="B1489" s="220">
        <f t="shared" si="44"/>
        <v>1479</v>
      </c>
      <c r="C1489" s="222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96"/>
      <c r="E1489" s="98"/>
      <c r="F1489" s="120"/>
      <c r="G1489" s="99"/>
      <c r="H1489" s="172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85"/>
      <c r="J1489" s="171" t="str">
        <f t="shared" si="43"/>
        <v/>
      </c>
      <c r="K1489" s="163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53" t="str">
        <f>IF('C. Consumer Service Detail'!$F1489="","",IF(VLOOKUP('C. Consumer Service Detail'!$F1489,'Table of Current Services'!$B$7:$F$36,'Table of Current Services'!$F$5,)="cost","Yes","No"))</f>
        <v/>
      </c>
      <c r="M1489" s="154" t="str">
        <f>IFERROR(IF('C. Consumer Service Detail'!$K1489="No Match","No",VLOOKUP('C. Consumer Service Detail'!$C1489,'B. Consumer Budget'!$E$11:$F$2010,2,FALSE)),"")</f>
        <v/>
      </c>
      <c r="P1489" s="94"/>
      <c r="Q1489" s="94"/>
    </row>
    <row r="1490" spans="2:17" x14ac:dyDescent="0.25">
      <c r="B1490" s="220">
        <f t="shared" si="44"/>
        <v>1480</v>
      </c>
      <c r="C1490" s="222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97"/>
      <c r="E1490" s="96"/>
      <c r="F1490" s="119"/>
      <c r="G1490" s="97"/>
      <c r="H1490" s="170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86"/>
      <c r="J1490" s="171" t="str">
        <f t="shared" si="43"/>
        <v/>
      </c>
      <c r="K1490" s="163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53" t="str">
        <f>IF('C. Consumer Service Detail'!$F1490="","",IF(VLOOKUP('C. Consumer Service Detail'!$F1490,'Table of Current Services'!$B$7:$F$36,'Table of Current Services'!$F$5,)="cost","Yes","No"))</f>
        <v/>
      </c>
      <c r="M1490" s="154" t="str">
        <f>IFERROR(IF('C. Consumer Service Detail'!$K1490="No Match","No",VLOOKUP('C. Consumer Service Detail'!$C1490,'B. Consumer Budget'!$E$11:$F$2010,2,FALSE)),"")</f>
        <v/>
      </c>
      <c r="P1490" s="94"/>
      <c r="Q1490" s="94"/>
    </row>
    <row r="1491" spans="2:17" x14ac:dyDescent="0.25">
      <c r="B1491" s="220">
        <f t="shared" si="44"/>
        <v>1481</v>
      </c>
      <c r="C1491" s="222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96"/>
      <c r="E1491" s="98"/>
      <c r="F1491" s="120"/>
      <c r="G1491" s="99"/>
      <c r="H1491" s="172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85"/>
      <c r="J1491" s="171" t="str">
        <f t="shared" si="43"/>
        <v/>
      </c>
      <c r="K1491" s="163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53" t="str">
        <f>IF('C. Consumer Service Detail'!$F1491="","",IF(VLOOKUP('C. Consumer Service Detail'!$F1491,'Table of Current Services'!$B$7:$F$36,'Table of Current Services'!$F$5,)="cost","Yes","No"))</f>
        <v/>
      </c>
      <c r="M1491" s="154" t="str">
        <f>IFERROR(IF('C. Consumer Service Detail'!$K1491="No Match","No",VLOOKUP('C. Consumer Service Detail'!$C1491,'B. Consumer Budget'!$E$11:$F$2010,2,FALSE)),"")</f>
        <v/>
      </c>
      <c r="P1491" s="94"/>
      <c r="Q1491" s="94"/>
    </row>
    <row r="1492" spans="2:17" x14ac:dyDescent="0.25">
      <c r="B1492" s="220">
        <f t="shared" si="44"/>
        <v>1482</v>
      </c>
      <c r="C1492" s="222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97"/>
      <c r="E1492" s="96"/>
      <c r="F1492" s="119"/>
      <c r="G1492" s="97"/>
      <c r="H1492" s="170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86"/>
      <c r="J1492" s="171" t="str">
        <f t="shared" si="43"/>
        <v/>
      </c>
      <c r="K1492" s="163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53" t="str">
        <f>IF('C. Consumer Service Detail'!$F1492="","",IF(VLOOKUP('C. Consumer Service Detail'!$F1492,'Table of Current Services'!$B$7:$F$36,'Table of Current Services'!$F$5,)="cost","Yes","No"))</f>
        <v/>
      </c>
      <c r="M1492" s="154" t="str">
        <f>IFERROR(IF('C. Consumer Service Detail'!$K1492="No Match","No",VLOOKUP('C. Consumer Service Detail'!$C1492,'B. Consumer Budget'!$E$11:$F$2010,2,FALSE)),"")</f>
        <v/>
      </c>
      <c r="P1492" s="94"/>
      <c r="Q1492" s="94"/>
    </row>
    <row r="1493" spans="2:17" x14ac:dyDescent="0.25">
      <c r="B1493" s="220">
        <f t="shared" si="44"/>
        <v>1483</v>
      </c>
      <c r="C1493" s="222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96"/>
      <c r="E1493" s="98"/>
      <c r="F1493" s="120"/>
      <c r="G1493" s="99"/>
      <c r="H1493" s="172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85"/>
      <c r="J1493" s="171" t="str">
        <f t="shared" si="43"/>
        <v/>
      </c>
      <c r="K1493" s="163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53" t="str">
        <f>IF('C. Consumer Service Detail'!$F1493="","",IF(VLOOKUP('C. Consumer Service Detail'!$F1493,'Table of Current Services'!$B$7:$F$36,'Table of Current Services'!$F$5,)="cost","Yes","No"))</f>
        <v/>
      </c>
      <c r="M1493" s="154" t="str">
        <f>IFERROR(IF('C. Consumer Service Detail'!$K1493="No Match","No",VLOOKUP('C. Consumer Service Detail'!$C1493,'B. Consumer Budget'!$E$11:$F$2010,2,FALSE)),"")</f>
        <v/>
      </c>
      <c r="P1493" s="94"/>
      <c r="Q1493" s="94"/>
    </row>
    <row r="1494" spans="2:17" x14ac:dyDescent="0.25">
      <c r="B1494" s="220">
        <f t="shared" si="44"/>
        <v>1484</v>
      </c>
      <c r="C1494" s="222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97"/>
      <c r="E1494" s="96"/>
      <c r="F1494" s="119"/>
      <c r="G1494" s="97"/>
      <c r="H1494" s="170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86"/>
      <c r="J1494" s="171" t="str">
        <f t="shared" si="43"/>
        <v/>
      </c>
      <c r="K1494" s="163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53" t="str">
        <f>IF('C. Consumer Service Detail'!$F1494="","",IF(VLOOKUP('C. Consumer Service Detail'!$F1494,'Table of Current Services'!$B$7:$F$36,'Table of Current Services'!$F$5,)="cost","Yes","No"))</f>
        <v/>
      </c>
      <c r="M1494" s="154" t="str">
        <f>IFERROR(IF('C. Consumer Service Detail'!$K1494="No Match","No",VLOOKUP('C. Consumer Service Detail'!$C1494,'B. Consumer Budget'!$E$11:$F$2010,2,FALSE)),"")</f>
        <v/>
      </c>
      <c r="P1494" s="94"/>
      <c r="Q1494" s="94"/>
    </row>
    <row r="1495" spans="2:17" x14ac:dyDescent="0.25">
      <c r="B1495" s="220">
        <f t="shared" si="44"/>
        <v>1485</v>
      </c>
      <c r="C1495" s="222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96"/>
      <c r="E1495" s="98"/>
      <c r="F1495" s="120"/>
      <c r="G1495" s="99"/>
      <c r="H1495" s="172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85"/>
      <c r="J1495" s="171" t="str">
        <f t="shared" si="43"/>
        <v/>
      </c>
      <c r="K1495" s="163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53" t="str">
        <f>IF('C. Consumer Service Detail'!$F1495="","",IF(VLOOKUP('C. Consumer Service Detail'!$F1495,'Table of Current Services'!$B$7:$F$36,'Table of Current Services'!$F$5,)="cost","Yes","No"))</f>
        <v/>
      </c>
      <c r="M1495" s="154" t="str">
        <f>IFERROR(IF('C. Consumer Service Detail'!$K1495="No Match","No",VLOOKUP('C. Consumer Service Detail'!$C1495,'B. Consumer Budget'!$E$11:$F$2010,2,FALSE)),"")</f>
        <v/>
      </c>
      <c r="P1495" s="94"/>
      <c r="Q1495" s="94"/>
    </row>
    <row r="1496" spans="2:17" x14ac:dyDescent="0.25">
      <c r="B1496" s="220">
        <f t="shared" si="44"/>
        <v>1486</v>
      </c>
      <c r="C1496" s="222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97"/>
      <c r="E1496" s="96"/>
      <c r="F1496" s="119"/>
      <c r="G1496" s="97"/>
      <c r="H1496" s="170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86"/>
      <c r="J1496" s="171" t="str">
        <f t="shared" si="43"/>
        <v/>
      </c>
      <c r="K1496" s="163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53" t="str">
        <f>IF('C. Consumer Service Detail'!$F1496="","",IF(VLOOKUP('C. Consumer Service Detail'!$F1496,'Table of Current Services'!$B$7:$F$36,'Table of Current Services'!$F$5,)="cost","Yes","No"))</f>
        <v/>
      </c>
      <c r="M1496" s="154" t="str">
        <f>IFERROR(IF('C. Consumer Service Detail'!$K1496="No Match","No",VLOOKUP('C. Consumer Service Detail'!$C1496,'B. Consumer Budget'!$E$11:$F$2010,2,FALSE)),"")</f>
        <v/>
      </c>
      <c r="P1496" s="94"/>
      <c r="Q1496" s="94"/>
    </row>
    <row r="1497" spans="2:17" x14ac:dyDescent="0.25">
      <c r="B1497" s="220">
        <f t="shared" si="44"/>
        <v>1487</v>
      </c>
      <c r="C1497" s="222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96"/>
      <c r="E1497" s="98"/>
      <c r="F1497" s="120"/>
      <c r="G1497" s="99"/>
      <c r="H1497" s="172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85"/>
      <c r="J1497" s="171" t="str">
        <f t="shared" si="43"/>
        <v/>
      </c>
      <c r="K1497" s="163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53" t="str">
        <f>IF('C. Consumer Service Detail'!$F1497="","",IF(VLOOKUP('C. Consumer Service Detail'!$F1497,'Table of Current Services'!$B$7:$F$36,'Table of Current Services'!$F$5,)="cost","Yes","No"))</f>
        <v/>
      </c>
      <c r="M1497" s="154" t="str">
        <f>IFERROR(IF('C. Consumer Service Detail'!$K1497="No Match","No",VLOOKUP('C. Consumer Service Detail'!$C1497,'B. Consumer Budget'!$E$11:$F$2010,2,FALSE)),"")</f>
        <v/>
      </c>
      <c r="P1497" s="94"/>
      <c r="Q1497" s="94"/>
    </row>
    <row r="1498" spans="2:17" x14ac:dyDescent="0.25">
      <c r="B1498" s="220">
        <f t="shared" si="44"/>
        <v>1488</v>
      </c>
      <c r="C1498" s="222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97"/>
      <c r="E1498" s="96"/>
      <c r="F1498" s="119"/>
      <c r="G1498" s="97"/>
      <c r="H1498" s="170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86"/>
      <c r="J1498" s="171" t="str">
        <f t="shared" si="43"/>
        <v/>
      </c>
      <c r="K1498" s="163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53" t="str">
        <f>IF('C. Consumer Service Detail'!$F1498="","",IF(VLOOKUP('C. Consumer Service Detail'!$F1498,'Table of Current Services'!$B$7:$F$36,'Table of Current Services'!$F$5,)="cost","Yes","No"))</f>
        <v/>
      </c>
      <c r="M1498" s="154" t="str">
        <f>IFERROR(IF('C. Consumer Service Detail'!$K1498="No Match","No",VLOOKUP('C. Consumer Service Detail'!$C1498,'B. Consumer Budget'!$E$11:$F$2010,2,FALSE)),"")</f>
        <v/>
      </c>
      <c r="P1498" s="94"/>
      <c r="Q1498" s="94"/>
    </row>
    <row r="1499" spans="2:17" x14ac:dyDescent="0.25">
      <c r="B1499" s="220">
        <f t="shared" si="44"/>
        <v>1489</v>
      </c>
      <c r="C1499" s="222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96"/>
      <c r="E1499" s="98"/>
      <c r="F1499" s="120"/>
      <c r="G1499" s="99"/>
      <c r="H1499" s="172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85"/>
      <c r="J1499" s="171" t="str">
        <f t="shared" si="43"/>
        <v/>
      </c>
      <c r="K1499" s="163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53" t="str">
        <f>IF('C. Consumer Service Detail'!$F1499="","",IF(VLOOKUP('C. Consumer Service Detail'!$F1499,'Table of Current Services'!$B$7:$F$36,'Table of Current Services'!$F$5,)="cost","Yes","No"))</f>
        <v/>
      </c>
      <c r="M1499" s="154" t="str">
        <f>IFERROR(IF('C. Consumer Service Detail'!$K1499="No Match","No",VLOOKUP('C. Consumer Service Detail'!$C1499,'B. Consumer Budget'!$E$11:$F$2010,2,FALSE)),"")</f>
        <v/>
      </c>
      <c r="P1499" s="94"/>
      <c r="Q1499" s="94"/>
    </row>
    <row r="1500" spans="2:17" x14ac:dyDescent="0.25">
      <c r="B1500" s="220">
        <f t="shared" si="44"/>
        <v>1490</v>
      </c>
      <c r="C1500" s="222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97"/>
      <c r="E1500" s="96"/>
      <c r="F1500" s="119"/>
      <c r="G1500" s="97"/>
      <c r="H1500" s="170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86"/>
      <c r="J1500" s="171" t="str">
        <f t="shared" si="43"/>
        <v/>
      </c>
      <c r="K1500" s="163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53" t="str">
        <f>IF('C. Consumer Service Detail'!$F1500="","",IF(VLOOKUP('C. Consumer Service Detail'!$F1500,'Table of Current Services'!$B$7:$F$36,'Table of Current Services'!$F$5,)="cost","Yes","No"))</f>
        <v/>
      </c>
      <c r="M1500" s="154" t="str">
        <f>IFERROR(IF('C. Consumer Service Detail'!$K1500="No Match","No",VLOOKUP('C. Consumer Service Detail'!$C1500,'B. Consumer Budget'!$E$11:$F$2010,2,FALSE)),"")</f>
        <v/>
      </c>
      <c r="P1500" s="94"/>
      <c r="Q1500" s="94"/>
    </row>
    <row r="1501" spans="2:17" x14ac:dyDescent="0.25">
      <c r="B1501" s="220">
        <f t="shared" si="44"/>
        <v>1491</v>
      </c>
      <c r="C1501" s="222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96"/>
      <c r="E1501" s="98"/>
      <c r="F1501" s="120"/>
      <c r="G1501" s="99"/>
      <c r="H1501" s="172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85"/>
      <c r="J1501" s="171" t="str">
        <f t="shared" si="43"/>
        <v/>
      </c>
      <c r="K1501" s="163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53" t="str">
        <f>IF('C. Consumer Service Detail'!$F1501="","",IF(VLOOKUP('C. Consumer Service Detail'!$F1501,'Table of Current Services'!$B$7:$F$36,'Table of Current Services'!$F$5,)="cost","Yes","No"))</f>
        <v/>
      </c>
      <c r="M1501" s="154" t="str">
        <f>IFERROR(IF('C. Consumer Service Detail'!$K1501="No Match","No",VLOOKUP('C. Consumer Service Detail'!$C1501,'B. Consumer Budget'!$E$11:$F$2010,2,FALSE)),"")</f>
        <v/>
      </c>
      <c r="P1501" s="94"/>
      <c r="Q1501" s="94"/>
    </row>
    <row r="1502" spans="2:17" x14ac:dyDescent="0.25">
      <c r="B1502" s="220">
        <f t="shared" si="44"/>
        <v>1492</v>
      </c>
      <c r="C1502" s="222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97"/>
      <c r="E1502" s="96"/>
      <c r="F1502" s="119"/>
      <c r="G1502" s="97"/>
      <c r="H1502" s="170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86"/>
      <c r="J1502" s="171" t="str">
        <f t="shared" si="43"/>
        <v/>
      </c>
      <c r="K1502" s="163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53" t="str">
        <f>IF('C. Consumer Service Detail'!$F1502="","",IF(VLOOKUP('C. Consumer Service Detail'!$F1502,'Table of Current Services'!$B$7:$F$36,'Table of Current Services'!$F$5,)="cost","Yes","No"))</f>
        <v/>
      </c>
      <c r="M1502" s="154" t="str">
        <f>IFERROR(IF('C. Consumer Service Detail'!$K1502="No Match","No",VLOOKUP('C. Consumer Service Detail'!$C1502,'B. Consumer Budget'!$E$11:$F$2010,2,FALSE)),"")</f>
        <v/>
      </c>
      <c r="P1502" s="94"/>
      <c r="Q1502" s="94"/>
    </row>
    <row r="1503" spans="2:17" x14ac:dyDescent="0.25">
      <c r="B1503" s="220">
        <f t="shared" si="44"/>
        <v>1493</v>
      </c>
      <c r="C1503" s="222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96"/>
      <c r="E1503" s="98"/>
      <c r="F1503" s="120"/>
      <c r="G1503" s="99"/>
      <c r="H1503" s="172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85"/>
      <c r="J1503" s="171" t="str">
        <f t="shared" si="43"/>
        <v/>
      </c>
      <c r="K1503" s="163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53" t="str">
        <f>IF('C. Consumer Service Detail'!$F1503="","",IF(VLOOKUP('C. Consumer Service Detail'!$F1503,'Table of Current Services'!$B$7:$F$36,'Table of Current Services'!$F$5,)="cost","Yes","No"))</f>
        <v/>
      </c>
      <c r="M1503" s="154" t="str">
        <f>IFERROR(IF('C. Consumer Service Detail'!$K1503="No Match","No",VLOOKUP('C. Consumer Service Detail'!$C1503,'B. Consumer Budget'!$E$11:$F$2010,2,FALSE)),"")</f>
        <v/>
      </c>
      <c r="P1503" s="94"/>
      <c r="Q1503" s="94"/>
    </row>
    <row r="1504" spans="2:17" x14ac:dyDescent="0.25">
      <c r="B1504" s="220">
        <f t="shared" si="44"/>
        <v>1494</v>
      </c>
      <c r="C1504" s="222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97"/>
      <c r="E1504" s="96"/>
      <c r="F1504" s="119"/>
      <c r="G1504" s="97"/>
      <c r="H1504" s="170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86"/>
      <c r="J1504" s="171" t="str">
        <f t="shared" si="43"/>
        <v/>
      </c>
      <c r="K1504" s="163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53" t="str">
        <f>IF('C. Consumer Service Detail'!$F1504="","",IF(VLOOKUP('C. Consumer Service Detail'!$F1504,'Table of Current Services'!$B$7:$F$36,'Table of Current Services'!$F$5,)="cost","Yes","No"))</f>
        <v/>
      </c>
      <c r="M1504" s="154" t="str">
        <f>IFERROR(IF('C. Consumer Service Detail'!$K1504="No Match","No",VLOOKUP('C. Consumer Service Detail'!$C1504,'B. Consumer Budget'!$E$11:$F$2010,2,FALSE)),"")</f>
        <v/>
      </c>
      <c r="P1504" s="94"/>
      <c r="Q1504" s="94"/>
    </row>
    <row r="1505" spans="2:17" x14ac:dyDescent="0.25">
      <c r="B1505" s="220">
        <f t="shared" si="44"/>
        <v>1495</v>
      </c>
      <c r="C1505" s="222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96"/>
      <c r="E1505" s="98"/>
      <c r="F1505" s="120"/>
      <c r="G1505" s="99"/>
      <c r="H1505" s="172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85"/>
      <c r="J1505" s="171" t="str">
        <f t="shared" si="43"/>
        <v/>
      </c>
      <c r="K1505" s="163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53" t="str">
        <f>IF('C. Consumer Service Detail'!$F1505="","",IF(VLOOKUP('C. Consumer Service Detail'!$F1505,'Table of Current Services'!$B$7:$F$36,'Table of Current Services'!$F$5,)="cost","Yes","No"))</f>
        <v/>
      </c>
      <c r="M1505" s="154" t="str">
        <f>IFERROR(IF('C. Consumer Service Detail'!$K1505="No Match","No",VLOOKUP('C. Consumer Service Detail'!$C1505,'B. Consumer Budget'!$E$11:$F$2010,2,FALSE)),"")</f>
        <v/>
      </c>
      <c r="P1505" s="94"/>
      <c r="Q1505" s="94"/>
    </row>
    <row r="1506" spans="2:17" x14ac:dyDescent="0.25">
      <c r="B1506" s="220">
        <f t="shared" si="44"/>
        <v>1496</v>
      </c>
      <c r="C1506" s="222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97"/>
      <c r="E1506" s="96"/>
      <c r="F1506" s="119"/>
      <c r="G1506" s="97"/>
      <c r="H1506" s="170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86"/>
      <c r="J1506" s="171" t="str">
        <f t="shared" si="43"/>
        <v/>
      </c>
      <c r="K1506" s="163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53" t="str">
        <f>IF('C. Consumer Service Detail'!$F1506="","",IF(VLOOKUP('C. Consumer Service Detail'!$F1506,'Table of Current Services'!$B$7:$F$36,'Table of Current Services'!$F$5,)="cost","Yes","No"))</f>
        <v/>
      </c>
      <c r="M1506" s="154" t="str">
        <f>IFERROR(IF('C. Consumer Service Detail'!$K1506="No Match","No",VLOOKUP('C. Consumer Service Detail'!$C1506,'B. Consumer Budget'!$E$11:$F$2010,2,FALSE)),"")</f>
        <v/>
      </c>
      <c r="P1506" s="94"/>
      <c r="Q1506" s="94"/>
    </row>
    <row r="1507" spans="2:17" x14ac:dyDescent="0.25">
      <c r="B1507" s="220">
        <f t="shared" si="44"/>
        <v>1497</v>
      </c>
      <c r="C1507" s="222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96"/>
      <c r="E1507" s="98"/>
      <c r="F1507" s="120"/>
      <c r="G1507" s="99"/>
      <c r="H1507" s="172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85"/>
      <c r="J1507" s="171" t="str">
        <f t="shared" si="43"/>
        <v/>
      </c>
      <c r="K1507" s="163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53" t="str">
        <f>IF('C. Consumer Service Detail'!$F1507="","",IF(VLOOKUP('C. Consumer Service Detail'!$F1507,'Table of Current Services'!$B$7:$F$36,'Table of Current Services'!$F$5,)="cost","Yes","No"))</f>
        <v/>
      </c>
      <c r="M1507" s="154" t="str">
        <f>IFERROR(IF('C. Consumer Service Detail'!$K1507="No Match","No",VLOOKUP('C. Consumer Service Detail'!$C1507,'B. Consumer Budget'!$E$11:$F$2010,2,FALSE)),"")</f>
        <v/>
      </c>
      <c r="P1507" s="94"/>
      <c r="Q1507" s="94"/>
    </row>
    <row r="1508" spans="2:17" x14ac:dyDescent="0.25">
      <c r="B1508" s="220">
        <f t="shared" si="44"/>
        <v>1498</v>
      </c>
      <c r="C1508" s="222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97"/>
      <c r="E1508" s="96"/>
      <c r="F1508" s="119"/>
      <c r="G1508" s="97"/>
      <c r="H1508" s="170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86"/>
      <c r="J1508" s="171" t="str">
        <f t="shared" si="43"/>
        <v/>
      </c>
      <c r="K1508" s="163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53" t="str">
        <f>IF('C. Consumer Service Detail'!$F1508="","",IF(VLOOKUP('C. Consumer Service Detail'!$F1508,'Table of Current Services'!$B$7:$F$36,'Table of Current Services'!$F$5,)="cost","Yes","No"))</f>
        <v/>
      </c>
      <c r="M1508" s="154" t="str">
        <f>IFERROR(IF('C. Consumer Service Detail'!$K1508="No Match","No",VLOOKUP('C. Consumer Service Detail'!$C1508,'B. Consumer Budget'!$E$11:$F$2010,2,FALSE)),"")</f>
        <v/>
      </c>
      <c r="P1508" s="94"/>
      <c r="Q1508" s="94"/>
    </row>
    <row r="1509" spans="2:17" x14ac:dyDescent="0.25">
      <c r="B1509" s="220">
        <f t="shared" si="44"/>
        <v>1499</v>
      </c>
      <c r="C1509" s="222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96"/>
      <c r="E1509" s="98"/>
      <c r="F1509" s="120"/>
      <c r="G1509" s="99"/>
      <c r="H1509" s="172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85"/>
      <c r="J1509" s="171" t="str">
        <f t="shared" si="43"/>
        <v/>
      </c>
      <c r="K1509" s="163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53" t="str">
        <f>IF('C. Consumer Service Detail'!$F1509="","",IF(VLOOKUP('C. Consumer Service Detail'!$F1509,'Table of Current Services'!$B$7:$F$36,'Table of Current Services'!$F$5,)="cost","Yes","No"))</f>
        <v/>
      </c>
      <c r="M1509" s="154" t="str">
        <f>IFERROR(IF('C. Consumer Service Detail'!$K1509="No Match","No",VLOOKUP('C. Consumer Service Detail'!$C1509,'B. Consumer Budget'!$E$11:$F$2010,2,FALSE)),"")</f>
        <v/>
      </c>
      <c r="P1509" s="94"/>
      <c r="Q1509" s="94"/>
    </row>
    <row r="1510" spans="2:17" x14ac:dyDescent="0.25">
      <c r="B1510" s="220">
        <f t="shared" si="44"/>
        <v>1500</v>
      </c>
      <c r="C1510" s="222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97"/>
      <c r="E1510" s="96"/>
      <c r="F1510" s="119"/>
      <c r="G1510" s="97"/>
      <c r="H1510" s="170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86"/>
      <c r="J1510" s="171" t="str">
        <f t="shared" si="43"/>
        <v/>
      </c>
      <c r="K1510" s="163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53" t="str">
        <f>IF('C. Consumer Service Detail'!$F1510="","",IF(VLOOKUP('C. Consumer Service Detail'!$F1510,'Table of Current Services'!$B$7:$F$36,'Table of Current Services'!$F$5,)="cost","Yes","No"))</f>
        <v/>
      </c>
      <c r="M1510" s="154" t="str">
        <f>IFERROR(IF('C. Consumer Service Detail'!$K1510="No Match","No",VLOOKUP('C. Consumer Service Detail'!$C1510,'B. Consumer Budget'!$E$11:$F$2010,2,FALSE)),"")</f>
        <v/>
      </c>
      <c r="P1510" s="94"/>
      <c r="Q1510" s="94"/>
    </row>
    <row r="1511" spans="2:17" x14ac:dyDescent="0.25">
      <c r="B1511" s="220">
        <f t="shared" si="44"/>
        <v>1501</v>
      </c>
      <c r="C1511" s="222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96"/>
      <c r="E1511" s="98"/>
      <c r="F1511" s="120"/>
      <c r="G1511" s="99"/>
      <c r="H1511" s="172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85"/>
      <c r="J1511" s="171" t="str">
        <f t="shared" si="43"/>
        <v/>
      </c>
      <c r="K1511" s="163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53" t="str">
        <f>IF('C. Consumer Service Detail'!$F1511="","",IF(VLOOKUP('C. Consumer Service Detail'!$F1511,'Table of Current Services'!$B$7:$F$36,'Table of Current Services'!$F$5,)="cost","Yes","No"))</f>
        <v/>
      </c>
      <c r="M1511" s="154" t="str">
        <f>IFERROR(IF('C. Consumer Service Detail'!$K1511="No Match","No",VLOOKUP('C. Consumer Service Detail'!$C1511,'B. Consumer Budget'!$E$11:$F$2010,2,FALSE)),"")</f>
        <v/>
      </c>
      <c r="P1511" s="94"/>
      <c r="Q1511" s="94"/>
    </row>
    <row r="1512" spans="2:17" x14ac:dyDescent="0.25">
      <c r="B1512" s="220">
        <f t="shared" si="44"/>
        <v>1502</v>
      </c>
      <c r="C1512" s="222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97"/>
      <c r="E1512" s="96"/>
      <c r="F1512" s="119"/>
      <c r="G1512" s="97"/>
      <c r="H1512" s="170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86"/>
      <c r="J1512" s="171" t="str">
        <f t="shared" si="43"/>
        <v/>
      </c>
      <c r="K1512" s="163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53" t="str">
        <f>IF('C. Consumer Service Detail'!$F1512="","",IF(VLOOKUP('C. Consumer Service Detail'!$F1512,'Table of Current Services'!$B$7:$F$36,'Table of Current Services'!$F$5,)="cost","Yes","No"))</f>
        <v/>
      </c>
      <c r="M1512" s="154" t="str">
        <f>IFERROR(IF('C. Consumer Service Detail'!$K1512="No Match","No",VLOOKUP('C. Consumer Service Detail'!$C1512,'B. Consumer Budget'!$E$11:$F$2010,2,FALSE)),"")</f>
        <v/>
      </c>
      <c r="P1512" s="94"/>
      <c r="Q1512" s="94"/>
    </row>
    <row r="1513" spans="2:17" x14ac:dyDescent="0.25">
      <c r="B1513" s="220">
        <f t="shared" si="44"/>
        <v>1503</v>
      </c>
      <c r="C1513" s="222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96"/>
      <c r="E1513" s="98"/>
      <c r="F1513" s="120"/>
      <c r="G1513" s="99"/>
      <c r="H1513" s="172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85"/>
      <c r="J1513" s="171" t="str">
        <f t="shared" si="43"/>
        <v/>
      </c>
      <c r="K1513" s="163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53" t="str">
        <f>IF('C. Consumer Service Detail'!$F1513="","",IF(VLOOKUP('C. Consumer Service Detail'!$F1513,'Table of Current Services'!$B$7:$F$36,'Table of Current Services'!$F$5,)="cost","Yes","No"))</f>
        <v/>
      </c>
      <c r="M1513" s="154" t="str">
        <f>IFERROR(IF('C. Consumer Service Detail'!$K1513="No Match","No",VLOOKUP('C. Consumer Service Detail'!$C1513,'B. Consumer Budget'!$E$11:$F$2010,2,FALSE)),"")</f>
        <v/>
      </c>
      <c r="P1513" s="94"/>
      <c r="Q1513" s="94"/>
    </row>
    <row r="1514" spans="2:17" x14ac:dyDescent="0.25">
      <c r="B1514" s="220">
        <f t="shared" si="44"/>
        <v>1504</v>
      </c>
      <c r="C1514" s="222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97"/>
      <c r="E1514" s="96"/>
      <c r="F1514" s="119"/>
      <c r="G1514" s="97"/>
      <c r="H1514" s="170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86"/>
      <c r="J1514" s="171" t="str">
        <f t="shared" si="43"/>
        <v/>
      </c>
      <c r="K1514" s="163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53" t="str">
        <f>IF('C. Consumer Service Detail'!$F1514="","",IF(VLOOKUP('C. Consumer Service Detail'!$F1514,'Table of Current Services'!$B$7:$F$36,'Table of Current Services'!$F$5,)="cost","Yes","No"))</f>
        <v/>
      </c>
      <c r="M1514" s="154" t="str">
        <f>IFERROR(IF('C. Consumer Service Detail'!$K1514="No Match","No",VLOOKUP('C. Consumer Service Detail'!$C1514,'B. Consumer Budget'!$E$11:$F$2010,2,FALSE)),"")</f>
        <v/>
      </c>
      <c r="P1514" s="94"/>
      <c r="Q1514" s="94"/>
    </row>
    <row r="1515" spans="2:17" x14ac:dyDescent="0.25">
      <c r="B1515" s="220">
        <f t="shared" si="44"/>
        <v>1505</v>
      </c>
      <c r="C1515" s="222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96"/>
      <c r="E1515" s="98"/>
      <c r="F1515" s="120"/>
      <c r="G1515" s="99"/>
      <c r="H1515" s="172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85"/>
      <c r="J1515" s="171" t="str">
        <f t="shared" si="43"/>
        <v/>
      </c>
      <c r="K1515" s="163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53" t="str">
        <f>IF('C. Consumer Service Detail'!$F1515="","",IF(VLOOKUP('C. Consumer Service Detail'!$F1515,'Table of Current Services'!$B$7:$F$36,'Table of Current Services'!$F$5,)="cost","Yes","No"))</f>
        <v/>
      </c>
      <c r="M1515" s="154" t="str">
        <f>IFERROR(IF('C. Consumer Service Detail'!$K1515="No Match","No",VLOOKUP('C. Consumer Service Detail'!$C1515,'B. Consumer Budget'!$E$11:$F$2010,2,FALSE)),"")</f>
        <v/>
      </c>
      <c r="P1515" s="94"/>
      <c r="Q1515" s="94"/>
    </row>
    <row r="1516" spans="2:17" x14ac:dyDescent="0.25">
      <c r="B1516" s="220">
        <f t="shared" si="44"/>
        <v>1506</v>
      </c>
      <c r="C1516" s="222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97"/>
      <c r="E1516" s="96"/>
      <c r="F1516" s="119"/>
      <c r="G1516" s="97"/>
      <c r="H1516" s="170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86"/>
      <c r="J1516" s="171" t="str">
        <f t="shared" si="43"/>
        <v/>
      </c>
      <c r="K1516" s="163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53" t="str">
        <f>IF('C. Consumer Service Detail'!$F1516="","",IF(VLOOKUP('C. Consumer Service Detail'!$F1516,'Table of Current Services'!$B$7:$F$36,'Table of Current Services'!$F$5,)="cost","Yes","No"))</f>
        <v/>
      </c>
      <c r="M1516" s="154" t="str">
        <f>IFERROR(IF('C. Consumer Service Detail'!$K1516="No Match","No",VLOOKUP('C. Consumer Service Detail'!$C1516,'B. Consumer Budget'!$E$11:$F$2010,2,FALSE)),"")</f>
        <v/>
      </c>
      <c r="P1516" s="94"/>
      <c r="Q1516" s="94"/>
    </row>
    <row r="1517" spans="2:17" x14ac:dyDescent="0.25">
      <c r="B1517" s="220">
        <f t="shared" si="44"/>
        <v>1507</v>
      </c>
      <c r="C1517" s="222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96"/>
      <c r="E1517" s="98"/>
      <c r="F1517" s="120"/>
      <c r="G1517" s="99"/>
      <c r="H1517" s="172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85"/>
      <c r="J1517" s="171" t="str">
        <f t="shared" si="43"/>
        <v/>
      </c>
      <c r="K1517" s="163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53" t="str">
        <f>IF('C. Consumer Service Detail'!$F1517="","",IF(VLOOKUP('C. Consumer Service Detail'!$F1517,'Table of Current Services'!$B$7:$F$36,'Table of Current Services'!$F$5,)="cost","Yes","No"))</f>
        <v/>
      </c>
      <c r="M1517" s="154" t="str">
        <f>IFERROR(IF('C. Consumer Service Detail'!$K1517="No Match","No",VLOOKUP('C. Consumer Service Detail'!$C1517,'B. Consumer Budget'!$E$11:$F$2010,2,FALSE)),"")</f>
        <v/>
      </c>
      <c r="P1517" s="94"/>
      <c r="Q1517" s="94"/>
    </row>
    <row r="1518" spans="2:17" x14ac:dyDescent="0.25">
      <c r="B1518" s="220">
        <f t="shared" si="44"/>
        <v>1508</v>
      </c>
      <c r="C1518" s="222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97"/>
      <c r="E1518" s="96"/>
      <c r="F1518" s="119"/>
      <c r="G1518" s="97"/>
      <c r="H1518" s="170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86"/>
      <c r="J1518" s="171" t="str">
        <f t="shared" si="43"/>
        <v/>
      </c>
      <c r="K1518" s="163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53" t="str">
        <f>IF('C. Consumer Service Detail'!$F1518="","",IF(VLOOKUP('C. Consumer Service Detail'!$F1518,'Table of Current Services'!$B$7:$F$36,'Table of Current Services'!$F$5,)="cost","Yes","No"))</f>
        <v/>
      </c>
      <c r="M1518" s="154" t="str">
        <f>IFERROR(IF('C. Consumer Service Detail'!$K1518="No Match","No",VLOOKUP('C. Consumer Service Detail'!$C1518,'B. Consumer Budget'!$E$11:$F$2010,2,FALSE)),"")</f>
        <v/>
      </c>
      <c r="P1518" s="94"/>
      <c r="Q1518" s="94"/>
    </row>
    <row r="1519" spans="2:17" x14ac:dyDescent="0.25">
      <c r="B1519" s="220">
        <f t="shared" si="44"/>
        <v>1509</v>
      </c>
      <c r="C1519" s="222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96"/>
      <c r="E1519" s="98"/>
      <c r="F1519" s="120"/>
      <c r="G1519" s="99"/>
      <c r="H1519" s="172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85"/>
      <c r="J1519" s="171" t="str">
        <f t="shared" si="43"/>
        <v/>
      </c>
      <c r="K1519" s="163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53" t="str">
        <f>IF('C. Consumer Service Detail'!$F1519="","",IF(VLOOKUP('C. Consumer Service Detail'!$F1519,'Table of Current Services'!$B$7:$F$36,'Table of Current Services'!$F$5,)="cost","Yes","No"))</f>
        <v/>
      </c>
      <c r="M1519" s="154" t="str">
        <f>IFERROR(IF('C. Consumer Service Detail'!$K1519="No Match","No",VLOOKUP('C. Consumer Service Detail'!$C1519,'B. Consumer Budget'!$E$11:$F$2010,2,FALSE)),"")</f>
        <v/>
      </c>
      <c r="P1519" s="94"/>
      <c r="Q1519" s="94"/>
    </row>
    <row r="1520" spans="2:17" x14ac:dyDescent="0.25">
      <c r="B1520" s="220">
        <f t="shared" si="44"/>
        <v>1510</v>
      </c>
      <c r="C1520" s="222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97"/>
      <c r="E1520" s="96"/>
      <c r="F1520" s="119"/>
      <c r="G1520" s="97"/>
      <c r="H1520" s="170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86"/>
      <c r="J1520" s="171" t="str">
        <f t="shared" si="43"/>
        <v/>
      </c>
      <c r="K1520" s="163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53" t="str">
        <f>IF('C. Consumer Service Detail'!$F1520="","",IF(VLOOKUP('C. Consumer Service Detail'!$F1520,'Table of Current Services'!$B$7:$F$36,'Table of Current Services'!$F$5,)="cost","Yes","No"))</f>
        <v/>
      </c>
      <c r="M1520" s="154" t="str">
        <f>IFERROR(IF('C. Consumer Service Detail'!$K1520="No Match","No",VLOOKUP('C. Consumer Service Detail'!$C1520,'B. Consumer Budget'!$E$11:$F$2010,2,FALSE)),"")</f>
        <v/>
      </c>
      <c r="P1520" s="94"/>
      <c r="Q1520" s="94"/>
    </row>
    <row r="1521" spans="2:17" x14ac:dyDescent="0.25">
      <c r="B1521" s="220">
        <f t="shared" si="44"/>
        <v>1511</v>
      </c>
      <c r="C1521" s="222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96"/>
      <c r="E1521" s="98"/>
      <c r="F1521" s="120"/>
      <c r="G1521" s="99"/>
      <c r="H1521" s="172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85"/>
      <c r="J1521" s="171" t="str">
        <f t="shared" si="43"/>
        <v/>
      </c>
      <c r="K1521" s="163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53" t="str">
        <f>IF('C. Consumer Service Detail'!$F1521="","",IF(VLOOKUP('C. Consumer Service Detail'!$F1521,'Table of Current Services'!$B$7:$F$36,'Table of Current Services'!$F$5,)="cost","Yes","No"))</f>
        <v/>
      </c>
      <c r="M1521" s="154" t="str">
        <f>IFERROR(IF('C. Consumer Service Detail'!$K1521="No Match","No",VLOOKUP('C. Consumer Service Detail'!$C1521,'B. Consumer Budget'!$E$11:$F$2010,2,FALSE)),"")</f>
        <v/>
      </c>
      <c r="P1521" s="94"/>
      <c r="Q1521" s="94"/>
    </row>
    <row r="1522" spans="2:17" x14ac:dyDescent="0.25">
      <c r="B1522" s="220">
        <f t="shared" si="44"/>
        <v>1512</v>
      </c>
      <c r="C1522" s="222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97"/>
      <c r="E1522" s="96"/>
      <c r="F1522" s="119"/>
      <c r="G1522" s="97"/>
      <c r="H1522" s="170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86"/>
      <c r="J1522" s="171" t="str">
        <f t="shared" si="43"/>
        <v/>
      </c>
      <c r="K1522" s="163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53" t="str">
        <f>IF('C. Consumer Service Detail'!$F1522="","",IF(VLOOKUP('C. Consumer Service Detail'!$F1522,'Table of Current Services'!$B$7:$F$36,'Table of Current Services'!$F$5,)="cost","Yes","No"))</f>
        <v/>
      </c>
      <c r="M1522" s="154" t="str">
        <f>IFERROR(IF('C. Consumer Service Detail'!$K1522="No Match","No",VLOOKUP('C. Consumer Service Detail'!$C1522,'B. Consumer Budget'!$E$11:$F$2010,2,FALSE)),"")</f>
        <v/>
      </c>
      <c r="P1522" s="94"/>
      <c r="Q1522" s="94"/>
    </row>
    <row r="1523" spans="2:17" x14ac:dyDescent="0.25">
      <c r="B1523" s="220">
        <f t="shared" si="44"/>
        <v>1513</v>
      </c>
      <c r="C1523" s="222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96"/>
      <c r="E1523" s="98"/>
      <c r="F1523" s="120"/>
      <c r="G1523" s="99"/>
      <c r="H1523" s="172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85"/>
      <c r="J1523" s="171" t="str">
        <f t="shared" si="43"/>
        <v/>
      </c>
      <c r="K1523" s="163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53" t="str">
        <f>IF('C. Consumer Service Detail'!$F1523="","",IF(VLOOKUP('C. Consumer Service Detail'!$F1523,'Table of Current Services'!$B$7:$F$36,'Table of Current Services'!$F$5,)="cost","Yes","No"))</f>
        <v/>
      </c>
      <c r="M1523" s="154" t="str">
        <f>IFERROR(IF('C. Consumer Service Detail'!$K1523="No Match","No",VLOOKUP('C. Consumer Service Detail'!$C1523,'B. Consumer Budget'!$E$11:$F$2010,2,FALSE)),"")</f>
        <v/>
      </c>
      <c r="P1523" s="94"/>
      <c r="Q1523" s="94"/>
    </row>
    <row r="1524" spans="2:17" x14ac:dyDescent="0.25">
      <c r="B1524" s="220">
        <f t="shared" si="44"/>
        <v>1514</v>
      </c>
      <c r="C1524" s="222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97"/>
      <c r="E1524" s="96"/>
      <c r="F1524" s="119"/>
      <c r="G1524" s="97"/>
      <c r="H1524" s="170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86"/>
      <c r="J1524" s="171" t="str">
        <f t="shared" si="43"/>
        <v/>
      </c>
      <c r="K1524" s="163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53" t="str">
        <f>IF('C. Consumer Service Detail'!$F1524="","",IF(VLOOKUP('C. Consumer Service Detail'!$F1524,'Table of Current Services'!$B$7:$F$36,'Table of Current Services'!$F$5,)="cost","Yes","No"))</f>
        <v/>
      </c>
      <c r="M1524" s="154" t="str">
        <f>IFERROR(IF('C. Consumer Service Detail'!$K1524="No Match","No",VLOOKUP('C. Consumer Service Detail'!$C1524,'B. Consumer Budget'!$E$11:$F$2010,2,FALSE)),"")</f>
        <v/>
      </c>
      <c r="P1524" s="94"/>
      <c r="Q1524" s="94"/>
    </row>
    <row r="1525" spans="2:17" x14ac:dyDescent="0.25">
      <c r="B1525" s="220">
        <f t="shared" si="44"/>
        <v>1515</v>
      </c>
      <c r="C1525" s="222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96"/>
      <c r="E1525" s="98"/>
      <c r="F1525" s="120"/>
      <c r="G1525" s="99"/>
      <c r="H1525" s="172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85"/>
      <c r="J1525" s="171" t="str">
        <f t="shared" si="43"/>
        <v/>
      </c>
      <c r="K1525" s="163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53" t="str">
        <f>IF('C. Consumer Service Detail'!$F1525="","",IF(VLOOKUP('C. Consumer Service Detail'!$F1525,'Table of Current Services'!$B$7:$F$36,'Table of Current Services'!$F$5,)="cost","Yes","No"))</f>
        <v/>
      </c>
      <c r="M1525" s="154" t="str">
        <f>IFERROR(IF('C. Consumer Service Detail'!$K1525="No Match","No",VLOOKUP('C. Consumer Service Detail'!$C1525,'B. Consumer Budget'!$E$11:$F$2010,2,FALSE)),"")</f>
        <v/>
      </c>
      <c r="P1525" s="94"/>
      <c r="Q1525" s="94"/>
    </row>
    <row r="1526" spans="2:17" x14ac:dyDescent="0.25">
      <c r="B1526" s="220">
        <f t="shared" si="44"/>
        <v>1516</v>
      </c>
      <c r="C1526" s="222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97"/>
      <c r="E1526" s="96"/>
      <c r="F1526" s="119"/>
      <c r="G1526" s="97"/>
      <c r="H1526" s="170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86"/>
      <c r="J1526" s="171" t="str">
        <f t="shared" si="43"/>
        <v/>
      </c>
      <c r="K1526" s="163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53" t="str">
        <f>IF('C. Consumer Service Detail'!$F1526="","",IF(VLOOKUP('C. Consumer Service Detail'!$F1526,'Table of Current Services'!$B$7:$F$36,'Table of Current Services'!$F$5,)="cost","Yes","No"))</f>
        <v/>
      </c>
      <c r="M1526" s="154" t="str">
        <f>IFERROR(IF('C. Consumer Service Detail'!$K1526="No Match","No",VLOOKUP('C. Consumer Service Detail'!$C1526,'B. Consumer Budget'!$E$11:$F$2010,2,FALSE)),"")</f>
        <v/>
      </c>
      <c r="P1526" s="94"/>
      <c r="Q1526" s="94"/>
    </row>
    <row r="1527" spans="2:17" x14ac:dyDescent="0.25">
      <c r="B1527" s="220">
        <f t="shared" si="44"/>
        <v>1517</v>
      </c>
      <c r="C1527" s="222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96"/>
      <c r="E1527" s="98"/>
      <c r="F1527" s="120"/>
      <c r="G1527" s="99"/>
      <c r="H1527" s="172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85"/>
      <c r="J1527" s="171" t="str">
        <f t="shared" si="43"/>
        <v/>
      </c>
      <c r="K1527" s="163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53" t="str">
        <f>IF('C. Consumer Service Detail'!$F1527="","",IF(VLOOKUP('C. Consumer Service Detail'!$F1527,'Table of Current Services'!$B$7:$F$36,'Table of Current Services'!$F$5,)="cost","Yes","No"))</f>
        <v/>
      </c>
      <c r="M1527" s="154" t="str">
        <f>IFERROR(IF('C. Consumer Service Detail'!$K1527="No Match","No",VLOOKUP('C. Consumer Service Detail'!$C1527,'B. Consumer Budget'!$E$11:$F$2010,2,FALSE)),"")</f>
        <v/>
      </c>
      <c r="P1527" s="94"/>
      <c r="Q1527" s="94"/>
    </row>
    <row r="1528" spans="2:17" x14ac:dyDescent="0.25">
      <c r="B1528" s="220">
        <f t="shared" si="44"/>
        <v>1518</v>
      </c>
      <c r="C1528" s="222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97"/>
      <c r="E1528" s="96"/>
      <c r="F1528" s="119"/>
      <c r="G1528" s="97"/>
      <c r="H1528" s="170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86"/>
      <c r="J1528" s="171" t="str">
        <f t="shared" si="43"/>
        <v/>
      </c>
      <c r="K1528" s="163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53" t="str">
        <f>IF('C. Consumer Service Detail'!$F1528="","",IF(VLOOKUP('C. Consumer Service Detail'!$F1528,'Table of Current Services'!$B$7:$F$36,'Table of Current Services'!$F$5,)="cost","Yes","No"))</f>
        <v/>
      </c>
      <c r="M1528" s="154" t="str">
        <f>IFERROR(IF('C. Consumer Service Detail'!$K1528="No Match","No",VLOOKUP('C. Consumer Service Detail'!$C1528,'B. Consumer Budget'!$E$11:$F$2010,2,FALSE)),"")</f>
        <v/>
      </c>
      <c r="P1528" s="94"/>
      <c r="Q1528" s="94"/>
    </row>
    <row r="1529" spans="2:17" x14ac:dyDescent="0.25">
      <c r="B1529" s="220">
        <f t="shared" si="44"/>
        <v>1519</v>
      </c>
      <c r="C1529" s="222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96"/>
      <c r="E1529" s="98"/>
      <c r="F1529" s="120"/>
      <c r="G1529" s="99"/>
      <c r="H1529" s="172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85"/>
      <c r="J1529" s="171" t="str">
        <f t="shared" si="43"/>
        <v/>
      </c>
      <c r="K1529" s="163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53" t="str">
        <f>IF('C. Consumer Service Detail'!$F1529="","",IF(VLOOKUP('C. Consumer Service Detail'!$F1529,'Table of Current Services'!$B$7:$F$36,'Table of Current Services'!$F$5,)="cost","Yes","No"))</f>
        <v/>
      </c>
      <c r="M1529" s="154" t="str">
        <f>IFERROR(IF('C. Consumer Service Detail'!$K1529="No Match","No",VLOOKUP('C. Consumer Service Detail'!$C1529,'B. Consumer Budget'!$E$11:$F$2010,2,FALSE)),"")</f>
        <v/>
      </c>
      <c r="P1529" s="94"/>
      <c r="Q1529" s="94"/>
    </row>
    <row r="1530" spans="2:17" x14ac:dyDescent="0.25">
      <c r="B1530" s="220">
        <f t="shared" si="44"/>
        <v>1520</v>
      </c>
      <c r="C1530" s="222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97"/>
      <c r="E1530" s="96"/>
      <c r="F1530" s="119"/>
      <c r="G1530" s="97"/>
      <c r="H1530" s="170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86"/>
      <c r="J1530" s="171" t="str">
        <f t="shared" si="43"/>
        <v/>
      </c>
      <c r="K1530" s="163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53" t="str">
        <f>IF('C. Consumer Service Detail'!$F1530="","",IF(VLOOKUP('C. Consumer Service Detail'!$F1530,'Table of Current Services'!$B$7:$F$36,'Table of Current Services'!$F$5,)="cost","Yes","No"))</f>
        <v/>
      </c>
      <c r="M1530" s="154" t="str">
        <f>IFERROR(IF('C. Consumer Service Detail'!$K1530="No Match","No",VLOOKUP('C. Consumer Service Detail'!$C1530,'B. Consumer Budget'!$E$11:$F$2010,2,FALSE)),"")</f>
        <v/>
      </c>
      <c r="P1530" s="94"/>
      <c r="Q1530" s="94"/>
    </row>
    <row r="1531" spans="2:17" x14ac:dyDescent="0.25">
      <c r="B1531" s="220">
        <f t="shared" si="44"/>
        <v>1521</v>
      </c>
      <c r="C1531" s="222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96"/>
      <c r="E1531" s="98"/>
      <c r="F1531" s="120"/>
      <c r="G1531" s="99"/>
      <c r="H1531" s="172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85"/>
      <c r="J1531" s="171" t="str">
        <f t="shared" si="43"/>
        <v/>
      </c>
      <c r="K1531" s="163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53" t="str">
        <f>IF('C. Consumer Service Detail'!$F1531="","",IF(VLOOKUP('C. Consumer Service Detail'!$F1531,'Table of Current Services'!$B$7:$F$36,'Table of Current Services'!$F$5,)="cost","Yes","No"))</f>
        <v/>
      </c>
      <c r="M1531" s="154" t="str">
        <f>IFERROR(IF('C. Consumer Service Detail'!$K1531="No Match","No",VLOOKUP('C. Consumer Service Detail'!$C1531,'B. Consumer Budget'!$E$11:$F$2010,2,FALSE)),"")</f>
        <v/>
      </c>
      <c r="P1531" s="94"/>
      <c r="Q1531" s="94"/>
    </row>
    <row r="1532" spans="2:17" x14ac:dyDescent="0.25">
      <c r="B1532" s="220">
        <f t="shared" si="44"/>
        <v>1522</v>
      </c>
      <c r="C1532" s="222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97"/>
      <c r="E1532" s="96"/>
      <c r="F1532" s="119"/>
      <c r="G1532" s="97"/>
      <c r="H1532" s="170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86"/>
      <c r="J1532" s="171" t="str">
        <f t="shared" si="43"/>
        <v/>
      </c>
      <c r="K1532" s="163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53" t="str">
        <f>IF('C. Consumer Service Detail'!$F1532="","",IF(VLOOKUP('C. Consumer Service Detail'!$F1532,'Table of Current Services'!$B$7:$F$36,'Table of Current Services'!$F$5,)="cost","Yes","No"))</f>
        <v/>
      </c>
      <c r="M1532" s="154" t="str">
        <f>IFERROR(IF('C. Consumer Service Detail'!$K1532="No Match","No",VLOOKUP('C. Consumer Service Detail'!$C1532,'B. Consumer Budget'!$E$11:$F$2010,2,FALSE)),"")</f>
        <v/>
      </c>
      <c r="P1532" s="94"/>
      <c r="Q1532" s="94"/>
    </row>
    <row r="1533" spans="2:17" x14ac:dyDescent="0.25">
      <c r="B1533" s="220">
        <f t="shared" si="44"/>
        <v>1523</v>
      </c>
      <c r="C1533" s="222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96"/>
      <c r="E1533" s="98"/>
      <c r="F1533" s="120"/>
      <c r="G1533" s="99"/>
      <c r="H1533" s="172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85"/>
      <c r="J1533" s="171" t="str">
        <f t="shared" si="43"/>
        <v/>
      </c>
      <c r="K1533" s="163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53" t="str">
        <f>IF('C. Consumer Service Detail'!$F1533="","",IF(VLOOKUP('C. Consumer Service Detail'!$F1533,'Table of Current Services'!$B$7:$F$36,'Table of Current Services'!$F$5,)="cost","Yes","No"))</f>
        <v/>
      </c>
      <c r="M1533" s="154" t="str">
        <f>IFERROR(IF('C. Consumer Service Detail'!$K1533="No Match","No",VLOOKUP('C. Consumer Service Detail'!$C1533,'B. Consumer Budget'!$E$11:$F$2010,2,FALSE)),"")</f>
        <v/>
      </c>
      <c r="P1533" s="94"/>
      <c r="Q1533" s="94"/>
    </row>
    <row r="1534" spans="2:17" x14ac:dyDescent="0.25">
      <c r="B1534" s="220">
        <f t="shared" si="44"/>
        <v>1524</v>
      </c>
      <c r="C1534" s="222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97"/>
      <c r="E1534" s="96"/>
      <c r="F1534" s="119"/>
      <c r="G1534" s="97"/>
      <c r="H1534" s="170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86"/>
      <c r="J1534" s="171" t="str">
        <f t="shared" si="43"/>
        <v/>
      </c>
      <c r="K1534" s="163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53" t="str">
        <f>IF('C. Consumer Service Detail'!$F1534="","",IF(VLOOKUP('C. Consumer Service Detail'!$F1534,'Table of Current Services'!$B$7:$F$36,'Table of Current Services'!$F$5,)="cost","Yes","No"))</f>
        <v/>
      </c>
      <c r="M1534" s="154" t="str">
        <f>IFERROR(IF('C. Consumer Service Detail'!$K1534="No Match","No",VLOOKUP('C. Consumer Service Detail'!$C1534,'B. Consumer Budget'!$E$11:$F$2010,2,FALSE)),"")</f>
        <v/>
      </c>
      <c r="P1534" s="94"/>
      <c r="Q1534" s="94"/>
    </row>
    <row r="1535" spans="2:17" x14ac:dyDescent="0.25">
      <c r="B1535" s="220">
        <f t="shared" si="44"/>
        <v>1525</v>
      </c>
      <c r="C1535" s="222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96"/>
      <c r="E1535" s="98"/>
      <c r="F1535" s="120"/>
      <c r="G1535" s="99"/>
      <c r="H1535" s="172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85"/>
      <c r="J1535" s="171" t="str">
        <f t="shared" si="43"/>
        <v/>
      </c>
      <c r="K1535" s="163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53" t="str">
        <f>IF('C. Consumer Service Detail'!$F1535="","",IF(VLOOKUP('C. Consumer Service Detail'!$F1535,'Table of Current Services'!$B$7:$F$36,'Table of Current Services'!$F$5,)="cost","Yes","No"))</f>
        <v/>
      </c>
      <c r="M1535" s="154" t="str">
        <f>IFERROR(IF('C. Consumer Service Detail'!$K1535="No Match","No",VLOOKUP('C. Consumer Service Detail'!$C1535,'B. Consumer Budget'!$E$11:$F$2010,2,FALSE)),"")</f>
        <v/>
      </c>
      <c r="P1535" s="94"/>
      <c r="Q1535" s="94"/>
    </row>
    <row r="1536" spans="2:17" x14ac:dyDescent="0.25">
      <c r="B1536" s="220">
        <f t="shared" si="44"/>
        <v>1526</v>
      </c>
      <c r="C1536" s="222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97"/>
      <c r="E1536" s="96"/>
      <c r="F1536" s="119"/>
      <c r="G1536" s="97"/>
      <c r="H1536" s="170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86"/>
      <c r="J1536" s="171" t="str">
        <f t="shared" si="43"/>
        <v/>
      </c>
      <c r="K1536" s="163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53" t="str">
        <f>IF('C. Consumer Service Detail'!$F1536="","",IF(VLOOKUP('C. Consumer Service Detail'!$F1536,'Table of Current Services'!$B$7:$F$36,'Table of Current Services'!$F$5,)="cost","Yes","No"))</f>
        <v/>
      </c>
      <c r="M1536" s="154" t="str">
        <f>IFERROR(IF('C. Consumer Service Detail'!$K1536="No Match","No",VLOOKUP('C. Consumer Service Detail'!$C1536,'B. Consumer Budget'!$E$11:$F$2010,2,FALSE)),"")</f>
        <v/>
      </c>
      <c r="P1536" s="94"/>
      <c r="Q1536" s="94"/>
    </row>
    <row r="1537" spans="2:17" x14ac:dyDescent="0.25">
      <c r="B1537" s="220">
        <f t="shared" si="44"/>
        <v>1527</v>
      </c>
      <c r="C1537" s="222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96"/>
      <c r="E1537" s="98"/>
      <c r="F1537" s="120"/>
      <c r="G1537" s="99"/>
      <c r="H1537" s="172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85"/>
      <c r="J1537" s="171" t="str">
        <f t="shared" si="43"/>
        <v/>
      </c>
      <c r="K1537" s="163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53" t="str">
        <f>IF('C. Consumer Service Detail'!$F1537="","",IF(VLOOKUP('C. Consumer Service Detail'!$F1537,'Table of Current Services'!$B$7:$F$36,'Table of Current Services'!$F$5,)="cost","Yes","No"))</f>
        <v/>
      </c>
      <c r="M1537" s="154" t="str">
        <f>IFERROR(IF('C. Consumer Service Detail'!$K1537="No Match","No",VLOOKUP('C. Consumer Service Detail'!$C1537,'B. Consumer Budget'!$E$11:$F$2010,2,FALSE)),"")</f>
        <v/>
      </c>
      <c r="P1537" s="94"/>
      <c r="Q1537" s="94"/>
    </row>
    <row r="1538" spans="2:17" x14ac:dyDescent="0.25">
      <c r="B1538" s="220">
        <f t="shared" si="44"/>
        <v>1528</v>
      </c>
      <c r="C1538" s="222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97"/>
      <c r="E1538" s="96"/>
      <c r="F1538" s="119"/>
      <c r="G1538" s="97"/>
      <c r="H1538" s="170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86"/>
      <c r="J1538" s="171" t="str">
        <f t="shared" si="43"/>
        <v/>
      </c>
      <c r="K1538" s="163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53" t="str">
        <f>IF('C. Consumer Service Detail'!$F1538="","",IF(VLOOKUP('C. Consumer Service Detail'!$F1538,'Table of Current Services'!$B$7:$F$36,'Table of Current Services'!$F$5,)="cost","Yes","No"))</f>
        <v/>
      </c>
      <c r="M1538" s="154" t="str">
        <f>IFERROR(IF('C. Consumer Service Detail'!$K1538="No Match","No",VLOOKUP('C. Consumer Service Detail'!$C1538,'B. Consumer Budget'!$E$11:$F$2010,2,FALSE)),"")</f>
        <v/>
      </c>
      <c r="P1538" s="94"/>
      <c r="Q1538" s="94"/>
    </row>
    <row r="1539" spans="2:17" x14ac:dyDescent="0.25">
      <c r="B1539" s="220">
        <f t="shared" si="44"/>
        <v>1529</v>
      </c>
      <c r="C1539" s="222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96"/>
      <c r="E1539" s="98"/>
      <c r="F1539" s="120"/>
      <c r="G1539" s="99"/>
      <c r="H1539" s="172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85"/>
      <c r="J1539" s="171" t="str">
        <f t="shared" si="43"/>
        <v/>
      </c>
      <c r="K1539" s="163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53" t="str">
        <f>IF('C. Consumer Service Detail'!$F1539="","",IF(VLOOKUP('C. Consumer Service Detail'!$F1539,'Table of Current Services'!$B$7:$F$36,'Table of Current Services'!$F$5,)="cost","Yes","No"))</f>
        <v/>
      </c>
      <c r="M1539" s="154" t="str">
        <f>IFERROR(IF('C. Consumer Service Detail'!$K1539="No Match","No",VLOOKUP('C. Consumer Service Detail'!$C1539,'B. Consumer Budget'!$E$11:$F$2010,2,FALSE)),"")</f>
        <v/>
      </c>
      <c r="P1539" s="94"/>
      <c r="Q1539" s="94"/>
    </row>
    <row r="1540" spans="2:17" x14ac:dyDescent="0.25">
      <c r="B1540" s="220">
        <f t="shared" si="44"/>
        <v>1530</v>
      </c>
      <c r="C1540" s="222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97"/>
      <c r="E1540" s="96"/>
      <c r="F1540" s="119"/>
      <c r="G1540" s="97"/>
      <c r="H1540" s="170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86"/>
      <c r="J1540" s="171" t="str">
        <f t="shared" si="43"/>
        <v/>
      </c>
      <c r="K1540" s="163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53" t="str">
        <f>IF('C. Consumer Service Detail'!$F1540="","",IF(VLOOKUP('C. Consumer Service Detail'!$F1540,'Table of Current Services'!$B$7:$F$36,'Table of Current Services'!$F$5,)="cost","Yes","No"))</f>
        <v/>
      </c>
      <c r="M1540" s="154" t="str">
        <f>IFERROR(IF('C. Consumer Service Detail'!$K1540="No Match","No",VLOOKUP('C. Consumer Service Detail'!$C1540,'B. Consumer Budget'!$E$11:$F$2010,2,FALSE)),"")</f>
        <v/>
      </c>
      <c r="P1540" s="94"/>
      <c r="Q1540" s="94"/>
    </row>
    <row r="1541" spans="2:17" x14ac:dyDescent="0.25">
      <c r="B1541" s="220">
        <f t="shared" si="44"/>
        <v>1531</v>
      </c>
      <c r="C1541" s="222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96"/>
      <c r="E1541" s="98"/>
      <c r="F1541" s="120"/>
      <c r="G1541" s="99"/>
      <c r="H1541" s="172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85"/>
      <c r="J1541" s="171" t="str">
        <f t="shared" si="43"/>
        <v/>
      </c>
      <c r="K1541" s="163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53" t="str">
        <f>IF('C. Consumer Service Detail'!$F1541="","",IF(VLOOKUP('C. Consumer Service Detail'!$F1541,'Table of Current Services'!$B$7:$F$36,'Table of Current Services'!$F$5,)="cost","Yes","No"))</f>
        <v/>
      </c>
      <c r="M1541" s="154" t="str">
        <f>IFERROR(IF('C. Consumer Service Detail'!$K1541="No Match","No",VLOOKUP('C. Consumer Service Detail'!$C1541,'B. Consumer Budget'!$E$11:$F$2010,2,FALSE)),"")</f>
        <v/>
      </c>
      <c r="P1541" s="94"/>
      <c r="Q1541" s="94"/>
    </row>
    <row r="1542" spans="2:17" x14ac:dyDescent="0.25">
      <c r="B1542" s="220">
        <f t="shared" si="44"/>
        <v>1532</v>
      </c>
      <c r="C1542" s="222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97"/>
      <c r="E1542" s="96"/>
      <c r="F1542" s="119"/>
      <c r="G1542" s="97"/>
      <c r="H1542" s="170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86"/>
      <c r="J1542" s="171" t="str">
        <f t="shared" si="43"/>
        <v/>
      </c>
      <c r="K1542" s="163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53" t="str">
        <f>IF('C. Consumer Service Detail'!$F1542="","",IF(VLOOKUP('C. Consumer Service Detail'!$F1542,'Table of Current Services'!$B$7:$F$36,'Table of Current Services'!$F$5,)="cost","Yes","No"))</f>
        <v/>
      </c>
      <c r="M1542" s="154" t="str">
        <f>IFERROR(IF('C. Consumer Service Detail'!$K1542="No Match","No",VLOOKUP('C. Consumer Service Detail'!$C1542,'B. Consumer Budget'!$E$11:$F$2010,2,FALSE)),"")</f>
        <v/>
      </c>
      <c r="P1542" s="94"/>
      <c r="Q1542" s="94"/>
    </row>
    <row r="1543" spans="2:17" x14ac:dyDescent="0.25">
      <c r="B1543" s="220">
        <f t="shared" si="44"/>
        <v>1533</v>
      </c>
      <c r="C1543" s="222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96"/>
      <c r="E1543" s="98"/>
      <c r="F1543" s="120"/>
      <c r="G1543" s="99"/>
      <c r="H1543" s="172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85"/>
      <c r="J1543" s="171" t="str">
        <f t="shared" si="43"/>
        <v/>
      </c>
      <c r="K1543" s="163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53" t="str">
        <f>IF('C. Consumer Service Detail'!$F1543="","",IF(VLOOKUP('C. Consumer Service Detail'!$F1543,'Table of Current Services'!$B$7:$F$36,'Table of Current Services'!$F$5,)="cost","Yes","No"))</f>
        <v/>
      </c>
      <c r="M1543" s="154" t="str">
        <f>IFERROR(IF('C. Consumer Service Detail'!$K1543="No Match","No",VLOOKUP('C. Consumer Service Detail'!$C1543,'B. Consumer Budget'!$E$11:$F$2010,2,FALSE)),"")</f>
        <v/>
      </c>
      <c r="P1543" s="94"/>
      <c r="Q1543" s="94"/>
    </row>
    <row r="1544" spans="2:17" x14ac:dyDescent="0.25">
      <c r="B1544" s="220">
        <f t="shared" si="44"/>
        <v>1534</v>
      </c>
      <c r="C1544" s="222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97"/>
      <c r="E1544" s="96"/>
      <c r="F1544" s="119"/>
      <c r="G1544" s="97"/>
      <c r="H1544" s="170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86"/>
      <c r="J1544" s="171" t="str">
        <f t="shared" si="43"/>
        <v/>
      </c>
      <c r="K1544" s="163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53" t="str">
        <f>IF('C. Consumer Service Detail'!$F1544="","",IF(VLOOKUP('C. Consumer Service Detail'!$F1544,'Table of Current Services'!$B$7:$F$36,'Table of Current Services'!$F$5,)="cost","Yes","No"))</f>
        <v/>
      </c>
      <c r="M1544" s="154" t="str">
        <f>IFERROR(IF('C. Consumer Service Detail'!$K1544="No Match","No",VLOOKUP('C. Consumer Service Detail'!$C1544,'B. Consumer Budget'!$E$11:$F$2010,2,FALSE)),"")</f>
        <v/>
      </c>
      <c r="P1544" s="94"/>
      <c r="Q1544" s="94"/>
    </row>
    <row r="1545" spans="2:17" x14ac:dyDescent="0.25">
      <c r="B1545" s="220">
        <f t="shared" si="44"/>
        <v>1535</v>
      </c>
      <c r="C1545" s="222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96"/>
      <c r="E1545" s="98"/>
      <c r="F1545" s="120"/>
      <c r="G1545" s="99"/>
      <c r="H1545" s="172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85"/>
      <c r="J1545" s="171" t="str">
        <f t="shared" si="43"/>
        <v/>
      </c>
      <c r="K1545" s="163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53" t="str">
        <f>IF('C. Consumer Service Detail'!$F1545="","",IF(VLOOKUP('C. Consumer Service Detail'!$F1545,'Table of Current Services'!$B$7:$F$36,'Table of Current Services'!$F$5,)="cost","Yes","No"))</f>
        <v/>
      </c>
      <c r="M1545" s="154" t="str">
        <f>IFERROR(IF('C. Consumer Service Detail'!$K1545="No Match","No",VLOOKUP('C. Consumer Service Detail'!$C1545,'B. Consumer Budget'!$E$11:$F$2010,2,FALSE)),"")</f>
        <v/>
      </c>
      <c r="P1545" s="94"/>
      <c r="Q1545" s="94"/>
    </row>
    <row r="1546" spans="2:17" x14ac:dyDescent="0.25">
      <c r="B1546" s="220">
        <f t="shared" si="44"/>
        <v>1536</v>
      </c>
      <c r="C1546" s="222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97"/>
      <c r="E1546" s="96"/>
      <c r="F1546" s="119"/>
      <c r="G1546" s="97"/>
      <c r="H1546" s="170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86"/>
      <c r="J1546" s="171" t="str">
        <f t="shared" si="43"/>
        <v/>
      </c>
      <c r="K1546" s="163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53" t="str">
        <f>IF('C. Consumer Service Detail'!$F1546="","",IF(VLOOKUP('C. Consumer Service Detail'!$F1546,'Table of Current Services'!$B$7:$F$36,'Table of Current Services'!$F$5,)="cost","Yes","No"))</f>
        <v/>
      </c>
      <c r="M1546" s="154" t="str">
        <f>IFERROR(IF('C. Consumer Service Detail'!$K1546="No Match","No",VLOOKUP('C. Consumer Service Detail'!$C1546,'B. Consumer Budget'!$E$11:$F$2010,2,FALSE)),"")</f>
        <v/>
      </c>
      <c r="P1546" s="94"/>
      <c r="Q1546" s="94"/>
    </row>
    <row r="1547" spans="2:17" x14ac:dyDescent="0.25">
      <c r="B1547" s="220">
        <f t="shared" si="44"/>
        <v>1537</v>
      </c>
      <c r="C1547" s="222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96"/>
      <c r="E1547" s="98"/>
      <c r="F1547" s="120"/>
      <c r="G1547" s="99"/>
      <c r="H1547" s="172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85"/>
      <c r="J1547" s="171" t="str">
        <f t="shared" ref="J1547:J1610" si="45">IFERROR(IF($H1547&gt;0,$H1547*$I1547,$I1547),"")</f>
        <v/>
      </c>
      <c r="K1547" s="163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53" t="str">
        <f>IF('C. Consumer Service Detail'!$F1547="","",IF(VLOOKUP('C. Consumer Service Detail'!$F1547,'Table of Current Services'!$B$7:$F$36,'Table of Current Services'!$F$5,)="cost","Yes","No"))</f>
        <v/>
      </c>
      <c r="M1547" s="154" t="str">
        <f>IFERROR(IF('C. Consumer Service Detail'!$K1547="No Match","No",VLOOKUP('C. Consumer Service Detail'!$C1547,'B. Consumer Budget'!$E$11:$F$2010,2,FALSE)),"")</f>
        <v/>
      </c>
      <c r="P1547" s="94"/>
      <c r="Q1547" s="94"/>
    </row>
    <row r="1548" spans="2:17" x14ac:dyDescent="0.25">
      <c r="B1548" s="220">
        <f t="shared" ref="B1548:B1611" si="46">B1547+1</f>
        <v>1538</v>
      </c>
      <c r="C1548" s="222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97"/>
      <c r="E1548" s="96"/>
      <c r="F1548" s="119"/>
      <c r="G1548" s="97"/>
      <c r="H1548" s="170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86"/>
      <c r="J1548" s="171" t="str">
        <f t="shared" si="45"/>
        <v/>
      </c>
      <c r="K1548" s="163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53" t="str">
        <f>IF('C. Consumer Service Detail'!$F1548="","",IF(VLOOKUP('C. Consumer Service Detail'!$F1548,'Table of Current Services'!$B$7:$F$36,'Table of Current Services'!$F$5,)="cost","Yes","No"))</f>
        <v/>
      </c>
      <c r="M1548" s="154" t="str">
        <f>IFERROR(IF('C. Consumer Service Detail'!$K1548="No Match","No",VLOOKUP('C. Consumer Service Detail'!$C1548,'B. Consumer Budget'!$E$11:$F$2010,2,FALSE)),"")</f>
        <v/>
      </c>
      <c r="P1548" s="94"/>
      <c r="Q1548" s="94"/>
    </row>
    <row r="1549" spans="2:17" x14ac:dyDescent="0.25">
      <c r="B1549" s="220">
        <f t="shared" si="46"/>
        <v>1539</v>
      </c>
      <c r="C1549" s="222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96"/>
      <c r="E1549" s="98"/>
      <c r="F1549" s="120"/>
      <c r="G1549" s="99"/>
      <c r="H1549" s="172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85"/>
      <c r="J1549" s="171" t="str">
        <f t="shared" si="45"/>
        <v/>
      </c>
      <c r="K1549" s="163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53" t="str">
        <f>IF('C. Consumer Service Detail'!$F1549="","",IF(VLOOKUP('C. Consumer Service Detail'!$F1549,'Table of Current Services'!$B$7:$F$36,'Table of Current Services'!$F$5,)="cost","Yes","No"))</f>
        <v/>
      </c>
      <c r="M1549" s="154" t="str">
        <f>IFERROR(IF('C. Consumer Service Detail'!$K1549="No Match","No",VLOOKUP('C. Consumer Service Detail'!$C1549,'B. Consumer Budget'!$E$11:$F$2010,2,FALSE)),"")</f>
        <v/>
      </c>
      <c r="P1549" s="94"/>
      <c r="Q1549" s="94"/>
    </row>
    <row r="1550" spans="2:17" x14ac:dyDescent="0.25">
      <c r="B1550" s="220">
        <f t="shared" si="46"/>
        <v>1540</v>
      </c>
      <c r="C1550" s="222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97"/>
      <c r="E1550" s="96"/>
      <c r="F1550" s="119"/>
      <c r="G1550" s="97"/>
      <c r="H1550" s="170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86"/>
      <c r="J1550" s="171" t="str">
        <f t="shared" si="45"/>
        <v/>
      </c>
      <c r="K1550" s="163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53" t="str">
        <f>IF('C. Consumer Service Detail'!$F1550="","",IF(VLOOKUP('C. Consumer Service Detail'!$F1550,'Table of Current Services'!$B$7:$F$36,'Table of Current Services'!$F$5,)="cost","Yes","No"))</f>
        <v/>
      </c>
      <c r="M1550" s="154" t="str">
        <f>IFERROR(IF('C. Consumer Service Detail'!$K1550="No Match","No",VLOOKUP('C. Consumer Service Detail'!$C1550,'B. Consumer Budget'!$E$11:$F$2010,2,FALSE)),"")</f>
        <v/>
      </c>
      <c r="P1550" s="94"/>
      <c r="Q1550" s="94"/>
    </row>
    <row r="1551" spans="2:17" x14ac:dyDescent="0.25">
      <c r="B1551" s="220">
        <f t="shared" si="46"/>
        <v>1541</v>
      </c>
      <c r="C1551" s="222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96"/>
      <c r="E1551" s="98"/>
      <c r="F1551" s="120"/>
      <c r="G1551" s="99"/>
      <c r="H1551" s="172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85"/>
      <c r="J1551" s="171" t="str">
        <f t="shared" si="45"/>
        <v/>
      </c>
      <c r="K1551" s="163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53" t="str">
        <f>IF('C. Consumer Service Detail'!$F1551="","",IF(VLOOKUP('C. Consumer Service Detail'!$F1551,'Table of Current Services'!$B$7:$F$36,'Table of Current Services'!$F$5,)="cost","Yes","No"))</f>
        <v/>
      </c>
      <c r="M1551" s="154" t="str">
        <f>IFERROR(IF('C. Consumer Service Detail'!$K1551="No Match","No",VLOOKUP('C. Consumer Service Detail'!$C1551,'B. Consumer Budget'!$E$11:$F$2010,2,FALSE)),"")</f>
        <v/>
      </c>
      <c r="P1551" s="94"/>
      <c r="Q1551" s="94"/>
    </row>
    <row r="1552" spans="2:17" x14ac:dyDescent="0.25">
      <c r="B1552" s="220">
        <f t="shared" si="46"/>
        <v>1542</v>
      </c>
      <c r="C1552" s="222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97"/>
      <c r="E1552" s="96"/>
      <c r="F1552" s="119"/>
      <c r="G1552" s="97"/>
      <c r="H1552" s="170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86"/>
      <c r="J1552" s="171" t="str">
        <f t="shared" si="45"/>
        <v/>
      </c>
      <c r="K1552" s="163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53" t="str">
        <f>IF('C. Consumer Service Detail'!$F1552="","",IF(VLOOKUP('C. Consumer Service Detail'!$F1552,'Table of Current Services'!$B$7:$F$36,'Table of Current Services'!$F$5,)="cost","Yes","No"))</f>
        <v/>
      </c>
      <c r="M1552" s="154" t="str">
        <f>IFERROR(IF('C. Consumer Service Detail'!$K1552="No Match","No",VLOOKUP('C. Consumer Service Detail'!$C1552,'B. Consumer Budget'!$E$11:$F$2010,2,FALSE)),"")</f>
        <v/>
      </c>
      <c r="P1552" s="94"/>
      <c r="Q1552" s="94"/>
    </row>
    <row r="1553" spans="2:17" x14ac:dyDescent="0.25">
      <c r="B1553" s="220">
        <f t="shared" si="46"/>
        <v>1543</v>
      </c>
      <c r="C1553" s="222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96"/>
      <c r="E1553" s="98"/>
      <c r="F1553" s="120"/>
      <c r="G1553" s="99"/>
      <c r="H1553" s="172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85"/>
      <c r="J1553" s="171" t="str">
        <f t="shared" si="45"/>
        <v/>
      </c>
      <c r="K1553" s="163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53" t="str">
        <f>IF('C. Consumer Service Detail'!$F1553="","",IF(VLOOKUP('C. Consumer Service Detail'!$F1553,'Table of Current Services'!$B$7:$F$36,'Table of Current Services'!$F$5,)="cost","Yes","No"))</f>
        <v/>
      </c>
      <c r="M1553" s="154" t="str">
        <f>IFERROR(IF('C. Consumer Service Detail'!$K1553="No Match","No",VLOOKUP('C. Consumer Service Detail'!$C1553,'B. Consumer Budget'!$E$11:$F$2010,2,FALSE)),"")</f>
        <v/>
      </c>
      <c r="P1553" s="94"/>
      <c r="Q1553" s="94"/>
    </row>
    <row r="1554" spans="2:17" x14ac:dyDescent="0.25">
      <c r="B1554" s="220">
        <f t="shared" si="46"/>
        <v>1544</v>
      </c>
      <c r="C1554" s="222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97"/>
      <c r="E1554" s="96"/>
      <c r="F1554" s="119"/>
      <c r="G1554" s="97"/>
      <c r="H1554" s="170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86"/>
      <c r="J1554" s="171" t="str">
        <f t="shared" si="45"/>
        <v/>
      </c>
      <c r="K1554" s="163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53" t="str">
        <f>IF('C. Consumer Service Detail'!$F1554="","",IF(VLOOKUP('C. Consumer Service Detail'!$F1554,'Table of Current Services'!$B$7:$F$36,'Table of Current Services'!$F$5,)="cost","Yes","No"))</f>
        <v/>
      </c>
      <c r="M1554" s="154" t="str">
        <f>IFERROR(IF('C. Consumer Service Detail'!$K1554="No Match","No",VLOOKUP('C. Consumer Service Detail'!$C1554,'B. Consumer Budget'!$E$11:$F$2010,2,FALSE)),"")</f>
        <v/>
      </c>
      <c r="P1554" s="94"/>
      <c r="Q1554" s="94"/>
    </row>
    <row r="1555" spans="2:17" x14ac:dyDescent="0.25">
      <c r="B1555" s="220">
        <f t="shared" si="46"/>
        <v>1545</v>
      </c>
      <c r="C1555" s="222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96"/>
      <c r="E1555" s="98"/>
      <c r="F1555" s="120"/>
      <c r="G1555" s="99"/>
      <c r="H1555" s="172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85"/>
      <c r="J1555" s="171" t="str">
        <f t="shared" si="45"/>
        <v/>
      </c>
      <c r="K1555" s="163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53" t="str">
        <f>IF('C. Consumer Service Detail'!$F1555="","",IF(VLOOKUP('C. Consumer Service Detail'!$F1555,'Table of Current Services'!$B$7:$F$36,'Table of Current Services'!$F$5,)="cost","Yes","No"))</f>
        <v/>
      </c>
      <c r="M1555" s="154" t="str">
        <f>IFERROR(IF('C. Consumer Service Detail'!$K1555="No Match","No",VLOOKUP('C. Consumer Service Detail'!$C1555,'B. Consumer Budget'!$E$11:$F$2010,2,FALSE)),"")</f>
        <v/>
      </c>
      <c r="P1555" s="94"/>
      <c r="Q1555" s="94"/>
    </row>
    <row r="1556" spans="2:17" x14ac:dyDescent="0.25">
      <c r="B1556" s="220">
        <f t="shared" si="46"/>
        <v>1546</v>
      </c>
      <c r="C1556" s="222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97"/>
      <c r="E1556" s="96"/>
      <c r="F1556" s="119"/>
      <c r="G1556" s="97"/>
      <c r="H1556" s="170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86"/>
      <c r="J1556" s="171" t="str">
        <f t="shared" si="45"/>
        <v/>
      </c>
      <c r="K1556" s="163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53" t="str">
        <f>IF('C. Consumer Service Detail'!$F1556="","",IF(VLOOKUP('C. Consumer Service Detail'!$F1556,'Table of Current Services'!$B$7:$F$36,'Table of Current Services'!$F$5,)="cost","Yes","No"))</f>
        <v/>
      </c>
      <c r="M1556" s="154" t="str">
        <f>IFERROR(IF('C. Consumer Service Detail'!$K1556="No Match","No",VLOOKUP('C. Consumer Service Detail'!$C1556,'B. Consumer Budget'!$E$11:$F$2010,2,FALSE)),"")</f>
        <v/>
      </c>
      <c r="P1556" s="94"/>
      <c r="Q1556" s="94"/>
    </row>
    <row r="1557" spans="2:17" x14ac:dyDescent="0.25">
      <c r="B1557" s="220">
        <f t="shared" si="46"/>
        <v>1547</v>
      </c>
      <c r="C1557" s="222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96"/>
      <c r="E1557" s="98"/>
      <c r="F1557" s="120"/>
      <c r="G1557" s="99"/>
      <c r="H1557" s="172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85"/>
      <c r="J1557" s="171" t="str">
        <f t="shared" si="45"/>
        <v/>
      </c>
      <c r="K1557" s="163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53" t="str">
        <f>IF('C. Consumer Service Detail'!$F1557="","",IF(VLOOKUP('C. Consumer Service Detail'!$F1557,'Table of Current Services'!$B$7:$F$36,'Table of Current Services'!$F$5,)="cost","Yes","No"))</f>
        <v/>
      </c>
      <c r="M1557" s="154" t="str">
        <f>IFERROR(IF('C. Consumer Service Detail'!$K1557="No Match","No",VLOOKUP('C. Consumer Service Detail'!$C1557,'B. Consumer Budget'!$E$11:$F$2010,2,FALSE)),"")</f>
        <v/>
      </c>
      <c r="P1557" s="94"/>
      <c r="Q1557" s="94"/>
    </row>
    <row r="1558" spans="2:17" x14ac:dyDescent="0.25">
      <c r="B1558" s="220">
        <f t="shared" si="46"/>
        <v>1548</v>
      </c>
      <c r="C1558" s="222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97"/>
      <c r="E1558" s="96"/>
      <c r="F1558" s="119"/>
      <c r="G1558" s="97"/>
      <c r="H1558" s="170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86"/>
      <c r="J1558" s="171" t="str">
        <f t="shared" si="45"/>
        <v/>
      </c>
      <c r="K1558" s="163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53" t="str">
        <f>IF('C. Consumer Service Detail'!$F1558="","",IF(VLOOKUP('C. Consumer Service Detail'!$F1558,'Table of Current Services'!$B$7:$F$36,'Table of Current Services'!$F$5,)="cost","Yes","No"))</f>
        <v/>
      </c>
      <c r="M1558" s="154" t="str">
        <f>IFERROR(IF('C. Consumer Service Detail'!$K1558="No Match","No",VLOOKUP('C. Consumer Service Detail'!$C1558,'B. Consumer Budget'!$E$11:$F$2010,2,FALSE)),"")</f>
        <v/>
      </c>
      <c r="P1558" s="94"/>
      <c r="Q1558" s="94"/>
    </row>
    <row r="1559" spans="2:17" x14ac:dyDescent="0.25">
      <c r="B1559" s="220">
        <f t="shared" si="46"/>
        <v>1549</v>
      </c>
      <c r="C1559" s="222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96"/>
      <c r="E1559" s="98"/>
      <c r="F1559" s="120"/>
      <c r="G1559" s="99"/>
      <c r="H1559" s="172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85"/>
      <c r="J1559" s="171" t="str">
        <f t="shared" si="45"/>
        <v/>
      </c>
      <c r="K1559" s="163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53" t="str">
        <f>IF('C. Consumer Service Detail'!$F1559="","",IF(VLOOKUP('C. Consumer Service Detail'!$F1559,'Table of Current Services'!$B$7:$F$36,'Table of Current Services'!$F$5,)="cost","Yes","No"))</f>
        <v/>
      </c>
      <c r="M1559" s="154" t="str">
        <f>IFERROR(IF('C. Consumer Service Detail'!$K1559="No Match","No",VLOOKUP('C. Consumer Service Detail'!$C1559,'B. Consumer Budget'!$E$11:$F$2010,2,FALSE)),"")</f>
        <v/>
      </c>
      <c r="P1559" s="94"/>
      <c r="Q1559" s="94"/>
    </row>
    <row r="1560" spans="2:17" x14ac:dyDescent="0.25">
      <c r="B1560" s="220">
        <f t="shared" si="46"/>
        <v>1550</v>
      </c>
      <c r="C1560" s="222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97"/>
      <c r="E1560" s="96"/>
      <c r="F1560" s="119"/>
      <c r="G1560" s="97"/>
      <c r="H1560" s="170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86"/>
      <c r="J1560" s="171" t="str">
        <f t="shared" si="45"/>
        <v/>
      </c>
      <c r="K1560" s="163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53" t="str">
        <f>IF('C. Consumer Service Detail'!$F1560="","",IF(VLOOKUP('C. Consumer Service Detail'!$F1560,'Table of Current Services'!$B$7:$F$36,'Table of Current Services'!$F$5,)="cost","Yes","No"))</f>
        <v/>
      </c>
      <c r="M1560" s="154" t="str">
        <f>IFERROR(IF('C. Consumer Service Detail'!$K1560="No Match","No",VLOOKUP('C. Consumer Service Detail'!$C1560,'B. Consumer Budget'!$E$11:$F$2010,2,FALSE)),"")</f>
        <v/>
      </c>
      <c r="P1560" s="94"/>
      <c r="Q1560" s="94"/>
    </row>
    <row r="1561" spans="2:17" x14ac:dyDescent="0.25">
      <c r="B1561" s="220">
        <f t="shared" si="46"/>
        <v>1551</v>
      </c>
      <c r="C1561" s="222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96"/>
      <c r="E1561" s="98"/>
      <c r="F1561" s="120"/>
      <c r="G1561" s="99"/>
      <c r="H1561" s="172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85"/>
      <c r="J1561" s="171" t="str">
        <f t="shared" si="45"/>
        <v/>
      </c>
      <c r="K1561" s="163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53" t="str">
        <f>IF('C. Consumer Service Detail'!$F1561="","",IF(VLOOKUP('C. Consumer Service Detail'!$F1561,'Table of Current Services'!$B$7:$F$36,'Table of Current Services'!$F$5,)="cost","Yes","No"))</f>
        <v/>
      </c>
      <c r="M1561" s="154" t="str">
        <f>IFERROR(IF('C. Consumer Service Detail'!$K1561="No Match","No",VLOOKUP('C. Consumer Service Detail'!$C1561,'B. Consumer Budget'!$E$11:$F$2010,2,FALSE)),"")</f>
        <v/>
      </c>
      <c r="P1561" s="94"/>
      <c r="Q1561" s="94"/>
    </row>
    <row r="1562" spans="2:17" x14ac:dyDescent="0.25">
      <c r="B1562" s="220">
        <f t="shared" si="46"/>
        <v>1552</v>
      </c>
      <c r="C1562" s="222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97"/>
      <c r="E1562" s="96"/>
      <c r="F1562" s="119"/>
      <c r="G1562" s="97"/>
      <c r="H1562" s="170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86"/>
      <c r="J1562" s="171" t="str">
        <f t="shared" si="45"/>
        <v/>
      </c>
      <c r="K1562" s="163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53" t="str">
        <f>IF('C. Consumer Service Detail'!$F1562="","",IF(VLOOKUP('C. Consumer Service Detail'!$F1562,'Table of Current Services'!$B$7:$F$36,'Table of Current Services'!$F$5,)="cost","Yes","No"))</f>
        <v/>
      </c>
      <c r="M1562" s="154" t="str">
        <f>IFERROR(IF('C. Consumer Service Detail'!$K1562="No Match","No",VLOOKUP('C. Consumer Service Detail'!$C1562,'B. Consumer Budget'!$E$11:$F$2010,2,FALSE)),"")</f>
        <v/>
      </c>
      <c r="P1562" s="94"/>
      <c r="Q1562" s="94"/>
    </row>
    <row r="1563" spans="2:17" x14ac:dyDescent="0.25">
      <c r="B1563" s="220">
        <f t="shared" si="46"/>
        <v>1553</v>
      </c>
      <c r="C1563" s="222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96"/>
      <c r="E1563" s="98"/>
      <c r="F1563" s="120"/>
      <c r="G1563" s="99"/>
      <c r="H1563" s="172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85"/>
      <c r="J1563" s="171" t="str">
        <f t="shared" si="45"/>
        <v/>
      </c>
      <c r="K1563" s="163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53" t="str">
        <f>IF('C. Consumer Service Detail'!$F1563="","",IF(VLOOKUP('C. Consumer Service Detail'!$F1563,'Table of Current Services'!$B$7:$F$36,'Table of Current Services'!$F$5,)="cost","Yes","No"))</f>
        <v/>
      </c>
      <c r="M1563" s="154" t="str">
        <f>IFERROR(IF('C. Consumer Service Detail'!$K1563="No Match","No",VLOOKUP('C. Consumer Service Detail'!$C1563,'B. Consumer Budget'!$E$11:$F$2010,2,FALSE)),"")</f>
        <v/>
      </c>
      <c r="P1563" s="94"/>
      <c r="Q1563" s="94"/>
    </row>
    <row r="1564" spans="2:17" x14ac:dyDescent="0.25">
      <c r="B1564" s="220">
        <f t="shared" si="46"/>
        <v>1554</v>
      </c>
      <c r="C1564" s="222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97"/>
      <c r="E1564" s="96"/>
      <c r="F1564" s="119"/>
      <c r="G1564" s="97"/>
      <c r="H1564" s="170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86"/>
      <c r="J1564" s="171" t="str">
        <f t="shared" si="45"/>
        <v/>
      </c>
      <c r="K1564" s="163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53" t="str">
        <f>IF('C. Consumer Service Detail'!$F1564="","",IF(VLOOKUP('C. Consumer Service Detail'!$F1564,'Table of Current Services'!$B$7:$F$36,'Table of Current Services'!$F$5,)="cost","Yes","No"))</f>
        <v/>
      </c>
      <c r="M1564" s="154" t="str">
        <f>IFERROR(IF('C. Consumer Service Detail'!$K1564="No Match","No",VLOOKUP('C. Consumer Service Detail'!$C1564,'B. Consumer Budget'!$E$11:$F$2010,2,FALSE)),"")</f>
        <v/>
      </c>
      <c r="P1564" s="94"/>
      <c r="Q1564" s="94"/>
    </row>
    <row r="1565" spans="2:17" x14ac:dyDescent="0.25">
      <c r="B1565" s="220">
        <f t="shared" si="46"/>
        <v>1555</v>
      </c>
      <c r="C1565" s="222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96"/>
      <c r="E1565" s="98"/>
      <c r="F1565" s="120"/>
      <c r="G1565" s="99"/>
      <c r="H1565" s="172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85"/>
      <c r="J1565" s="171" t="str">
        <f t="shared" si="45"/>
        <v/>
      </c>
      <c r="K1565" s="163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53" t="str">
        <f>IF('C. Consumer Service Detail'!$F1565="","",IF(VLOOKUP('C. Consumer Service Detail'!$F1565,'Table of Current Services'!$B$7:$F$36,'Table of Current Services'!$F$5,)="cost","Yes","No"))</f>
        <v/>
      </c>
      <c r="M1565" s="154" t="str">
        <f>IFERROR(IF('C. Consumer Service Detail'!$K1565="No Match","No",VLOOKUP('C. Consumer Service Detail'!$C1565,'B. Consumer Budget'!$E$11:$F$2010,2,FALSE)),"")</f>
        <v/>
      </c>
      <c r="P1565" s="94"/>
      <c r="Q1565" s="94"/>
    </row>
    <row r="1566" spans="2:17" x14ac:dyDescent="0.25">
      <c r="B1566" s="220">
        <f t="shared" si="46"/>
        <v>1556</v>
      </c>
      <c r="C1566" s="222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97"/>
      <c r="E1566" s="96"/>
      <c r="F1566" s="119"/>
      <c r="G1566" s="97"/>
      <c r="H1566" s="170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86"/>
      <c r="J1566" s="171" t="str">
        <f t="shared" si="45"/>
        <v/>
      </c>
      <c r="K1566" s="163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53" t="str">
        <f>IF('C. Consumer Service Detail'!$F1566="","",IF(VLOOKUP('C. Consumer Service Detail'!$F1566,'Table of Current Services'!$B$7:$F$36,'Table of Current Services'!$F$5,)="cost","Yes","No"))</f>
        <v/>
      </c>
      <c r="M1566" s="154" t="str">
        <f>IFERROR(IF('C. Consumer Service Detail'!$K1566="No Match","No",VLOOKUP('C. Consumer Service Detail'!$C1566,'B. Consumer Budget'!$E$11:$F$2010,2,FALSE)),"")</f>
        <v/>
      </c>
      <c r="P1566" s="94"/>
      <c r="Q1566" s="94"/>
    </row>
    <row r="1567" spans="2:17" x14ac:dyDescent="0.25">
      <c r="B1567" s="220">
        <f t="shared" si="46"/>
        <v>1557</v>
      </c>
      <c r="C1567" s="222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96"/>
      <c r="E1567" s="98"/>
      <c r="F1567" s="120"/>
      <c r="G1567" s="99"/>
      <c r="H1567" s="172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85"/>
      <c r="J1567" s="171" t="str">
        <f t="shared" si="45"/>
        <v/>
      </c>
      <c r="K1567" s="163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53" t="str">
        <f>IF('C. Consumer Service Detail'!$F1567="","",IF(VLOOKUP('C. Consumer Service Detail'!$F1567,'Table of Current Services'!$B$7:$F$36,'Table of Current Services'!$F$5,)="cost","Yes","No"))</f>
        <v/>
      </c>
      <c r="M1567" s="154" t="str">
        <f>IFERROR(IF('C. Consumer Service Detail'!$K1567="No Match","No",VLOOKUP('C. Consumer Service Detail'!$C1567,'B. Consumer Budget'!$E$11:$F$2010,2,FALSE)),"")</f>
        <v/>
      </c>
      <c r="P1567" s="94"/>
      <c r="Q1567" s="94"/>
    </row>
    <row r="1568" spans="2:17" x14ac:dyDescent="0.25">
      <c r="B1568" s="220">
        <f t="shared" si="46"/>
        <v>1558</v>
      </c>
      <c r="C1568" s="222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97"/>
      <c r="E1568" s="96"/>
      <c r="F1568" s="119"/>
      <c r="G1568" s="97"/>
      <c r="H1568" s="170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86"/>
      <c r="J1568" s="171" t="str">
        <f t="shared" si="45"/>
        <v/>
      </c>
      <c r="K1568" s="163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53" t="str">
        <f>IF('C. Consumer Service Detail'!$F1568="","",IF(VLOOKUP('C. Consumer Service Detail'!$F1568,'Table of Current Services'!$B$7:$F$36,'Table of Current Services'!$F$5,)="cost","Yes","No"))</f>
        <v/>
      </c>
      <c r="M1568" s="154" t="str">
        <f>IFERROR(IF('C. Consumer Service Detail'!$K1568="No Match","No",VLOOKUP('C. Consumer Service Detail'!$C1568,'B. Consumer Budget'!$E$11:$F$2010,2,FALSE)),"")</f>
        <v/>
      </c>
      <c r="P1568" s="94"/>
      <c r="Q1568" s="94"/>
    </row>
    <row r="1569" spans="2:17" x14ac:dyDescent="0.25">
      <c r="B1569" s="220">
        <f t="shared" si="46"/>
        <v>1559</v>
      </c>
      <c r="C1569" s="222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96"/>
      <c r="E1569" s="98"/>
      <c r="F1569" s="120"/>
      <c r="G1569" s="99"/>
      <c r="H1569" s="172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85"/>
      <c r="J1569" s="171" t="str">
        <f t="shared" si="45"/>
        <v/>
      </c>
      <c r="K1569" s="163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53" t="str">
        <f>IF('C. Consumer Service Detail'!$F1569="","",IF(VLOOKUP('C. Consumer Service Detail'!$F1569,'Table of Current Services'!$B$7:$F$36,'Table of Current Services'!$F$5,)="cost","Yes","No"))</f>
        <v/>
      </c>
      <c r="M1569" s="154" t="str">
        <f>IFERROR(IF('C. Consumer Service Detail'!$K1569="No Match","No",VLOOKUP('C. Consumer Service Detail'!$C1569,'B. Consumer Budget'!$E$11:$F$2010,2,FALSE)),"")</f>
        <v/>
      </c>
      <c r="P1569" s="94"/>
      <c r="Q1569" s="94"/>
    </row>
    <row r="1570" spans="2:17" x14ac:dyDescent="0.25">
      <c r="B1570" s="220">
        <f t="shared" si="46"/>
        <v>1560</v>
      </c>
      <c r="C1570" s="222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97"/>
      <c r="E1570" s="96"/>
      <c r="F1570" s="119"/>
      <c r="G1570" s="97"/>
      <c r="H1570" s="170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86"/>
      <c r="J1570" s="171" t="str">
        <f t="shared" si="45"/>
        <v/>
      </c>
      <c r="K1570" s="163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53" t="str">
        <f>IF('C. Consumer Service Detail'!$F1570="","",IF(VLOOKUP('C. Consumer Service Detail'!$F1570,'Table of Current Services'!$B$7:$F$36,'Table of Current Services'!$F$5,)="cost","Yes","No"))</f>
        <v/>
      </c>
      <c r="M1570" s="154" t="str">
        <f>IFERROR(IF('C. Consumer Service Detail'!$K1570="No Match","No",VLOOKUP('C. Consumer Service Detail'!$C1570,'B. Consumer Budget'!$E$11:$F$2010,2,FALSE)),"")</f>
        <v/>
      </c>
      <c r="P1570" s="94"/>
      <c r="Q1570" s="94"/>
    </row>
    <row r="1571" spans="2:17" x14ac:dyDescent="0.25">
      <c r="B1571" s="220">
        <f t="shared" si="46"/>
        <v>1561</v>
      </c>
      <c r="C1571" s="222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96"/>
      <c r="E1571" s="98"/>
      <c r="F1571" s="120"/>
      <c r="G1571" s="99"/>
      <c r="H1571" s="172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85"/>
      <c r="J1571" s="171" t="str">
        <f t="shared" si="45"/>
        <v/>
      </c>
      <c r="K1571" s="163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53" t="str">
        <f>IF('C. Consumer Service Detail'!$F1571="","",IF(VLOOKUP('C. Consumer Service Detail'!$F1571,'Table of Current Services'!$B$7:$F$36,'Table of Current Services'!$F$5,)="cost","Yes","No"))</f>
        <v/>
      </c>
      <c r="M1571" s="154" t="str">
        <f>IFERROR(IF('C. Consumer Service Detail'!$K1571="No Match","No",VLOOKUP('C. Consumer Service Detail'!$C1571,'B. Consumer Budget'!$E$11:$F$2010,2,FALSE)),"")</f>
        <v/>
      </c>
      <c r="P1571" s="94"/>
      <c r="Q1571" s="94"/>
    </row>
    <row r="1572" spans="2:17" x14ac:dyDescent="0.25">
      <c r="B1572" s="220">
        <f t="shared" si="46"/>
        <v>1562</v>
      </c>
      <c r="C1572" s="222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97"/>
      <c r="E1572" s="96"/>
      <c r="F1572" s="119"/>
      <c r="G1572" s="97"/>
      <c r="H1572" s="170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86"/>
      <c r="J1572" s="171" t="str">
        <f t="shared" si="45"/>
        <v/>
      </c>
      <c r="K1572" s="163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53" t="str">
        <f>IF('C. Consumer Service Detail'!$F1572="","",IF(VLOOKUP('C. Consumer Service Detail'!$F1572,'Table of Current Services'!$B$7:$F$36,'Table of Current Services'!$F$5,)="cost","Yes","No"))</f>
        <v/>
      </c>
      <c r="M1572" s="154" t="str">
        <f>IFERROR(IF('C. Consumer Service Detail'!$K1572="No Match","No",VLOOKUP('C. Consumer Service Detail'!$C1572,'B. Consumer Budget'!$E$11:$F$2010,2,FALSE)),"")</f>
        <v/>
      </c>
      <c r="P1572" s="94"/>
      <c r="Q1572" s="94"/>
    </row>
    <row r="1573" spans="2:17" x14ac:dyDescent="0.25">
      <c r="B1573" s="220">
        <f t="shared" si="46"/>
        <v>1563</v>
      </c>
      <c r="C1573" s="222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96"/>
      <c r="E1573" s="98"/>
      <c r="F1573" s="120"/>
      <c r="G1573" s="99"/>
      <c r="H1573" s="172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85"/>
      <c r="J1573" s="171" t="str">
        <f t="shared" si="45"/>
        <v/>
      </c>
      <c r="K1573" s="163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53" t="str">
        <f>IF('C. Consumer Service Detail'!$F1573="","",IF(VLOOKUP('C. Consumer Service Detail'!$F1573,'Table of Current Services'!$B$7:$F$36,'Table of Current Services'!$F$5,)="cost","Yes","No"))</f>
        <v/>
      </c>
      <c r="M1573" s="154" t="str">
        <f>IFERROR(IF('C. Consumer Service Detail'!$K1573="No Match","No",VLOOKUP('C. Consumer Service Detail'!$C1573,'B. Consumer Budget'!$E$11:$F$2010,2,FALSE)),"")</f>
        <v/>
      </c>
      <c r="P1573" s="94"/>
      <c r="Q1573" s="94"/>
    </row>
    <row r="1574" spans="2:17" x14ac:dyDescent="0.25">
      <c r="B1574" s="220">
        <f t="shared" si="46"/>
        <v>1564</v>
      </c>
      <c r="C1574" s="222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97"/>
      <c r="E1574" s="96"/>
      <c r="F1574" s="119"/>
      <c r="G1574" s="97"/>
      <c r="H1574" s="170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86"/>
      <c r="J1574" s="171" t="str">
        <f t="shared" si="45"/>
        <v/>
      </c>
      <c r="K1574" s="163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53" t="str">
        <f>IF('C. Consumer Service Detail'!$F1574="","",IF(VLOOKUP('C. Consumer Service Detail'!$F1574,'Table of Current Services'!$B$7:$F$36,'Table of Current Services'!$F$5,)="cost","Yes","No"))</f>
        <v/>
      </c>
      <c r="M1574" s="154" t="str">
        <f>IFERROR(IF('C. Consumer Service Detail'!$K1574="No Match","No",VLOOKUP('C. Consumer Service Detail'!$C1574,'B. Consumer Budget'!$E$11:$F$2010,2,FALSE)),"")</f>
        <v/>
      </c>
      <c r="P1574" s="94"/>
      <c r="Q1574" s="94"/>
    </row>
    <row r="1575" spans="2:17" x14ac:dyDescent="0.25">
      <c r="B1575" s="220">
        <f t="shared" si="46"/>
        <v>1565</v>
      </c>
      <c r="C1575" s="222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96"/>
      <c r="E1575" s="98"/>
      <c r="F1575" s="120"/>
      <c r="G1575" s="99"/>
      <c r="H1575" s="172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85"/>
      <c r="J1575" s="171" t="str">
        <f t="shared" si="45"/>
        <v/>
      </c>
      <c r="K1575" s="163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53" t="str">
        <f>IF('C. Consumer Service Detail'!$F1575="","",IF(VLOOKUP('C. Consumer Service Detail'!$F1575,'Table of Current Services'!$B$7:$F$36,'Table of Current Services'!$F$5,)="cost","Yes","No"))</f>
        <v/>
      </c>
      <c r="M1575" s="154" t="str">
        <f>IFERROR(IF('C. Consumer Service Detail'!$K1575="No Match","No",VLOOKUP('C. Consumer Service Detail'!$C1575,'B. Consumer Budget'!$E$11:$F$2010,2,FALSE)),"")</f>
        <v/>
      </c>
      <c r="P1575" s="94"/>
      <c r="Q1575" s="94"/>
    </row>
    <row r="1576" spans="2:17" x14ac:dyDescent="0.25">
      <c r="B1576" s="220">
        <f t="shared" si="46"/>
        <v>1566</v>
      </c>
      <c r="C1576" s="222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97"/>
      <c r="E1576" s="96"/>
      <c r="F1576" s="119"/>
      <c r="G1576" s="97"/>
      <c r="H1576" s="170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86"/>
      <c r="J1576" s="171" t="str">
        <f t="shared" si="45"/>
        <v/>
      </c>
      <c r="K1576" s="163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53" t="str">
        <f>IF('C. Consumer Service Detail'!$F1576="","",IF(VLOOKUP('C. Consumer Service Detail'!$F1576,'Table of Current Services'!$B$7:$F$36,'Table of Current Services'!$F$5,)="cost","Yes","No"))</f>
        <v/>
      </c>
      <c r="M1576" s="154" t="str">
        <f>IFERROR(IF('C. Consumer Service Detail'!$K1576="No Match","No",VLOOKUP('C. Consumer Service Detail'!$C1576,'B. Consumer Budget'!$E$11:$F$2010,2,FALSE)),"")</f>
        <v/>
      </c>
      <c r="P1576" s="94"/>
      <c r="Q1576" s="94"/>
    </row>
    <row r="1577" spans="2:17" x14ac:dyDescent="0.25">
      <c r="B1577" s="220">
        <f t="shared" si="46"/>
        <v>1567</v>
      </c>
      <c r="C1577" s="222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96"/>
      <c r="E1577" s="98"/>
      <c r="F1577" s="120"/>
      <c r="G1577" s="99"/>
      <c r="H1577" s="172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85"/>
      <c r="J1577" s="171" t="str">
        <f t="shared" si="45"/>
        <v/>
      </c>
      <c r="K1577" s="163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53" t="str">
        <f>IF('C. Consumer Service Detail'!$F1577="","",IF(VLOOKUP('C. Consumer Service Detail'!$F1577,'Table of Current Services'!$B$7:$F$36,'Table of Current Services'!$F$5,)="cost","Yes","No"))</f>
        <v/>
      </c>
      <c r="M1577" s="154" t="str">
        <f>IFERROR(IF('C. Consumer Service Detail'!$K1577="No Match","No",VLOOKUP('C. Consumer Service Detail'!$C1577,'B. Consumer Budget'!$E$11:$F$2010,2,FALSE)),"")</f>
        <v/>
      </c>
      <c r="P1577" s="94"/>
      <c r="Q1577" s="94"/>
    </row>
    <row r="1578" spans="2:17" x14ac:dyDescent="0.25">
      <c r="B1578" s="220">
        <f t="shared" si="46"/>
        <v>1568</v>
      </c>
      <c r="C1578" s="222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97"/>
      <c r="E1578" s="96"/>
      <c r="F1578" s="119"/>
      <c r="G1578" s="97"/>
      <c r="H1578" s="170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86"/>
      <c r="J1578" s="171" t="str">
        <f t="shared" si="45"/>
        <v/>
      </c>
      <c r="K1578" s="163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53" t="str">
        <f>IF('C. Consumer Service Detail'!$F1578="","",IF(VLOOKUP('C. Consumer Service Detail'!$F1578,'Table of Current Services'!$B$7:$F$36,'Table of Current Services'!$F$5,)="cost","Yes","No"))</f>
        <v/>
      </c>
      <c r="M1578" s="154" t="str">
        <f>IFERROR(IF('C. Consumer Service Detail'!$K1578="No Match","No",VLOOKUP('C. Consumer Service Detail'!$C1578,'B. Consumer Budget'!$E$11:$F$2010,2,FALSE)),"")</f>
        <v/>
      </c>
      <c r="P1578" s="94"/>
      <c r="Q1578" s="94"/>
    </row>
    <row r="1579" spans="2:17" x14ac:dyDescent="0.25">
      <c r="B1579" s="220">
        <f t="shared" si="46"/>
        <v>1569</v>
      </c>
      <c r="C1579" s="222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96"/>
      <c r="E1579" s="98"/>
      <c r="F1579" s="120"/>
      <c r="G1579" s="99"/>
      <c r="H1579" s="172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85"/>
      <c r="J1579" s="171" t="str">
        <f t="shared" si="45"/>
        <v/>
      </c>
      <c r="K1579" s="163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53" t="str">
        <f>IF('C. Consumer Service Detail'!$F1579="","",IF(VLOOKUP('C. Consumer Service Detail'!$F1579,'Table of Current Services'!$B$7:$F$36,'Table of Current Services'!$F$5,)="cost","Yes","No"))</f>
        <v/>
      </c>
      <c r="M1579" s="154" t="str">
        <f>IFERROR(IF('C. Consumer Service Detail'!$K1579="No Match","No",VLOOKUP('C. Consumer Service Detail'!$C1579,'B. Consumer Budget'!$E$11:$F$2010,2,FALSE)),"")</f>
        <v/>
      </c>
      <c r="P1579" s="94"/>
      <c r="Q1579" s="94"/>
    </row>
    <row r="1580" spans="2:17" x14ac:dyDescent="0.25">
      <c r="B1580" s="220">
        <f t="shared" si="46"/>
        <v>1570</v>
      </c>
      <c r="C1580" s="222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97"/>
      <c r="E1580" s="96"/>
      <c r="F1580" s="119"/>
      <c r="G1580" s="97"/>
      <c r="H1580" s="170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86"/>
      <c r="J1580" s="171" t="str">
        <f t="shared" si="45"/>
        <v/>
      </c>
      <c r="K1580" s="163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53" t="str">
        <f>IF('C. Consumer Service Detail'!$F1580="","",IF(VLOOKUP('C. Consumer Service Detail'!$F1580,'Table of Current Services'!$B$7:$F$36,'Table of Current Services'!$F$5,)="cost","Yes","No"))</f>
        <v/>
      </c>
      <c r="M1580" s="154" t="str">
        <f>IFERROR(IF('C. Consumer Service Detail'!$K1580="No Match","No",VLOOKUP('C. Consumer Service Detail'!$C1580,'B. Consumer Budget'!$E$11:$F$2010,2,FALSE)),"")</f>
        <v/>
      </c>
      <c r="P1580" s="94"/>
      <c r="Q1580" s="94"/>
    </row>
    <row r="1581" spans="2:17" x14ac:dyDescent="0.25">
      <c r="B1581" s="220">
        <f t="shared" si="46"/>
        <v>1571</v>
      </c>
      <c r="C1581" s="222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96"/>
      <c r="E1581" s="98"/>
      <c r="F1581" s="120"/>
      <c r="G1581" s="99"/>
      <c r="H1581" s="172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85"/>
      <c r="J1581" s="171" t="str">
        <f t="shared" si="45"/>
        <v/>
      </c>
      <c r="K1581" s="163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53" t="str">
        <f>IF('C. Consumer Service Detail'!$F1581="","",IF(VLOOKUP('C. Consumer Service Detail'!$F1581,'Table of Current Services'!$B$7:$F$36,'Table of Current Services'!$F$5,)="cost","Yes","No"))</f>
        <v/>
      </c>
      <c r="M1581" s="154" t="str">
        <f>IFERROR(IF('C. Consumer Service Detail'!$K1581="No Match","No",VLOOKUP('C. Consumer Service Detail'!$C1581,'B. Consumer Budget'!$E$11:$F$2010,2,FALSE)),"")</f>
        <v/>
      </c>
      <c r="P1581" s="94"/>
      <c r="Q1581" s="94"/>
    </row>
    <row r="1582" spans="2:17" x14ac:dyDescent="0.25">
      <c r="B1582" s="220">
        <f t="shared" si="46"/>
        <v>1572</v>
      </c>
      <c r="C1582" s="222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97"/>
      <c r="E1582" s="96"/>
      <c r="F1582" s="119"/>
      <c r="G1582" s="97"/>
      <c r="H1582" s="170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86"/>
      <c r="J1582" s="171" t="str">
        <f t="shared" si="45"/>
        <v/>
      </c>
      <c r="K1582" s="163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53" t="str">
        <f>IF('C. Consumer Service Detail'!$F1582="","",IF(VLOOKUP('C. Consumer Service Detail'!$F1582,'Table of Current Services'!$B$7:$F$36,'Table of Current Services'!$F$5,)="cost","Yes","No"))</f>
        <v/>
      </c>
      <c r="M1582" s="154" t="str">
        <f>IFERROR(IF('C. Consumer Service Detail'!$K1582="No Match","No",VLOOKUP('C. Consumer Service Detail'!$C1582,'B. Consumer Budget'!$E$11:$F$2010,2,FALSE)),"")</f>
        <v/>
      </c>
      <c r="P1582" s="94"/>
      <c r="Q1582" s="94"/>
    </row>
    <row r="1583" spans="2:17" x14ac:dyDescent="0.25">
      <c r="B1583" s="220">
        <f t="shared" si="46"/>
        <v>1573</v>
      </c>
      <c r="C1583" s="222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96"/>
      <c r="E1583" s="98"/>
      <c r="F1583" s="120"/>
      <c r="G1583" s="99"/>
      <c r="H1583" s="172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85"/>
      <c r="J1583" s="171" t="str">
        <f t="shared" si="45"/>
        <v/>
      </c>
      <c r="K1583" s="163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53" t="str">
        <f>IF('C. Consumer Service Detail'!$F1583="","",IF(VLOOKUP('C. Consumer Service Detail'!$F1583,'Table of Current Services'!$B$7:$F$36,'Table of Current Services'!$F$5,)="cost","Yes","No"))</f>
        <v/>
      </c>
      <c r="M1583" s="154" t="str">
        <f>IFERROR(IF('C. Consumer Service Detail'!$K1583="No Match","No",VLOOKUP('C. Consumer Service Detail'!$C1583,'B. Consumer Budget'!$E$11:$F$2010,2,FALSE)),"")</f>
        <v/>
      </c>
      <c r="P1583" s="94"/>
      <c r="Q1583" s="94"/>
    </row>
    <row r="1584" spans="2:17" x14ac:dyDescent="0.25">
      <c r="B1584" s="220">
        <f t="shared" si="46"/>
        <v>1574</v>
      </c>
      <c r="C1584" s="222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97"/>
      <c r="E1584" s="96"/>
      <c r="F1584" s="119"/>
      <c r="G1584" s="97"/>
      <c r="H1584" s="170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86"/>
      <c r="J1584" s="171" t="str">
        <f t="shared" si="45"/>
        <v/>
      </c>
      <c r="K1584" s="163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53" t="str">
        <f>IF('C. Consumer Service Detail'!$F1584="","",IF(VLOOKUP('C. Consumer Service Detail'!$F1584,'Table of Current Services'!$B$7:$F$36,'Table of Current Services'!$F$5,)="cost","Yes","No"))</f>
        <v/>
      </c>
      <c r="M1584" s="154" t="str">
        <f>IFERROR(IF('C. Consumer Service Detail'!$K1584="No Match","No",VLOOKUP('C. Consumer Service Detail'!$C1584,'B. Consumer Budget'!$E$11:$F$2010,2,FALSE)),"")</f>
        <v/>
      </c>
      <c r="P1584" s="94"/>
      <c r="Q1584" s="94"/>
    </row>
    <row r="1585" spans="2:17" x14ac:dyDescent="0.25">
      <c r="B1585" s="220">
        <f t="shared" si="46"/>
        <v>1575</v>
      </c>
      <c r="C1585" s="222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96"/>
      <c r="E1585" s="98"/>
      <c r="F1585" s="120"/>
      <c r="G1585" s="99"/>
      <c r="H1585" s="172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85"/>
      <c r="J1585" s="171" t="str">
        <f t="shared" si="45"/>
        <v/>
      </c>
      <c r="K1585" s="163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53" t="str">
        <f>IF('C. Consumer Service Detail'!$F1585="","",IF(VLOOKUP('C. Consumer Service Detail'!$F1585,'Table of Current Services'!$B$7:$F$36,'Table of Current Services'!$F$5,)="cost","Yes","No"))</f>
        <v/>
      </c>
      <c r="M1585" s="154" t="str">
        <f>IFERROR(IF('C. Consumer Service Detail'!$K1585="No Match","No",VLOOKUP('C. Consumer Service Detail'!$C1585,'B. Consumer Budget'!$E$11:$F$2010,2,FALSE)),"")</f>
        <v/>
      </c>
      <c r="P1585" s="94"/>
      <c r="Q1585" s="94"/>
    </row>
    <row r="1586" spans="2:17" x14ac:dyDescent="0.25">
      <c r="B1586" s="220">
        <f t="shared" si="46"/>
        <v>1576</v>
      </c>
      <c r="C1586" s="222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97"/>
      <c r="E1586" s="96"/>
      <c r="F1586" s="119"/>
      <c r="G1586" s="97"/>
      <c r="H1586" s="170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86"/>
      <c r="J1586" s="171" t="str">
        <f t="shared" si="45"/>
        <v/>
      </c>
      <c r="K1586" s="163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53" t="str">
        <f>IF('C. Consumer Service Detail'!$F1586="","",IF(VLOOKUP('C. Consumer Service Detail'!$F1586,'Table of Current Services'!$B$7:$F$36,'Table of Current Services'!$F$5,)="cost","Yes","No"))</f>
        <v/>
      </c>
      <c r="M1586" s="154" t="str">
        <f>IFERROR(IF('C. Consumer Service Detail'!$K1586="No Match","No",VLOOKUP('C. Consumer Service Detail'!$C1586,'B. Consumer Budget'!$E$11:$F$2010,2,FALSE)),"")</f>
        <v/>
      </c>
      <c r="P1586" s="94"/>
      <c r="Q1586" s="94"/>
    </row>
    <row r="1587" spans="2:17" x14ac:dyDescent="0.25">
      <c r="B1587" s="220">
        <f t="shared" si="46"/>
        <v>1577</v>
      </c>
      <c r="C1587" s="222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96"/>
      <c r="E1587" s="98"/>
      <c r="F1587" s="120"/>
      <c r="G1587" s="99"/>
      <c r="H1587" s="172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85"/>
      <c r="J1587" s="171" t="str">
        <f t="shared" si="45"/>
        <v/>
      </c>
      <c r="K1587" s="163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53" t="str">
        <f>IF('C. Consumer Service Detail'!$F1587="","",IF(VLOOKUP('C. Consumer Service Detail'!$F1587,'Table of Current Services'!$B$7:$F$36,'Table of Current Services'!$F$5,)="cost","Yes","No"))</f>
        <v/>
      </c>
      <c r="M1587" s="154" t="str">
        <f>IFERROR(IF('C. Consumer Service Detail'!$K1587="No Match","No",VLOOKUP('C. Consumer Service Detail'!$C1587,'B. Consumer Budget'!$E$11:$F$2010,2,FALSE)),"")</f>
        <v/>
      </c>
      <c r="P1587" s="94"/>
      <c r="Q1587" s="94"/>
    </row>
    <row r="1588" spans="2:17" x14ac:dyDescent="0.25">
      <c r="B1588" s="220">
        <f t="shared" si="46"/>
        <v>1578</v>
      </c>
      <c r="C1588" s="222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97"/>
      <c r="E1588" s="96"/>
      <c r="F1588" s="119"/>
      <c r="G1588" s="97"/>
      <c r="H1588" s="170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86"/>
      <c r="J1588" s="171" t="str">
        <f t="shared" si="45"/>
        <v/>
      </c>
      <c r="K1588" s="163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53" t="str">
        <f>IF('C. Consumer Service Detail'!$F1588="","",IF(VLOOKUP('C. Consumer Service Detail'!$F1588,'Table of Current Services'!$B$7:$F$36,'Table of Current Services'!$F$5,)="cost","Yes","No"))</f>
        <v/>
      </c>
      <c r="M1588" s="154" t="str">
        <f>IFERROR(IF('C. Consumer Service Detail'!$K1588="No Match","No",VLOOKUP('C. Consumer Service Detail'!$C1588,'B. Consumer Budget'!$E$11:$F$2010,2,FALSE)),"")</f>
        <v/>
      </c>
      <c r="P1588" s="94"/>
      <c r="Q1588" s="94"/>
    </row>
    <row r="1589" spans="2:17" x14ac:dyDescent="0.25">
      <c r="B1589" s="220">
        <f t="shared" si="46"/>
        <v>1579</v>
      </c>
      <c r="C1589" s="222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96"/>
      <c r="E1589" s="98"/>
      <c r="F1589" s="120"/>
      <c r="G1589" s="99"/>
      <c r="H1589" s="172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85"/>
      <c r="J1589" s="171" t="str">
        <f t="shared" si="45"/>
        <v/>
      </c>
      <c r="K1589" s="163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53" t="str">
        <f>IF('C. Consumer Service Detail'!$F1589="","",IF(VLOOKUP('C. Consumer Service Detail'!$F1589,'Table of Current Services'!$B$7:$F$36,'Table of Current Services'!$F$5,)="cost","Yes","No"))</f>
        <v/>
      </c>
      <c r="M1589" s="154" t="str">
        <f>IFERROR(IF('C. Consumer Service Detail'!$K1589="No Match","No",VLOOKUP('C. Consumer Service Detail'!$C1589,'B. Consumer Budget'!$E$11:$F$2010,2,FALSE)),"")</f>
        <v/>
      </c>
      <c r="P1589" s="94"/>
      <c r="Q1589" s="94"/>
    </row>
    <row r="1590" spans="2:17" x14ac:dyDescent="0.25">
      <c r="B1590" s="220">
        <f t="shared" si="46"/>
        <v>1580</v>
      </c>
      <c r="C1590" s="222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97"/>
      <c r="E1590" s="96"/>
      <c r="F1590" s="119"/>
      <c r="G1590" s="97"/>
      <c r="H1590" s="170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86"/>
      <c r="J1590" s="171" t="str">
        <f t="shared" si="45"/>
        <v/>
      </c>
      <c r="K1590" s="163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53" t="str">
        <f>IF('C. Consumer Service Detail'!$F1590="","",IF(VLOOKUP('C. Consumer Service Detail'!$F1590,'Table of Current Services'!$B$7:$F$36,'Table of Current Services'!$F$5,)="cost","Yes","No"))</f>
        <v/>
      </c>
      <c r="M1590" s="154" t="str">
        <f>IFERROR(IF('C. Consumer Service Detail'!$K1590="No Match","No",VLOOKUP('C. Consumer Service Detail'!$C1590,'B. Consumer Budget'!$E$11:$F$2010,2,FALSE)),"")</f>
        <v/>
      </c>
      <c r="P1590" s="94"/>
      <c r="Q1590" s="94"/>
    </row>
    <row r="1591" spans="2:17" x14ac:dyDescent="0.25">
      <c r="B1591" s="220">
        <f t="shared" si="46"/>
        <v>1581</v>
      </c>
      <c r="C1591" s="222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96"/>
      <c r="E1591" s="98"/>
      <c r="F1591" s="120"/>
      <c r="G1591" s="99"/>
      <c r="H1591" s="172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85"/>
      <c r="J1591" s="171" t="str">
        <f t="shared" si="45"/>
        <v/>
      </c>
      <c r="K1591" s="163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53" t="str">
        <f>IF('C. Consumer Service Detail'!$F1591="","",IF(VLOOKUP('C. Consumer Service Detail'!$F1591,'Table of Current Services'!$B$7:$F$36,'Table of Current Services'!$F$5,)="cost","Yes","No"))</f>
        <v/>
      </c>
      <c r="M1591" s="154" t="str">
        <f>IFERROR(IF('C. Consumer Service Detail'!$K1591="No Match","No",VLOOKUP('C. Consumer Service Detail'!$C1591,'B. Consumer Budget'!$E$11:$F$2010,2,FALSE)),"")</f>
        <v/>
      </c>
      <c r="P1591" s="94"/>
      <c r="Q1591" s="94"/>
    </row>
    <row r="1592" spans="2:17" x14ac:dyDescent="0.25">
      <c r="B1592" s="220">
        <f t="shared" si="46"/>
        <v>1582</v>
      </c>
      <c r="C1592" s="222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97"/>
      <c r="E1592" s="96"/>
      <c r="F1592" s="119"/>
      <c r="G1592" s="97"/>
      <c r="H1592" s="170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86"/>
      <c r="J1592" s="171" t="str">
        <f t="shared" si="45"/>
        <v/>
      </c>
      <c r="K1592" s="163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53" t="str">
        <f>IF('C. Consumer Service Detail'!$F1592="","",IF(VLOOKUP('C. Consumer Service Detail'!$F1592,'Table of Current Services'!$B$7:$F$36,'Table of Current Services'!$F$5,)="cost","Yes","No"))</f>
        <v/>
      </c>
      <c r="M1592" s="154" t="str">
        <f>IFERROR(IF('C. Consumer Service Detail'!$K1592="No Match","No",VLOOKUP('C. Consumer Service Detail'!$C1592,'B. Consumer Budget'!$E$11:$F$2010,2,FALSE)),"")</f>
        <v/>
      </c>
      <c r="P1592" s="94"/>
      <c r="Q1592" s="94"/>
    </row>
    <row r="1593" spans="2:17" x14ac:dyDescent="0.25">
      <c r="B1593" s="220">
        <f t="shared" si="46"/>
        <v>1583</v>
      </c>
      <c r="C1593" s="222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96"/>
      <c r="E1593" s="98"/>
      <c r="F1593" s="120"/>
      <c r="G1593" s="99"/>
      <c r="H1593" s="172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85"/>
      <c r="J1593" s="171" t="str">
        <f t="shared" si="45"/>
        <v/>
      </c>
      <c r="K1593" s="163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53" t="str">
        <f>IF('C. Consumer Service Detail'!$F1593="","",IF(VLOOKUP('C. Consumer Service Detail'!$F1593,'Table of Current Services'!$B$7:$F$36,'Table of Current Services'!$F$5,)="cost","Yes","No"))</f>
        <v/>
      </c>
      <c r="M1593" s="154" t="str">
        <f>IFERROR(IF('C. Consumer Service Detail'!$K1593="No Match","No",VLOOKUP('C. Consumer Service Detail'!$C1593,'B. Consumer Budget'!$E$11:$F$2010,2,FALSE)),"")</f>
        <v/>
      </c>
      <c r="P1593" s="94"/>
      <c r="Q1593" s="94"/>
    </row>
    <row r="1594" spans="2:17" x14ac:dyDescent="0.25">
      <c r="B1594" s="220">
        <f t="shared" si="46"/>
        <v>1584</v>
      </c>
      <c r="C1594" s="222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97"/>
      <c r="E1594" s="96"/>
      <c r="F1594" s="119"/>
      <c r="G1594" s="97"/>
      <c r="H1594" s="170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86"/>
      <c r="J1594" s="171" t="str">
        <f t="shared" si="45"/>
        <v/>
      </c>
      <c r="K1594" s="163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53" t="str">
        <f>IF('C. Consumer Service Detail'!$F1594="","",IF(VLOOKUP('C. Consumer Service Detail'!$F1594,'Table of Current Services'!$B$7:$F$36,'Table of Current Services'!$F$5,)="cost","Yes","No"))</f>
        <v/>
      </c>
      <c r="M1594" s="154" t="str">
        <f>IFERROR(IF('C. Consumer Service Detail'!$K1594="No Match","No",VLOOKUP('C. Consumer Service Detail'!$C1594,'B. Consumer Budget'!$E$11:$F$2010,2,FALSE)),"")</f>
        <v/>
      </c>
      <c r="P1594" s="94"/>
      <c r="Q1594" s="94"/>
    </row>
    <row r="1595" spans="2:17" x14ac:dyDescent="0.25">
      <c r="B1595" s="220">
        <f t="shared" si="46"/>
        <v>1585</v>
      </c>
      <c r="C1595" s="222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96"/>
      <c r="E1595" s="98"/>
      <c r="F1595" s="120"/>
      <c r="G1595" s="99"/>
      <c r="H1595" s="172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85"/>
      <c r="J1595" s="171" t="str">
        <f t="shared" si="45"/>
        <v/>
      </c>
      <c r="K1595" s="163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53" t="str">
        <f>IF('C. Consumer Service Detail'!$F1595="","",IF(VLOOKUP('C. Consumer Service Detail'!$F1595,'Table of Current Services'!$B$7:$F$36,'Table of Current Services'!$F$5,)="cost","Yes","No"))</f>
        <v/>
      </c>
      <c r="M1595" s="154" t="str">
        <f>IFERROR(IF('C. Consumer Service Detail'!$K1595="No Match","No",VLOOKUP('C. Consumer Service Detail'!$C1595,'B. Consumer Budget'!$E$11:$F$2010,2,FALSE)),"")</f>
        <v/>
      </c>
      <c r="P1595" s="94"/>
      <c r="Q1595" s="94"/>
    </row>
    <row r="1596" spans="2:17" x14ac:dyDescent="0.25">
      <c r="B1596" s="220">
        <f t="shared" si="46"/>
        <v>1586</v>
      </c>
      <c r="C1596" s="222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97"/>
      <c r="E1596" s="96"/>
      <c r="F1596" s="119"/>
      <c r="G1596" s="97"/>
      <c r="H1596" s="170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86"/>
      <c r="J1596" s="171" t="str">
        <f t="shared" si="45"/>
        <v/>
      </c>
      <c r="K1596" s="163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53" t="str">
        <f>IF('C. Consumer Service Detail'!$F1596="","",IF(VLOOKUP('C. Consumer Service Detail'!$F1596,'Table of Current Services'!$B$7:$F$36,'Table of Current Services'!$F$5,)="cost","Yes","No"))</f>
        <v/>
      </c>
      <c r="M1596" s="154" t="str">
        <f>IFERROR(IF('C. Consumer Service Detail'!$K1596="No Match","No",VLOOKUP('C. Consumer Service Detail'!$C1596,'B. Consumer Budget'!$E$11:$F$2010,2,FALSE)),"")</f>
        <v/>
      </c>
      <c r="P1596" s="94"/>
      <c r="Q1596" s="94"/>
    </row>
    <row r="1597" spans="2:17" x14ac:dyDescent="0.25">
      <c r="B1597" s="220">
        <f t="shared" si="46"/>
        <v>1587</v>
      </c>
      <c r="C1597" s="222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96"/>
      <c r="E1597" s="98"/>
      <c r="F1597" s="120"/>
      <c r="G1597" s="99"/>
      <c r="H1597" s="172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85"/>
      <c r="J1597" s="171" t="str">
        <f t="shared" si="45"/>
        <v/>
      </c>
      <c r="K1597" s="163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53" t="str">
        <f>IF('C. Consumer Service Detail'!$F1597="","",IF(VLOOKUP('C. Consumer Service Detail'!$F1597,'Table of Current Services'!$B$7:$F$36,'Table of Current Services'!$F$5,)="cost","Yes","No"))</f>
        <v/>
      </c>
      <c r="M1597" s="154" t="str">
        <f>IFERROR(IF('C. Consumer Service Detail'!$K1597="No Match","No",VLOOKUP('C. Consumer Service Detail'!$C1597,'B. Consumer Budget'!$E$11:$F$2010,2,FALSE)),"")</f>
        <v/>
      </c>
      <c r="P1597" s="94"/>
      <c r="Q1597" s="94"/>
    </row>
    <row r="1598" spans="2:17" x14ac:dyDescent="0.25">
      <c r="B1598" s="220">
        <f t="shared" si="46"/>
        <v>1588</v>
      </c>
      <c r="C1598" s="222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97"/>
      <c r="E1598" s="96"/>
      <c r="F1598" s="119"/>
      <c r="G1598" s="97"/>
      <c r="H1598" s="170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86"/>
      <c r="J1598" s="171" t="str">
        <f t="shared" si="45"/>
        <v/>
      </c>
      <c r="K1598" s="163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53" t="str">
        <f>IF('C. Consumer Service Detail'!$F1598="","",IF(VLOOKUP('C. Consumer Service Detail'!$F1598,'Table of Current Services'!$B$7:$F$36,'Table of Current Services'!$F$5,)="cost","Yes","No"))</f>
        <v/>
      </c>
      <c r="M1598" s="154" t="str">
        <f>IFERROR(IF('C. Consumer Service Detail'!$K1598="No Match","No",VLOOKUP('C. Consumer Service Detail'!$C1598,'B. Consumer Budget'!$E$11:$F$2010,2,FALSE)),"")</f>
        <v/>
      </c>
      <c r="P1598" s="94"/>
      <c r="Q1598" s="94"/>
    </row>
    <row r="1599" spans="2:17" x14ac:dyDescent="0.25">
      <c r="B1599" s="220">
        <f t="shared" si="46"/>
        <v>1589</v>
      </c>
      <c r="C1599" s="222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96"/>
      <c r="E1599" s="98"/>
      <c r="F1599" s="120"/>
      <c r="G1599" s="99"/>
      <c r="H1599" s="172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85"/>
      <c r="J1599" s="171" t="str">
        <f t="shared" si="45"/>
        <v/>
      </c>
      <c r="K1599" s="163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53" t="str">
        <f>IF('C. Consumer Service Detail'!$F1599="","",IF(VLOOKUP('C. Consumer Service Detail'!$F1599,'Table of Current Services'!$B$7:$F$36,'Table of Current Services'!$F$5,)="cost","Yes","No"))</f>
        <v/>
      </c>
      <c r="M1599" s="154" t="str">
        <f>IFERROR(IF('C. Consumer Service Detail'!$K1599="No Match","No",VLOOKUP('C. Consumer Service Detail'!$C1599,'B. Consumer Budget'!$E$11:$F$2010,2,FALSE)),"")</f>
        <v/>
      </c>
      <c r="P1599" s="94"/>
      <c r="Q1599" s="94"/>
    </row>
    <row r="1600" spans="2:17" x14ac:dyDescent="0.25">
      <c r="B1600" s="220">
        <f t="shared" si="46"/>
        <v>1590</v>
      </c>
      <c r="C1600" s="222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97"/>
      <c r="E1600" s="96"/>
      <c r="F1600" s="119"/>
      <c r="G1600" s="97"/>
      <c r="H1600" s="170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86"/>
      <c r="J1600" s="171" t="str">
        <f t="shared" si="45"/>
        <v/>
      </c>
      <c r="K1600" s="163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53" t="str">
        <f>IF('C. Consumer Service Detail'!$F1600="","",IF(VLOOKUP('C. Consumer Service Detail'!$F1600,'Table of Current Services'!$B$7:$F$36,'Table of Current Services'!$F$5,)="cost","Yes","No"))</f>
        <v/>
      </c>
      <c r="M1600" s="154" t="str">
        <f>IFERROR(IF('C. Consumer Service Detail'!$K1600="No Match","No",VLOOKUP('C. Consumer Service Detail'!$C1600,'B. Consumer Budget'!$E$11:$F$2010,2,FALSE)),"")</f>
        <v/>
      </c>
      <c r="P1600" s="94"/>
      <c r="Q1600" s="94"/>
    </row>
    <row r="1601" spans="2:17" x14ac:dyDescent="0.25">
      <c r="B1601" s="220">
        <f t="shared" si="46"/>
        <v>1591</v>
      </c>
      <c r="C1601" s="222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96"/>
      <c r="E1601" s="98"/>
      <c r="F1601" s="120"/>
      <c r="G1601" s="99"/>
      <c r="H1601" s="172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85"/>
      <c r="J1601" s="171" t="str">
        <f t="shared" si="45"/>
        <v/>
      </c>
      <c r="K1601" s="163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53" t="str">
        <f>IF('C. Consumer Service Detail'!$F1601="","",IF(VLOOKUP('C. Consumer Service Detail'!$F1601,'Table of Current Services'!$B$7:$F$36,'Table of Current Services'!$F$5,)="cost","Yes","No"))</f>
        <v/>
      </c>
      <c r="M1601" s="154" t="str">
        <f>IFERROR(IF('C. Consumer Service Detail'!$K1601="No Match","No",VLOOKUP('C. Consumer Service Detail'!$C1601,'B. Consumer Budget'!$E$11:$F$2010,2,FALSE)),"")</f>
        <v/>
      </c>
      <c r="P1601" s="94"/>
      <c r="Q1601" s="94"/>
    </row>
    <row r="1602" spans="2:17" x14ac:dyDescent="0.25">
      <c r="B1602" s="220">
        <f t="shared" si="46"/>
        <v>1592</v>
      </c>
      <c r="C1602" s="222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97"/>
      <c r="E1602" s="96"/>
      <c r="F1602" s="119"/>
      <c r="G1602" s="97"/>
      <c r="H1602" s="170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86"/>
      <c r="J1602" s="171" t="str">
        <f t="shared" si="45"/>
        <v/>
      </c>
      <c r="K1602" s="163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53" t="str">
        <f>IF('C. Consumer Service Detail'!$F1602="","",IF(VLOOKUP('C. Consumer Service Detail'!$F1602,'Table of Current Services'!$B$7:$F$36,'Table of Current Services'!$F$5,)="cost","Yes","No"))</f>
        <v/>
      </c>
      <c r="M1602" s="154" t="str">
        <f>IFERROR(IF('C. Consumer Service Detail'!$K1602="No Match","No",VLOOKUP('C. Consumer Service Detail'!$C1602,'B. Consumer Budget'!$E$11:$F$2010,2,FALSE)),"")</f>
        <v/>
      </c>
      <c r="P1602" s="94"/>
      <c r="Q1602" s="94"/>
    </row>
    <row r="1603" spans="2:17" x14ac:dyDescent="0.25">
      <c r="B1603" s="220">
        <f t="shared" si="46"/>
        <v>1593</v>
      </c>
      <c r="C1603" s="222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96"/>
      <c r="E1603" s="98"/>
      <c r="F1603" s="120"/>
      <c r="G1603" s="99"/>
      <c r="H1603" s="172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85"/>
      <c r="J1603" s="171" t="str">
        <f t="shared" si="45"/>
        <v/>
      </c>
      <c r="K1603" s="163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53" t="str">
        <f>IF('C. Consumer Service Detail'!$F1603="","",IF(VLOOKUP('C. Consumer Service Detail'!$F1603,'Table of Current Services'!$B$7:$F$36,'Table of Current Services'!$F$5,)="cost","Yes","No"))</f>
        <v/>
      </c>
      <c r="M1603" s="154" t="str">
        <f>IFERROR(IF('C. Consumer Service Detail'!$K1603="No Match","No",VLOOKUP('C. Consumer Service Detail'!$C1603,'B. Consumer Budget'!$E$11:$F$2010,2,FALSE)),"")</f>
        <v/>
      </c>
      <c r="P1603" s="94"/>
      <c r="Q1603" s="94"/>
    </row>
    <row r="1604" spans="2:17" x14ac:dyDescent="0.25">
      <c r="B1604" s="220">
        <f t="shared" si="46"/>
        <v>1594</v>
      </c>
      <c r="C1604" s="222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97"/>
      <c r="E1604" s="96"/>
      <c r="F1604" s="119"/>
      <c r="G1604" s="97"/>
      <c r="H1604" s="170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86"/>
      <c r="J1604" s="171" t="str">
        <f t="shared" si="45"/>
        <v/>
      </c>
      <c r="K1604" s="163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53" t="str">
        <f>IF('C. Consumer Service Detail'!$F1604="","",IF(VLOOKUP('C. Consumer Service Detail'!$F1604,'Table of Current Services'!$B$7:$F$36,'Table of Current Services'!$F$5,)="cost","Yes","No"))</f>
        <v/>
      </c>
      <c r="M1604" s="154" t="str">
        <f>IFERROR(IF('C. Consumer Service Detail'!$K1604="No Match","No",VLOOKUP('C. Consumer Service Detail'!$C1604,'B. Consumer Budget'!$E$11:$F$2010,2,FALSE)),"")</f>
        <v/>
      </c>
      <c r="P1604" s="94"/>
      <c r="Q1604" s="94"/>
    </row>
    <row r="1605" spans="2:17" x14ac:dyDescent="0.25">
      <c r="B1605" s="220">
        <f t="shared" si="46"/>
        <v>1595</v>
      </c>
      <c r="C1605" s="222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96"/>
      <c r="E1605" s="98"/>
      <c r="F1605" s="120"/>
      <c r="G1605" s="99"/>
      <c r="H1605" s="172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85"/>
      <c r="J1605" s="171" t="str">
        <f t="shared" si="45"/>
        <v/>
      </c>
      <c r="K1605" s="163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53" t="str">
        <f>IF('C. Consumer Service Detail'!$F1605="","",IF(VLOOKUP('C. Consumer Service Detail'!$F1605,'Table of Current Services'!$B$7:$F$36,'Table of Current Services'!$F$5,)="cost","Yes","No"))</f>
        <v/>
      </c>
      <c r="M1605" s="154" t="str">
        <f>IFERROR(IF('C. Consumer Service Detail'!$K1605="No Match","No",VLOOKUP('C. Consumer Service Detail'!$C1605,'B. Consumer Budget'!$E$11:$F$2010,2,FALSE)),"")</f>
        <v/>
      </c>
      <c r="P1605" s="94"/>
      <c r="Q1605" s="94"/>
    </row>
    <row r="1606" spans="2:17" x14ac:dyDescent="0.25">
      <c r="B1606" s="220">
        <f t="shared" si="46"/>
        <v>1596</v>
      </c>
      <c r="C1606" s="222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97"/>
      <c r="E1606" s="96"/>
      <c r="F1606" s="119"/>
      <c r="G1606" s="97"/>
      <c r="H1606" s="170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86"/>
      <c r="J1606" s="171" t="str">
        <f t="shared" si="45"/>
        <v/>
      </c>
      <c r="K1606" s="163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53" t="str">
        <f>IF('C. Consumer Service Detail'!$F1606="","",IF(VLOOKUP('C. Consumer Service Detail'!$F1606,'Table of Current Services'!$B$7:$F$36,'Table of Current Services'!$F$5,)="cost","Yes","No"))</f>
        <v/>
      </c>
      <c r="M1606" s="154" t="str">
        <f>IFERROR(IF('C. Consumer Service Detail'!$K1606="No Match","No",VLOOKUP('C. Consumer Service Detail'!$C1606,'B. Consumer Budget'!$E$11:$F$2010,2,FALSE)),"")</f>
        <v/>
      </c>
      <c r="P1606" s="94"/>
      <c r="Q1606" s="94"/>
    </row>
    <row r="1607" spans="2:17" x14ac:dyDescent="0.25">
      <c r="B1607" s="220">
        <f t="shared" si="46"/>
        <v>1597</v>
      </c>
      <c r="C1607" s="222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96"/>
      <c r="E1607" s="98"/>
      <c r="F1607" s="120"/>
      <c r="G1607" s="99"/>
      <c r="H1607" s="172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85"/>
      <c r="J1607" s="171" t="str">
        <f t="shared" si="45"/>
        <v/>
      </c>
      <c r="K1607" s="163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53" t="str">
        <f>IF('C. Consumer Service Detail'!$F1607="","",IF(VLOOKUP('C. Consumer Service Detail'!$F1607,'Table of Current Services'!$B$7:$F$36,'Table of Current Services'!$F$5,)="cost","Yes","No"))</f>
        <v/>
      </c>
      <c r="M1607" s="154" t="str">
        <f>IFERROR(IF('C. Consumer Service Detail'!$K1607="No Match","No",VLOOKUP('C. Consumer Service Detail'!$C1607,'B. Consumer Budget'!$E$11:$F$2010,2,FALSE)),"")</f>
        <v/>
      </c>
      <c r="P1607" s="94"/>
      <c r="Q1607" s="94"/>
    </row>
    <row r="1608" spans="2:17" x14ac:dyDescent="0.25">
      <c r="B1608" s="220">
        <f t="shared" si="46"/>
        <v>1598</v>
      </c>
      <c r="C1608" s="222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97"/>
      <c r="E1608" s="96"/>
      <c r="F1608" s="119"/>
      <c r="G1608" s="97"/>
      <c r="H1608" s="170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86"/>
      <c r="J1608" s="171" t="str">
        <f t="shared" si="45"/>
        <v/>
      </c>
      <c r="K1608" s="163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53" t="str">
        <f>IF('C. Consumer Service Detail'!$F1608="","",IF(VLOOKUP('C. Consumer Service Detail'!$F1608,'Table of Current Services'!$B$7:$F$36,'Table of Current Services'!$F$5,)="cost","Yes","No"))</f>
        <v/>
      </c>
      <c r="M1608" s="154" t="str">
        <f>IFERROR(IF('C. Consumer Service Detail'!$K1608="No Match","No",VLOOKUP('C. Consumer Service Detail'!$C1608,'B. Consumer Budget'!$E$11:$F$2010,2,FALSE)),"")</f>
        <v/>
      </c>
      <c r="P1608" s="94"/>
      <c r="Q1608" s="94"/>
    </row>
    <row r="1609" spans="2:17" x14ac:dyDescent="0.25">
      <c r="B1609" s="220">
        <f t="shared" si="46"/>
        <v>1599</v>
      </c>
      <c r="C1609" s="222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96"/>
      <c r="E1609" s="98"/>
      <c r="F1609" s="120"/>
      <c r="G1609" s="99"/>
      <c r="H1609" s="172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85"/>
      <c r="J1609" s="171" t="str">
        <f t="shared" si="45"/>
        <v/>
      </c>
      <c r="K1609" s="163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53" t="str">
        <f>IF('C. Consumer Service Detail'!$F1609="","",IF(VLOOKUP('C. Consumer Service Detail'!$F1609,'Table of Current Services'!$B$7:$F$36,'Table of Current Services'!$F$5,)="cost","Yes","No"))</f>
        <v/>
      </c>
      <c r="M1609" s="154" t="str">
        <f>IFERROR(IF('C. Consumer Service Detail'!$K1609="No Match","No",VLOOKUP('C. Consumer Service Detail'!$C1609,'B. Consumer Budget'!$E$11:$F$2010,2,FALSE)),"")</f>
        <v/>
      </c>
      <c r="P1609" s="94"/>
      <c r="Q1609" s="94"/>
    </row>
    <row r="1610" spans="2:17" x14ac:dyDescent="0.25">
      <c r="B1610" s="220">
        <f t="shared" si="46"/>
        <v>1600</v>
      </c>
      <c r="C1610" s="222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97"/>
      <c r="E1610" s="96"/>
      <c r="F1610" s="119"/>
      <c r="G1610" s="97"/>
      <c r="H1610" s="170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86"/>
      <c r="J1610" s="171" t="str">
        <f t="shared" si="45"/>
        <v/>
      </c>
      <c r="K1610" s="163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53" t="str">
        <f>IF('C. Consumer Service Detail'!$F1610="","",IF(VLOOKUP('C. Consumer Service Detail'!$F1610,'Table of Current Services'!$B$7:$F$36,'Table of Current Services'!$F$5,)="cost","Yes","No"))</f>
        <v/>
      </c>
      <c r="M1610" s="154" t="str">
        <f>IFERROR(IF('C. Consumer Service Detail'!$K1610="No Match","No",VLOOKUP('C. Consumer Service Detail'!$C1610,'B. Consumer Budget'!$E$11:$F$2010,2,FALSE)),"")</f>
        <v/>
      </c>
      <c r="P1610" s="94"/>
      <c r="Q1610" s="94"/>
    </row>
    <row r="1611" spans="2:17" x14ac:dyDescent="0.25">
      <c r="B1611" s="220">
        <f t="shared" si="46"/>
        <v>1601</v>
      </c>
      <c r="C1611" s="222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96"/>
      <c r="E1611" s="98"/>
      <c r="F1611" s="120"/>
      <c r="G1611" s="99"/>
      <c r="H1611" s="172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85"/>
      <c r="J1611" s="171" t="str">
        <f t="shared" ref="J1611:J1674" si="47">IFERROR(IF($H1611&gt;0,$H1611*$I1611,$I1611),"")</f>
        <v/>
      </c>
      <c r="K1611" s="163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53" t="str">
        <f>IF('C. Consumer Service Detail'!$F1611="","",IF(VLOOKUP('C. Consumer Service Detail'!$F1611,'Table of Current Services'!$B$7:$F$36,'Table of Current Services'!$F$5,)="cost","Yes","No"))</f>
        <v/>
      </c>
      <c r="M1611" s="154" t="str">
        <f>IFERROR(IF('C. Consumer Service Detail'!$K1611="No Match","No",VLOOKUP('C. Consumer Service Detail'!$C1611,'B. Consumer Budget'!$E$11:$F$2010,2,FALSE)),"")</f>
        <v/>
      </c>
      <c r="P1611" s="94"/>
      <c r="Q1611" s="94"/>
    </row>
    <row r="1612" spans="2:17" x14ac:dyDescent="0.25">
      <c r="B1612" s="220">
        <f t="shared" ref="B1612:B1675" si="48">B1611+1</f>
        <v>1602</v>
      </c>
      <c r="C1612" s="222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97"/>
      <c r="E1612" s="96"/>
      <c r="F1612" s="119"/>
      <c r="G1612" s="97"/>
      <c r="H1612" s="170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86"/>
      <c r="J1612" s="171" t="str">
        <f t="shared" si="47"/>
        <v/>
      </c>
      <c r="K1612" s="163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53" t="str">
        <f>IF('C. Consumer Service Detail'!$F1612="","",IF(VLOOKUP('C. Consumer Service Detail'!$F1612,'Table of Current Services'!$B$7:$F$36,'Table of Current Services'!$F$5,)="cost","Yes","No"))</f>
        <v/>
      </c>
      <c r="M1612" s="154" t="str">
        <f>IFERROR(IF('C. Consumer Service Detail'!$K1612="No Match","No",VLOOKUP('C. Consumer Service Detail'!$C1612,'B. Consumer Budget'!$E$11:$F$2010,2,FALSE)),"")</f>
        <v/>
      </c>
      <c r="P1612" s="94"/>
      <c r="Q1612" s="94"/>
    </row>
    <row r="1613" spans="2:17" x14ac:dyDescent="0.25">
      <c r="B1613" s="220">
        <f t="shared" si="48"/>
        <v>1603</v>
      </c>
      <c r="C1613" s="222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96"/>
      <c r="E1613" s="98"/>
      <c r="F1613" s="120"/>
      <c r="G1613" s="99"/>
      <c r="H1613" s="172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85"/>
      <c r="J1613" s="171" t="str">
        <f t="shared" si="47"/>
        <v/>
      </c>
      <c r="K1613" s="163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53" t="str">
        <f>IF('C. Consumer Service Detail'!$F1613="","",IF(VLOOKUP('C. Consumer Service Detail'!$F1613,'Table of Current Services'!$B$7:$F$36,'Table of Current Services'!$F$5,)="cost","Yes","No"))</f>
        <v/>
      </c>
      <c r="M1613" s="154" t="str">
        <f>IFERROR(IF('C. Consumer Service Detail'!$K1613="No Match","No",VLOOKUP('C. Consumer Service Detail'!$C1613,'B. Consumer Budget'!$E$11:$F$2010,2,FALSE)),"")</f>
        <v/>
      </c>
      <c r="P1613" s="94"/>
      <c r="Q1613" s="94"/>
    </row>
    <row r="1614" spans="2:17" x14ac:dyDescent="0.25">
      <c r="B1614" s="220">
        <f t="shared" si="48"/>
        <v>1604</v>
      </c>
      <c r="C1614" s="222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97"/>
      <c r="E1614" s="96"/>
      <c r="F1614" s="119"/>
      <c r="G1614" s="97"/>
      <c r="H1614" s="170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86"/>
      <c r="J1614" s="171" t="str">
        <f t="shared" si="47"/>
        <v/>
      </c>
      <c r="K1614" s="163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53" t="str">
        <f>IF('C. Consumer Service Detail'!$F1614="","",IF(VLOOKUP('C. Consumer Service Detail'!$F1614,'Table of Current Services'!$B$7:$F$36,'Table of Current Services'!$F$5,)="cost","Yes","No"))</f>
        <v/>
      </c>
      <c r="M1614" s="154" t="str">
        <f>IFERROR(IF('C. Consumer Service Detail'!$K1614="No Match","No",VLOOKUP('C. Consumer Service Detail'!$C1614,'B. Consumer Budget'!$E$11:$F$2010,2,FALSE)),"")</f>
        <v/>
      </c>
      <c r="P1614" s="94"/>
      <c r="Q1614" s="94"/>
    </row>
    <row r="1615" spans="2:17" x14ac:dyDescent="0.25">
      <c r="B1615" s="220">
        <f t="shared" si="48"/>
        <v>1605</v>
      </c>
      <c r="C1615" s="222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96"/>
      <c r="E1615" s="98"/>
      <c r="F1615" s="120"/>
      <c r="G1615" s="99"/>
      <c r="H1615" s="172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85"/>
      <c r="J1615" s="171" t="str">
        <f t="shared" si="47"/>
        <v/>
      </c>
      <c r="K1615" s="163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53" t="str">
        <f>IF('C. Consumer Service Detail'!$F1615="","",IF(VLOOKUP('C. Consumer Service Detail'!$F1615,'Table of Current Services'!$B$7:$F$36,'Table of Current Services'!$F$5,)="cost","Yes","No"))</f>
        <v/>
      </c>
      <c r="M1615" s="154" t="str">
        <f>IFERROR(IF('C. Consumer Service Detail'!$K1615="No Match","No",VLOOKUP('C. Consumer Service Detail'!$C1615,'B. Consumer Budget'!$E$11:$F$2010,2,FALSE)),"")</f>
        <v/>
      </c>
      <c r="P1615" s="94"/>
      <c r="Q1615" s="94"/>
    </row>
    <row r="1616" spans="2:17" x14ac:dyDescent="0.25">
      <c r="B1616" s="220">
        <f t="shared" si="48"/>
        <v>1606</v>
      </c>
      <c r="C1616" s="222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97"/>
      <c r="E1616" s="96"/>
      <c r="F1616" s="119"/>
      <c r="G1616" s="97"/>
      <c r="H1616" s="170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86"/>
      <c r="J1616" s="171" t="str">
        <f t="shared" si="47"/>
        <v/>
      </c>
      <c r="K1616" s="163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53" t="str">
        <f>IF('C. Consumer Service Detail'!$F1616="","",IF(VLOOKUP('C. Consumer Service Detail'!$F1616,'Table of Current Services'!$B$7:$F$36,'Table of Current Services'!$F$5,)="cost","Yes","No"))</f>
        <v/>
      </c>
      <c r="M1616" s="154" t="str">
        <f>IFERROR(IF('C. Consumer Service Detail'!$K1616="No Match","No",VLOOKUP('C. Consumer Service Detail'!$C1616,'B. Consumer Budget'!$E$11:$F$2010,2,FALSE)),"")</f>
        <v/>
      </c>
      <c r="P1616" s="94"/>
      <c r="Q1616" s="94"/>
    </row>
    <row r="1617" spans="2:17" x14ac:dyDescent="0.25">
      <c r="B1617" s="220">
        <f t="shared" si="48"/>
        <v>1607</v>
      </c>
      <c r="C1617" s="222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96"/>
      <c r="E1617" s="98"/>
      <c r="F1617" s="120"/>
      <c r="G1617" s="99"/>
      <c r="H1617" s="172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85"/>
      <c r="J1617" s="171" t="str">
        <f t="shared" si="47"/>
        <v/>
      </c>
      <c r="K1617" s="163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53" t="str">
        <f>IF('C. Consumer Service Detail'!$F1617="","",IF(VLOOKUP('C. Consumer Service Detail'!$F1617,'Table of Current Services'!$B$7:$F$36,'Table of Current Services'!$F$5,)="cost","Yes","No"))</f>
        <v/>
      </c>
      <c r="M1617" s="154" t="str">
        <f>IFERROR(IF('C. Consumer Service Detail'!$K1617="No Match","No",VLOOKUP('C. Consumer Service Detail'!$C1617,'B. Consumer Budget'!$E$11:$F$2010,2,FALSE)),"")</f>
        <v/>
      </c>
      <c r="P1617" s="94"/>
      <c r="Q1617" s="94"/>
    </row>
    <row r="1618" spans="2:17" x14ac:dyDescent="0.25">
      <c r="B1618" s="220">
        <f t="shared" si="48"/>
        <v>1608</v>
      </c>
      <c r="C1618" s="222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97"/>
      <c r="E1618" s="96"/>
      <c r="F1618" s="119"/>
      <c r="G1618" s="97"/>
      <c r="H1618" s="170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86"/>
      <c r="J1618" s="171" t="str">
        <f t="shared" si="47"/>
        <v/>
      </c>
      <c r="K1618" s="163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53" t="str">
        <f>IF('C. Consumer Service Detail'!$F1618="","",IF(VLOOKUP('C. Consumer Service Detail'!$F1618,'Table of Current Services'!$B$7:$F$36,'Table of Current Services'!$F$5,)="cost","Yes","No"))</f>
        <v/>
      </c>
      <c r="M1618" s="154" t="str">
        <f>IFERROR(IF('C. Consumer Service Detail'!$K1618="No Match","No",VLOOKUP('C. Consumer Service Detail'!$C1618,'B. Consumer Budget'!$E$11:$F$2010,2,FALSE)),"")</f>
        <v/>
      </c>
      <c r="P1618" s="94"/>
      <c r="Q1618" s="94"/>
    </row>
    <row r="1619" spans="2:17" x14ac:dyDescent="0.25">
      <c r="B1619" s="220">
        <f t="shared" si="48"/>
        <v>1609</v>
      </c>
      <c r="C1619" s="222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96"/>
      <c r="E1619" s="98"/>
      <c r="F1619" s="120"/>
      <c r="G1619" s="99"/>
      <c r="H1619" s="172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85"/>
      <c r="J1619" s="171" t="str">
        <f t="shared" si="47"/>
        <v/>
      </c>
      <c r="K1619" s="163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53" t="str">
        <f>IF('C. Consumer Service Detail'!$F1619="","",IF(VLOOKUP('C. Consumer Service Detail'!$F1619,'Table of Current Services'!$B$7:$F$36,'Table of Current Services'!$F$5,)="cost","Yes","No"))</f>
        <v/>
      </c>
      <c r="M1619" s="154" t="str">
        <f>IFERROR(IF('C. Consumer Service Detail'!$K1619="No Match","No",VLOOKUP('C. Consumer Service Detail'!$C1619,'B. Consumer Budget'!$E$11:$F$2010,2,FALSE)),"")</f>
        <v/>
      </c>
      <c r="P1619" s="94"/>
      <c r="Q1619" s="94"/>
    </row>
    <row r="1620" spans="2:17" x14ac:dyDescent="0.25">
      <c r="B1620" s="220">
        <f t="shared" si="48"/>
        <v>1610</v>
      </c>
      <c r="C1620" s="222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97"/>
      <c r="E1620" s="96"/>
      <c r="F1620" s="119"/>
      <c r="G1620" s="97"/>
      <c r="H1620" s="170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86"/>
      <c r="J1620" s="171" t="str">
        <f t="shared" si="47"/>
        <v/>
      </c>
      <c r="K1620" s="163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53" t="str">
        <f>IF('C. Consumer Service Detail'!$F1620="","",IF(VLOOKUP('C. Consumer Service Detail'!$F1620,'Table of Current Services'!$B$7:$F$36,'Table of Current Services'!$F$5,)="cost","Yes","No"))</f>
        <v/>
      </c>
      <c r="M1620" s="154" t="str">
        <f>IFERROR(IF('C. Consumer Service Detail'!$K1620="No Match","No",VLOOKUP('C. Consumer Service Detail'!$C1620,'B. Consumer Budget'!$E$11:$F$2010,2,FALSE)),"")</f>
        <v/>
      </c>
      <c r="P1620" s="94"/>
      <c r="Q1620" s="94"/>
    </row>
    <row r="1621" spans="2:17" x14ac:dyDescent="0.25">
      <c r="B1621" s="220">
        <f t="shared" si="48"/>
        <v>1611</v>
      </c>
      <c r="C1621" s="222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96"/>
      <c r="E1621" s="98"/>
      <c r="F1621" s="120"/>
      <c r="G1621" s="99"/>
      <c r="H1621" s="172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85"/>
      <c r="J1621" s="171" t="str">
        <f t="shared" si="47"/>
        <v/>
      </c>
      <c r="K1621" s="163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53" t="str">
        <f>IF('C. Consumer Service Detail'!$F1621="","",IF(VLOOKUP('C. Consumer Service Detail'!$F1621,'Table of Current Services'!$B$7:$F$36,'Table of Current Services'!$F$5,)="cost","Yes","No"))</f>
        <v/>
      </c>
      <c r="M1621" s="154" t="str">
        <f>IFERROR(IF('C. Consumer Service Detail'!$K1621="No Match","No",VLOOKUP('C. Consumer Service Detail'!$C1621,'B. Consumer Budget'!$E$11:$F$2010,2,FALSE)),"")</f>
        <v/>
      </c>
      <c r="P1621" s="94"/>
      <c r="Q1621" s="94"/>
    </row>
    <row r="1622" spans="2:17" x14ac:dyDescent="0.25">
      <c r="B1622" s="220">
        <f t="shared" si="48"/>
        <v>1612</v>
      </c>
      <c r="C1622" s="222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97"/>
      <c r="E1622" s="96"/>
      <c r="F1622" s="119"/>
      <c r="G1622" s="97"/>
      <c r="H1622" s="170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86"/>
      <c r="J1622" s="171" t="str">
        <f t="shared" si="47"/>
        <v/>
      </c>
      <c r="K1622" s="163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53" t="str">
        <f>IF('C. Consumer Service Detail'!$F1622="","",IF(VLOOKUP('C. Consumer Service Detail'!$F1622,'Table of Current Services'!$B$7:$F$36,'Table of Current Services'!$F$5,)="cost","Yes","No"))</f>
        <v/>
      </c>
      <c r="M1622" s="154" t="str">
        <f>IFERROR(IF('C. Consumer Service Detail'!$K1622="No Match","No",VLOOKUP('C. Consumer Service Detail'!$C1622,'B. Consumer Budget'!$E$11:$F$2010,2,FALSE)),"")</f>
        <v/>
      </c>
      <c r="P1622" s="94"/>
      <c r="Q1622" s="94"/>
    </row>
    <row r="1623" spans="2:17" x14ac:dyDescent="0.25">
      <c r="B1623" s="220">
        <f t="shared" si="48"/>
        <v>1613</v>
      </c>
      <c r="C1623" s="222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96"/>
      <c r="E1623" s="98"/>
      <c r="F1623" s="120"/>
      <c r="G1623" s="99"/>
      <c r="H1623" s="172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85"/>
      <c r="J1623" s="171" t="str">
        <f t="shared" si="47"/>
        <v/>
      </c>
      <c r="K1623" s="163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53" t="str">
        <f>IF('C. Consumer Service Detail'!$F1623="","",IF(VLOOKUP('C. Consumer Service Detail'!$F1623,'Table of Current Services'!$B$7:$F$36,'Table of Current Services'!$F$5,)="cost","Yes","No"))</f>
        <v/>
      </c>
      <c r="M1623" s="154" t="str">
        <f>IFERROR(IF('C. Consumer Service Detail'!$K1623="No Match","No",VLOOKUP('C. Consumer Service Detail'!$C1623,'B. Consumer Budget'!$E$11:$F$2010,2,FALSE)),"")</f>
        <v/>
      </c>
      <c r="P1623" s="94"/>
      <c r="Q1623" s="94"/>
    </row>
    <row r="1624" spans="2:17" x14ac:dyDescent="0.25">
      <c r="B1624" s="220">
        <f t="shared" si="48"/>
        <v>1614</v>
      </c>
      <c r="C1624" s="222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97"/>
      <c r="E1624" s="96"/>
      <c r="F1624" s="119"/>
      <c r="G1624" s="97"/>
      <c r="H1624" s="170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86"/>
      <c r="J1624" s="171" t="str">
        <f t="shared" si="47"/>
        <v/>
      </c>
      <c r="K1624" s="163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53" t="str">
        <f>IF('C. Consumer Service Detail'!$F1624="","",IF(VLOOKUP('C. Consumer Service Detail'!$F1624,'Table of Current Services'!$B$7:$F$36,'Table of Current Services'!$F$5,)="cost","Yes","No"))</f>
        <v/>
      </c>
      <c r="M1624" s="154" t="str">
        <f>IFERROR(IF('C. Consumer Service Detail'!$K1624="No Match","No",VLOOKUP('C. Consumer Service Detail'!$C1624,'B. Consumer Budget'!$E$11:$F$2010,2,FALSE)),"")</f>
        <v/>
      </c>
      <c r="P1624" s="94"/>
      <c r="Q1624" s="94"/>
    </row>
    <row r="1625" spans="2:17" x14ac:dyDescent="0.25">
      <c r="B1625" s="220">
        <f t="shared" si="48"/>
        <v>1615</v>
      </c>
      <c r="C1625" s="222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96"/>
      <c r="E1625" s="98"/>
      <c r="F1625" s="120"/>
      <c r="G1625" s="99"/>
      <c r="H1625" s="172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85"/>
      <c r="J1625" s="171" t="str">
        <f t="shared" si="47"/>
        <v/>
      </c>
      <c r="K1625" s="163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53" t="str">
        <f>IF('C. Consumer Service Detail'!$F1625="","",IF(VLOOKUP('C. Consumer Service Detail'!$F1625,'Table of Current Services'!$B$7:$F$36,'Table of Current Services'!$F$5,)="cost","Yes","No"))</f>
        <v/>
      </c>
      <c r="M1625" s="154" t="str">
        <f>IFERROR(IF('C. Consumer Service Detail'!$K1625="No Match","No",VLOOKUP('C. Consumer Service Detail'!$C1625,'B. Consumer Budget'!$E$11:$F$2010,2,FALSE)),"")</f>
        <v/>
      </c>
      <c r="P1625" s="94"/>
      <c r="Q1625" s="94"/>
    </row>
    <row r="1626" spans="2:17" x14ac:dyDescent="0.25">
      <c r="B1626" s="220">
        <f t="shared" si="48"/>
        <v>1616</v>
      </c>
      <c r="C1626" s="222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97"/>
      <c r="E1626" s="96"/>
      <c r="F1626" s="119"/>
      <c r="G1626" s="97"/>
      <c r="H1626" s="170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86"/>
      <c r="J1626" s="171" t="str">
        <f t="shared" si="47"/>
        <v/>
      </c>
      <c r="K1626" s="163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53" t="str">
        <f>IF('C. Consumer Service Detail'!$F1626="","",IF(VLOOKUP('C. Consumer Service Detail'!$F1626,'Table of Current Services'!$B$7:$F$36,'Table of Current Services'!$F$5,)="cost","Yes","No"))</f>
        <v/>
      </c>
      <c r="M1626" s="154" t="str">
        <f>IFERROR(IF('C. Consumer Service Detail'!$K1626="No Match","No",VLOOKUP('C. Consumer Service Detail'!$C1626,'B. Consumer Budget'!$E$11:$F$2010,2,FALSE)),"")</f>
        <v/>
      </c>
      <c r="P1626" s="94"/>
      <c r="Q1626" s="94"/>
    </row>
    <row r="1627" spans="2:17" x14ac:dyDescent="0.25">
      <c r="B1627" s="220">
        <f t="shared" si="48"/>
        <v>1617</v>
      </c>
      <c r="C1627" s="222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96"/>
      <c r="E1627" s="98"/>
      <c r="F1627" s="120"/>
      <c r="G1627" s="99"/>
      <c r="H1627" s="172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85"/>
      <c r="J1627" s="171" t="str">
        <f t="shared" si="47"/>
        <v/>
      </c>
      <c r="K1627" s="163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53" t="str">
        <f>IF('C. Consumer Service Detail'!$F1627="","",IF(VLOOKUP('C. Consumer Service Detail'!$F1627,'Table of Current Services'!$B$7:$F$36,'Table of Current Services'!$F$5,)="cost","Yes","No"))</f>
        <v/>
      </c>
      <c r="M1627" s="154" t="str">
        <f>IFERROR(IF('C. Consumer Service Detail'!$K1627="No Match","No",VLOOKUP('C. Consumer Service Detail'!$C1627,'B. Consumer Budget'!$E$11:$F$2010,2,FALSE)),"")</f>
        <v/>
      </c>
      <c r="P1627" s="94"/>
      <c r="Q1627" s="94"/>
    </row>
    <row r="1628" spans="2:17" x14ac:dyDescent="0.25">
      <c r="B1628" s="220">
        <f t="shared" si="48"/>
        <v>1618</v>
      </c>
      <c r="C1628" s="222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97"/>
      <c r="E1628" s="96"/>
      <c r="F1628" s="119"/>
      <c r="G1628" s="97"/>
      <c r="H1628" s="170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86"/>
      <c r="J1628" s="171" t="str">
        <f t="shared" si="47"/>
        <v/>
      </c>
      <c r="K1628" s="163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53" t="str">
        <f>IF('C. Consumer Service Detail'!$F1628="","",IF(VLOOKUP('C. Consumer Service Detail'!$F1628,'Table of Current Services'!$B$7:$F$36,'Table of Current Services'!$F$5,)="cost","Yes","No"))</f>
        <v/>
      </c>
      <c r="M1628" s="154" t="str">
        <f>IFERROR(IF('C. Consumer Service Detail'!$K1628="No Match","No",VLOOKUP('C. Consumer Service Detail'!$C1628,'B. Consumer Budget'!$E$11:$F$2010,2,FALSE)),"")</f>
        <v/>
      </c>
      <c r="P1628" s="94"/>
      <c r="Q1628" s="94"/>
    </row>
    <row r="1629" spans="2:17" x14ac:dyDescent="0.25">
      <c r="B1629" s="220">
        <f t="shared" si="48"/>
        <v>1619</v>
      </c>
      <c r="C1629" s="222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96"/>
      <c r="E1629" s="98"/>
      <c r="F1629" s="120"/>
      <c r="G1629" s="99"/>
      <c r="H1629" s="172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85"/>
      <c r="J1629" s="171" t="str">
        <f t="shared" si="47"/>
        <v/>
      </c>
      <c r="K1629" s="163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53" t="str">
        <f>IF('C. Consumer Service Detail'!$F1629="","",IF(VLOOKUP('C. Consumer Service Detail'!$F1629,'Table of Current Services'!$B$7:$F$36,'Table of Current Services'!$F$5,)="cost","Yes","No"))</f>
        <v/>
      </c>
      <c r="M1629" s="154" t="str">
        <f>IFERROR(IF('C. Consumer Service Detail'!$K1629="No Match","No",VLOOKUP('C. Consumer Service Detail'!$C1629,'B. Consumer Budget'!$E$11:$F$2010,2,FALSE)),"")</f>
        <v/>
      </c>
      <c r="P1629" s="94"/>
      <c r="Q1629" s="94"/>
    </row>
    <row r="1630" spans="2:17" x14ac:dyDescent="0.25">
      <c r="B1630" s="220">
        <f t="shared" si="48"/>
        <v>1620</v>
      </c>
      <c r="C1630" s="222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97"/>
      <c r="E1630" s="96"/>
      <c r="F1630" s="119"/>
      <c r="G1630" s="97"/>
      <c r="H1630" s="170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86"/>
      <c r="J1630" s="171" t="str">
        <f t="shared" si="47"/>
        <v/>
      </c>
      <c r="K1630" s="163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53" t="str">
        <f>IF('C. Consumer Service Detail'!$F1630="","",IF(VLOOKUP('C. Consumer Service Detail'!$F1630,'Table of Current Services'!$B$7:$F$36,'Table of Current Services'!$F$5,)="cost","Yes","No"))</f>
        <v/>
      </c>
      <c r="M1630" s="154" t="str">
        <f>IFERROR(IF('C. Consumer Service Detail'!$K1630="No Match","No",VLOOKUP('C. Consumer Service Detail'!$C1630,'B. Consumer Budget'!$E$11:$F$2010,2,FALSE)),"")</f>
        <v/>
      </c>
      <c r="P1630" s="94"/>
      <c r="Q1630" s="94"/>
    </row>
    <row r="1631" spans="2:17" x14ac:dyDescent="0.25">
      <c r="B1631" s="220">
        <f t="shared" si="48"/>
        <v>1621</v>
      </c>
      <c r="C1631" s="222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96"/>
      <c r="E1631" s="98"/>
      <c r="F1631" s="120"/>
      <c r="G1631" s="99"/>
      <c r="H1631" s="172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85"/>
      <c r="J1631" s="171" t="str">
        <f t="shared" si="47"/>
        <v/>
      </c>
      <c r="K1631" s="163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53" t="str">
        <f>IF('C. Consumer Service Detail'!$F1631="","",IF(VLOOKUP('C. Consumer Service Detail'!$F1631,'Table of Current Services'!$B$7:$F$36,'Table of Current Services'!$F$5,)="cost","Yes","No"))</f>
        <v/>
      </c>
      <c r="M1631" s="154" t="str">
        <f>IFERROR(IF('C. Consumer Service Detail'!$K1631="No Match","No",VLOOKUP('C. Consumer Service Detail'!$C1631,'B. Consumer Budget'!$E$11:$F$2010,2,FALSE)),"")</f>
        <v/>
      </c>
      <c r="P1631" s="94"/>
      <c r="Q1631" s="94"/>
    </row>
    <row r="1632" spans="2:17" x14ac:dyDescent="0.25">
      <c r="B1632" s="220">
        <f t="shared" si="48"/>
        <v>1622</v>
      </c>
      <c r="C1632" s="222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97"/>
      <c r="E1632" s="96"/>
      <c r="F1632" s="119"/>
      <c r="G1632" s="97"/>
      <c r="H1632" s="170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86"/>
      <c r="J1632" s="171" t="str">
        <f t="shared" si="47"/>
        <v/>
      </c>
      <c r="K1632" s="163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53" t="str">
        <f>IF('C. Consumer Service Detail'!$F1632="","",IF(VLOOKUP('C. Consumer Service Detail'!$F1632,'Table of Current Services'!$B$7:$F$36,'Table of Current Services'!$F$5,)="cost","Yes","No"))</f>
        <v/>
      </c>
      <c r="M1632" s="154" t="str">
        <f>IFERROR(IF('C. Consumer Service Detail'!$K1632="No Match","No",VLOOKUP('C. Consumer Service Detail'!$C1632,'B. Consumer Budget'!$E$11:$F$2010,2,FALSE)),"")</f>
        <v/>
      </c>
      <c r="P1632" s="94"/>
      <c r="Q1632" s="94"/>
    </row>
    <row r="1633" spans="2:17" x14ac:dyDescent="0.25">
      <c r="B1633" s="220">
        <f t="shared" si="48"/>
        <v>1623</v>
      </c>
      <c r="C1633" s="222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96"/>
      <c r="E1633" s="98"/>
      <c r="F1633" s="120"/>
      <c r="G1633" s="99"/>
      <c r="H1633" s="172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85"/>
      <c r="J1633" s="171" t="str">
        <f t="shared" si="47"/>
        <v/>
      </c>
      <c r="K1633" s="163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53" t="str">
        <f>IF('C. Consumer Service Detail'!$F1633="","",IF(VLOOKUP('C. Consumer Service Detail'!$F1633,'Table of Current Services'!$B$7:$F$36,'Table of Current Services'!$F$5,)="cost","Yes","No"))</f>
        <v/>
      </c>
      <c r="M1633" s="154" t="str">
        <f>IFERROR(IF('C. Consumer Service Detail'!$K1633="No Match","No",VLOOKUP('C. Consumer Service Detail'!$C1633,'B. Consumer Budget'!$E$11:$F$2010,2,FALSE)),"")</f>
        <v/>
      </c>
      <c r="P1633" s="94"/>
      <c r="Q1633" s="94"/>
    </row>
    <row r="1634" spans="2:17" x14ac:dyDescent="0.25">
      <c r="B1634" s="220">
        <f t="shared" si="48"/>
        <v>1624</v>
      </c>
      <c r="C1634" s="222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97"/>
      <c r="E1634" s="96"/>
      <c r="F1634" s="119"/>
      <c r="G1634" s="97"/>
      <c r="H1634" s="170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86"/>
      <c r="J1634" s="171" t="str">
        <f t="shared" si="47"/>
        <v/>
      </c>
      <c r="K1634" s="163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53" t="str">
        <f>IF('C. Consumer Service Detail'!$F1634="","",IF(VLOOKUP('C. Consumer Service Detail'!$F1634,'Table of Current Services'!$B$7:$F$36,'Table of Current Services'!$F$5,)="cost","Yes","No"))</f>
        <v/>
      </c>
      <c r="M1634" s="154" t="str">
        <f>IFERROR(IF('C. Consumer Service Detail'!$K1634="No Match","No",VLOOKUP('C. Consumer Service Detail'!$C1634,'B. Consumer Budget'!$E$11:$F$2010,2,FALSE)),"")</f>
        <v/>
      </c>
      <c r="P1634" s="94"/>
      <c r="Q1634" s="94"/>
    </row>
    <row r="1635" spans="2:17" x14ac:dyDescent="0.25">
      <c r="B1635" s="220">
        <f t="shared" si="48"/>
        <v>1625</v>
      </c>
      <c r="C1635" s="222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96"/>
      <c r="E1635" s="98"/>
      <c r="F1635" s="120"/>
      <c r="G1635" s="99"/>
      <c r="H1635" s="172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85"/>
      <c r="J1635" s="171" t="str">
        <f t="shared" si="47"/>
        <v/>
      </c>
      <c r="K1635" s="163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53" t="str">
        <f>IF('C. Consumer Service Detail'!$F1635="","",IF(VLOOKUP('C. Consumer Service Detail'!$F1635,'Table of Current Services'!$B$7:$F$36,'Table of Current Services'!$F$5,)="cost","Yes","No"))</f>
        <v/>
      </c>
      <c r="M1635" s="154" t="str">
        <f>IFERROR(IF('C. Consumer Service Detail'!$K1635="No Match","No",VLOOKUP('C. Consumer Service Detail'!$C1635,'B. Consumer Budget'!$E$11:$F$2010,2,FALSE)),"")</f>
        <v/>
      </c>
      <c r="P1635" s="94"/>
      <c r="Q1635" s="94"/>
    </row>
    <row r="1636" spans="2:17" x14ac:dyDescent="0.25">
      <c r="B1636" s="220">
        <f t="shared" si="48"/>
        <v>1626</v>
      </c>
      <c r="C1636" s="222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97"/>
      <c r="E1636" s="96"/>
      <c r="F1636" s="119"/>
      <c r="G1636" s="97"/>
      <c r="H1636" s="170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86"/>
      <c r="J1636" s="171" t="str">
        <f t="shared" si="47"/>
        <v/>
      </c>
      <c r="K1636" s="163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53" t="str">
        <f>IF('C. Consumer Service Detail'!$F1636="","",IF(VLOOKUP('C. Consumer Service Detail'!$F1636,'Table of Current Services'!$B$7:$F$36,'Table of Current Services'!$F$5,)="cost","Yes","No"))</f>
        <v/>
      </c>
      <c r="M1636" s="154" t="str">
        <f>IFERROR(IF('C. Consumer Service Detail'!$K1636="No Match","No",VLOOKUP('C. Consumer Service Detail'!$C1636,'B. Consumer Budget'!$E$11:$F$2010,2,FALSE)),"")</f>
        <v/>
      </c>
      <c r="P1636" s="94"/>
      <c r="Q1636" s="94"/>
    </row>
    <row r="1637" spans="2:17" x14ac:dyDescent="0.25">
      <c r="B1637" s="220">
        <f t="shared" si="48"/>
        <v>1627</v>
      </c>
      <c r="C1637" s="222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96"/>
      <c r="E1637" s="98"/>
      <c r="F1637" s="120"/>
      <c r="G1637" s="99"/>
      <c r="H1637" s="172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85"/>
      <c r="J1637" s="171" t="str">
        <f t="shared" si="47"/>
        <v/>
      </c>
      <c r="K1637" s="163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53" t="str">
        <f>IF('C. Consumer Service Detail'!$F1637="","",IF(VLOOKUP('C. Consumer Service Detail'!$F1637,'Table of Current Services'!$B$7:$F$36,'Table of Current Services'!$F$5,)="cost","Yes","No"))</f>
        <v/>
      </c>
      <c r="M1637" s="154" t="str">
        <f>IFERROR(IF('C. Consumer Service Detail'!$K1637="No Match","No",VLOOKUP('C. Consumer Service Detail'!$C1637,'B. Consumer Budget'!$E$11:$F$2010,2,FALSE)),"")</f>
        <v/>
      </c>
      <c r="P1637" s="94"/>
      <c r="Q1637" s="94"/>
    </row>
    <row r="1638" spans="2:17" x14ac:dyDescent="0.25">
      <c r="B1638" s="220">
        <f t="shared" si="48"/>
        <v>1628</v>
      </c>
      <c r="C1638" s="222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97"/>
      <c r="E1638" s="96"/>
      <c r="F1638" s="119"/>
      <c r="G1638" s="97"/>
      <c r="H1638" s="170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86"/>
      <c r="J1638" s="171" t="str">
        <f t="shared" si="47"/>
        <v/>
      </c>
      <c r="K1638" s="163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53" t="str">
        <f>IF('C. Consumer Service Detail'!$F1638="","",IF(VLOOKUP('C. Consumer Service Detail'!$F1638,'Table of Current Services'!$B$7:$F$36,'Table of Current Services'!$F$5,)="cost","Yes","No"))</f>
        <v/>
      </c>
      <c r="M1638" s="154" t="str">
        <f>IFERROR(IF('C. Consumer Service Detail'!$K1638="No Match","No",VLOOKUP('C. Consumer Service Detail'!$C1638,'B. Consumer Budget'!$E$11:$F$2010,2,FALSE)),"")</f>
        <v/>
      </c>
      <c r="P1638" s="94"/>
      <c r="Q1638" s="94"/>
    </row>
    <row r="1639" spans="2:17" x14ac:dyDescent="0.25">
      <c r="B1639" s="220">
        <f t="shared" si="48"/>
        <v>1629</v>
      </c>
      <c r="C1639" s="222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96"/>
      <c r="E1639" s="98"/>
      <c r="F1639" s="120"/>
      <c r="G1639" s="99"/>
      <c r="H1639" s="172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85"/>
      <c r="J1639" s="171" t="str">
        <f t="shared" si="47"/>
        <v/>
      </c>
      <c r="K1639" s="163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53" t="str">
        <f>IF('C. Consumer Service Detail'!$F1639="","",IF(VLOOKUP('C. Consumer Service Detail'!$F1639,'Table of Current Services'!$B$7:$F$36,'Table of Current Services'!$F$5,)="cost","Yes","No"))</f>
        <v/>
      </c>
      <c r="M1639" s="154" t="str">
        <f>IFERROR(IF('C. Consumer Service Detail'!$K1639="No Match","No",VLOOKUP('C. Consumer Service Detail'!$C1639,'B. Consumer Budget'!$E$11:$F$2010,2,FALSE)),"")</f>
        <v/>
      </c>
      <c r="P1639" s="94"/>
      <c r="Q1639" s="94"/>
    </row>
    <row r="1640" spans="2:17" x14ac:dyDescent="0.25">
      <c r="B1640" s="220">
        <f t="shared" si="48"/>
        <v>1630</v>
      </c>
      <c r="C1640" s="222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97"/>
      <c r="E1640" s="96"/>
      <c r="F1640" s="119"/>
      <c r="G1640" s="97"/>
      <c r="H1640" s="170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86"/>
      <c r="J1640" s="171" t="str">
        <f t="shared" si="47"/>
        <v/>
      </c>
      <c r="K1640" s="163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53" t="str">
        <f>IF('C. Consumer Service Detail'!$F1640="","",IF(VLOOKUP('C. Consumer Service Detail'!$F1640,'Table of Current Services'!$B$7:$F$36,'Table of Current Services'!$F$5,)="cost","Yes","No"))</f>
        <v/>
      </c>
      <c r="M1640" s="154" t="str">
        <f>IFERROR(IF('C. Consumer Service Detail'!$K1640="No Match","No",VLOOKUP('C. Consumer Service Detail'!$C1640,'B. Consumer Budget'!$E$11:$F$2010,2,FALSE)),"")</f>
        <v/>
      </c>
      <c r="P1640" s="94"/>
      <c r="Q1640" s="94"/>
    </row>
    <row r="1641" spans="2:17" x14ac:dyDescent="0.25">
      <c r="B1641" s="220">
        <f t="shared" si="48"/>
        <v>1631</v>
      </c>
      <c r="C1641" s="222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96"/>
      <c r="E1641" s="98"/>
      <c r="F1641" s="120"/>
      <c r="G1641" s="99"/>
      <c r="H1641" s="172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85"/>
      <c r="J1641" s="171" t="str">
        <f t="shared" si="47"/>
        <v/>
      </c>
      <c r="K1641" s="163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53" t="str">
        <f>IF('C. Consumer Service Detail'!$F1641="","",IF(VLOOKUP('C. Consumer Service Detail'!$F1641,'Table of Current Services'!$B$7:$F$36,'Table of Current Services'!$F$5,)="cost","Yes","No"))</f>
        <v/>
      </c>
      <c r="M1641" s="154" t="str">
        <f>IFERROR(IF('C. Consumer Service Detail'!$K1641="No Match","No",VLOOKUP('C. Consumer Service Detail'!$C1641,'B. Consumer Budget'!$E$11:$F$2010,2,FALSE)),"")</f>
        <v/>
      </c>
      <c r="P1641" s="94"/>
      <c r="Q1641" s="94"/>
    </row>
    <row r="1642" spans="2:17" x14ac:dyDescent="0.25">
      <c r="B1642" s="220">
        <f t="shared" si="48"/>
        <v>1632</v>
      </c>
      <c r="C1642" s="222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97"/>
      <c r="E1642" s="96"/>
      <c r="F1642" s="119"/>
      <c r="G1642" s="97"/>
      <c r="H1642" s="170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86"/>
      <c r="J1642" s="171" t="str">
        <f t="shared" si="47"/>
        <v/>
      </c>
      <c r="K1642" s="163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53" t="str">
        <f>IF('C. Consumer Service Detail'!$F1642="","",IF(VLOOKUP('C. Consumer Service Detail'!$F1642,'Table of Current Services'!$B$7:$F$36,'Table of Current Services'!$F$5,)="cost","Yes","No"))</f>
        <v/>
      </c>
      <c r="M1642" s="154" t="str">
        <f>IFERROR(IF('C. Consumer Service Detail'!$K1642="No Match","No",VLOOKUP('C. Consumer Service Detail'!$C1642,'B. Consumer Budget'!$E$11:$F$2010,2,FALSE)),"")</f>
        <v/>
      </c>
      <c r="P1642" s="94"/>
      <c r="Q1642" s="94"/>
    </row>
    <row r="1643" spans="2:17" x14ac:dyDescent="0.25">
      <c r="B1643" s="220">
        <f t="shared" si="48"/>
        <v>1633</v>
      </c>
      <c r="C1643" s="222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96"/>
      <c r="E1643" s="98"/>
      <c r="F1643" s="120"/>
      <c r="G1643" s="99"/>
      <c r="H1643" s="172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85"/>
      <c r="J1643" s="171" t="str">
        <f t="shared" si="47"/>
        <v/>
      </c>
      <c r="K1643" s="163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53" t="str">
        <f>IF('C. Consumer Service Detail'!$F1643="","",IF(VLOOKUP('C. Consumer Service Detail'!$F1643,'Table of Current Services'!$B$7:$F$36,'Table of Current Services'!$F$5,)="cost","Yes","No"))</f>
        <v/>
      </c>
      <c r="M1643" s="154" t="str">
        <f>IFERROR(IF('C. Consumer Service Detail'!$K1643="No Match","No",VLOOKUP('C. Consumer Service Detail'!$C1643,'B. Consumer Budget'!$E$11:$F$2010,2,FALSE)),"")</f>
        <v/>
      </c>
      <c r="P1643" s="94"/>
      <c r="Q1643" s="94"/>
    </row>
    <row r="1644" spans="2:17" x14ac:dyDescent="0.25">
      <c r="B1644" s="220">
        <f t="shared" si="48"/>
        <v>1634</v>
      </c>
      <c r="C1644" s="222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97"/>
      <c r="E1644" s="96"/>
      <c r="F1644" s="119"/>
      <c r="G1644" s="97"/>
      <c r="H1644" s="170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86"/>
      <c r="J1644" s="171" t="str">
        <f t="shared" si="47"/>
        <v/>
      </c>
      <c r="K1644" s="163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53" t="str">
        <f>IF('C. Consumer Service Detail'!$F1644="","",IF(VLOOKUP('C. Consumer Service Detail'!$F1644,'Table of Current Services'!$B$7:$F$36,'Table of Current Services'!$F$5,)="cost","Yes","No"))</f>
        <v/>
      </c>
      <c r="M1644" s="154" t="str">
        <f>IFERROR(IF('C. Consumer Service Detail'!$K1644="No Match","No",VLOOKUP('C. Consumer Service Detail'!$C1644,'B. Consumer Budget'!$E$11:$F$2010,2,FALSE)),"")</f>
        <v/>
      </c>
      <c r="P1644" s="94"/>
      <c r="Q1644" s="94"/>
    </row>
    <row r="1645" spans="2:17" x14ac:dyDescent="0.25">
      <c r="B1645" s="220">
        <f t="shared" si="48"/>
        <v>1635</v>
      </c>
      <c r="C1645" s="222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96"/>
      <c r="E1645" s="98"/>
      <c r="F1645" s="120"/>
      <c r="G1645" s="99"/>
      <c r="H1645" s="172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85"/>
      <c r="J1645" s="171" t="str">
        <f t="shared" si="47"/>
        <v/>
      </c>
      <c r="K1645" s="163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53" t="str">
        <f>IF('C. Consumer Service Detail'!$F1645="","",IF(VLOOKUP('C. Consumer Service Detail'!$F1645,'Table of Current Services'!$B$7:$F$36,'Table of Current Services'!$F$5,)="cost","Yes","No"))</f>
        <v/>
      </c>
      <c r="M1645" s="154" t="str">
        <f>IFERROR(IF('C. Consumer Service Detail'!$K1645="No Match","No",VLOOKUP('C. Consumer Service Detail'!$C1645,'B. Consumer Budget'!$E$11:$F$2010,2,FALSE)),"")</f>
        <v/>
      </c>
      <c r="P1645" s="94"/>
      <c r="Q1645" s="94"/>
    </row>
    <row r="1646" spans="2:17" x14ac:dyDescent="0.25">
      <c r="B1646" s="220">
        <f t="shared" si="48"/>
        <v>1636</v>
      </c>
      <c r="C1646" s="222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97"/>
      <c r="E1646" s="96"/>
      <c r="F1646" s="119"/>
      <c r="G1646" s="97"/>
      <c r="H1646" s="170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86"/>
      <c r="J1646" s="171" t="str">
        <f t="shared" si="47"/>
        <v/>
      </c>
      <c r="K1646" s="163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53" t="str">
        <f>IF('C. Consumer Service Detail'!$F1646="","",IF(VLOOKUP('C. Consumer Service Detail'!$F1646,'Table of Current Services'!$B$7:$F$36,'Table of Current Services'!$F$5,)="cost","Yes","No"))</f>
        <v/>
      </c>
      <c r="M1646" s="154" t="str">
        <f>IFERROR(IF('C. Consumer Service Detail'!$K1646="No Match","No",VLOOKUP('C. Consumer Service Detail'!$C1646,'B. Consumer Budget'!$E$11:$F$2010,2,FALSE)),"")</f>
        <v/>
      </c>
      <c r="P1646" s="94"/>
      <c r="Q1646" s="94"/>
    </row>
    <row r="1647" spans="2:17" x14ac:dyDescent="0.25">
      <c r="B1647" s="220">
        <f t="shared" si="48"/>
        <v>1637</v>
      </c>
      <c r="C1647" s="222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96"/>
      <c r="E1647" s="98"/>
      <c r="F1647" s="120"/>
      <c r="G1647" s="99"/>
      <c r="H1647" s="172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85"/>
      <c r="J1647" s="171" t="str">
        <f t="shared" si="47"/>
        <v/>
      </c>
      <c r="K1647" s="163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53" t="str">
        <f>IF('C. Consumer Service Detail'!$F1647="","",IF(VLOOKUP('C. Consumer Service Detail'!$F1647,'Table of Current Services'!$B$7:$F$36,'Table of Current Services'!$F$5,)="cost","Yes","No"))</f>
        <v/>
      </c>
      <c r="M1647" s="154" t="str">
        <f>IFERROR(IF('C. Consumer Service Detail'!$K1647="No Match","No",VLOOKUP('C. Consumer Service Detail'!$C1647,'B. Consumer Budget'!$E$11:$F$2010,2,FALSE)),"")</f>
        <v/>
      </c>
      <c r="P1647" s="94"/>
      <c r="Q1647" s="94"/>
    </row>
    <row r="1648" spans="2:17" x14ac:dyDescent="0.25">
      <c r="B1648" s="220">
        <f t="shared" si="48"/>
        <v>1638</v>
      </c>
      <c r="C1648" s="222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97"/>
      <c r="E1648" s="96"/>
      <c r="F1648" s="119"/>
      <c r="G1648" s="97"/>
      <c r="H1648" s="170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86"/>
      <c r="J1648" s="171" t="str">
        <f t="shared" si="47"/>
        <v/>
      </c>
      <c r="K1648" s="163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53" t="str">
        <f>IF('C. Consumer Service Detail'!$F1648="","",IF(VLOOKUP('C. Consumer Service Detail'!$F1648,'Table of Current Services'!$B$7:$F$36,'Table of Current Services'!$F$5,)="cost","Yes","No"))</f>
        <v/>
      </c>
      <c r="M1648" s="154" t="str">
        <f>IFERROR(IF('C. Consumer Service Detail'!$K1648="No Match","No",VLOOKUP('C. Consumer Service Detail'!$C1648,'B. Consumer Budget'!$E$11:$F$2010,2,FALSE)),"")</f>
        <v/>
      </c>
      <c r="P1648" s="94"/>
      <c r="Q1648" s="94"/>
    </row>
    <row r="1649" spans="2:17" x14ac:dyDescent="0.25">
      <c r="B1649" s="220">
        <f t="shared" si="48"/>
        <v>1639</v>
      </c>
      <c r="C1649" s="222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96"/>
      <c r="E1649" s="98"/>
      <c r="F1649" s="120"/>
      <c r="G1649" s="99"/>
      <c r="H1649" s="172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85"/>
      <c r="J1649" s="171" t="str">
        <f t="shared" si="47"/>
        <v/>
      </c>
      <c r="K1649" s="163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53" t="str">
        <f>IF('C. Consumer Service Detail'!$F1649="","",IF(VLOOKUP('C. Consumer Service Detail'!$F1649,'Table of Current Services'!$B$7:$F$36,'Table of Current Services'!$F$5,)="cost","Yes","No"))</f>
        <v/>
      </c>
      <c r="M1649" s="154" t="str">
        <f>IFERROR(IF('C. Consumer Service Detail'!$K1649="No Match","No",VLOOKUP('C. Consumer Service Detail'!$C1649,'B. Consumer Budget'!$E$11:$F$2010,2,FALSE)),"")</f>
        <v/>
      </c>
      <c r="P1649" s="94"/>
      <c r="Q1649" s="94"/>
    </row>
    <row r="1650" spans="2:17" x14ac:dyDescent="0.25">
      <c r="B1650" s="220">
        <f t="shared" si="48"/>
        <v>1640</v>
      </c>
      <c r="C1650" s="222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97"/>
      <c r="E1650" s="96"/>
      <c r="F1650" s="119"/>
      <c r="G1650" s="97"/>
      <c r="H1650" s="170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86"/>
      <c r="J1650" s="171" t="str">
        <f t="shared" si="47"/>
        <v/>
      </c>
      <c r="K1650" s="163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53" t="str">
        <f>IF('C. Consumer Service Detail'!$F1650="","",IF(VLOOKUP('C. Consumer Service Detail'!$F1650,'Table of Current Services'!$B$7:$F$36,'Table of Current Services'!$F$5,)="cost","Yes","No"))</f>
        <v/>
      </c>
      <c r="M1650" s="154" t="str">
        <f>IFERROR(IF('C. Consumer Service Detail'!$K1650="No Match","No",VLOOKUP('C. Consumer Service Detail'!$C1650,'B. Consumer Budget'!$E$11:$F$2010,2,FALSE)),"")</f>
        <v/>
      </c>
      <c r="P1650" s="94"/>
      <c r="Q1650" s="94"/>
    </row>
    <row r="1651" spans="2:17" x14ac:dyDescent="0.25">
      <c r="B1651" s="220">
        <f t="shared" si="48"/>
        <v>1641</v>
      </c>
      <c r="C1651" s="222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96"/>
      <c r="E1651" s="98"/>
      <c r="F1651" s="120"/>
      <c r="G1651" s="99"/>
      <c r="H1651" s="172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85"/>
      <c r="J1651" s="171" t="str">
        <f t="shared" si="47"/>
        <v/>
      </c>
      <c r="K1651" s="163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53" t="str">
        <f>IF('C. Consumer Service Detail'!$F1651="","",IF(VLOOKUP('C. Consumer Service Detail'!$F1651,'Table of Current Services'!$B$7:$F$36,'Table of Current Services'!$F$5,)="cost","Yes","No"))</f>
        <v/>
      </c>
      <c r="M1651" s="154" t="str">
        <f>IFERROR(IF('C. Consumer Service Detail'!$K1651="No Match","No",VLOOKUP('C. Consumer Service Detail'!$C1651,'B. Consumer Budget'!$E$11:$F$2010,2,FALSE)),"")</f>
        <v/>
      </c>
      <c r="P1651" s="94"/>
      <c r="Q1651" s="94"/>
    </row>
    <row r="1652" spans="2:17" x14ac:dyDescent="0.25">
      <c r="B1652" s="220">
        <f t="shared" si="48"/>
        <v>1642</v>
      </c>
      <c r="C1652" s="222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97"/>
      <c r="E1652" s="96"/>
      <c r="F1652" s="119"/>
      <c r="G1652" s="97"/>
      <c r="H1652" s="170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86"/>
      <c r="J1652" s="171" t="str">
        <f t="shared" si="47"/>
        <v/>
      </c>
      <c r="K1652" s="163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53" t="str">
        <f>IF('C. Consumer Service Detail'!$F1652="","",IF(VLOOKUP('C. Consumer Service Detail'!$F1652,'Table of Current Services'!$B$7:$F$36,'Table of Current Services'!$F$5,)="cost","Yes","No"))</f>
        <v/>
      </c>
      <c r="M1652" s="154" t="str">
        <f>IFERROR(IF('C. Consumer Service Detail'!$K1652="No Match","No",VLOOKUP('C. Consumer Service Detail'!$C1652,'B. Consumer Budget'!$E$11:$F$2010,2,FALSE)),"")</f>
        <v/>
      </c>
      <c r="P1652" s="94"/>
      <c r="Q1652" s="94"/>
    </row>
    <row r="1653" spans="2:17" x14ac:dyDescent="0.25">
      <c r="B1653" s="220">
        <f t="shared" si="48"/>
        <v>1643</v>
      </c>
      <c r="C1653" s="222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96"/>
      <c r="E1653" s="98"/>
      <c r="F1653" s="120"/>
      <c r="G1653" s="99"/>
      <c r="H1653" s="172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85"/>
      <c r="J1653" s="171" t="str">
        <f t="shared" si="47"/>
        <v/>
      </c>
      <c r="K1653" s="163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53" t="str">
        <f>IF('C. Consumer Service Detail'!$F1653="","",IF(VLOOKUP('C. Consumer Service Detail'!$F1653,'Table of Current Services'!$B$7:$F$36,'Table of Current Services'!$F$5,)="cost","Yes","No"))</f>
        <v/>
      </c>
      <c r="M1653" s="154" t="str">
        <f>IFERROR(IF('C. Consumer Service Detail'!$K1653="No Match","No",VLOOKUP('C. Consumer Service Detail'!$C1653,'B. Consumer Budget'!$E$11:$F$2010,2,FALSE)),"")</f>
        <v/>
      </c>
      <c r="P1653" s="94"/>
      <c r="Q1653" s="94"/>
    </row>
    <row r="1654" spans="2:17" x14ac:dyDescent="0.25">
      <c r="B1654" s="220">
        <f t="shared" si="48"/>
        <v>1644</v>
      </c>
      <c r="C1654" s="222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97"/>
      <c r="E1654" s="96"/>
      <c r="F1654" s="119"/>
      <c r="G1654" s="97"/>
      <c r="H1654" s="170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86"/>
      <c r="J1654" s="171" t="str">
        <f t="shared" si="47"/>
        <v/>
      </c>
      <c r="K1654" s="163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53" t="str">
        <f>IF('C. Consumer Service Detail'!$F1654="","",IF(VLOOKUP('C. Consumer Service Detail'!$F1654,'Table of Current Services'!$B$7:$F$36,'Table of Current Services'!$F$5,)="cost","Yes","No"))</f>
        <v/>
      </c>
      <c r="M1654" s="154" t="str">
        <f>IFERROR(IF('C. Consumer Service Detail'!$K1654="No Match","No",VLOOKUP('C. Consumer Service Detail'!$C1654,'B. Consumer Budget'!$E$11:$F$2010,2,FALSE)),"")</f>
        <v/>
      </c>
      <c r="P1654" s="94"/>
      <c r="Q1654" s="94"/>
    </row>
    <row r="1655" spans="2:17" x14ac:dyDescent="0.25">
      <c r="B1655" s="220">
        <f t="shared" si="48"/>
        <v>1645</v>
      </c>
      <c r="C1655" s="222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96"/>
      <c r="E1655" s="98"/>
      <c r="F1655" s="120"/>
      <c r="G1655" s="99"/>
      <c r="H1655" s="172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85"/>
      <c r="J1655" s="171" t="str">
        <f t="shared" si="47"/>
        <v/>
      </c>
      <c r="K1655" s="163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53" t="str">
        <f>IF('C. Consumer Service Detail'!$F1655="","",IF(VLOOKUP('C. Consumer Service Detail'!$F1655,'Table of Current Services'!$B$7:$F$36,'Table of Current Services'!$F$5,)="cost","Yes","No"))</f>
        <v/>
      </c>
      <c r="M1655" s="154" t="str">
        <f>IFERROR(IF('C. Consumer Service Detail'!$K1655="No Match","No",VLOOKUP('C. Consumer Service Detail'!$C1655,'B. Consumer Budget'!$E$11:$F$2010,2,FALSE)),"")</f>
        <v/>
      </c>
      <c r="P1655" s="94"/>
      <c r="Q1655" s="94"/>
    </row>
    <row r="1656" spans="2:17" x14ac:dyDescent="0.25">
      <c r="B1656" s="220">
        <f t="shared" si="48"/>
        <v>1646</v>
      </c>
      <c r="C1656" s="222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97"/>
      <c r="E1656" s="96"/>
      <c r="F1656" s="119"/>
      <c r="G1656" s="97"/>
      <c r="H1656" s="170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86"/>
      <c r="J1656" s="171" t="str">
        <f t="shared" si="47"/>
        <v/>
      </c>
      <c r="K1656" s="163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53" t="str">
        <f>IF('C. Consumer Service Detail'!$F1656="","",IF(VLOOKUP('C. Consumer Service Detail'!$F1656,'Table of Current Services'!$B$7:$F$36,'Table of Current Services'!$F$5,)="cost","Yes","No"))</f>
        <v/>
      </c>
      <c r="M1656" s="154" t="str">
        <f>IFERROR(IF('C. Consumer Service Detail'!$K1656="No Match","No",VLOOKUP('C. Consumer Service Detail'!$C1656,'B. Consumer Budget'!$E$11:$F$2010,2,FALSE)),"")</f>
        <v/>
      </c>
      <c r="P1656" s="94"/>
      <c r="Q1656" s="94"/>
    </row>
    <row r="1657" spans="2:17" x14ac:dyDescent="0.25">
      <c r="B1657" s="220">
        <f t="shared" si="48"/>
        <v>1647</v>
      </c>
      <c r="C1657" s="222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96"/>
      <c r="E1657" s="98"/>
      <c r="F1657" s="120"/>
      <c r="G1657" s="99"/>
      <c r="H1657" s="172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85"/>
      <c r="J1657" s="171" t="str">
        <f t="shared" si="47"/>
        <v/>
      </c>
      <c r="K1657" s="163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53" t="str">
        <f>IF('C. Consumer Service Detail'!$F1657="","",IF(VLOOKUP('C. Consumer Service Detail'!$F1657,'Table of Current Services'!$B$7:$F$36,'Table of Current Services'!$F$5,)="cost","Yes","No"))</f>
        <v/>
      </c>
      <c r="M1657" s="154" t="str">
        <f>IFERROR(IF('C. Consumer Service Detail'!$K1657="No Match","No",VLOOKUP('C. Consumer Service Detail'!$C1657,'B. Consumer Budget'!$E$11:$F$2010,2,FALSE)),"")</f>
        <v/>
      </c>
      <c r="P1657" s="94"/>
      <c r="Q1657" s="94"/>
    </row>
    <row r="1658" spans="2:17" x14ac:dyDescent="0.25">
      <c r="B1658" s="220">
        <f t="shared" si="48"/>
        <v>1648</v>
      </c>
      <c r="C1658" s="222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97"/>
      <c r="E1658" s="96"/>
      <c r="F1658" s="119"/>
      <c r="G1658" s="97"/>
      <c r="H1658" s="170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86"/>
      <c r="J1658" s="171" t="str">
        <f t="shared" si="47"/>
        <v/>
      </c>
      <c r="K1658" s="163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53" t="str">
        <f>IF('C. Consumer Service Detail'!$F1658="","",IF(VLOOKUP('C. Consumer Service Detail'!$F1658,'Table of Current Services'!$B$7:$F$36,'Table of Current Services'!$F$5,)="cost","Yes","No"))</f>
        <v/>
      </c>
      <c r="M1658" s="154" t="str">
        <f>IFERROR(IF('C. Consumer Service Detail'!$K1658="No Match","No",VLOOKUP('C. Consumer Service Detail'!$C1658,'B. Consumer Budget'!$E$11:$F$2010,2,FALSE)),"")</f>
        <v/>
      </c>
      <c r="P1658" s="94"/>
      <c r="Q1658" s="94"/>
    </row>
    <row r="1659" spans="2:17" x14ac:dyDescent="0.25">
      <c r="B1659" s="220">
        <f t="shared" si="48"/>
        <v>1649</v>
      </c>
      <c r="C1659" s="222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96"/>
      <c r="E1659" s="98"/>
      <c r="F1659" s="120"/>
      <c r="G1659" s="99"/>
      <c r="H1659" s="172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85"/>
      <c r="J1659" s="171" t="str">
        <f t="shared" si="47"/>
        <v/>
      </c>
      <c r="K1659" s="163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53" t="str">
        <f>IF('C. Consumer Service Detail'!$F1659="","",IF(VLOOKUP('C. Consumer Service Detail'!$F1659,'Table of Current Services'!$B$7:$F$36,'Table of Current Services'!$F$5,)="cost","Yes","No"))</f>
        <v/>
      </c>
      <c r="M1659" s="154" t="str">
        <f>IFERROR(IF('C. Consumer Service Detail'!$K1659="No Match","No",VLOOKUP('C. Consumer Service Detail'!$C1659,'B. Consumer Budget'!$E$11:$F$2010,2,FALSE)),"")</f>
        <v/>
      </c>
      <c r="P1659" s="94"/>
      <c r="Q1659" s="94"/>
    </row>
    <row r="1660" spans="2:17" x14ac:dyDescent="0.25">
      <c r="B1660" s="220">
        <f t="shared" si="48"/>
        <v>1650</v>
      </c>
      <c r="C1660" s="222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97"/>
      <c r="E1660" s="96"/>
      <c r="F1660" s="119"/>
      <c r="G1660" s="97"/>
      <c r="H1660" s="170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86"/>
      <c r="J1660" s="171" t="str">
        <f t="shared" si="47"/>
        <v/>
      </c>
      <c r="K1660" s="163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53" t="str">
        <f>IF('C. Consumer Service Detail'!$F1660="","",IF(VLOOKUP('C. Consumer Service Detail'!$F1660,'Table of Current Services'!$B$7:$F$36,'Table of Current Services'!$F$5,)="cost","Yes","No"))</f>
        <v/>
      </c>
      <c r="M1660" s="154" t="str">
        <f>IFERROR(IF('C. Consumer Service Detail'!$K1660="No Match","No",VLOOKUP('C. Consumer Service Detail'!$C1660,'B. Consumer Budget'!$E$11:$F$2010,2,FALSE)),"")</f>
        <v/>
      </c>
      <c r="P1660" s="94"/>
      <c r="Q1660" s="94"/>
    </row>
    <row r="1661" spans="2:17" x14ac:dyDescent="0.25">
      <c r="B1661" s="220">
        <f t="shared" si="48"/>
        <v>1651</v>
      </c>
      <c r="C1661" s="222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96"/>
      <c r="E1661" s="98"/>
      <c r="F1661" s="120"/>
      <c r="G1661" s="99"/>
      <c r="H1661" s="172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85"/>
      <c r="J1661" s="171" t="str">
        <f t="shared" si="47"/>
        <v/>
      </c>
      <c r="K1661" s="163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53" t="str">
        <f>IF('C. Consumer Service Detail'!$F1661="","",IF(VLOOKUP('C. Consumer Service Detail'!$F1661,'Table of Current Services'!$B$7:$F$36,'Table of Current Services'!$F$5,)="cost","Yes","No"))</f>
        <v/>
      </c>
      <c r="M1661" s="154" t="str">
        <f>IFERROR(IF('C. Consumer Service Detail'!$K1661="No Match","No",VLOOKUP('C. Consumer Service Detail'!$C1661,'B. Consumer Budget'!$E$11:$F$2010,2,FALSE)),"")</f>
        <v/>
      </c>
      <c r="P1661" s="94"/>
      <c r="Q1661" s="94"/>
    </row>
    <row r="1662" spans="2:17" x14ac:dyDescent="0.25">
      <c r="B1662" s="220">
        <f t="shared" si="48"/>
        <v>1652</v>
      </c>
      <c r="C1662" s="222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97"/>
      <c r="E1662" s="96"/>
      <c r="F1662" s="119"/>
      <c r="G1662" s="97"/>
      <c r="H1662" s="170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86"/>
      <c r="J1662" s="171" t="str">
        <f t="shared" si="47"/>
        <v/>
      </c>
      <c r="K1662" s="163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53" t="str">
        <f>IF('C. Consumer Service Detail'!$F1662="","",IF(VLOOKUP('C. Consumer Service Detail'!$F1662,'Table of Current Services'!$B$7:$F$36,'Table of Current Services'!$F$5,)="cost","Yes","No"))</f>
        <v/>
      </c>
      <c r="M1662" s="154" t="str">
        <f>IFERROR(IF('C. Consumer Service Detail'!$K1662="No Match","No",VLOOKUP('C. Consumer Service Detail'!$C1662,'B. Consumer Budget'!$E$11:$F$2010,2,FALSE)),"")</f>
        <v/>
      </c>
      <c r="P1662" s="94"/>
      <c r="Q1662" s="94"/>
    </row>
    <row r="1663" spans="2:17" x14ac:dyDescent="0.25">
      <c r="B1663" s="220">
        <f t="shared" si="48"/>
        <v>1653</v>
      </c>
      <c r="C1663" s="222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96"/>
      <c r="E1663" s="98"/>
      <c r="F1663" s="120"/>
      <c r="G1663" s="99"/>
      <c r="H1663" s="172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85"/>
      <c r="J1663" s="171" t="str">
        <f t="shared" si="47"/>
        <v/>
      </c>
      <c r="K1663" s="163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53" t="str">
        <f>IF('C. Consumer Service Detail'!$F1663="","",IF(VLOOKUP('C. Consumer Service Detail'!$F1663,'Table of Current Services'!$B$7:$F$36,'Table of Current Services'!$F$5,)="cost","Yes","No"))</f>
        <v/>
      </c>
      <c r="M1663" s="154" t="str">
        <f>IFERROR(IF('C. Consumer Service Detail'!$K1663="No Match","No",VLOOKUP('C. Consumer Service Detail'!$C1663,'B. Consumer Budget'!$E$11:$F$2010,2,FALSE)),"")</f>
        <v/>
      </c>
      <c r="P1663" s="94"/>
      <c r="Q1663" s="94"/>
    </row>
    <row r="1664" spans="2:17" x14ac:dyDescent="0.25">
      <c r="B1664" s="220">
        <f t="shared" si="48"/>
        <v>1654</v>
      </c>
      <c r="C1664" s="222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97"/>
      <c r="E1664" s="96"/>
      <c r="F1664" s="119"/>
      <c r="G1664" s="97"/>
      <c r="H1664" s="170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86"/>
      <c r="J1664" s="171" t="str">
        <f t="shared" si="47"/>
        <v/>
      </c>
      <c r="K1664" s="163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53" t="str">
        <f>IF('C. Consumer Service Detail'!$F1664="","",IF(VLOOKUP('C. Consumer Service Detail'!$F1664,'Table of Current Services'!$B$7:$F$36,'Table of Current Services'!$F$5,)="cost","Yes","No"))</f>
        <v/>
      </c>
      <c r="M1664" s="154" t="str">
        <f>IFERROR(IF('C. Consumer Service Detail'!$K1664="No Match","No",VLOOKUP('C. Consumer Service Detail'!$C1664,'B. Consumer Budget'!$E$11:$F$2010,2,FALSE)),"")</f>
        <v/>
      </c>
      <c r="P1664" s="94"/>
      <c r="Q1664" s="94"/>
    </row>
    <row r="1665" spans="2:17" x14ac:dyDescent="0.25">
      <c r="B1665" s="220">
        <f t="shared" si="48"/>
        <v>1655</v>
      </c>
      <c r="C1665" s="222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96"/>
      <c r="E1665" s="98"/>
      <c r="F1665" s="120"/>
      <c r="G1665" s="99"/>
      <c r="H1665" s="172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85"/>
      <c r="J1665" s="171" t="str">
        <f t="shared" si="47"/>
        <v/>
      </c>
      <c r="K1665" s="163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53" t="str">
        <f>IF('C. Consumer Service Detail'!$F1665="","",IF(VLOOKUP('C. Consumer Service Detail'!$F1665,'Table of Current Services'!$B$7:$F$36,'Table of Current Services'!$F$5,)="cost","Yes","No"))</f>
        <v/>
      </c>
      <c r="M1665" s="154" t="str">
        <f>IFERROR(IF('C. Consumer Service Detail'!$K1665="No Match","No",VLOOKUP('C. Consumer Service Detail'!$C1665,'B. Consumer Budget'!$E$11:$F$2010,2,FALSE)),"")</f>
        <v/>
      </c>
      <c r="P1665" s="94"/>
      <c r="Q1665" s="94"/>
    </row>
    <row r="1666" spans="2:17" x14ac:dyDescent="0.25">
      <c r="B1666" s="220">
        <f t="shared" si="48"/>
        <v>1656</v>
      </c>
      <c r="C1666" s="222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97"/>
      <c r="E1666" s="96"/>
      <c r="F1666" s="119"/>
      <c r="G1666" s="97"/>
      <c r="H1666" s="170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86"/>
      <c r="J1666" s="171" t="str">
        <f t="shared" si="47"/>
        <v/>
      </c>
      <c r="K1666" s="163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53" t="str">
        <f>IF('C. Consumer Service Detail'!$F1666="","",IF(VLOOKUP('C. Consumer Service Detail'!$F1666,'Table of Current Services'!$B$7:$F$36,'Table of Current Services'!$F$5,)="cost","Yes","No"))</f>
        <v/>
      </c>
      <c r="M1666" s="154" t="str">
        <f>IFERROR(IF('C. Consumer Service Detail'!$K1666="No Match","No",VLOOKUP('C. Consumer Service Detail'!$C1666,'B. Consumer Budget'!$E$11:$F$2010,2,FALSE)),"")</f>
        <v/>
      </c>
      <c r="P1666" s="94"/>
      <c r="Q1666" s="94"/>
    </row>
    <row r="1667" spans="2:17" x14ac:dyDescent="0.25">
      <c r="B1667" s="220">
        <f t="shared" si="48"/>
        <v>1657</v>
      </c>
      <c r="C1667" s="222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96"/>
      <c r="E1667" s="98"/>
      <c r="F1667" s="120"/>
      <c r="G1667" s="99"/>
      <c r="H1667" s="172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85"/>
      <c r="J1667" s="171" t="str">
        <f t="shared" si="47"/>
        <v/>
      </c>
      <c r="K1667" s="163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53" t="str">
        <f>IF('C. Consumer Service Detail'!$F1667="","",IF(VLOOKUP('C. Consumer Service Detail'!$F1667,'Table of Current Services'!$B$7:$F$36,'Table of Current Services'!$F$5,)="cost","Yes","No"))</f>
        <v/>
      </c>
      <c r="M1667" s="154" t="str">
        <f>IFERROR(IF('C. Consumer Service Detail'!$K1667="No Match","No",VLOOKUP('C. Consumer Service Detail'!$C1667,'B. Consumer Budget'!$E$11:$F$2010,2,FALSE)),"")</f>
        <v/>
      </c>
      <c r="P1667" s="94"/>
      <c r="Q1667" s="94"/>
    </row>
    <row r="1668" spans="2:17" x14ac:dyDescent="0.25">
      <c r="B1668" s="220">
        <f t="shared" si="48"/>
        <v>1658</v>
      </c>
      <c r="C1668" s="222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97"/>
      <c r="E1668" s="96"/>
      <c r="F1668" s="119"/>
      <c r="G1668" s="97"/>
      <c r="H1668" s="170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86"/>
      <c r="J1668" s="171" t="str">
        <f t="shared" si="47"/>
        <v/>
      </c>
      <c r="K1668" s="163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53" t="str">
        <f>IF('C. Consumer Service Detail'!$F1668="","",IF(VLOOKUP('C. Consumer Service Detail'!$F1668,'Table of Current Services'!$B$7:$F$36,'Table of Current Services'!$F$5,)="cost","Yes","No"))</f>
        <v/>
      </c>
      <c r="M1668" s="154" t="str">
        <f>IFERROR(IF('C. Consumer Service Detail'!$K1668="No Match","No",VLOOKUP('C. Consumer Service Detail'!$C1668,'B. Consumer Budget'!$E$11:$F$2010,2,FALSE)),"")</f>
        <v/>
      </c>
      <c r="P1668" s="94"/>
      <c r="Q1668" s="94"/>
    </row>
    <row r="1669" spans="2:17" x14ac:dyDescent="0.25">
      <c r="B1669" s="220">
        <f t="shared" si="48"/>
        <v>1659</v>
      </c>
      <c r="C1669" s="222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96"/>
      <c r="E1669" s="98"/>
      <c r="F1669" s="120"/>
      <c r="G1669" s="99"/>
      <c r="H1669" s="172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85"/>
      <c r="J1669" s="171" t="str">
        <f t="shared" si="47"/>
        <v/>
      </c>
      <c r="K1669" s="163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53" t="str">
        <f>IF('C. Consumer Service Detail'!$F1669="","",IF(VLOOKUP('C. Consumer Service Detail'!$F1669,'Table of Current Services'!$B$7:$F$36,'Table of Current Services'!$F$5,)="cost","Yes","No"))</f>
        <v/>
      </c>
      <c r="M1669" s="154" t="str">
        <f>IFERROR(IF('C. Consumer Service Detail'!$K1669="No Match","No",VLOOKUP('C. Consumer Service Detail'!$C1669,'B. Consumer Budget'!$E$11:$F$2010,2,FALSE)),"")</f>
        <v/>
      </c>
      <c r="P1669" s="94"/>
      <c r="Q1669" s="94"/>
    </row>
    <row r="1670" spans="2:17" x14ac:dyDescent="0.25">
      <c r="B1670" s="220">
        <f t="shared" si="48"/>
        <v>1660</v>
      </c>
      <c r="C1670" s="222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97"/>
      <c r="E1670" s="96"/>
      <c r="F1670" s="119"/>
      <c r="G1670" s="97"/>
      <c r="H1670" s="170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86"/>
      <c r="J1670" s="171" t="str">
        <f t="shared" si="47"/>
        <v/>
      </c>
      <c r="K1670" s="163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53" t="str">
        <f>IF('C. Consumer Service Detail'!$F1670="","",IF(VLOOKUP('C. Consumer Service Detail'!$F1670,'Table of Current Services'!$B$7:$F$36,'Table of Current Services'!$F$5,)="cost","Yes","No"))</f>
        <v/>
      </c>
      <c r="M1670" s="154" t="str">
        <f>IFERROR(IF('C. Consumer Service Detail'!$K1670="No Match","No",VLOOKUP('C. Consumer Service Detail'!$C1670,'B. Consumer Budget'!$E$11:$F$2010,2,FALSE)),"")</f>
        <v/>
      </c>
      <c r="P1670" s="94"/>
      <c r="Q1670" s="94"/>
    </row>
    <row r="1671" spans="2:17" x14ac:dyDescent="0.25">
      <c r="B1671" s="220">
        <f t="shared" si="48"/>
        <v>1661</v>
      </c>
      <c r="C1671" s="222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96"/>
      <c r="E1671" s="98"/>
      <c r="F1671" s="120"/>
      <c r="G1671" s="99"/>
      <c r="H1671" s="172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85"/>
      <c r="J1671" s="171" t="str">
        <f t="shared" si="47"/>
        <v/>
      </c>
      <c r="K1671" s="163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53" t="str">
        <f>IF('C. Consumer Service Detail'!$F1671="","",IF(VLOOKUP('C. Consumer Service Detail'!$F1671,'Table of Current Services'!$B$7:$F$36,'Table of Current Services'!$F$5,)="cost","Yes","No"))</f>
        <v/>
      </c>
      <c r="M1671" s="154" t="str">
        <f>IFERROR(IF('C. Consumer Service Detail'!$K1671="No Match","No",VLOOKUP('C. Consumer Service Detail'!$C1671,'B. Consumer Budget'!$E$11:$F$2010,2,FALSE)),"")</f>
        <v/>
      </c>
      <c r="P1671" s="94"/>
      <c r="Q1671" s="94"/>
    </row>
    <row r="1672" spans="2:17" x14ac:dyDescent="0.25">
      <c r="B1672" s="220">
        <f t="shared" si="48"/>
        <v>1662</v>
      </c>
      <c r="C1672" s="222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97"/>
      <c r="E1672" s="96"/>
      <c r="F1672" s="119"/>
      <c r="G1672" s="97"/>
      <c r="H1672" s="170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86"/>
      <c r="J1672" s="171" t="str">
        <f t="shared" si="47"/>
        <v/>
      </c>
      <c r="K1672" s="163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53" t="str">
        <f>IF('C. Consumer Service Detail'!$F1672="","",IF(VLOOKUP('C. Consumer Service Detail'!$F1672,'Table of Current Services'!$B$7:$F$36,'Table of Current Services'!$F$5,)="cost","Yes","No"))</f>
        <v/>
      </c>
      <c r="M1672" s="154" t="str">
        <f>IFERROR(IF('C. Consumer Service Detail'!$K1672="No Match","No",VLOOKUP('C. Consumer Service Detail'!$C1672,'B. Consumer Budget'!$E$11:$F$2010,2,FALSE)),"")</f>
        <v/>
      </c>
      <c r="P1672" s="94"/>
      <c r="Q1672" s="94"/>
    </row>
    <row r="1673" spans="2:17" x14ac:dyDescent="0.25">
      <c r="B1673" s="221">
        <f t="shared" si="48"/>
        <v>1663</v>
      </c>
      <c r="C1673" s="222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96"/>
      <c r="E1673" s="98"/>
      <c r="F1673" s="120"/>
      <c r="G1673" s="99"/>
      <c r="H1673" s="172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85"/>
      <c r="J1673" s="171" t="str">
        <f t="shared" si="47"/>
        <v/>
      </c>
      <c r="K1673" s="163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53" t="str">
        <f>IF('C. Consumer Service Detail'!$F1673="","",IF(VLOOKUP('C. Consumer Service Detail'!$F1673,'Table of Current Services'!$B$7:$F$36,'Table of Current Services'!$F$5,)="cost","Yes","No"))</f>
        <v/>
      </c>
      <c r="M1673" s="154" t="str">
        <f>IFERROR(IF('C. Consumer Service Detail'!$K1673="No Match","No",VLOOKUP('C. Consumer Service Detail'!$C1673,'B. Consumer Budget'!$E$11:$F$2010,2,FALSE)),"")</f>
        <v/>
      </c>
      <c r="P1673" s="94"/>
      <c r="Q1673" s="94"/>
    </row>
    <row r="1674" spans="2:17" x14ac:dyDescent="0.25">
      <c r="B1674" s="95">
        <f t="shared" si="48"/>
        <v>1664</v>
      </c>
      <c r="C1674" s="149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97"/>
      <c r="E1674" s="96"/>
      <c r="F1674" s="119"/>
      <c r="G1674" s="97"/>
      <c r="H1674" s="170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86"/>
      <c r="J1674" s="171" t="str">
        <f t="shared" si="47"/>
        <v/>
      </c>
      <c r="K1674" s="163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53" t="str">
        <f>IF('C. Consumer Service Detail'!$F1674="","",IF(VLOOKUP('C. Consumer Service Detail'!$F1674,'Table of Current Services'!$B$7:$F$36,'Table of Current Services'!$F$5,)="cost","Yes","No"))</f>
        <v/>
      </c>
      <c r="M1674" s="154" t="str">
        <f>IFERROR(IF('C. Consumer Service Detail'!$K1674="No Match","No",VLOOKUP('C. Consumer Service Detail'!$C1674,'B. Consumer Budget'!$E$11:$F$2010,2,FALSE)),"")</f>
        <v/>
      </c>
      <c r="P1674" s="94"/>
      <c r="Q1674" s="94"/>
    </row>
    <row r="1675" spans="2:17" x14ac:dyDescent="0.25">
      <c r="B1675" s="95">
        <f t="shared" si="48"/>
        <v>1665</v>
      </c>
      <c r="C1675" s="149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96"/>
      <c r="E1675" s="98"/>
      <c r="F1675" s="120"/>
      <c r="G1675" s="99"/>
      <c r="H1675" s="172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85"/>
      <c r="J1675" s="171" t="str">
        <f t="shared" ref="J1675:J1738" si="49">IFERROR(IF($H1675&gt;0,$H1675*$I1675,$I1675),"")</f>
        <v/>
      </c>
      <c r="K1675" s="163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53" t="str">
        <f>IF('C. Consumer Service Detail'!$F1675="","",IF(VLOOKUP('C. Consumer Service Detail'!$F1675,'Table of Current Services'!$B$7:$F$36,'Table of Current Services'!$F$5,)="cost","Yes","No"))</f>
        <v/>
      </c>
      <c r="M1675" s="154" t="str">
        <f>IFERROR(IF('C. Consumer Service Detail'!$K1675="No Match","No",VLOOKUP('C. Consumer Service Detail'!$C1675,'B. Consumer Budget'!$E$11:$F$2010,2,FALSE)),"")</f>
        <v/>
      </c>
      <c r="P1675" s="94"/>
      <c r="Q1675" s="94"/>
    </row>
    <row r="1676" spans="2:17" x14ac:dyDescent="0.25">
      <c r="B1676" s="95">
        <f t="shared" ref="B1676:B1739" si="50">B1675+1</f>
        <v>1666</v>
      </c>
      <c r="C1676" s="149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97"/>
      <c r="E1676" s="96"/>
      <c r="F1676" s="119"/>
      <c r="G1676" s="97"/>
      <c r="H1676" s="170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86"/>
      <c r="J1676" s="171" t="str">
        <f t="shared" si="49"/>
        <v/>
      </c>
      <c r="K1676" s="163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53" t="str">
        <f>IF('C. Consumer Service Detail'!$F1676="","",IF(VLOOKUP('C. Consumer Service Detail'!$F1676,'Table of Current Services'!$B$7:$F$36,'Table of Current Services'!$F$5,)="cost","Yes","No"))</f>
        <v/>
      </c>
      <c r="M1676" s="154" t="str">
        <f>IFERROR(IF('C. Consumer Service Detail'!$K1676="No Match","No",VLOOKUP('C. Consumer Service Detail'!$C1676,'B. Consumer Budget'!$E$11:$F$2010,2,FALSE)),"")</f>
        <v/>
      </c>
      <c r="P1676" s="94"/>
      <c r="Q1676" s="94"/>
    </row>
    <row r="1677" spans="2:17" x14ac:dyDescent="0.25">
      <c r="B1677" s="95">
        <f t="shared" si="50"/>
        <v>1667</v>
      </c>
      <c r="C1677" s="149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96"/>
      <c r="E1677" s="98"/>
      <c r="F1677" s="120"/>
      <c r="G1677" s="99"/>
      <c r="H1677" s="172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85"/>
      <c r="J1677" s="171" t="str">
        <f t="shared" si="49"/>
        <v/>
      </c>
      <c r="K1677" s="163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53" t="str">
        <f>IF('C. Consumer Service Detail'!$F1677="","",IF(VLOOKUP('C. Consumer Service Detail'!$F1677,'Table of Current Services'!$B$7:$F$36,'Table of Current Services'!$F$5,)="cost","Yes","No"))</f>
        <v/>
      </c>
      <c r="M1677" s="154" t="str">
        <f>IFERROR(IF('C. Consumer Service Detail'!$K1677="No Match","No",VLOOKUP('C. Consumer Service Detail'!$C1677,'B. Consumer Budget'!$E$11:$F$2010,2,FALSE)),"")</f>
        <v/>
      </c>
      <c r="P1677" s="94"/>
      <c r="Q1677" s="94"/>
    </row>
    <row r="1678" spans="2:17" x14ac:dyDescent="0.25">
      <c r="B1678" s="95">
        <f t="shared" si="50"/>
        <v>1668</v>
      </c>
      <c r="C1678" s="149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97"/>
      <c r="E1678" s="96"/>
      <c r="F1678" s="119"/>
      <c r="G1678" s="97"/>
      <c r="H1678" s="170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86"/>
      <c r="J1678" s="171" t="str">
        <f t="shared" si="49"/>
        <v/>
      </c>
      <c r="K1678" s="163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53" t="str">
        <f>IF('C. Consumer Service Detail'!$F1678="","",IF(VLOOKUP('C. Consumer Service Detail'!$F1678,'Table of Current Services'!$B$7:$F$36,'Table of Current Services'!$F$5,)="cost","Yes","No"))</f>
        <v/>
      </c>
      <c r="M1678" s="154" t="str">
        <f>IFERROR(IF('C. Consumer Service Detail'!$K1678="No Match","No",VLOOKUP('C. Consumer Service Detail'!$C1678,'B. Consumer Budget'!$E$11:$F$2010,2,FALSE)),"")</f>
        <v/>
      </c>
      <c r="P1678" s="94"/>
      <c r="Q1678" s="94"/>
    </row>
    <row r="1679" spans="2:17" x14ac:dyDescent="0.25">
      <c r="B1679" s="95">
        <f t="shared" si="50"/>
        <v>1669</v>
      </c>
      <c r="C1679" s="149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96"/>
      <c r="E1679" s="98"/>
      <c r="F1679" s="120"/>
      <c r="G1679" s="99"/>
      <c r="H1679" s="172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85"/>
      <c r="J1679" s="171" t="str">
        <f t="shared" si="49"/>
        <v/>
      </c>
      <c r="K1679" s="163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53" t="str">
        <f>IF('C. Consumer Service Detail'!$F1679="","",IF(VLOOKUP('C. Consumer Service Detail'!$F1679,'Table of Current Services'!$B$7:$F$36,'Table of Current Services'!$F$5,)="cost","Yes","No"))</f>
        <v/>
      </c>
      <c r="M1679" s="154" t="str">
        <f>IFERROR(IF('C. Consumer Service Detail'!$K1679="No Match","No",VLOOKUP('C. Consumer Service Detail'!$C1679,'B. Consumer Budget'!$E$11:$F$2010,2,FALSE)),"")</f>
        <v/>
      </c>
      <c r="P1679" s="94"/>
      <c r="Q1679" s="94"/>
    </row>
    <row r="1680" spans="2:17" x14ac:dyDescent="0.25">
      <c r="B1680" s="95">
        <f t="shared" si="50"/>
        <v>1670</v>
      </c>
      <c r="C1680" s="149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97"/>
      <c r="E1680" s="96"/>
      <c r="F1680" s="119"/>
      <c r="G1680" s="97"/>
      <c r="H1680" s="170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86"/>
      <c r="J1680" s="171" t="str">
        <f t="shared" si="49"/>
        <v/>
      </c>
      <c r="K1680" s="163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53" t="str">
        <f>IF('C. Consumer Service Detail'!$F1680="","",IF(VLOOKUP('C. Consumer Service Detail'!$F1680,'Table of Current Services'!$B$7:$F$36,'Table of Current Services'!$F$5,)="cost","Yes","No"))</f>
        <v/>
      </c>
      <c r="M1680" s="154" t="str">
        <f>IFERROR(IF('C. Consumer Service Detail'!$K1680="No Match","No",VLOOKUP('C. Consumer Service Detail'!$C1680,'B. Consumer Budget'!$E$11:$F$2010,2,FALSE)),"")</f>
        <v/>
      </c>
      <c r="P1680" s="94"/>
      <c r="Q1680" s="94"/>
    </row>
    <row r="1681" spans="2:17" x14ac:dyDescent="0.25">
      <c r="B1681" s="95">
        <f t="shared" si="50"/>
        <v>1671</v>
      </c>
      <c r="C1681" s="149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96"/>
      <c r="E1681" s="98"/>
      <c r="F1681" s="120"/>
      <c r="G1681" s="99"/>
      <c r="H1681" s="172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85"/>
      <c r="J1681" s="171" t="str">
        <f t="shared" si="49"/>
        <v/>
      </c>
      <c r="K1681" s="163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53" t="str">
        <f>IF('C. Consumer Service Detail'!$F1681="","",IF(VLOOKUP('C. Consumer Service Detail'!$F1681,'Table of Current Services'!$B$7:$F$36,'Table of Current Services'!$F$5,)="cost","Yes","No"))</f>
        <v/>
      </c>
      <c r="M1681" s="154" t="str">
        <f>IFERROR(IF('C. Consumer Service Detail'!$K1681="No Match","No",VLOOKUP('C. Consumer Service Detail'!$C1681,'B. Consumer Budget'!$E$11:$F$2010,2,FALSE)),"")</f>
        <v/>
      </c>
      <c r="P1681" s="94"/>
      <c r="Q1681" s="94"/>
    </row>
    <row r="1682" spans="2:17" x14ac:dyDescent="0.25">
      <c r="B1682" s="95">
        <f t="shared" si="50"/>
        <v>1672</v>
      </c>
      <c r="C1682" s="149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97"/>
      <c r="E1682" s="96"/>
      <c r="F1682" s="119"/>
      <c r="G1682" s="97"/>
      <c r="H1682" s="170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86"/>
      <c r="J1682" s="171" t="str">
        <f t="shared" si="49"/>
        <v/>
      </c>
      <c r="K1682" s="163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53" t="str">
        <f>IF('C. Consumer Service Detail'!$F1682="","",IF(VLOOKUP('C. Consumer Service Detail'!$F1682,'Table of Current Services'!$B$7:$F$36,'Table of Current Services'!$F$5,)="cost","Yes","No"))</f>
        <v/>
      </c>
      <c r="M1682" s="154" t="str">
        <f>IFERROR(IF('C. Consumer Service Detail'!$K1682="No Match","No",VLOOKUP('C. Consumer Service Detail'!$C1682,'B. Consumer Budget'!$E$11:$F$2010,2,FALSE)),"")</f>
        <v/>
      </c>
      <c r="P1682" s="94"/>
      <c r="Q1682" s="94"/>
    </row>
    <row r="1683" spans="2:17" x14ac:dyDescent="0.25">
      <c r="B1683" s="95">
        <f t="shared" si="50"/>
        <v>1673</v>
      </c>
      <c r="C1683" s="149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96"/>
      <c r="E1683" s="98"/>
      <c r="F1683" s="120"/>
      <c r="G1683" s="99"/>
      <c r="H1683" s="172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85"/>
      <c r="J1683" s="171" t="str">
        <f t="shared" si="49"/>
        <v/>
      </c>
      <c r="K1683" s="163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53" t="str">
        <f>IF('C. Consumer Service Detail'!$F1683="","",IF(VLOOKUP('C. Consumer Service Detail'!$F1683,'Table of Current Services'!$B$7:$F$36,'Table of Current Services'!$F$5,)="cost","Yes","No"))</f>
        <v/>
      </c>
      <c r="M1683" s="154" t="str">
        <f>IFERROR(IF('C. Consumer Service Detail'!$K1683="No Match","No",VLOOKUP('C. Consumer Service Detail'!$C1683,'B. Consumer Budget'!$E$11:$F$2010,2,FALSE)),"")</f>
        <v/>
      </c>
      <c r="P1683" s="94"/>
      <c r="Q1683" s="94"/>
    </row>
    <row r="1684" spans="2:17" x14ac:dyDescent="0.25">
      <c r="B1684" s="95">
        <f t="shared" si="50"/>
        <v>1674</v>
      </c>
      <c r="C1684" s="149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97"/>
      <c r="E1684" s="96"/>
      <c r="F1684" s="119"/>
      <c r="G1684" s="97"/>
      <c r="H1684" s="170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86"/>
      <c r="J1684" s="171" t="str">
        <f t="shared" si="49"/>
        <v/>
      </c>
      <c r="K1684" s="163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53" t="str">
        <f>IF('C. Consumer Service Detail'!$F1684="","",IF(VLOOKUP('C. Consumer Service Detail'!$F1684,'Table of Current Services'!$B$7:$F$36,'Table of Current Services'!$F$5,)="cost","Yes","No"))</f>
        <v/>
      </c>
      <c r="M1684" s="154" t="str">
        <f>IFERROR(IF('C. Consumer Service Detail'!$K1684="No Match","No",VLOOKUP('C. Consumer Service Detail'!$C1684,'B. Consumer Budget'!$E$11:$F$2010,2,FALSE)),"")</f>
        <v/>
      </c>
      <c r="P1684" s="94"/>
      <c r="Q1684" s="94"/>
    </row>
    <row r="1685" spans="2:17" x14ac:dyDescent="0.25">
      <c r="B1685" s="95">
        <f t="shared" si="50"/>
        <v>1675</v>
      </c>
      <c r="C1685" s="149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96"/>
      <c r="E1685" s="98"/>
      <c r="F1685" s="120"/>
      <c r="G1685" s="99"/>
      <c r="H1685" s="172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85"/>
      <c r="J1685" s="171" t="str">
        <f t="shared" si="49"/>
        <v/>
      </c>
      <c r="K1685" s="163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53" t="str">
        <f>IF('C. Consumer Service Detail'!$F1685="","",IF(VLOOKUP('C. Consumer Service Detail'!$F1685,'Table of Current Services'!$B$7:$F$36,'Table of Current Services'!$F$5,)="cost","Yes","No"))</f>
        <v/>
      </c>
      <c r="M1685" s="154" t="str">
        <f>IFERROR(IF('C. Consumer Service Detail'!$K1685="No Match","No",VLOOKUP('C. Consumer Service Detail'!$C1685,'B. Consumer Budget'!$E$11:$F$2010,2,FALSE)),"")</f>
        <v/>
      </c>
      <c r="P1685" s="94"/>
      <c r="Q1685" s="94"/>
    </row>
    <row r="1686" spans="2:17" x14ac:dyDescent="0.25">
      <c r="B1686" s="95">
        <f t="shared" si="50"/>
        <v>1676</v>
      </c>
      <c r="C1686" s="149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97"/>
      <c r="E1686" s="96"/>
      <c r="F1686" s="119"/>
      <c r="G1686" s="97"/>
      <c r="H1686" s="170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86"/>
      <c r="J1686" s="171" t="str">
        <f t="shared" si="49"/>
        <v/>
      </c>
      <c r="K1686" s="163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53" t="str">
        <f>IF('C. Consumer Service Detail'!$F1686="","",IF(VLOOKUP('C. Consumer Service Detail'!$F1686,'Table of Current Services'!$B$7:$F$36,'Table of Current Services'!$F$5,)="cost","Yes","No"))</f>
        <v/>
      </c>
      <c r="M1686" s="154" t="str">
        <f>IFERROR(IF('C. Consumer Service Detail'!$K1686="No Match","No",VLOOKUP('C. Consumer Service Detail'!$C1686,'B. Consumer Budget'!$E$11:$F$2010,2,FALSE)),"")</f>
        <v/>
      </c>
      <c r="P1686" s="94"/>
      <c r="Q1686" s="94"/>
    </row>
    <row r="1687" spans="2:17" x14ac:dyDescent="0.25">
      <c r="B1687" s="95">
        <f t="shared" si="50"/>
        <v>1677</v>
      </c>
      <c r="C1687" s="149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96"/>
      <c r="E1687" s="98"/>
      <c r="F1687" s="120"/>
      <c r="G1687" s="99"/>
      <c r="H1687" s="172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85"/>
      <c r="J1687" s="171" t="str">
        <f t="shared" si="49"/>
        <v/>
      </c>
      <c r="K1687" s="163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53" t="str">
        <f>IF('C. Consumer Service Detail'!$F1687="","",IF(VLOOKUP('C. Consumer Service Detail'!$F1687,'Table of Current Services'!$B$7:$F$36,'Table of Current Services'!$F$5,)="cost","Yes","No"))</f>
        <v/>
      </c>
      <c r="M1687" s="154" t="str">
        <f>IFERROR(IF('C. Consumer Service Detail'!$K1687="No Match","No",VLOOKUP('C. Consumer Service Detail'!$C1687,'B. Consumer Budget'!$E$11:$F$2010,2,FALSE)),"")</f>
        <v/>
      </c>
      <c r="P1687" s="94"/>
      <c r="Q1687" s="94"/>
    </row>
    <row r="1688" spans="2:17" x14ac:dyDescent="0.25">
      <c r="B1688" s="95">
        <f t="shared" si="50"/>
        <v>1678</v>
      </c>
      <c r="C1688" s="149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97"/>
      <c r="E1688" s="96"/>
      <c r="F1688" s="119"/>
      <c r="G1688" s="97"/>
      <c r="H1688" s="170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86"/>
      <c r="J1688" s="171" t="str">
        <f t="shared" si="49"/>
        <v/>
      </c>
      <c r="K1688" s="163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53" t="str">
        <f>IF('C. Consumer Service Detail'!$F1688="","",IF(VLOOKUP('C. Consumer Service Detail'!$F1688,'Table of Current Services'!$B$7:$F$36,'Table of Current Services'!$F$5,)="cost","Yes","No"))</f>
        <v/>
      </c>
      <c r="M1688" s="154" t="str">
        <f>IFERROR(IF('C. Consumer Service Detail'!$K1688="No Match","No",VLOOKUP('C. Consumer Service Detail'!$C1688,'B. Consumer Budget'!$E$11:$F$2010,2,FALSE)),"")</f>
        <v/>
      </c>
      <c r="P1688" s="94"/>
      <c r="Q1688" s="94"/>
    </row>
    <row r="1689" spans="2:17" x14ac:dyDescent="0.25">
      <c r="B1689" s="95">
        <f t="shared" si="50"/>
        <v>1679</v>
      </c>
      <c r="C1689" s="149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96"/>
      <c r="E1689" s="98"/>
      <c r="F1689" s="120"/>
      <c r="G1689" s="99"/>
      <c r="H1689" s="172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85"/>
      <c r="J1689" s="171" t="str">
        <f t="shared" si="49"/>
        <v/>
      </c>
      <c r="K1689" s="163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53" t="str">
        <f>IF('C. Consumer Service Detail'!$F1689="","",IF(VLOOKUP('C. Consumer Service Detail'!$F1689,'Table of Current Services'!$B$7:$F$36,'Table of Current Services'!$F$5,)="cost","Yes","No"))</f>
        <v/>
      </c>
      <c r="M1689" s="154" t="str">
        <f>IFERROR(IF('C. Consumer Service Detail'!$K1689="No Match","No",VLOOKUP('C. Consumer Service Detail'!$C1689,'B. Consumer Budget'!$E$11:$F$2010,2,FALSE)),"")</f>
        <v/>
      </c>
      <c r="P1689" s="94"/>
      <c r="Q1689" s="94"/>
    </row>
    <row r="1690" spans="2:17" x14ac:dyDescent="0.25">
      <c r="B1690" s="95">
        <f t="shared" si="50"/>
        <v>1680</v>
      </c>
      <c r="C1690" s="149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97"/>
      <c r="E1690" s="96"/>
      <c r="F1690" s="119"/>
      <c r="G1690" s="97"/>
      <c r="H1690" s="170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86"/>
      <c r="J1690" s="171" t="str">
        <f t="shared" si="49"/>
        <v/>
      </c>
      <c r="K1690" s="163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53" t="str">
        <f>IF('C. Consumer Service Detail'!$F1690="","",IF(VLOOKUP('C. Consumer Service Detail'!$F1690,'Table of Current Services'!$B$7:$F$36,'Table of Current Services'!$F$5,)="cost","Yes","No"))</f>
        <v/>
      </c>
      <c r="M1690" s="154" t="str">
        <f>IFERROR(IF('C. Consumer Service Detail'!$K1690="No Match","No",VLOOKUP('C. Consumer Service Detail'!$C1690,'B. Consumer Budget'!$E$11:$F$2010,2,FALSE)),"")</f>
        <v/>
      </c>
      <c r="P1690" s="94"/>
      <c r="Q1690" s="94"/>
    </row>
    <row r="1691" spans="2:17" x14ac:dyDescent="0.25">
      <c r="B1691" s="95">
        <f t="shared" si="50"/>
        <v>1681</v>
      </c>
      <c r="C1691" s="149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96"/>
      <c r="E1691" s="98"/>
      <c r="F1691" s="120"/>
      <c r="G1691" s="99"/>
      <c r="H1691" s="172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85"/>
      <c r="J1691" s="171" t="str">
        <f t="shared" si="49"/>
        <v/>
      </c>
      <c r="K1691" s="163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53" t="str">
        <f>IF('C. Consumer Service Detail'!$F1691="","",IF(VLOOKUP('C. Consumer Service Detail'!$F1691,'Table of Current Services'!$B$7:$F$36,'Table of Current Services'!$F$5,)="cost","Yes","No"))</f>
        <v/>
      </c>
      <c r="M1691" s="154" t="str">
        <f>IFERROR(IF('C. Consumer Service Detail'!$K1691="No Match","No",VLOOKUP('C. Consumer Service Detail'!$C1691,'B. Consumer Budget'!$E$11:$F$2010,2,FALSE)),"")</f>
        <v/>
      </c>
      <c r="P1691" s="94"/>
      <c r="Q1691" s="94"/>
    </row>
    <row r="1692" spans="2:17" x14ac:dyDescent="0.25">
      <c r="B1692" s="95">
        <f t="shared" si="50"/>
        <v>1682</v>
      </c>
      <c r="C1692" s="149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97"/>
      <c r="E1692" s="96"/>
      <c r="F1692" s="119"/>
      <c r="G1692" s="97"/>
      <c r="H1692" s="170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86"/>
      <c r="J1692" s="171" t="str">
        <f t="shared" si="49"/>
        <v/>
      </c>
      <c r="K1692" s="163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53" t="str">
        <f>IF('C. Consumer Service Detail'!$F1692="","",IF(VLOOKUP('C. Consumer Service Detail'!$F1692,'Table of Current Services'!$B$7:$F$36,'Table of Current Services'!$F$5,)="cost","Yes","No"))</f>
        <v/>
      </c>
      <c r="M1692" s="154" t="str">
        <f>IFERROR(IF('C. Consumer Service Detail'!$K1692="No Match","No",VLOOKUP('C. Consumer Service Detail'!$C1692,'B. Consumer Budget'!$E$11:$F$2010,2,FALSE)),"")</f>
        <v/>
      </c>
      <c r="P1692" s="94"/>
      <c r="Q1692" s="94"/>
    </row>
    <row r="1693" spans="2:17" x14ac:dyDescent="0.25">
      <c r="B1693" s="95">
        <f t="shared" si="50"/>
        <v>1683</v>
      </c>
      <c r="C1693" s="149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96"/>
      <c r="E1693" s="98"/>
      <c r="F1693" s="120"/>
      <c r="G1693" s="99"/>
      <c r="H1693" s="172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85"/>
      <c r="J1693" s="171" t="str">
        <f t="shared" si="49"/>
        <v/>
      </c>
      <c r="K1693" s="163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53" t="str">
        <f>IF('C. Consumer Service Detail'!$F1693="","",IF(VLOOKUP('C. Consumer Service Detail'!$F1693,'Table of Current Services'!$B$7:$F$36,'Table of Current Services'!$F$5,)="cost","Yes","No"))</f>
        <v/>
      </c>
      <c r="M1693" s="154" t="str">
        <f>IFERROR(IF('C. Consumer Service Detail'!$K1693="No Match","No",VLOOKUP('C. Consumer Service Detail'!$C1693,'B. Consumer Budget'!$E$11:$F$2010,2,FALSE)),"")</f>
        <v/>
      </c>
      <c r="P1693" s="94"/>
      <c r="Q1693" s="94"/>
    </row>
    <row r="1694" spans="2:17" x14ac:dyDescent="0.25">
      <c r="B1694" s="95">
        <f t="shared" si="50"/>
        <v>1684</v>
      </c>
      <c r="C1694" s="149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97"/>
      <c r="E1694" s="96"/>
      <c r="F1694" s="119"/>
      <c r="G1694" s="97"/>
      <c r="H1694" s="170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86"/>
      <c r="J1694" s="171" t="str">
        <f t="shared" si="49"/>
        <v/>
      </c>
      <c r="K1694" s="163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53" t="str">
        <f>IF('C. Consumer Service Detail'!$F1694="","",IF(VLOOKUP('C. Consumer Service Detail'!$F1694,'Table of Current Services'!$B$7:$F$36,'Table of Current Services'!$F$5,)="cost","Yes","No"))</f>
        <v/>
      </c>
      <c r="M1694" s="154" t="str">
        <f>IFERROR(IF('C. Consumer Service Detail'!$K1694="No Match","No",VLOOKUP('C. Consumer Service Detail'!$C1694,'B. Consumer Budget'!$E$11:$F$2010,2,FALSE)),"")</f>
        <v/>
      </c>
      <c r="P1694" s="94"/>
      <c r="Q1694" s="94"/>
    </row>
    <row r="1695" spans="2:17" x14ac:dyDescent="0.25">
      <c r="B1695" s="95">
        <f t="shared" si="50"/>
        <v>1685</v>
      </c>
      <c r="C1695" s="149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96"/>
      <c r="E1695" s="98"/>
      <c r="F1695" s="120"/>
      <c r="G1695" s="99"/>
      <c r="H1695" s="172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85"/>
      <c r="J1695" s="171" t="str">
        <f t="shared" si="49"/>
        <v/>
      </c>
      <c r="K1695" s="163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53" t="str">
        <f>IF('C. Consumer Service Detail'!$F1695="","",IF(VLOOKUP('C. Consumer Service Detail'!$F1695,'Table of Current Services'!$B$7:$F$36,'Table of Current Services'!$F$5,)="cost","Yes","No"))</f>
        <v/>
      </c>
      <c r="M1695" s="154" t="str">
        <f>IFERROR(IF('C. Consumer Service Detail'!$K1695="No Match","No",VLOOKUP('C. Consumer Service Detail'!$C1695,'B. Consumer Budget'!$E$11:$F$2010,2,FALSE)),"")</f>
        <v/>
      </c>
      <c r="P1695" s="94"/>
      <c r="Q1695" s="94"/>
    </row>
    <row r="1696" spans="2:17" x14ac:dyDescent="0.25">
      <c r="B1696" s="95">
        <f t="shared" si="50"/>
        <v>1686</v>
      </c>
      <c r="C1696" s="149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97"/>
      <c r="E1696" s="96"/>
      <c r="F1696" s="119"/>
      <c r="G1696" s="97"/>
      <c r="H1696" s="170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86"/>
      <c r="J1696" s="171" t="str">
        <f t="shared" si="49"/>
        <v/>
      </c>
      <c r="K1696" s="163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53" t="str">
        <f>IF('C. Consumer Service Detail'!$F1696="","",IF(VLOOKUP('C. Consumer Service Detail'!$F1696,'Table of Current Services'!$B$7:$F$36,'Table of Current Services'!$F$5,)="cost","Yes","No"))</f>
        <v/>
      </c>
      <c r="M1696" s="154" t="str">
        <f>IFERROR(IF('C. Consumer Service Detail'!$K1696="No Match","No",VLOOKUP('C. Consumer Service Detail'!$C1696,'B. Consumer Budget'!$E$11:$F$2010,2,FALSE)),"")</f>
        <v/>
      </c>
      <c r="P1696" s="94"/>
      <c r="Q1696" s="94"/>
    </row>
    <row r="1697" spans="2:17" x14ac:dyDescent="0.25">
      <c r="B1697" s="95">
        <f t="shared" si="50"/>
        <v>1687</v>
      </c>
      <c r="C1697" s="149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96"/>
      <c r="E1697" s="98"/>
      <c r="F1697" s="120"/>
      <c r="G1697" s="99"/>
      <c r="H1697" s="172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85"/>
      <c r="J1697" s="171" t="str">
        <f t="shared" si="49"/>
        <v/>
      </c>
      <c r="K1697" s="163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53" t="str">
        <f>IF('C. Consumer Service Detail'!$F1697="","",IF(VLOOKUP('C. Consumer Service Detail'!$F1697,'Table of Current Services'!$B$7:$F$36,'Table of Current Services'!$F$5,)="cost","Yes","No"))</f>
        <v/>
      </c>
      <c r="M1697" s="154" t="str">
        <f>IFERROR(IF('C. Consumer Service Detail'!$K1697="No Match","No",VLOOKUP('C. Consumer Service Detail'!$C1697,'B. Consumer Budget'!$E$11:$F$2010,2,FALSE)),"")</f>
        <v/>
      </c>
      <c r="P1697" s="94"/>
      <c r="Q1697" s="94"/>
    </row>
    <row r="1698" spans="2:17" x14ac:dyDescent="0.25">
      <c r="B1698" s="95">
        <f t="shared" si="50"/>
        <v>1688</v>
      </c>
      <c r="C1698" s="149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97"/>
      <c r="E1698" s="96"/>
      <c r="F1698" s="119"/>
      <c r="G1698" s="97"/>
      <c r="H1698" s="170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86"/>
      <c r="J1698" s="171" t="str">
        <f t="shared" si="49"/>
        <v/>
      </c>
      <c r="K1698" s="163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53" t="str">
        <f>IF('C. Consumer Service Detail'!$F1698="","",IF(VLOOKUP('C. Consumer Service Detail'!$F1698,'Table of Current Services'!$B$7:$F$36,'Table of Current Services'!$F$5,)="cost","Yes","No"))</f>
        <v/>
      </c>
      <c r="M1698" s="154" t="str">
        <f>IFERROR(IF('C. Consumer Service Detail'!$K1698="No Match","No",VLOOKUP('C. Consumer Service Detail'!$C1698,'B. Consumer Budget'!$E$11:$F$2010,2,FALSE)),"")</f>
        <v/>
      </c>
      <c r="P1698" s="94"/>
      <c r="Q1698" s="94"/>
    </row>
    <row r="1699" spans="2:17" x14ac:dyDescent="0.25">
      <c r="B1699" s="95">
        <f t="shared" si="50"/>
        <v>1689</v>
      </c>
      <c r="C1699" s="149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96"/>
      <c r="E1699" s="98"/>
      <c r="F1699" s="120"/>
      <c r="G1699" s="99"/>
      <c r="H1699" s="172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85"/>
      <c r="J1699" s="171" t="str">
        <f t="shared" si="49"/>
        <v/>
      </c>
      <c r="K1699" s="163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53" t="str">
        <f>IF('C. Consumer Service Detail'!$F1699="","",IF(VLOOKUP('C. Consumer Service Detail'!$F1699,'Table of Current Services'!$B$7:$F$36,'Table of Current Services'!$F$5,)="cost","Yes","No"))</f>
        <v/>
      </c>
      <c r="M1699" s="154" t="str">
        <f>IFERROR(IF('C. Consumer Service Detail'!$K1699="No Match","No",VLOOKUP('C. Consumer Service Detail'!$C1699,'B. Consumer Budget'!$E$11:$F$2010,2,FALSE)),"")</f>
        <v/>
      </c>
      <c r="P1699" s="94"/>
      <c r="Q1699" s="94"/>
    </row>
    <row r="1700" spans="2:17" x14ac:dyDescent="0.25">
      <c r="B1700" s="95">
        <f t="shared" si="50"/>
        <v>1690</v>
      </c>
      <c r="C1700" s="149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97"/>
      <c r="E1700" s="96"/>
      <c r="F1700" s="119"/>
      <c r="G1700" s="97"/>
      <c r="H1700" s="170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86"/>
      <c r="J1700" s="171" t="str">
        <f t="shared" si="49"/>
        <v/>
      </c>
      <c r="K1700" s="163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53" t="str">
        <f>IF('C. Consumer Service Detail'!$F1700="","",IF(VLOOKUP('C. Consumer Service Detail'!$F1700,'Table of Current Services'!$B$7:$F$36,'Table of Current Services'!$F$5,)="cost","Yes","No"))</f>
        <v/>
      </c>
      <c r="M1700" s="154" t="str">
        <f>IFERROR(IF('C. Consumer Service Detail'!$K1700="No Match","No",VLOOKUP('C. Consumer Service Detail'!$C1700,'B. Consumer Budget'!$E$11:$F$2010,2,FALSE)),"")</f>
        <v/>
      </c>
      <c r="P1700" s="94"/>
      <c r="Q1700" s="94"/>
    </row>
    <row r="1701" spans="2:17" x14ac:dyDescent="0.25">
      <c r="B1701" s="95">
        <f t="shared" si="50"/>
        <v>1691</v>
      </c>
      <c r="C1701" s="149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96"/>
      <c r="E1701" s="98"/>
      <c r="F1701" s="120"/>
      <c r="G1701" s="99"/>
      <c r="H1701" s="172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85"/>
      <c r="J1701" s="171" t="str">
        <f t="shared" si="49"/>
        <v/>
      </c>
      <c r="K1701" s="163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53" t="str">
        <f>IF('C. Consumer Service Detail'!$F1701="","",IF(VLOOKUP('C. Consumer Service Detail'!$F1701,'Table of Current Services'!$B$7:$F$36,'Table of Current Services'!$F$5,)="cost","Yes","No"))</f>
        <v/>
      </c>
      <c r="M1701" s="154" t="str">
        <f>IFERROR(IF('C. Consumer Service Detail'!$K1701="No Match","No",VLOOKUP('C. Consumer Service Detail'!$C1701,'B. Consumer Budget'!$E$11:$F$2010,2,FALSE)),"")</f>
        <v/>
      </c>
      <c r="P1701" s="94"/>
      <c r="Q1701" s="94"/>
    </row>
    <row r="1702" spans="2:17" x14ac:dyDescent="0.25">
      <c r="B1702" s="95">
        <f t="shared" si="50"/>
        <v>1692</v>
      </c>
      <c r="C1702" s="149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97"/>
      <c r="E1702" s="96"/>
      <c r="F1702" s="119"/>
      <c r="G1702" s="97"/>
      <c r="H1702" s="170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86"/>
      <c r="J1702" s="171" t="str">
        <f t="shared" si="49"/>
        <v/>
      </c>
      <c r="K1702" s="163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53" t="str">
        <f>IF('C. Consumer Service Detail'!$F1702="","",IF(VLOOKUP('C. Consumer Service Detail'!$F1702,'Table of Current Services'!$B$7:$F$36,'Table of Current Services'!$F$5,)="cost","Yes","No"))</f>
        <v/>
      </c>
      <c r="M1702" s="154" t="str">
        <f>IFERROR(IF('C. Consumer Service Detail'!$K1702="No Match","No",VLOOKUP('C. Consumer Service Detail'!$C1702,'B. Consumer Budget'!$E$11:$F$2010,2,FALSE)),"")</f>
        <v/>
      </c>
      <c r="P1702" s="94"/>
      <c r="Q1702" s="94"/>
    </row>
    <row r="1703" spans="2:17" x14ac:dyDescent="0.25">
      <c r="B1703" s="95">
        <f t="shared" si="50"/>
        <v>1693</v>
      </c>
      <c r="C1703" s="149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96"/>
      <c r="E1703" s="98"/>
      <c r="F1703" s="120"/>
      <c r="G1703" s="99"/>
      <c r="H1703" s="172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85"/>
      <c r="J1703" s="171" t="str">
        <f t="shared" si="49"/>
        <v/>
      </c>
      <c r="K1703" s="163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53" t="str">
        <f>IF('C. Consumer Service Detail'!$F1703="","",IF(VLOOKUP('C. Consumer Service Detail'!$F1703,'Table of Current Services'!$B$7:$F$36,'Table of Current Services'!$F$5,)="cost","Yes","No"))</f>
        <v/>
      </c>
      <c r="M1703" s="154" t="str">
        <f>IFERROR(IF('C. Consumer Service Detail'!$K1703="No Match","No",VLOOKUP('C. Consumer Service Detail'!$C1703,'B. Consumer Budget'!$E$11:$F$2010,2,FALSE)),"")</f>
        <v/>
      </c>
      <c r="P1703" s="94"/>
      <c r="Q1703" s="94"/>
    </row>
    <row r="1704" spans="2:17" x14ac:dyDescent="0.25">
      <c r="B1704" s="95">
        <f t="shared" si="50"/>
        <v>1694</v>
      </c>
      <c r="C1704" s="149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97"/>
      <c r="E1704" s="96"/>
      <c r="F1704" s="119"/>
      <c r="G1704" s="97"/>
      <c r="H1704" s="170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86"/>
      <c r="J1704" s="171" t="str">
        <f t="shared" si="49"/>
        <v/>
      </c>
      <c r="K1704" s="163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53" t="str">
        <f>IF('C. Consumer Service Detail'!$F1704="","",IF(VLOOKUP('C. Consumer Service Detail'!$F1704,'Table of Current Services'!$B$7:$F$36,'Table of Current Services'!$F$5,)="cost","Yes","No"))</f>
        <v/>
      </c>
      <c r="M1704" s="154" t="str">
        <f>IFERROR(IF('C. Consumer Service Detail'!$K1704="No Match","No",VLOOKUP('C. Consumer Service Detail'!$C1704,'B. Consumer Budget'!$E$11:$F$2010,2,FALSE)),"")</f>
        <v/>
      </c>
      <c r="P1704" s="94"/>
      <c r="Q1704" s="94"/>
    </row>
    <row r="1705" spans="2:17" x14ac:dyDescent="0.25">
      <c r="B1705" s="95">
        <f t="shared" si="50"/>
        <v>1695</v>
      </c>
      <c r="C1705" s="149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96"/>
      <c r="E1705" s="98"/>
      <c r="F1705" s="120"/>
      <c r="G1705" s="99"/>
      <c r="H1705" s="172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85"/>
      <c r="J1705" s="171" t="str">
        <f t="shared" si="49"/>
        <v/>
      </c>
      <c r="K1705" s="163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53" t="str">
        <f>IF('C. Consumer Service Detail'!$F1705="","",IF(VLOOKUP('C. Consumer Service Detail'!$F1705,'Table of Current Services'!$B$7:$F$36,'Table of Current Services'!$F$5,)="cost","Yes","No"))</f>
        <v/>
      </c>
      <c r="M1705" s="154" t="str">
        <f>IFERROR(IF('C. Consumer Service Detail'!$K1705="No Match","No",VLOOKUP('C. Consumer Service Detail'!$C1705,'B. Consumer Budget'!$E$11:$F$2010,2,FALSE)),"")</f>
        <v/>
      </c>
      <c r="P1705" s="94"/>
      <c r="Q1705" s="94"/>
    </row>
    <row r="1706" spans="2:17" x14ac:dyDescent="0.25">
      <c r="B1706" s="95">
        <f t="shared" si="50"/>
        <v>1696</v>
      </c>
      <c r="C1706" s="149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97"/>
      <c r="E1706" s="96"/>
      <c r="F1706" s="119"/>
      <c r="G1706" s="97"/>
      <c r="H1706" s="170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86"/>
      <c r="J1706" s="171" t="str">
        <f t="shared" si="49"/>
        <v/>
      </c>
      <c r="K1706" s="163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53" t="str">
        <f>IF('C. Consumer Service Detail'!$F1706="","",IF(VLOOKUP('C. Consumer Service Detail'!$F1706,'Table of Current Services'!$B$7:$F$36,'Table of Current Services'!$F$5,)="cost","Yes","No"))</f>
        <v/>
      </c>
      <c r="M1706" s="154" t="str">
        <f>IFERROR(IF('C. Consumer Service Detail'!$K1706="No Match","No",VLOOKUP('C. Consumer Service Detail'!$C1706,'B. Consumer Budget'!$E$11:$F$2010,2,FALSE)),"")</f>
        <v/>
      </c>
      <c r="P1706" s="94"/>
      <c r="Q1706" s="94"/>
    </row>
    <row r="1707" spans="2:17" x14ac:dyDescent="0.25">
      <c r="B1707" s="95">
        <f t="shared" si="50"/>
        <v>1697</v>
      </c>
      <c r="C1707" s="149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96"/>
      <c r="E1707" s="98"/>
      <c r="F1707" s="120"/>
      <c r="G1707" s="99"/>
      <c r="H1707" s="172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85"/>
      <c r="J1707" s="171" t="str">
        <f t="shared" si="49"/>
        <v/>
      </c>
      <c r="K1707" s="163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53" t="str">
        <f>IF('C. Consumer Service Detail'!$F1707="","",IF(VLOOKUP('C. Consumer Service Detail'!$F1707,'Table of Current Services'!$B$7:$F$36,'Table of Current Services'!$F$5,)="cost","Yes","No"))</f>
        <v/>
      </c>
      <c r="M1707" s="154" t="str">
        <f>IFERROR(IF('C. Consumer Service Detail'!$K1707="No Match","No",VLOOKUP('C. Consumer Service Detail'!$C1707,'B. Consumer Budget'!$E$11:$F$2010,2,FALSE)),"")</f>
        <v/>
      </c>
      <c r="P1707" s="94"/>
      <c r="Q1707" s="94"/>
    </row>
    <row r="1708" spans="2:17" x14ac:dyDescent="0.25">
      <c r="B1708" s="95">
        <f t="shared" si="50"/>
        <v>1698</v>
      </c>
      <c r="C1708" s="149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97"/>
      <c r="E1708" s="96"/>
      <c r="F1708" s="119"/>
      <c r="G1708" s="97"/>
      <c r="H1708" s="170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86"/>
      <c r="J1708" s="171" t="str">
        <f t="shared" si="49"/>
        <v/>
      </c>
      <c r="K1708" s="163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53" t="str">
        <f>IF('C. Consumer Service Detail'!$F1708="","",IF(VLOOKUP('C. Consumer Service Detail'!$F1708,'Table of Current Services'!$B$7:$F$36,'Table of Current Services'!$F$5,)="cost","Yes","No"))</f>
        <v/>
      </c>
      <c r="M1708" s="154" t="str">
        <f>IFERROR(IF('C. Consumer Service Detail'!$K1708="No Match","No",VLOOKUP('C. Consumer Service Detail'!$C1708,'B. Consumer Budget'!$E$11:$F$2010,2,FALSE)),"")</f>
        <v/>
      </c>
      <c r="P1708" s="94"/>
      <c r="Q1708" s="94"/>
    </row>
    <row r="1709" spans="2:17" x14ac:dyDescent="0.25">
      <c r="B1709" s="95">
        <f t="shared" si="50"/>
        <v>1699</v>
      </c>
      <c r="C1709" s="149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96"/>
      <c r="E1709" s="98"/>
      <c r="F1709" s="120"/>
      <c r="G1709" s="99"/>
      <c r="H1709" s="172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85"/>
      <c r="J1709" s="171" t="str">
        <f t="shared" si="49"/>
        <v/>
      </c>
      <c r="K1709" s="163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53" t="str">
        <f>IF('C. Consumer Service Detail'!$F1709="","",IF(VLOOKUP('C. Consumer Service Detail'!$F1709,'Table of Current Services'!$B$7:$F$36,'Table of Current Services'!$F$5,)="cost","Yes","No"))</f>
        <v/>
      </c>
      <c r="M1709" s="154" t="str">
        <f>IFERROR(IF('C. Consumer Service Detail'!$K1709="No Match","No",VLOOKUP('C. Consumer Service Detail'!$C1709,'B. Consumer Budget'!$E$11:$F$2010,2,FALSE)),"")</f>
        <v/>
      </c>
      <c r="P1709" s="94"/>
      <c r="Q1709" s="94"/>
    </row>
    <row r="1710" spans="2:17" x14ac:dyDescent="0.25">
      <c r="B1710" s="95">
        <f t="shared" si="50"/>
        <v>1700</v>
      </c>
      <c r="C1710" s="149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97"/>
      <c r="E1710" s="96"/>
      <c r="F1710" s="119"/>
      <c r="G1710" s="97"/>
      <c r="H1710" s="170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86"/>
      <c r="J1710" s="171" t="str">
        <f t="shared" si="49"/>
        <v/>
      </c>
      <c r="K1710" s="163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53" t="str">
        <f>IF('C. Consumer Service Detail'!$F1710="","",IF(VLOOKUP('C. Consumer Service Detail'!$F1710,'Table of Current Services'!$B$7:$F$36,'Table of Current Services'!$F$5,)="cost","Yes","No"))</f>
        <v/>
      </c>
      <c r="M1710" s="154" t="str">
        <f>IFERROR(IF('C. Consumer Service Detail'!$K1710="No Match","No",VLOOKUP('C. Consumer Service Detail'!$C1710,'B. Consumer Budget'!$E$11:$F$2010,2,FALSE)),"")</f>
        <v/>
      </c>
      <c r="P1710" s="94"/>
      <c r="Q1710" s="94"/>
    </row>
    <row r="1711" spans="2:17" x14ac:dyDescent="0.25">
      <c r="B1711" s="95">
        <f t="shared" si="50"/>
        <v>1701</v>
      </c>
      <c r="C1711" s="149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96"/>
      <c r="E1711" s="98"/>
      <c r="F1711" s="120"/>
      <c r="G1711" s="99"/>
      <c r="H1711" s="172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85"/>
      <c r="J1711" s="171" t="str">
        <f t="shared" si="49"/>
        <v/>
      </c>
      <c r="K1711" s="163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53" t="str">
        <f>IF('C. Consumer Service Detail'!$F1711="","",IF(VLOOKUP('C. Consumer Service Detail'!$F1711,'Table of Current Services'!$B$7:$F$36,'Table of Current Services'!$F$5,)="cost","Yes","No"))</f>
        <v/>
      </c>
      <c r="M1711" s="154" t="str">
        <f>IFERROR(IF('C. Consumer Service Detail'!$K1711="No Match","No",VLOOKUP('C. Consumer Service Detail'!$C1711,'B. Consumer Budget'!$E$11:$F$2010,2,FALSE)),"")</f>
        <v/>
      </c>
      <c r="P1711" s="94"/>
      <c r="Q1711" s="94"/>
    </row>
    <row r="1712" spans="2:17" x14ac:dyDescent="0.25">
      <c r="B1712" s="95">
        <f t="shared" si="50"/>
        <v>1702</v>
      </c>
      <c r="C1712" s="149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97"/>
      <c r="E1712" s="96"/>
      <c r="F1712" s="119"/>
      <c r="G1712" s="97"/>
      <c r="H1712" s="170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86"/>
      <c r="J1712" s="171" t="str">
        <f t="shared" si="49"/>
        <v/>
      </c>
      <c r="K1712" s="163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53" t="str">
        <f>IF('C. Consumer Service Detail'!$F1712="","",IF(VLOOKUP('C. Consumer Service Detail'!$F1712,'Table of Current Services'!$B$7:$F$36,'Table of Current Services'!$F$5,)="cost","Yes","No"))</f>
        <v/>
      </c>
      <c r="M1712" s="154" t="str">
        <f>IFERROR(IF('C. Consumer Service Detail'!$K1712="No Match","No",VLOOKUP('C. Consumer Service Detail'!$C1712,'B. Consumer Budget'!$E$11:$F$2010,2,FALSE)),"")</f>
        <v/>
      </c>
      <c r="P1712" s="94"/>
      <c r="Q1712" s="94"/>
    </row>
    <row r="1713" spans="2:17" x14ac:dyDescent="0.25">
      <c r="B1713" s="95">
        <f t="shared" si="50"/>
        <v>1703</v>
      </c>
      <c r="C1713" s="149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96"/>
      <c r="E1713" s="98"/>
      <c r="F1713" s="120"/>
      <c r="G1713" s="99"/>
      <c r="H1713" s="172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85"/>
      <c r="J1713" s="171" t="str">
        <f t="shared" si="49"/>
        <v/>
      </c>
      <c r="K1713" s="163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53" t="str">
        <f>IF('C. Consumer Service Detail'!$F1713="","",IF(VLOOKUP('C. Consumer Service Detail'!$F1713,'Table of Current Services'!$B$7:$F$36,'Table of Current Services'!$F$5,)="cost","Yes","No"))</f>
        <v/>
      </c>
      <c r="M1713" s="154" t="str">
        <f>IFERROR(IF('C. Consumer Service Detail'!$K1713="No Match","No",VLOOKUP('C. Consumer Service Detail'!$C1713,'B. Consumer Budget'!$E$11:$F$2010,2,FALSE)),"")</f>
        <v/>
      </c>
      <c r="P1713" s="94"/>
      <c r="Q1713" s="94"/>
    </row>
    <row r="1714" spans="2:17" x14ac:dyDescent="0.25">
      <c r="B1714" s="95">
        <f t="shared" si="50"/>
        <v>1704</v>
      </c>
      <c r="C1714" s="149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97"/>
      <c r="E1714" s="96"/>
      <c r="F1714" s="119"/>
      <c r="G1714" s="97"/>
      <c r="H1714" s="170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86"/>
      <c r="J1714" s="171" t="str">
        <f t="shared" si="49"/>
        <v/>
      </c>
      <c r="K1714" s="163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53" t="str">
        <f>IF('C. Consumer Service Detail'!$F1714="","",IF(VLOOKUP('C. Consumer Service Detail'!$F1714,'Table of Current Services'!$B$7:$F$36,'Table of Current Services'!$F$5,)="cost","Yes","No"))</f>
        <v/>
      </c>
      <c r="M1714" s="154" t="str">
        <f>IFERROR(IF('C. Consumer Service Detail'!$K1714="No Match","No",VLOOKUP('C. Consumer Service Detail'!$C1714,'B. Consumer Budget'!$E$11:$F$2010,2,FALSE)),"")</f>
        <v/>
      </c>
      <c r="P1714" s="94"/>
      <c r="Q1714" s="94"/>
    </row>
    <row r="1715" spans="2:17" x14ac:dyDescent="0.25">
      <c r="B1715" s="95">
        <f t="shared" si="50"/>
        <v>1705</v>
      </c>
      <c r="C1715" s="149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96"/>
      <c r="E1715" s="98"/>
      <c r="F1715" s="120"/>
      <c r="G1715" s="99"/>
      <c r="H1715" s="172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85"/>
      <c r="J1715" s="171" t="str">
        <f t="shared" si="49"/>
        <v/>
      </c>
      <c r="K1715" s="163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53" t="str">
        <f>IF('C. Consumer Service Detail'!$F1715="","",IF(VLOOKUP('C. Consumer Service Detail'!$F1715,'Table of Current Services'!$B$7:$F$36,'Table of Current Services'!$F$5,)="cost","Yes","No"))</f>
        <v/>
      </c>
      <c r="M1715" s="154" t="str">
        <f>IFERROR(IF('C. Consumer Service Detail'!$K1715="No Match","No",VLOOKUP('C. Consumer Service Detail'!$C1715,'B. Consumer Budget'!$E$11:$F$2010,2,FALSE)),"")</f>
        <v/>
      </c>
      <c r="P1715" s="94"/>
      <c r="Q1715" s="94"/>
    </row>
    <row r="1716" spans="2:17" x14ac:dyDescent="0.25">
      <c r="B1716" s="95">
        <f t="shared" si="50"/>
        <v>1706</v>
      </c>
      <c r="C1716" s="149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97"/>
      <c r="E1716" s="96"/>
      <c r="F1716" s="119"/>
      <c r="G1716" s="97"/>
      <c r="H1716" s="170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86"/>
      <c r="J1716" s="171" t="str">
        <f t="shared" si="49"/>
        <v/>
      </c>
      <c r="K1716" s="163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53" t="str">
        <f>IF('C. Consumer Service Detail'!$F1716="","",IF(VLOOKUP('C. Consumer Service Detail'!$F1716,'Table of Current Services'!$B$7:$F$36,'Table of Current Services'!$F$5,)="cost","Yes","No"))</f>
        <v/>
      </c>
      <c r="M1716" s="154" t="str">
        <f>IFERROR(IF('C. Consumer Service Detail'!$K1716="No Match","No",VLOOKUP('C. Consumer Service Detail'!$C1716,'B. Consumer Budget'!$E$11:$F$2010,2,FALSE)),"")</f>
        <v/>
      </c>
      <c r="P1716" s="94"/>
      <c r="Q1716" s="94"/>
    </row>
    <row r="1717" spans="2:17" x14ac:dyDescent="0.25">
      <c r="B1717" s="95">
        <f t="shared" si="50"/>
        <v>1707</v>
      </c>
      <c r="C1717" s="149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96"/>
      <c r="E1717" s="98"/>
      <c r="F1717" s="120"/>
      <c r="G1717" s="99"/>
      <c r="H1717" s="172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85"/>
      <c r="J1717" s="171" t="str">
        <f t="shared" si="49"/>
        <v/>
      </c>
      <c r="K1717" s="163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53" t="str">
        <f>IF('C. Consumer Service Detail'!$F1717="","",IF(VLOOKUP('C. Consumer Service Detail'!$F1717,'Table of Current Services'!$B$7:$F$36,'Table of Current Services'!$F$5,)="cost","Yes","No"))</f>
        <v/>
      </c>
      <c r="M1717" s="154" t="str">
        <f>IFERROR(IF('C. Consumer Service Detail'!$K1717="No Match","No",VLOOKUP('C. Consumer Service Detail'!$C1717,'B. Consumer Budget'!$E$11:$F$2010,2,FALSE)),"")</f>
        <v/>
      </c>
      <c r="P1717" s="94"/>
      <c r="Q1717" s="94"/>
    </row>
    <row r="1718" spans="2:17" x14ac:dyDescent="0.25">
      <c r="B1718" s="95">
        <f t="shared" si="50"/>
        <v>1708</v>
      </c>
      <c r="C1718" s="149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97"/>
      <c r="E1718" s="96"/>
      <c r="F1718" s="119"/>
      <c r="G1718" s="97"/>
      <c r="H1718" s="170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86"/>
      <c r="J1718" s="171" t="str">
        <f t="shared" si="49"/>
        <v/>
      </c>
      <c r="K1718" s="163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53" t="str">
        <f>IF('C. Consumer Service Detail'!$F1718="","",IF(VLOOKUP('C. Consumer Service Detail'!$F1718,'Table of Current Services'!$B$7:$F$36,'Table of Current Services'!$F$5,)="cost","Yes","No"))</f>
        <v/>
      </c>
      <c r="M1718" s="154" t="str">
        <f>IFERROR(IF('C. Consumer Service Detail'!$K1718="No Match","No",VLOOKUP('C. Consumer Service Detail'!$C1718,'B. Consumer Budget'!$E$11:$F$2010,2,FALSE)),"")</f>
        <v/>
      </c>
      <c r="P1718" s="94"/>
      <c r="Q1718" s="94"/>
    </row>
    <row r="1719" spans="2:17" x14ac:dyDescent="0.25">
      <c r="B1719" s="95">
        <f t="shared" si="50"/>
        <v>1709</v>
      </c>
      <c r="C1719" s="149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96"/>
      <c r="E1719" s="98"/>
      <c r="F1719" s="120"/>
      <c r="G1719" s="99"/>
      <c r="H1719" s="172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85"/>
      <c r="J1719" s="171" t="str">
        <f t="shared" si="49"/>
        <v/>
      </c>
      <c r="K1719" s="163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53" t="str">
        <f>IF('C. Consumer Service Detail'!$F1719="","",IF(VLOOKUP('C. Consumer Service Detail'!$F1719,'Table of Current Services'!$B$7:$F$36,'Table of Current Services'!$F$5,)="cost","Yes","No"))</f>
        <v/>
      </c>
      <c r="M1719" s="154" t="str">
        <f>IFERROR(IF('C. Consumer Service Detail'!$K1719="No Match","No",VLOOKUP('C. Consumer Service Detail'!$C1719,'B. Consumer Budget'!$E$11:$F$2010,2,FALSE)),"")</f>
        <v/>
      </c>
      <c r="P1719" s="94"/>
      <c r="Q1719" s="94"/>
    </row>
    <row r="1720" spans="2:17" x14ac:dyDescent="0.25">
      <c r="B1720" s="95">
        <f t="shared" si="50"/>
        <v>1710</v>
      </c>
      <c r="C1720" s="149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97"/>
      <c r="E1720" s="96"/>
      <c r="F1720" s="119"/>
      <c r="G1720" s="97"/>
      <c r="H1720" s="170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86"/>
      <c r="J1720" s="171" t="str">
        <f t="shared" si="49"/>
        <v/>
      </c>
      <c r="K1720" s="163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53" t="str">
        <f>IF('C. Consumer Service Detail'!$F1720="","",IF(VLOOKUP('C. Consumer Service Detail'!$F1720,'Table of Current Services'!$B$7:$F$36,'Table of Current Services'!$F$5,)="cost","Yes","No"))</f>
        <v/>
      </c>
      <c r="M1720" s="154" t="str">
        <f>IFERROR(IF('C. Consumer Service Detail'!$K1720="No Match","No",VLOOKUP('C. Consumer Service Detail'!$C1720,'B. Consumer Budget'!$E$11:$F$2010,2,FALSE)),"")</f>
        <v/>
      </c>
      <c r="P1720" s="94"/>
      <c r="Q1720" s="94"/>
    </row>
    <row r="1721" spans="2:17" x14ac:dyDescent="0.25">
      <c r="B1721" s="95">
        <f t="shared" si="50"/>
        <v>1711</v>
      </c>
      <c r="C1721" s="149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96"/>
      <c r="E1721" s="98"/>
      <c r="F1721" s="120"/>
      <c r="G1721" s="99"/>
      <c r="H1721" s="172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85"/>
      <c r="J1721" s="171" t="str">
        <f t="shared" si="49"/>
        <v/>
      </c>
      <c r="K1721" s="163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53" t="str">
        <f>IF('C. Consumer Service Detail'!$F1721="","",IF(VLOOKUP('C. Consumer Service Detail'!$F1721,'Table of Current Services'!$B$7:$F$36,'Table of Current Services'!$F$5,)="cost","Yes","No"))</f>
        <v/>
      </c>
      <c r="M1721" s="154" t="str">
        <f>IFERROR(IF('C. Consumer Service Detail'!$K1721="No Match","No",VLOOKUP('C. Consumer Service Detail'!$C1721,'B. Consumer Budget'!$E$11:$F$2010,2,FALSE)),"")</f>
        <v/>
      </c>
      <c r="P1721" s="94"/>
      <c r="Q1721" s="94"/>
    </row>
    <row r="1722" spans="2:17" x14ac:dyDescent="0.25">
      <c r="B1722" s="95">
        <f t="shared" si="50"/>
        <v>1712</v>
      </c>
      <c r="C1722" s="149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97"/>
      <c r="E1722" s="96"/>
      <c r="F1722" s="119"/>
      <c r="G1722" s="97"/>
      <c r="H1722" s="170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86"/>
      <c r="J1722" s="171" t="str">
        <f t="shared" si="49"/>
        <v/>
      </c>
      <c r="K1722" s="163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53" t="str">
        <f>IF('C. Consumer Service Detail'!$F1722="","",IF(VLOOKUP('C. Consumer Service Detail'!$F1722,'Table of Current Services'!$B$7:$F$36,'Table of Current Services'!$F$5,)="cost","Yes","No"))</f>
        <v/>
      </c>
      <c r="M1722" s="154" t="str">
        <f>IFERROR(IF('C. Consumer Service Detail'!$K1722="No Match","No",VLOOKUP('C. Consumer Service Detail'!$C1722,'B. Consumer Budget'!$E$11:$F$2010,2,FALSE)),"")</f>
        <v/>
      </c>
      <c r="P1722" s="94"/>
      <c r="Q1722" s="94"/>
    </row>
    <row r="1723" spans="2:17" x14ac:dyDescent="0.25">
      <c r="B1723" s="95">
        <f t="shared" si="50"/>
        <v>1713</v>
      </c>
      <c r="C1723" s="149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96"/>
      <c r="E1723" s="98"/>
      <c r="F1723" s="120"/>
      <c r="G1723" s="99"/>
      <c r="H1723" s="172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85"/>
      <c r="J1723" s="171" t="str">
        <f t="shared" si="49"/>
        <v/>
      </c>
      <c r="K1723" s="163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53" t="str">
        <f>IF('C. Consumer Service Detail'!$F1723="","",IF(VLOOKUP('C. Consumer Service Detail'!$F1723,'Table of Current Services'!$B$7:$F$36,'Table of Current Services'!$F$5,)="cost","Yes","No"))</f>
        <v/>
      </c>
      <c r="M1723" s="154" t="str">
        <f>IFERROR(IF('C. Consumer Service Detail'!$K1723="No Match","No",VLOOKUP('C. Consumer Service Detail'!$C1723,'B. Consumer Budget'!$E$11:$F$2010,2,FALSE)),"")</f>
        <v/>
      </c>
      <c r="P1723" s="94"/>
      <c r="Q1723" s="94"/>
    </row>
    <row r="1724" spans="2:17" x14ac:dyDescent="0.25">
      <c r="B1724" s="95">
        <f t="shared" si="50"/>
        <v>1714</v>
      </c>
      <c r="C1724" s="149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97"/>
      <c r="E1724" s="96"/>
      <c r="F1724" s="119"/>
      <c r="G1724" s="97"/>
      <c r="H1724" s="170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86"/>
      <c r="J1724" s="171" t="str">
        <f t="shared" si="49"/>
        <v/>
      </c>
      <c r="K1724" s="163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53" t="str">
        <f>IF('C. Consumer Service Detail'!$F1724="","",IF(VLOOKUP('C. Consumer Service Detail'!$F1724,'Table of Current Services'!$B$7:$F$36,'Table of Current Services'!$F$5,)="cost","Yes","No"))</f>
        <v/>
      </c>
      <c r="M1724" s="154" t="str">
        <f>IFERROR(IF('C. Consumer Service Detail'!$K1724="No Match","No",VLOOKUP('C. Consumer Service Detail'!$C1724,'B. Consumer Budget'!$E$11:$F$2010,2,FALSE)),"")</f>
        <v/>
      </c>
      <c r="P1724" s="94"/>
      <c r="Q1724" s="94"/>
    </row>
    <row r="1725" spans="2:17" x14ac:dyDescent="0.25">
      <c r="B1725" s="95">
        <f t="shared" si="50"/>
        <v>1715</v>
      </c>
      <c r="C1725" s="149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96"/>
      <c r="E1725" s="98"/>
      <c r="F1725" s="120"/>
      <c r="G1725" s="99"/>
      <c r="H1725" s="172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85"/>
      <c r="J1725" s="171" t="str">
        <f t="shared" si="49"/>
        <v/>
      </c>
      <c r="K1725" s="163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53" t="str">
        <f>IF('C. Consumer Service Detail'!$F1725="","",IF(VLOOKUP('C. Consumer Service Detail'!$F1725,'Table of Current Services'!$B$7:$F$36,'Table of Current Services'!$F$5,)="cost","Yes","No"))</f>
        <v/>
      </c>
      <c r="M1725" s="154" t="str">
        <f>IFERROR(IF('C. Consumer Service Detail'!$K1725="No Match","No",VLOOKUP('C. Consumer Service Detail'!$C1725,'B. Consumer Budget'!$E$11:$F$2010,2,FALSE)),"")</f>
        <v/>
      </c>
      <c r="P1725" s="94"/>
      <c r="Q1725" s="94"/>
    </row>
    <row r="1726" spans="2:17" x14ac:dyDescent="0.25">
      <c r="B1726" s="95">
        <f t="shared" si="50"/>
        <v>1716</v>
      </c>
      <c r="C1726" s="149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97"/>
      <c r="E1726" s="96"/>
      <c r="F1726" s="119"/>
      <c r="G1726" s="97"/>
      <c r="H1726" s="170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86"/>
      <c r="J1726" s="171" t="str">
        <f t="shared" si="49"/>
        <v/>
      </c>
      <c r="K1726" s="163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53" t="str">
        <f>IF('C. Consumer Service Detail'!$F1726="","",IF(VLOOKUP('C. Consumer Service Detail'!$F1726,'Table of Current Services'!$B$7:$F$36,'Table of Current Services'!$F$5,)="cost","Yes","No"))</f>
        <v/>
      </c>
      <c r="M1726" s="154" t="str">
        <f>IFERROR(IF('C. Consumer Service Detail'!$K1726="No Match","No",VLOOKUP('C. Consumer Service Detail'!$C1726,'B. Consumer Budget'!$E$11:$F$2010,2,FALSE)),"")</f>
        <v/>
      </c>
      <c r="P1726" s="94"/>
      <c r="Q1726" s="94"/>
    </row>
    <row r="1727" spans="2:17" x14ac:dyDescent="0.25">
      <c r="B1727" s="95">
        <f t="shared" si="50"/>
        <v>1717</v>
      </c>
      <c r="C1727" s="149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96"/>
      <c r="E1727" s="98"/>
      <c r="F1727" s="120"/>
      <c r="G1727" s="99"/>
      <c r="H1727" s="172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85"/>
      <c r="J1727" s="171" t="str">
        <f t="shared" si="49"/>
        <v/>
      </c>
      <c r="K1727" s="163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53" t="str">
        <f>IF('C. Consumer Service Detail'!$F1727="","",IF(VLOOKUP('C. Consumer Service Detail'!$F1727,'Table of Current Services'!$B$7:$F$36,'Table of Current Services'!$F$5,)="cost","Yes","No"))</f>
        <v/>
      </c>
      <c r="M1727" s="154" t="str">
        <f>IFERROR(IF('C. Consumer Service Detail'!$K1727="No Match","No",VLOOKUP('C. Consumer Service Detail'!$C1727,'B. Consumer Budget'!$E$11:$F$2010,2,FALSE)),"")</f>
        <v/>
      </c>
      <c r="P1727" s="94"/>
      <c r="Q1727" s="94"/>
    </row>
    <row r="1728" spans="2:17" x14ac:dyDescent="0.25">
      <c r="B1728" s="95">
        <f t="shared" si="50"/>
        <v>1718</v>
      </c>
      <c r="C1728" s="149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97"/>
      <c r="E1728" s="96"/>
      <c r="F1728" s="119"/>
      <c r="G1728" s="97"/>
      <c r="H1728" s="170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86"/>
      <c r="J1728" s="171" t="str">
        <f t="shared" si="49"/>
        <v/>
      </c>
      <c r="K1728" s="163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53" t="str">
        <f>IF('C. Consumer Service Detail'!$F1728="","",IF(VLOOKUP('C. Consumer Service Detail'!$F1728,'Table of Current Services'!$B$7:$F$36,'Table of Current Services'!$F$5,)="cost","Yes","No"))</f>
        <v/>
      </c>
      <c r="M1728" s="154" t="str">
        <f>IFERROR(IF('C. Consumer Service Detail'!$K1728="No Match","No",VLOOKUP('C. Consumer Service Detail'!$C1728,'B. Consumer Budget'!$E$11:$F$2010,2,FALSE)),"")</f>
        <v/>
      </c>
      <c r="P1728" s="94"/>
      <c r="Q1728" s="94"/>
    </row>
    <row r="1729" spans="2:17" x14ac:dyDescent="0.25">
      <c r="B1729" s="95">
        <f t="shared" si="50"/>
        <v>1719</v>
      </c>
      <c r="C1729" s="149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96"/>
      <c r="E1729" s="98"/>
      <c r="F1729" s="120"/>
      <c r="G1729" s="99"/>
      <c r="H1729" s="172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85"/>
      <c r="J1729" s="171" t="str">
        <f t="shared" si="49"/>
        <v/>
      </c>
      <c r="K1729" s="163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53" t="str">
        <f>IF('C. Consumer Service Detail'!$F1729="","",IF(VLOOKUP('C. Consumer Service Detail'!$F1729,'Table of Current Services'!$B$7:$F$36,'Table of Current Services'!$F$5,)="cost","Yes","No"))</f>
        <v/>
      </c>
      <c r="M1729" s="154" t="str">
        <f>IFERROR(IF('C. Consumer Service Detail'!$K1729="No Match","No",VLOOKUP('C. Consumer Service Detail'!$C1729,'B. Consumer Budget'!$E$11:$F$2010,2,FALSE)),"")</f>
        <v/>
      </c>
      <c r="P1729" s="94"/>
      <c r="Q1729" s="94"/>
    </row>
    <row r="1730" spans="2:17" x14ac:dyDescent="0.25">
      <c r="B1730" s="95">
        <f t="shared" si="50"/>
        <v>1720</v>
      </c>
      <c r="C1730" s="149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97"/>
      <c r="E1730" s="96"/>
      <c r="F1730" s="119"/>
      <c r="G1730" s="97"/>
      <c r="H1730" s="170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86"/>
      <c r="J1730" s="171" t="str">
        <f t="shared" si="49"/>
        <v/>
      </c>
      <c r="K1730" s="163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53" t="str">
        <f>IF('C. Consumer Service Detail'!$F1730="","",IF(VLOOKUP('C. Consumer Service Detail'!$F1730,'Table of Current Services'!$B$7:$F$36,'Table of Current Services'!$F$5,)="cost","Yes","No"))</f>
        <v/>
      </c>
      <c r="M1730" s="154" t="str">
        <f>IFERROR(IF('C. Consumer Service Detail'!$K1730="No Match","No",VLOOKUP('C. Consumer Service Detail'!$C1730,'B. Consumer Budget'!$E$11:$F$2010,2,FALSE)),"")</f>
        <v/>
      </c>
      <c r="P1730" s="94"/>
      <c r="Q1730" s="94"/>
    </row>
    <row r="1731" spans="2:17" x14ac:dyDescent="0.25">
      <c r="B1731" s="95">
        <f t="shared" si="50"/>
        <v>1721</v>
      </c>
      <c r="C1731" s="149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96"/>
      <c r="E1731" s="98"/>
      <c r="F1731" s="120"/>
      <c r="G1731" s="99"/>
      <c r="H1731" s="172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85"/>
      <c r="J1731" s="171" t="str">
        <f t="shared" si="49"/>
        <v/>
      </c>
      <c r="K1731" s="163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53" t="str">
        <f>IF('C. Consumer Service Detail'!$F1731="","",IF(VLOOKUP('C. Consumer Service Detail'!$F1731,'Table of Current Services'!$B$7:$F$36,'Table of Current Services'!$F$5,)="cost","Yes","No"))</f>
        <v/>
      </c>
      <c r="M1731" s="154" t="str">
        <f>IFERROR(IF('C. Consumer Service Detail'!$K1731="No Match","No",VLOOKUP('C. Consumer Service Detail'!$C1731,'B. Consumer Budget'!$E$11:$F$2010,2,FALSE)),"")</f>
        <v/>
      </c>
      <c r="P1731" s="94"/>
      <c r="Q1731" s="94"/>
    </row>
    <row r="1732" spans="2:17" x14ac:dyDescent="0.25">
      <c r="B1732" s="95">
        <f t="shared" si="50"/>
        <v>1722</v>
      </c>
      <c r="C1732" s="149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97"/>
      <c r="E1732" s="96"/>
      <c r="F1732" s="119"/>
      <c r="G1732" s="97"/>
      <c r="H1732" s="170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86"/>
      <c r="J1732" s="171" t="str">
        <f t="shared" si="49"/>
        <v/>
      </c>
      <c r="K1732" s="163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53" t="str">
        <f>IF('C. Consumer Service Detail'!$F1732="","",IF(VLOOKUP('C. Consumer Service Detail'!$F1732,'Table of Current Services'!$B$7:$F$36,'Table of Current Services'!$F$5,)="cost","Yes","No"))</f>
        <v/>
      </c>
      <c r="M1732" s="154" t="str">
        <f>IFERROR(IF('C. Consumer Service Detail'!$K1732="No Match","No",VLOOKUP('C. Consumer Service Detail'!$C1732,'B. Consumer Budget'!$E$11:$F$2010,2,FALSE)),"")</f>
        <v/>
      </c>
      <c r="P1732" s="94"/>
      <c r="Q1732" s="94"/>
    </row>
    <row r="1733" spans="2:17" x14ac:dyDescent="0.25">
      <c r="B1733" s="95">
        <f t="shared" si="50"/>
        <v>1723</v>
      </c>
      <c r="C1733" s="149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96"/>
      <c r="E1733" s="98"/>
      <c r="F1733" s="120"/>
      <c r="G1733" s="99"/>
      <c r="H1733" s="172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85"/>
      <c r="J1733" s="171" t="str">
        <f t="shared" si="49"/>
        <v/>
      </c>
      <c r="K1733" s="163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53" t="str">
        <f>IF('C. Consumer Service Detail'!$F1733="","",IF(VLOOKUP('C. Consumer Service Detail'!$F1733,'Table of Current Services'!$B$7:$F$36,'Table of Current Services'!$F$5,)="cost","Yes","No"))</f>
        <v/>
      </c>
      <c r="M1733" s="154" t="str">
        <f>IFERROR(IF('C. Consumer Service Detail'!$K1733="No Match","No",VLOOKUP('C. Consumer Service Detail'!$C1733,'B. Consumer Budget'!$E$11:$F$2010,2,FALSE)),"")</f>
        <v/>
      </c>
      <c r="P1733" s="94"/>
      <c r="Q1733" s="94"/>
    </row>
    <row r="1734" spans="2:17" x14ac:dyDescent="0.25">
      <c r="B1734" s="95">
        <f t="shared" si="50"/>
        <v>1724</v>
      </c>
      <c r="C1734" s="149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97"/>
      <c r="E1734" s="96"/>
      <c r="F1734" s="119"/>
      <c r="G1734" s="97"/>
      <c r="H1734" s="170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86"/>
      <c r="J1734" s="171" t="str">
        <f t="shared" si="49"/>
        <v/>
      </c>
      <c r="K1734" s="163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53" t="str">
        <f>IF('C. Consumer Service Detail'!$F1734="","",IF(VLOOKUP('C. Consumer Service Detail'!$F1734,'Table of Current Services'!$B$7:$F$36,'Table of Current Services'!$F$5,)="cost","Yes","No"))</f>
        <v/>
      </c>
      <c r="M1734" s="154" t="str">
        <f>IFERROR(IF('C. Consumer Service Detail'!$K1734="No Match","No",VLOOKUP('C. Consumer Service Detail'!$C1734,'B. Consumer Budget'!$E$11:$F$2010,2,FALSE)),"")</f>
        <v/>
      </c>
      <c r="P1734" s="94"/>
      <c r="Q1734" s="94"/>
    </row>
    <row r="1735" spans="2:17" x14ac:dyDescent="0.25">
      <c r="B1735" s="95">
        <f t="shared" si="50"/>
        <v>1725</v>
      </c>
      <c r="C1735" s="149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96"/>
      <c r="E1735" s="98"/>
      <c r="F1735" s="120"/>
      <c r="G1735" s="99"/>
      <c r="H1735" s="172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85"/>
      <c r="J1735" s="171" t="str">
        <f t="shared" si="49"/>
        <v/>
      </c>
      <c r="K1735" s="163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53" t="str">
        <f>IF('C. Consumer Service Detail'!$F1735="","",IF(VLOOKUP('C. Consumer Service Detail'!$F1735,'Table of Current Services'!$B$7:$F$36,'Table of Current Services'!$F$5,)="cost","Yes","No"))</f>
        <v/>
      </c>
      <c r="M1735" s="154" t="str">
        <f>IFERROR(IF('C. Consumer Service Detail'!$K1735="No Match","No",VLOOKUP('C. Consumer Service Detail'!$C1735,'B. Consumer Budget'!$E$11:$F$2010,2,FALSE)),"")</f>
        <v/>
      </c>
      <c r="P1735" s="94"/>
      <c r="Q1735" s="94"/>
    </row>
    <row r="1736" spans="2:17" x14ac:dyDescent="0.25">
      <c r="B1736" s="95">
        <f t="shared" si="50"/>
        <v>1726</v>
      </c>
      <c r="C1736" s="149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97"/>
      <c r="E1736" s="96"/>
      <c r="F1736" s="119"/>
      <c r="G1736" s="97"/>
      <c r="H1736" s="170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86"/>
      <c r="J1736" s="171" t="str">
        <f t="shared" si="49"/>
        <v/>
      </c>
      <c r="K1736" s="163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53" t="str">
        <f>IF('C. Consumer Service Detail'!$F1736="","",IF(VLOOKUP('C. Consumer Service Detail'!$F1736,'Table of Current Services'!$B$7:$F$36,'Table of Current Services'!$F$5,)="cost","Yes","No"))</f>
        <v/>
      </c>
      <c r="M1736" s="154" t="str">
        <f>IFERROR(IF('C. Consumer Service Detail'!$K1736="No Match","No",VLOOKUP('C. Consumer Service Detail'!$C1736,'B. Consumer Budget'!$E$11:$F$2010,2,FALSE)),"")</f>
        <v/>
      </c>
      <c r="P1736" s="94"/>
      <c r="Q1736" s="94"/>
    </row>
    <row r="1737" spans="2:17" x14ac:dyDescent="0.25">
      <c r="B1737" s="95">
        <f t="shared" si="50"/>
        <v>1727</v>
      </c>
      <c r="C1737" s="149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96"/>
      <c r="E1737" s="98"/>
      <c r="F1737" s="120"/>
      <c r="G1737" s="99"/>
      <c r="H1737" s="172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85"/>
      <c r="J1737" s="171" t="str">
        <f t="shared" si="49"/>
        <v/>
      </c>
      <c r="K1737" s="163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53" t="str">
        <f>IF('C. Consumer Service Detail'!$F1737="","",IF(VLOOKUP('C. Consumer Service Detail'!$F1737,'Table of Current Services'!$B$7:$F$36,'Table of Current Services'!$F$5,)="cost","Yes","No"))</f>
        <v/>
      </c>
      <c r="M1737" s="154" t="str">
        <f>IFERROR(IF('C. Consumer Service Detail'!$K1737="No Match","No",VLOOKUP('C. Consumer Service Detail'!$C1737,'B. Consumer Budget'!$E$11:$F$2010,2,FALSE)),"")</f>
        <v/>
      </c>
      <c r="P1737" s="94"/>
      <c r="Q1737" s="94"/>
    </row>
    <row r="1738" spans="2:17" x14ac:dyDescent="0.25">
      <c r="B1738" s="95">
        <f t="shared" si="50"/>
        <v>1728</v>
      </c>
      <c r="C1738" s="149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97"/>
      <c r="E1738" s="96"/>
      <c r="F1738" s="119"/>
      <c r="G1738" s="97"/>
      <c r="H1738" s="170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86"/>
      <c r="J1738" s="171" t="str">
        <f t="shared" si="49"/>
        <v/>
      </c>
      <c r="K1738" s="163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53" t="str">
        <f>IF('C. Consumer Service Detail'!$F1738="","",IF(VLOOKUP('C. Consumer Service Detail'!$F1738,'Table of Current Services'!$B$7:$F$36,'Table of Current Services'!$F$5,)="cost","Yes","No"))</f>
        <v/>
      </c>
      <c r="M1738" s="154" t="str">
        <f>IFERROR(IF('C. Consumer Service Detail'!$K1738="No Match","No",VLOOKUP('C. Consumer Service Detail'!$C1738,'B. Consumer Budget'!$E$11:$F$2010,2,FALSE)),"")</f>
        <v/>
      </c>
      <c r="P1738" s="94"/>
      <c r="Q1738" s="94"/>
    </row>
    <row r="1739" spans="2:17" x14ac:dyDescent="0.25">
      <c r="B1739" s="95">
        <f t="shared" si="50"/>
        <v>1729</v>
      </c>
      <c r="C1739" s="149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96"/>
      <c r="E1739" s="98"/>
      <c r="F1739" s="120"/>
      <c r="G1739" s="99"/>
      <c r="H1739" s="172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85"/>
      <c r="J1739" s="171" t="str">
        <f t="shared" ref="J1739:J1802" si="51">IFERROR(IF($H1739&gt;0,$H1739*$I1739,$I1739),"")</f>
        <v/>
      </c>
      <c r="K1739" s="163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53" t="str">
        <f>IF('C. Consumer Service Detail'!$F1739="","",IF(VLOOKUP('C. Consumer Service Detail'!$F1739,'Table of Current Services'!$B$7:$F$36,'Table of Current Services'!$F$5,)="cost","Yes","No"))</f>
        <v/>
      </c>
      <c r="M1739" s="154" t="str">
        <f>IFERROR(IF('C. Consumer Service Detail'!$K1739="No Match","No",VLOOKUP('C. Consumer Service Detail'!$C1739,'B. Consumer Budget'!$E$11:$F$2010,2,FALSE)),"")</f>
        <v/>
      </c>
      <c r="P1739" s="94"/>
      <c r="Q1739" s="94"/>
    </row>
    <row r="1740" spans="2:17" x14ac:dyDescent="0.25">
      <c r="B1740" s="95">
        <f t="shared" ref="B1740:B1803" si="52">B1739+1</f>
        <v>1730</v>
      </c>
      <c r="C1740" s="149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97"/>
      <c r="E1740" s="96"/>
      <c r="F1740" s="119"/>
      <c r="G1740" s="97"/>
      <c r="H1740" s="170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86"/>
      <c r="J1740" s="171" t="str">
        <f t="shared" si="51"/>
        <v/>
      </c>
      <c r="K1740" s="163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53" t="str">
        <f>IF('C. Consumer Service Detail'!$F1740="","",IF(VLOOKUP('C. Consumer Service Detail'!$F1740,'Table of Current Services'!$B$7:$F$36,'Table of Current Services'!$F$5,)="cost","Yes","No"))</f>
        <v/>
      </c>
      <c r="M1740" s="154" t="str">
        <f>IFERROR(IF('C. Consumer Service Detail'!$K1740="No Match","No",VLOOKUP('C. Consumer Service Detail'!$C1740,'B. Consumer Budget'!$E$11:$F$2010,2,FALSE)),"")</f>
        <v/>
      </c>
      <c r="P1740" s="94"/>
      <c r="Q1740" s="94"/>
    </row>
    <row r="1741" spans="2:17" x14ac:dyDescent="0.25">
      <c r="B1741" s="95">
        <f t="shared" si="52"/>
        <v>1731</v>
      </c>
      <c r="C1741" s="149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96"/>
      <c r="E1741" s="98"/>
      <c r="F1741" s="120"/>
      <c r="G1741" s="99"/>
      <c r="H1741" s="172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85"/>
      <c r="J1741" s="171" t="str">
        <f t="shared" si="51"/>
        <v/>
      </c>
      <c r="K1741" s="163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53" t="str">
        <f>IF('C. Consumer Service Detail'!$F1741="","",IF(VLOOKUP('C. Consumer Service Detail'!$F1741,'Table of Current Services'!$B$7:$F$36,'Table of Current Services'!$F$5,)="cost","Yes","No"))</f>
        <v/>
      </c>
      <c r="M1741" s="154" t="str">
        <f>IFERROR(IF('C. Consumer Service Detail'!$K1741="No Match","No",VLOOKUP('C. Consumer Service Detail'!$C1741,'B. Consumer Budget'!$E$11:$F$2010,2,FALSE)),"")</f>
        <v/>
      </c>
      <c r="P1741" s="94"/>
      <c r="Q1741" s="94"/>
    </row>
    <row r="1742" spans="2:17" x14ac:dyDescent="0.25">
      <c r="B1742" s="95">
        <f t="shared" si="52"/>
        <v>1732</v>
      </c>
      <c r="C1742" s="149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97"/>
      <c r="E1742" s="96"/>
      <c r="F1742" s="119"/>
      <c r="G1742" s="97"/>
      <c r="H1742" s="170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86"/>
      <c r="J1742" s="171" t="str">
        <f t="shared" si="51"/>
        <v/>
      </c>
      <c r="K1742" s="163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53" t="str">
        <f>IF('C. Consumer Service Detail'!$F1742="","",IF(VLOOKUP('C. Consumer Service Detail'!$F1742,'Table of Current Services'!$B$7:$F$36,'Table of Current Services'!$F$5,)="cost","Yes","No"))</f>
        <v/>
      </c>
      <c r="M1742" s="154" t="str">
        <f>IFERROR(IF('C. Consumer Service Detail'!$K1742="No Match","No",VLOOKUP('C. Consumer Service Detail'!$C1742,'B. Consumer Budget'!$E$11:$F$2010,2,FALSE)),"")</f>
        <v/>
      </c>
      <c r="P1742" s="94"/>
      <c r="Q1742" s="94"/>
    </row>
    <row r="1743" spans="2:17" x14ac:dyDescent="0.25">
      <c r="B1743" s="95">
        <f t="shared" si="52"/>
        <v>1733</v>
      </c>
      <c r="C1743" s="149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96"/>
      <c r="E1743" s="98"/>
      <c r="F1743" s="120"/>
      <c r="G1743" s="99"/>
      <c r="H1743" s="172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85"/>
      <c r="J1743" s="171" t="str">
        <f t="shared" si="51"/>
        <v/>
      </c>
      <c r="K1743" s="163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53" t="str">
        <f>IF('C. Consumer Service Detail'!$F1743="","",IF(VLOOKUP('C. Consumer Service Detail'!$F1743,'Table of Current Services'!$B$7:$F$36,'Table of Current Services'!$F$5,)="cost","Yes","No"))</f>
        <v/>
      </c>
      <c r="M1743" s="154" t="str">
        <f>IFERROR(IF('C. Consumer Service Detail'!$K1743="No Match","No",VLOOKUP('C. Consumer Service Detail'!$C1743,'B. Consumer Budget'!$E$11:$F$2010,2,FALSE)),"")</f>
        <v/>
      </c>
      <c r="P1743" s="94"/>
      <c r="Q1743" s="94"/>
    </row>
    <row r="1744" spans="2:17" x14ac:dyDescent="0.25">
      <c r="B1744" s="95">
        <f t="shared" si="52"/>
        <v>1734</v>
      </c>
      <c r="C1744" s="149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97"/>
      <c r="E1744" s="96"/>
      <c r="F1744" s="119"/>
      <c r="G1744" s="97"/>
      <c r="H1744" s="170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86"/>
      <c r="J1744" s="171" t="str">
        <f t="shared" si="51"/>
        <v/>
      </c>
      <c r="K1744" s="163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53" t="str">
        <f>IF('C. Consumer Service Detail'!$F1744="","",IF(VLOOKUP('C. Consumer Service Detail'!$F1744,'Table of Current Services'!$B$7:$F$36,'Table of Current Services'!$F$5,)="cost","Yes","No"))</f>
        <v/>
      </c>
      <c r="M1744" s="154" t="str">
        <f>IFERROR(IF('C. Consumer Service Detail'!$K1744="No Match","No",VLOOKUP('C. Consumer Service Detail'!$C1744,'B. Consumer Budget'!$E$11:$F$2010,2,FALSE)),"")</f>
        <v/>
      </c>
      <c r="P1744" s="94"/>
      <c r="Q1744" s="94"/>
    </row>
    <row r="1745" spans="2:17" x14ac:dyDescent="0.25">
      <c r="B1745" s="95">
        <f t="shared" si="52"/>
        <v>1735</v>
      </c>
      <c r="C1745" s="149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96"/>
      <c r="E1745" s="98"/>
      <c r="F1745" s="120"/>
      <c r="G1745" s="99"/>
      <c r="H1745" s="172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85"/>
      <c r="J1745" s="171" t="str">
        <f t="shared" si="51"/>
        <v/>
      </c>
      <c r="K1745" s="163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53" t="str">
        <f>IF('C. Consumer Service Detail'!$F1745="","",IF(VLOOKUP('C. Consumer Service Detail'!$F1745,'Table of Current Services'!$B$7:$F$36,'Table of Current Services'!$F$5,)="cost","Yes","No"))</f>
        <v/>
      </c>
      <c r="M1745" s="154" t="str">
        <f>IFERROR(IF('C. Consumer Service Detail'!$K1745="No Match","No",VLOOKUP('C. Consumer Service Detail'!$C1745,'B. Consumer Budget'!$E$11:$F$2010,2,FALSE)),"")</f>
        <v/>
      </c>
      <c r="P1745" s="94"/>
      <c r="Q1745" s="94"/>
    </row>
    <row r="1746" spans="2:17" x14ac:dyDescent="0.25">
      <c r="B1746" s="95">
        <f t="shared" si="52"/>
        <v>1736</v>
      </c>
      <c r="C1746" s="149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97"/>
      <c r="E1746" s="96"/>
      <c r="F1746" s="119"/>
      <c r="G1746" s="97"/>
      <c r="H1746" s="170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86"/>
      <c r="J1746" s="171" t="str">
        <f t="shared" si="51"/>
        <v/>
      </c>
      <c r="K1746" s="163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53" t="str">
        <f>IF('C. Consumer Service Detail'!$F1746="","",IF(VLOOKUP('C. Consumer Service Detail'!$F1746,'Table of Current Services'!$B$7:$F$36,'Table of Current Services'!$F$5,)="cost","Yes","No"))</f>
        <v/>
      </c>
      <c r="M1746" s="154" t="str">
        <f>IFERROR(IF('C. Consumer Service Detail'!$K1746="No Match","No",VLOOKUP('C. Consumer Service Detail'!$C1746,'B. Consumer Budget'!$E$11:$F$2010,2,FALSE)),"")</f>
        <v/>
      </c>
      <c r="P1746" s="94"/>
      <c r="Q1746" s="94"/>
    </row>
    <row r="1747" spans="2:17" x14ac:dyDescent="0.25">
      <c r="B1747" s="95">
        <f t="shared" si="52"/>
        <v>1737</v>
      </c>
      <c r="C1747" s="149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96"/>
      <c r="E1747" s="98"/>
      <c r="F1747" s="120"/>
      <c r="G1747" s="99"/>
      <c r="H1747" s="172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85"/>
      <c r="J1747" s="171" t="str">
        <f t="shared" si="51"/>
        <v/>
      </c>
      <c r="K1747" s="163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53" t="str">
        <f>IF('C. Consumer Service Detail'!$F1747="","",IF(VLOOKUP('C. Consumer Service Detail'!$F1747,'Table of Current Services'!$B$7:$F$36,'Table of Current Services'!$F$5,)="cost","Yes","No"))</f>
        <v/>
      </c>
      <c r="M1747" s="154" t="str">
        <f>IFERROR(IF('C. Consumer Service Detail'!$K1747="No Match","No",VLOOKUP('C. Consumer Service Detail'!$C1747,'B. Consumer Budget'!$E$11:$F$2010,2,FALSE)),"")</f>
        <v/>
      </c>
      <c r="P1747" s="94"/>
      <c r="Q1747" s="94"/>
    </row>
    <row r="1748" spans="2:17" x14ac:dyDescent="0.25">
      <c r="B1748" s="95">
        <f t="shared" si="52"/>
        <v>1738</v>
      </c>
      <c r="C1748" s="149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97"/>
      <c r="E1748" s="96"/>
      <c r="F1748" s="119"/>
      <c r="G1748" s="97"/>
      <c r="H1748" s="170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86"/>
      <c r="J1748" s="171" t="str">
        <f t="shared" si="51"/>
        <v/>
      </c>
      <c r="K1748" s="163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53" t="str">
        <f>IF('C. Consumer Service Detail'!$F1748="","",IF(VLOOKUP('C. Consumer Service Detail'!$F1748,'Table of Current Services'!$B$7:$F$36,'Table of Current Services'!$F$5,)="cost","Yes","No"))</f>
        <v/>
      </c>
      <c r="M1748" s="154" t="str">
        <f>IFERROR(IF('C. Consumer Service Detail'!$K1748="No Match","No",VLOOKUP('C. Consumer Service Detail'!$C1748,'B. Consumer Budget'!$E$11:$F$2010,2,FALSE)),"")</f>
        <v/>
      </c>
      <c r="P1748" s="94"/>
      <c r="Q1748" s="94"/>
    </row>
    <row r="1749" spans="2:17" x14ac:dyDescent="0.25">
      <c r="B1749" s="95">
        <f t="shared" si="52"/>
        <v>1739</v>
      </c>
      <c r="C1749" s="149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96"/>
      <c r="E1749" s="98"/>
      <c r="F1749" s="120"/>
      <c r="G1749" s="99"/>
      <c r="H1749" s="172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85"/>
      <c r="J1749" s="171" t="str">
        <f t="shared" si="51"/>
        <v/>
      </c>
      <c r="K1749" s="163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53" t="str">
        <f>IF('C. Consumer Service Detail'!$F1749="","",IF(VLOOKUP('C. Consumer Service Detail'!$F1749,'Table of Current Services'!$B$7:$F$36,'Table of Current Services'!$F$5,)="cost","Yes","No"))</f>
        <v/>
      </c>
      <c r="M1749" s="154" t="str">
        <f>IFERROR(IF('C. Consumer Service Detail'!$K1749="No Match","No",VLOOKUP('C. Consumer Service Detail'!$C1749,'B. Consumer Budget'!$E$11:$F$2010,2,FALSE)),"")</f>
        <v/>
      </c>
      <c r="P1749" s="94"/>
      <c r="Q1749" s="94"/>
    </row>
    <row r="1750" spans="2:17" x14ac:dyDescent="0.25">
      <c r="B1750" s="95">
        <f t="shared" si="52"/>
        <v>1740</v>
      </c>
      <c r="C1750" s="149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97"/>
      <c r="E1750" s="96"/>
      <c r="F1750" s="119"/>
      <c r="G1750" s="97"/>
      <c r="H1750" s="170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86"/>
      <c r="J1750" s="171" t="str">
        <f t="shared" si="51"/>
        <v/>
      </c>
      <c r="K1750" s="163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53" t="str">
        <f>IF('C. Consumer Service Detail'!$F1750="","",IF(VLOOKUP('C. Consumer Service Detail'!$F1750,'Table of Current Services'!$B$7:$F$36,'Table of Current Services'!$F$5,)="cost","Yes","No"))</f>
        <v/>
      </c>
      <c r="M1750" s="154" t="str">
        <f>IFERROR(IF('C. Consumer Service Detail'!$K1750="No Match","No",VLOOKUP('C. Consumer Service Detail'!$C1750,'B. Consumer Budget'!$E$11:$F$2010,2,FALSE)),"")</f>
        <v/>
      </c>
      <c r="P1750" s="94"/>
      <c r="Q1750" s="94"/>
    </row>
    <row r="1751" spans="2:17" x14ac:dyDescent="0.25">
      <c r="B1751" s="95">
        <f t="shared" si="52"/>
        <v>1741</v>
      </c>
      <c r="C1751" s="149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96"/>
      <c r="E1751" s="98"/>
      <c r="F1751" s="120"/>
      <c r="G1751" s="99"/>
      <c r="H1751" s="172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85"/>
      <c r="J1751" s="171" t="str">
        <f t="shared" si="51"/>
        <v/>
      </c>
      <c r="K1751" s="163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53" t="str">
        <f>IF('C. Consumer Service Detail'!$F1751="","",IF(VLOOKUP('C. Consumer Service Detail'!$F1751,'Table of Current Services'!$B$7:$F$36,'Table of Current Services'!$F$5,)="cost","Yes","No"))</f>
        <v/>
      </c>
      <c r="M1751" s="154" t="str">
        <f>IFERROR(IF('C. Consumer Service Detail'!$K1751="No Match","No",VLOOKUP('C. Consumer Service Detail'!$C1751,'B. Consumer Budget'!$E$11:$F$2010,2,FALSE)),"")</f>
        <v/>
      </c>
      <c r="P1751" s="94"/>
      <c r="Q1751" s="94"/>
    </row>
    <row r="1752" spans="2:17" x14ac:dyDescent="0.25">
      <c r="B1752" s="95">
        <f t="shared" si="52"/>
        <v>1742</v>
      </c>
      <c r="C1752" s="149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97"/>
      <c r="E1752" s="96"/>
      <c r="F1752" s="119"/>
      <c r="G1752" s="97"/>
      <c r="H1752" s="170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86"/>
      <c r="J1752" s="171" t="str">
        <f t="shared" si="51"/>
        <v/>
      </c>
      <c r="K1752" s="163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53" t="str">
        <f>IF('C. Consumer Service Detail'!$F1752="","",IF(VLOOKUP('C. Consumer Service Detail'!$F1752,'Table of Current Services'!$B$7:$F$36,'Table of Current Services'!$F$5,)="cost","Yes","No"))</f>
        <v/>
      </c>
      <c r="M1752" s="154" t="str">
        <f>IFERROR(IF('C. Consumer Service Detail'!$K1752="No Match","No",VLOOKUP('C. Consumer Service Detail'!$C1752,'B. Consumer Budget'!$E$11:$F$2010,2,FALSE)),"")</f>
        <v/>
      </c>
      <c r="P1752" s="94"/>
      <c r="Q1752" s="94"/>
    </row>
    <row r="1753" spans="2:17" x14ac:dyDescent="0.25">
      <c r="B1753" s="95">
        <f t="shared" si="52"/>
        <v>1743</v>
      </c>
      <c r="C1753" s="149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96"/>
      <c r="E1753" s="98"/>
      <c r="F1753" s="120"/>
      <c r="G1753" s="99"/>
      <c r="H1753" s="172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85"/>
      <c r="J1753" s="171" t="str">
        <f t="shared" si="51"/>
        <v/>
      </c>
      <c r="K1753" s="163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53" t="str">
        <f>IF('C. Consumer Service Detail'!$F1753="","",IF(VLOOKUP('C. Consumer Service Detail'!$F1753,'Table of Current Services'!$B$7:$F$36,'Table of Current Services'!$F$5,)="cost","Yes","No"))</f>
        <v/>
      </c>
      <c r="M1753" s="154" t="str">
        <f>IFERROR(IF('C. Consumer Service Detail'!$K1753="No Match","No",VLOOKUP('C. Consumer Service Detail'!$C1753,'B. Consumer Budget'!$E$11:$F$2010,2,FALSE)),"")</f>
        <v/>
      </c>
      <c r="P1753" s="94"/>
      <c r="Q1753" s="94"/>
    </row>
    <row r="1754" spans="2:17" x14ac:dyDescent="0.25">
      <c r="B1754" s="95">
        <f t="shared" si="52"/>
        <v>1744</v>
      </c>
      <c r="C1754" s="149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97"/>
      <c r="E1754" s="96"/>
      <c r="F1754" s="119"/>
      <c r="G1754" s="97"/>
      <c r="H1754" s="170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86"/>
      <c r="J1754" s="171" t="str">
        <f t="shared" si="51"/>
        <v/>
      </c>
      <c r="K1754" s="163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53" t="str">
        <f>IF('C. Consumer Service Detail'!$F1754="","",IF(VLOOKUP('C. Consumer Service Detail'!$F1754,'Table of Current Services'!$B$7:$F$36,'Table of Current Services'!$F$5,)="cost","Yes","No"))</f>
        <v/>
      </c>
      <c r="M1754" s="154" t="str">
        <f>IFERROR(IF('C. Consumer Service Detail'!$K1754="No Match","No",VLOOKUP('C. Consumer Service Detail'!$C1754,'B. Consumer Budget'!$E$11:$F$2010,2,FALSE)),"")</f>
        <v/>
      </c>
      <c r="P1754" s="94"/>
      <c r="Q1754" s="94"/>
    </row>
    <row r="1755" spans="2:17" x14ac:dyDescent="0.25">
      <c r="B1755" s="95">
        <f t="shared" si="52"/>
        <v>1745</v>
      </c>
      <c r="C1755" s="149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96"/>
      <c r="E1755" s="98"/>
      <c r="F1755" s="120"/>
      <c r="G1755" s="99"/>
      <c r="H1755" s="172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85"/>
      <c r="J1755" s="171" t="str">
        <f t="shared" si="51"/>
        <v/>
      </c>
      <c r="K1755" s="163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53" t="str">
        <f>IF('C. Consumer Service Detail'!$F1755="","",IF(VLOOKUP('C. Consumer Service Detail'!$F1755,'Table of Current Services'!$B$7:$F$36,'Table of Current Services'!$F$5,)="cost","Yes","No"))</f>
        <v/>
      </c>
      <c r="M1755" s="154" t="str">
        <f>IFERROR(IF('C. Consumer Service Detail'!$K1755="No Match","No",VLOOKUP('C. Consumer Service Detail'!$C1755,'B. Consumer Budget'!$E$11:$F$2010,2,FALSE)),"")</f>
        <v/>
      </c>
      <c r="P1755" s="94"/>
      <c r="Q1755" s="94"/>
    </row>
    <row r="1756" spans="2:17" x14ac:dyDescent="0.25">
      <c r="B1756" s="95">
        <f t="shared" si="52"/>
        <v>1746</v>
      </c>
      <c r="C1756" s="149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97"/>
      <c r="E1756" s="96"/>
      <c r="F1756" s="119"/>
      <c r="G1756" s="97"/>
      <c r="H1756" s="170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86"/>
      <c r="J1756" s="171" t="str">
        <f t="shared" si="51"/>
        <v/>
      </c>
      <c r="K1756" s="163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53" t="str">
        <f>IF('C. Consumer Service Detail'!$F1756="","",IF(VLOOKUP('C. Consumer Service Detail'!$F1756,'Table of Current Services'!$B$7:$F$36,'Table of Current Services'!$F$5,)="cost","Yes","No"))</f>
        <v/>
      </c>
      <c r="M1756" s="154" t="str">
        <f>IFERROR(IF('C. Consumer Service Detail'!$K1756="No Match","No",VLOOKUP('C. Consumer Service Detail'!$C1756,'B. Consumer Budget'!$E$11:$F$2010,2,FALSE)),"")</f>
        <v/>
      </c>
      <c r="P1756" s="94"/>
      <c r="Q1756" s="94"/>
    </row>
    <row r="1757" spans="2:17" x14ac:dyDescent="0.25">
      <c r="B1757" s="95">
        <f t="shared" si="52"/>
        <v>1747</v>
      </c>
      <c r="C1757" s="149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96"/>
      <c r="E1757" s="98"/>
      <c r="F1757" s="120"/>
      <c r="G1757" s="99"/>
      <c r="H1757" s="172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85"/>
      <c r="J1757" s="171" t="str">
        <f t="shared" si="51"/>
        <v/>
      </c>
      <c r="K1757" s="163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53" t="str">
        <f>IF('C. Consumer Service Detail'!$F1757="","",IF(VLOOKUP('C. Consumer Service Detail'!$F1757,'Table of Current Services'!$B$7:$F$36,'Table of Current Services'!$F$5,)="cost","Yes","No"))</f>
        <v/>
      </c>
      <c r="M1757" s="154" t="str">
        <f>IFERROR(IF('C. Consumer Service Detail'!$K1757="No Match","No",VLOOKUP('C. Consumer Service Detail'!$C1757,'B. Consumer Budget'!$E$11:$F$2010,2,FALSE)),"")</f>
        <v/>
      </c>
      <c r="P1757" s="94"/>
      <c r="Q1757" s="94"/>
    </row>
    <row r="1758" spans="2:17" x14ac:dyDescent="0.25">
      <c r="B1758" s="95">
        <f t="shared" si="52"/>
        <v>1748</v>
      </c>
      <c r="C1758" s="149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97"/>
      <c r="E1758" s="96"/>
      <c r="F1758" s="119"/>
      <c r="G1758" s="97"/>
      <c r="H1758" s="170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86"/>
      <c r="J1758" s="171" t="str">
        <f t="shared" si="51"/>
        <v/>
      </c>
      <c r="K1758" s="163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53" t="str">
        <f>IF('C. Consumer Service Detail'!$F1758="","",IF(VLOOKUP('C. Consumer Service Detail'!$F1758,'Table of Current Services'!$B$7:$F$36,'Table of Current Services'!$F$5,)="cost","Yes","No"))</f>
        <v/>
      </c>
      <c r="M1758" s="154" t="str">
        <f>IFERROR(IF('C. Consumer Service Detail'!$K1758="No Match","No",VLOOKUP('C. Consumer Service Detail'!$C1758,'B. Consumer Budget'!$E$11:$F$2010,2,FALSE)),"")</f>
        <v/>
      </c>
      <c r="P1758" s="94"/>
      <c r="Q1758" s="94"/>
    </row>
    <row r="1759" spans="2:17" x14ac:dyDescent="0.25">
      <c r="B1759" s="95">
        <f t="shared" si="52"/>
        <v>1749</v>
      </c>
      <c r="C1759" s="149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96"/>
      <c r="E1759" s="98"/>
      <c r="F1759" s="120"/>
      <c r="G1759" s="99"/>
      <c r="H1759" s="172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85"/>
      <c r="J1759" s="171" t="str">
        <f t="shared" si="51"/>
        <v/>
      </c>
      <c r="K1759" s="163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53" t="str">
        <f>IF('C. Consumer Service Detail'!$F1759="","",IF(VLOOKUP('C. Consumer Service Detail'!$F1759,'Table of Current Services'!$B$7:$F$36,'Table of Current Services'!$F$5,)="cost","Yes","No"))</f>
        <v/>
      </c>
      <c r="M1759" s="154" t="str">
        <f>IFERROR(IF('C. Consumer Service Detail'!$K1759="No Match","No",VLOOKUP('C. Consumer Service Detail'!$C1759,'B. Consumer Budget'!$E$11:$F$2010,2,FALSE)),"")</f>
        <v/>
      </c>
      <c r="P1759" s="94"/>
      <c r="Q1759" s="94"/>
    </row>
    <row r="1760" spans="2:17" x14ac:dyDescent="0.25">
      <c r="B1760" s="95">
        <f t="shared" si="52"/>
        <v>1750</v>
      </c>
      <c r="C1760" s="149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97"/>
      <c r="E1760" s="96"/>
      <c r="F1760" s="119"/>
      <c r="G1760" s="97"/>
      <c r="H1760" s="170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86"/>
      <c r="J1760" s="171" t="str">
        <f t="shared" si="51"/>
        <v/>
      </c>
      <c r="K1760" s="163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53" t="str">
        <f>IF('C. Consumer Service Detail'!$F1760="","",IF(VLOOKUP('C. Consumer Service Detail'!$F1760,'Table of Current Services'!$B$7:$F$36,'Table of Current Services'!$F$5,)="cost","Yes","No"))</f>
        <v/>
      </c>
      <c r="M1760" s="154" t="str">
        <f>IFERROR(IF('C. Consumer Service Detail'!$K1760="No Match","No",VLOOKUP('C. Consumer Service Detail'!$C1760,'B. Consumer Budget'!$E$11:$F$2010,2,FALSE)),"")</f>
        <v/>
      </c>
      <c r="P1760" s="94"/>
      <c r="Q1760" s="94"/>
    </row>
    <row r="1761" spans="2:17" x14ac:dyDescent="0.25">
      <c r="B1761" s="95">
        <f t="shared" si="52"/>
        <v>1751</v>
      </c>
      <c r="C1761" s="149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96"/>
      <c r="E1761" s="98"/>
      <c r="F1761" s="120"/>
      <c r="G1761" s="99"/>
      <c r="H1761" s="172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85"/>
      <c r="J1761" s="171" t="str">
        <f t="shared" si="51"/>
        <v/>
      </c>
      <c r="K1761" s="163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53" t="str">
        <f>IF('C. Consumer Service Detail'!$F1761="","",IF(VLOOKUP('C. Consumer Service Detail'!$F1761,'Table of Current Services'!$B$7:$F$36,'Table of Current Services'!$F$5,)="cost","Yes","No"))</f>
        <v/>
      </c>
      <c r="M1761" s="154" t="str">
        <f>IFERROR(IF('C. Consumer Service Detail'!$K1761="No Match","No",VLOOKUP('C. Consumer Service Detail'!$C1761,'B. Consumer Budget'!$E$11:$F$2010,2,FALSE)),"")</f>
        <v/>
      </c>
      <c r="P1761" s="94"/>
      <c r="Q1761" s="94"/>
    </row>
    <row r="1762" spans="2:17" x14ac:dyDescent="0.25">
      <c r="B1762" s="95">
        <f t="shared" si="52"/>
        <v>1752</v>
      </c>
      <c r="C1762" s="149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97"/>
      <c r="E1762" s="96"/>
      <c r="F1762" s="119"/>
      <c r="G1762" s="97"/>
      <c r="H1762" s="170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86"/>
      <c r="J1762" s="171" t="str">
        <f t="shared" si="51"/>
        <v/>
      </c>
      <c r="K1762" s="163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53" t="str">
        <f>IF('C. Consumer Service Detail'!$F1762="","",IF(VLOOKUP('C. Consumer Service Detail'!$F1762,'Table of Current Services'!$B$7:$F$36,'Table of Current Services'!$F$5,)="cost","Yes","No"))</f>
        <v/>
      </c>
      <c r="M1762" s="154" t="str">
        <f>IFERROR(IF('C. Consumer Service Detail'!$K1762="No Match","No",VLOOKUP('C. Consumer Service Detail'!$C1762,'B. Consumer Budget'!$E$11:$F$2010,2,FALSE)),"")</f>
        <v/>
      </c>
      <c r="P1762" s="94"/>
      <c r="Q1762" s="94"/>
    </row>
    <row r="1763" spans="2:17" x14ac:dyDescent="0.25">
      <c r="B1763" s="95">
        <f t="shared" si="52"/>
        <v>1753</v>
      </c>
      <c r="C1763" s="149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96"/>
      <c r="E1763" s="98"/>
      <c r="F1763" s="120"/>
      <c r="G1763" s="99"/>
      <c r="H1763" s="172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85"/>
      <c r="J1763" s="171" t="str">
        <f t="shared" si="51"/>
        <v/>
      </c>
      <c r="K1763" s="163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53" t="str">
        <f>IF('C. Consumer Service Detail'!$F1763="","",IF(VLOOKUP('C. Consumer Service Detail'!$F1763,'Table of Current Services'!$B$7:$F$36,'Table of Current Services'!$F$5,)="cost","Yes","No"))</f>
        <v/>
      </c>
      <c r="M1763" s="154" t="str">
        <f>IFERROR(IF('C. Consumer Service Detail'!$K1763="No Match","No",VLOOKUP('C. Consumer Service Detail'!$C1763,'B. Consumer Budget'!$E$11:$F$2010,2,FALSE)),"")</f>
        <v/>
      </c>
      <c r="P1763" s="94"/>
      <c r="Q1763" s="94"/>
    </row>
    <row r="1764" spans="2:17" x14ac:dyDescent="0.25">
      <c r="B1764" s="95">
        <f t="shared" si="52"/>
        <v>1754</v>
      </c>
      <c r="C1764" s="149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97"/>
      <c r="E1764" s="96"/>
      <c r="F1764" s="119"/>
      <c r="G1764" s="97"/>
      <c r="H1764" s="170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86"/>
      <c r="J1764" s="171" t="str">
        <f t="shared" si="51"/>
        <v/>
      </c>
      <c r="K1764" s="163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53" t="str">
        <f>IF('C. Consumer Service Detail'!$F1764="","",IF(VLOOKUP('C. Consumer Service Detail'!$F1764,'Table of Current Services'!$B$7:$F$36,'Table of Current Services'!$F$5,)="cost","Yes","No"))</f>
        <v/>
      </c>
      <c r="M1764" s="154" t="str">
        <f>IFERROR(IF('C. Consumer Service Detail'!$K1764="No Match","No",VLOOKUP('C. Consumer Service Detail'!$C1764,'B. Consumer Budget'!$E$11:$F$2010,2,FALSE)),"")</f>
        <v/>
      </c>
      <c r="P1764" s="94"/>
      <c r="Q1764" s="94"/>
    </row>
    <row r="1765" spans="2:17" x14ac:dyDescent="0.25">
      <c r="B1765" s="95">
        <f t="shared" si="52"/>
        <v>1755</v>
      </c>
      <c r="C1765" s="149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96"/>
      <c r="E1765" s="98"/>
      <c r="F1765" s="120"/>
      <c r="G1765" s="99"/>
      <c r="H1765" s="172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85"/>
      <c r="J1765" s="171" t="str">
        <f t="shared" si="51"/>
        <v/>
      </c>
      <c r="K1765" s="163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53" t="str">
        <f>IF('C. Consumer Service Detail'!$F1765="","",IF(VLOOKUP('C. Consumer Service Detail'!$F1765,'Table of Current Services'!$B$7:$F$36,'Table of Current Services'!$F$5,)="cost","Yes","No"))</f>
        <v/>
      </c>
      <c r="M1765" s="154" t="str">
        <f>IFERROR(IF('C. Consumer Service Detail'!$K1765="No Match","No",VLOOKUP('C. Consumer Service Detail'!$C1765,'B. Consumer Budget'!$E$11:$F$2010,2,FALSE)),"")</f>
        <v/>
      </c>
      <c r="P1765" s="94"/>
      <c r="Q1765" s="94"/>
    </row>
    <row r="1766" spans="2:17" x14ac:dyDescent="0.25">
      <c r="B1766" s="95">
        <f t="shared" si="52"/>
        <v>1756</v>
      </c>
      <c r="C1766" s="149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97"/>
      <c r="E1766" s="96"/>
      <c r="F1766" s="119"/>
      <c r="G1766" s="97"/>
      <c r="H1766" s="170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86"/>
      <c r="J1766" s="171" t="str">
        <f t="shared" si="51"/>
        <v/>
      </c>
      <c r="K1766" s="163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53" t="str">
        <f>IF('C. Consumer Service Detail'!$F1766="","",IF(VLOOKUP('C. Consumer Service Detail'!$F1766,'Table of Current Services'!$B$7:$F$36,'Table of Current Services'!$F$5,)="cost","Yes","No"))</f>
        <v/>
      </c>
      <c r="M1766" s="154" t="str">
        <f>IFERROR(IF('C. Consumer Service Detail'!$K1766="No Match","No",VLOOKUP('C. Consumer Service Detail'!$C1766,'B. Consumer Budget'!$E$11:$F$2010,2,FALSE)),"")</f>
        <v/>
      </c>
      <c r="P1766" s="94"/>
      <c r="Q1766" s="94"/>
    </row>
    <row r="1767" spans="2:17" x14ac:dyDescent="0.25">
      <c r="B1767" s="95">
        <f t="shared" si="52"/>
        <v>1757</v>
      </c>
      <c r="C1767" s="149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96"/>
      <c r="E1767" s="98"/>
      <c r="F1767" s="120"/>
      <c r="G1767" s="99"/>
      <c r="H1767" s="172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85"/>
      <c r="J1767" s="171" t="str">
        <f t="shared" si="51"/>
        <v/>
      </c>
      <c r="K1767" s="163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53" t="str">
        <f>IF('C. Consumer Service Detail'!$F1767="","",IF(VLOOKUP('C. Consumer Service Detail'!$F1767,'Table of Current Services'!$B$7:$F$36,'Table of Current Services'!$F$5,)="cost","Yes","No"))</f>
        <v/>
      </c>
      <c r="M1767" s="154" t="str">
        <f>IFERROR(IF('C. Consumer Service Detail'!$K1767="No Match","No",VLOOKUP('C. Consumer Service Detail'!$C1767,'B. Consumer Budget'!$E$11:$F$2010,2,FALSE)),"")</f>
        <v/>
      </c>
      <c r="P1767" s="94"/>
      <c r="Q1767" s="94"/>
    </row>
    <row r="1768" spans="2:17" x14ac:dyDescent="0.25">
      <c r="B1768" s="95">
        <f t="shared" si="52"/>
        <v>1758</v>
      </c>
      <c r="C1768" s="149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97"/>
      <c r="E1768" s="96"/>
      <c r="F1768" s="119"/>
      <c r="G1768" s="97"/>
      <c r="H1768" s="170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86"/>
      <c r="J1768" s="171" t="str">
        <f t="shared" si="51"/>
        <v/>
      </c>
      <c r="K1768" s="163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53" t="str">
        <f>IF('C. Consumer Service Detail'!$F1768="","",IF(VLOOKUP('C. Consumer Service Detail'!$F1768,'Table of Current Services'!$B$7:$F$36,'Table of Current Services'!$F$5,)="cost","Yes","No"))</f>
        <v/>
      </c>
      <c r="M1768" s="154" t="str">
        <f>IFERROR(IF('C. Consumer Service Detail'!$K1768="No Match","No",VLOOKUP('C. Consumer Service Detail'!$C1768,'B. Consumer Budget'!$E$11:$F$2010,2,FALSE)),"")</f>
        <v/>
      </c>
      <c r="P1768" s="94"/>
      <c r="Q1768" s="94"/>
    </row>
    <row r="1769" spans="2:17" x14ac:dyDescent="0.25">
      <c r="B1769" s="95">
        <f t="shared" si="52"/>
        <v>1759</v>
      </c>
      <c r="C1769" s="149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96"/>
      <c r="E1769" s="98"/>
      <c r="F1769" s="120"/>
      <c r="G1769" s="99"/>
      <c r="H1769" s="172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85"/>
      <c r="J1769" s="171" t="str">
        <f t="shared" si="51"/>
        <v/>
      </c>
      <c r="K1769" s="163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53" t="str">
        <f>IF('C. Consumer Service Detail'!$F1769="","",IF(VLOOKUP('C. Consumer Service Detail'!$F1769,'Table of Current Services'!$B$7:$F$36,'Table of Current Services'!$F$5,)="cost","Yes","No"))</f>
        <v/>
      </c>
      <c r="M1769" s="154" t="str">
        <f>IFERROR(IF('C. Consumer Service Detail'!$K1769="No Match","No",VLOOKUP('C. Consumer Service Detail'!$C1769,'B. Consumer Budget'!$E$11:$F$2010,2,FALSE)),"")</f>
        <v/>
      </c>
      <c r="P1769" s="94"/>
      <c r="Q1769" s="94"/>
    </row>
    <row r="1770" spans="2:17" x14ac:dyDescent="0.25">
      <c r="B1770" s="95">
        <f t="shared" si="52"/>
        <v>1760</v>
      </c>
      <c r="C1770" s="149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97"/>
      <c r="E1770" s="96"/>
      <c r="F1770" s="119"/>
      <c r="G1770" s="97"/>
      <c r="H1770" s="170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86"/>
      <c r="J1770" s="171" t="str">
        <f t="shared" si="51"/>
        <v/>
      </c>
      <c r="K1770" s="163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53" t="str">
        <f>IF('C. Consumer Service Detail'!$F1770="","",IF(VLOOKUP('C. Consumer Service Detail'!$F1770,'Table of Current Services'!$B$7:$F$36,'Table of Current Services'!$F$5,)="cost","Yes","No"))</f>
        <v/>
      </c>
      <c r="M1770" s="154" t="str">
        <f>IFERROR(IF('C. Consumer Service Detail'!$K1770="No Match","No",VLOOKUP('C. Consumer Service Detail'!$C1770,'B. Consumer Budget'!$E$11:$F$2010,2,FALSE)),"")</f>
        <v/>
      </c>
      <c r="P1770" s="94"/>
      <c r="Q1770" s="94"/>
    </row>
    <row r="1771" spans="2:17" x14ac:dyDescent="0.25">
      <c r="B1771" s="95">
        <f t="shared" si="52"/>
        <v>1761</v>
      </c>
      <c r="C1771" s="149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96"/>
      <c r="E1771" s="98"/>
      <c r="F1771" s="120"/>
      <c r="G1771" s="99"/>
      <c r="H1771" s="172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85"/>
      <c r="J1771" s="171" t="str">
        <f t="shared" si="51"/>
        <v/>
      </c>
      <c r="K1771" s="163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53" t="str">
        <f>IF('C. Consumer Service Detail'!$F1771="","",IF(VLOOKUP('C. Consumer Service Detail'!$F1771,'Table of Current Services'!$B$7:$F$36,'Table of Current Services'!$F$5,)="cost","Yes","No"))</f>
        <v/>
      </c>
      <c r="M1771" s="154" t="str">
        <f>IFERROR(IF('C. Consumer Service Detail'!$K1771="No Match","No",VLOOKUP('C. Consumer Service Detail'!$C1771,'B. Consumer Budget'!$E$11:$F$2010,2,FALSE)),"")</f>
        <v/>
      </c>
      <c r="P1771" s="94"/>
      <c r="Q1771" s="94"/>
    </row>
    <row r="1772" spans="2:17" x14ac:dyDescent="0.25">
      <c r="B1772" s="95">
        <f t="shared" si="52"/>
        <v>1762</v>
      </c>
      <c r="C1772" s="149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97"/>
      <c r="E1772" s="96"/>
      <c r="F1772" s="119"/>
      <c r="G1772" s="97"/>
      <c r="H1772" s="170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86"/>
      <c r="J1772" s="171" t="str">
        <f t="shared" si="51"/>
        <v/>
      </c>
      <c r="K1772" s="163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53" t="str">
        <f>IF('C. Consumer Service Detail'!$F1772="","",IF(VLOOKUP('C. Consumer Service Detail'!$F1772,'Table of Current Services'!$B$7:$F$36,'Table of Current Services'!$F$5,)="cost","Yes","No"))</f>
        <v/>
      </c>
      <c r="M1772" s="154" t="str">
        <f>IFERROR(IF('C. Consumer Service Detail'!$K1772="No Match","No",VLOOKUP('C. Consumer Service Detail'!$C1772,'B. Consumer Budget'!$E$11:$F$2010,2,FALSE)),"")</f>
        <v/>
      </c>
      <c r="P1772" s="94"/>
      <c r="Q1772" s="94"/>
    </row>
    <row r="1773" spans="2:17" x14ac:dyDescent="0.25">
      <c r="B1773" s="95">
        <f t="shared" si="52"/>
        <v>1763</v>
      </c>
      <c r="C1773" s="149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96"/>
      <c r="E1773" s="98"/>
      <c r="F1773" s="120"/>
      <c r="G1773" s="99"/>
      <c r="H1773" s="172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85"/>
      <c r="J1773" s="171" t="str">
        <f t="shared" si="51"/>
        <v/>
      </c>
      <c r="K1773" s="163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53" t="str">
        <f>IF('C. Consumer Service Detail'!$F1773="","",IF(VLOOKUP('C. Consumer Service Detail'!$F1773,'Table of Current Services'!$B$7:$F$36,'Table of Current Services'!$F$5,)="cost","Yes","No"))</f>
        <v/>
      </c>
      <c r="M1773" s="154" t="str">
        <f>IFERROR(IF('C. Consumer Service Detail'!$K1773="No Match","No",VLOOKUP('C. Consumer Service Detail'!$C1773,'B. Consumer Budget'!$E$11:$F$2010,2,FALSE)),"")</f>
        <v/>
      </c>
      <c r="P1773" s="94"/>
      <c r="Q1773" s="94"/>
    </row>
    <row r="1774" spans="2:17" x14ac:dyDescent="0.25">
      <c r="B1774" s="95">
        <f t="shared" si="52"/>
        <v>1764</v>
      </c>
      <c r="C1774" s="149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97"/>
      <c r="E1774" s="96"/>
      <c r="F1774" s="119"/>
      <c r="G1774" s="97"/>
      <c r="H1774" s="170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86"/>
      <c r="J1774" s="171" t="str">
        <f t="shared" si="51"/>
        <v/>
      </c>
      <c r="K1774" s="163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53" t="str">
        <f>IF('C. Consumer Service Detail'!$F1774="","",IF(VLOOKUP('C. Consumer Service Detail'!$F1774,'Table of Current Services'!$B$7:$F$36,'Table of Current Services'!$F$5,)="cost","Yes","No"))</f>
        <v/>
      </c>
      <c r="M1774" s="154" t="str">
        <f>IFERROR(IF('C. Consumer Service Detail'!$K1774="No Match","No",VLOOKUP('C. Consumer Service Detail'!$C1774,'B. Consumer Budget'!$E$11:$F$2010,2,FALSE)),"")</f>
        <v/>
      </c>
      <c r="P1774" s="94"/>
      <c r="Q1774" s="94"/>
    </row>
    <row r="1775" spans="2:17" x14ac:dyDescent="0.25">
      <c r="B1775" s="95">
        <f t="shared" si="52"/>
        <v>1765</v>
      </c>
      <c r="C1775" s="149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96"/>
      <c r="E1775" s="98"/>
      <c r="F1775" s="120"/>
      <c r="G1775" s="99"/>
      <c r="H1775" s="172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85"/>
      <c r="J1775" s="171" t="str">
        <f t="shared" si="51"/>
        <v/>
      </c>
      <c r="K1775" s="163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53" t="str">
        <f>IF('C. Consumer Service Detail'!$F1775="","",IF(VLOOKUP('C. Consumer Service Detail'!$F1775,'Table of Current Services'!$B$7:$F$36,'Table of Current Services'!$F$5,)="cost","Yes","No"))</f>
        <v/>
      </c>
      <c r="M1775" s="154" t="str">
        <f>IFERROR(IF('C. Consumer Service Detail'!$K1775="No Match","No",VLOOKUP('C. Consumer Service Detail'!$C1775,'B. Consumer Budget'!$E$11:$F$2010,2,FALSE)),"")</f>
        <v/>
      </c>
      <c r="P1775" s="94"/>
      <c r="Q1775" s="94"/>
    </row>
    <row r="1776" spans="2:17" x14ac:dyDescent="0.25">
      <c r="B1776" s="95">
        <f t="shared" si="52"/>
        <v>1766</v>
      </c>
      <c r="C1776" s="149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97"/>
      <c r="E1776" s="96"/>
      <c r="F1776" s="119"/>
      <c r="G1776" s="97"/>
      <c r="H1776" s="170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86"/>
      <c r="J1776" s="171" t="str">
        <f t="shared" si="51"/>
        <v/>
      </c>
      <c r="K1776" s="163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53" t="str">
        <f>IF('C. Consumer Service Detail'!$F1776="","",IF(VLOOKUP('C. Consumer Service Detail'!$F1776,'Table of Current Services'!$B$7:$F$36,'Table of Current Services'!$F$5,)="cost","Yes","No"))</f>
        <v/>
      </c>
      <c r="M1776" s="154" t="str">
        <f>IFERROR(IF('C. Consumer Service Detail'!$K1776="No Match","No",VLOOKUP('C. Consumer Service Detail'!$C1776,'B. Consumer Budget'!$E$11:$F$2010,2,FALSE)),"")</f>
        <v/>
      </c>
      <c r="P1776" s="94"/>
      <c r="Q1776" s="94"/>
    </row>
    <row r="1777" spans="2:17" x14ac:dyDescent="0.25">
      <c r="B1777" s="95">
        <f t="shared" si="52"/>
        <v>1767</v>
      </c>
      <c r="C1777" s="149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96"/>
      <c r="E1777" s="98"/>
      <c r="F1777" s="120"/>
      <c r="G1777" s="99"/>
      <c r="H1777" s="172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85"/>
      <c r="J1777" s="171" t="str">
        <f t="shared" si="51"/>
        <v/>
      </c>
      <c r="K1777" s="163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53" t="str">
        <f>IF('C. Consumer Service Detail'!$F1777="","",IF(VLOOKUP('C. Consumer Service Detail'!$F1777,'Table of Current Services'!$B$7:$F$36,'Table of Current Services'!$F$5,)="cost","Yes","No"))</f>
        <v/>
      </c>
      <c r="M1777" s="154" t="str">
        <f>IFERROR(IF('C. Consumer Service Detail'!$K1777="No Match","No",VLOOKUP('C. Consumer Service Detail'!$C1777,'B. Consumer Budget'!$E$11:$F$2010,2,FALSE)),"")</f>
        <v/>
      </c>
      <c r="P1777" s="94"/>
      <c r="Q1777" s="94"/>
    </row>
    <row r="1778" spans="2:17" x14ac:dyDescent="0.25">
      <c r="B1778" s="95">
        <f t="shared" si="52"/>
        <v>1768</v>
      </c>
      <c r="C1778" s="149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97"/>
      <c r="E1778" s="96"/>
      <c r="F1778" s="119"/>
      <c r="G1778" s="97"/>
      <c r="H1778" s="170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86"/>
      <c r="J1778" s="171" t="str">
        <f t="shared" si="51"/>
        <v/>
      </c>
      <c r="K1778" s="163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53" t="str">
        <f>IF('C. Consumer Service Detail'!$F1778="","",IF(VLOOKUP('C. Consumer Service Detail'!$F1778,'Table of Current Services'!$B$7:$F$36,'Table of Current Services'!$F$5,)="cost","Yes","No"))</f>
        <v/>
      </c>
      <c r="M1778" s="154" t="str">
        <f>IFERROR(IF('C. Consumer Service Detail'!$K1778="No Match","No",VLOOKUP('C. Consumer Service Detail'!$C1778,'B. Consumer Budget'!$E$11:$F$2010,2,FALSE)),"")</f>
        <v/>
      </c>
      <c r="P1778" s="94"/>
      <c r="Q1778" s="94"/>
    </row>
    <row r="1779" spans="2:17" x14ac:dyDescent="0.25">
      <c r="B1779" s="95">
        <f t="shared" si="52"/>
        <v>1769</v>
      </c>
      <c r="C1779" s="149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96"/>
      <c r="E1779" s="98"/>
      <c r="F1779" s="120"/>
      <c r="G1779" s="99"/>
      <c r="H1779" s="172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85"/>
      <c r="J1779" s="171" t="str">
        <f t="shared" si="51"/>
        <v/>
      </c>
      <c r="K1779" s="163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53" t="str">
        <f>IF('C. Consumer Service Detail'!$F1779="","",IF(VLOOKUP('C. Consumer Service Detail'!$F1779,'Table of Current Services'!$B$7:$F$36,'Table of Current Services'!$F$5,)="cost","Yes","No"))</f>
        <v/>
      </c>
      <c r="M1779" s="154" t="str">
        <f>IFERROR(IF('C. Consumer Service Detail'!$K1779="No Match","No",VLOOKUP('C. Consumer Service Detail'!$C1779,'B. Consumer Budget'!$E$11:$F$2010,2,FALSE)),"")</f>
        <v/>
      </c>
      <c r="P1779" s="94"/>
      <c r="Q1779" s="94"/>
    </row>
    <row r="1780" spans="2:17" x14ac:dyDescent="0.25">
      <c r="B1780" s="95">
        <f t="shared" si="52"/>
        <v>1770</v>
      </c>
      <c r="C1780" s="149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97"/>
      <c r="E1780" s="96"/>
      <c r="F1780" s="119"/>
      <c r="G1780" s="97"/>
      <c r="H1780" s="170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86"/>
      <c r="J1780" s="171" t="str">
        <f t="shared" si="51"/>
        <v/>
      </c>
      <c r="K1780" s="163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53" t="str">
        <f>IF('C. Consumer Service Detail'!$F1780="","",IF(VLOOKUP('C. Consumer Service Detail'!$F1780,'Table of Current Services'!$B$7:$F$36,'Table of Current Services'!$F$5,)="cost","Yes","No"))</f>
        <v/>
      </c>
      <c r="M1780" s="154" t="str">
        <f>IFERROR(IF('C. Consumer Service Detail'!$K1780="No Match","No",VLOOKUP('C. Consumer Service Detail'!$C1780,'B. Consumer Budget'!$E$11:$F$2010,2,FALSE)),"")</f>
        <v/>
      </c>
      <c r="P1780" s="94"/>
      <c r="Q1780" s="94"/>
    </row>
    <row r="1781" spans="2:17" x14ac:dyDescent="0.25">
      <c r="B1781" s="95">
        <f t="shared" si="52"/>
        <v>1771</v>
      </c>
      <c r="C1781" s="149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96"/>
      <c r="E1781" s="98"/>
      <c r="F1781" s="120"/>
      <c r="G1781" s="99"/>
      <c r="H1781" s="172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85"/>
      <c r="J1781" s="171" t="str">
        <f t="shared" si="51"/>
        <v/>
      </c>
      <c r="K1781" s="163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53" t="str">
        <f>IF('C. Consumer Service Detail'!$F1781="","",IF(VLOOKUP('C. Consumer Service Detail'!$F1781,'Table of Current Services'!$B$7:$F$36,'Table of Current Services'!$F$5,)="cost","Yes","No"))</f>
        <v/>
      </c>
      <c r="M1781" s="154" t="str">
        <f>IFERROR(IF('C. Consumer Service Detail'!$K1781="No Match","No",VLOOKUP('C. Consumer Service Detail'!$C1781,'B. Consumer Budget'!$E$11:$F$2010,2,FALSE)),"")</f>
        <v/>
      </c>
      <c r="P1781" s="94"/>
      <c r="Q1781" s="94"/>
    </row>
    <row r="1782" spans="2:17" x14ac:dyDescent="0.25">
      <c r="B1782" s="95">
        <f t="shared" si="52"/>
        <v>1772</v>
      </c>
      <c r="C1782" s="149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97"/>
      <c r="E1782" s="96"/>
      <c r="F1782" s="119"/>
      <c r="G1782" s="97"/>
      <c r="H1782" s="170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86"/>
      <c r="J1782" s="171" t="str">
        <f t="shared" si="51"/>
        <v/>
      </c>
      <c r="K1782" s="163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53" t="str">
        <f>IF('C. Consumer Service Detail'!$F1782="","",IF(VLOOKUP('C. Consumer Service Detail'!$F1782,'Table of Current Services'!$B$7:$F$36,'Table of Current Services'!$F$5,)="cost","Yes","No"))</f>
        <v/>
      </c>
      <c r="M1782" s="154" t="str">
        <f>IFERROR(IF('C. Consumer Service Detail'!$K1782="No Match","No",VLOOKUP('C. Consumer Service Detail'!$C1782,'B. Consumer Budget'!$E$11:$F$2010,2,FALSE)),"")</f>
        <v/>
      </c>
      <c r="P1782" s="94"/>
      <c r="Q1782" s="94"/>
    </row>
    <row r="1783" spans="2:17" x14ac:dyDescent="0.25">
      <c r="B1783" s="95">
        <f t="shared" si="52"/>
        <v>1773</v>
      </c>
      <c r="C1783" s="149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96"/>
      <c r="E1783" s="98"/>
      <c r="F1783" s="120"/>
      <c r="G1783" s="99"/>
      <c r="H1783" s="172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85"/>
      <c r="J1783" s="171" t="str">
        <f t="shared" si="51"/>
        <v/>
      </c>
      <c r="K1783" s="163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53" t="str">
        <f>IF('C. Consumer Service Detail'!$F1783="","",IF(VLOOKUP('C. Consumer Service Detail'!$F1783,'Table of Current Services'!$B$7:$F$36,'Table of Current Services'!$F$5,)="cost","Yes","No"))</f>
        <v/>
      </c>
      <c r="M1783" s="154" t="str">
        <f>IFERROR(IF('C. Consumer Service Detail'!$K1783="No Match","No",VLOOKUP('C. Consumer Service Detail'!$C1783,'B. Consumer Budget'!$E$11:$F$2010,2,FALSE)),"")</f>
        <v/>
      </c>
      <c r="P1783" s="94"/>
      <c r="Q1783" s="94"/>
    </row>
    <row r="1784" spans="2:17" x14ac:dyDescent="0.25">
      <c r="B1784" s="95">
        <f t="shared" si="52"/>
        <v>1774</v>
      </c>
      <c r="C1784" s="149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97"/>
      <c r="E1784" s="96"/>
      <c r="F1784" s="119"/>
      <c r="G1784" s="97"/>
      <c r="H1784" s="170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86"/>
      <c r="J1784" s="171" t="str">
        <f t="shared" si="51"/>
        <v/>
      </c>
      <c r="K1784" s="163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53" t="str">
        <f>IF('C. Consumer Service Detail'!$F1784="","",IF(VLOOKUP('C. Consumer Service Detail'!$F1784,'Table of Current Services'!$B$7:$F$36,'Table of Current Services'!$F$5,)="cost","Yes","No"))</f>
        <v/>
      </c>
      <c r="M1784" s="154" t="str">
        <f>IFERROR(IF('C. Consumer Service Detail'!$K1784="No Match","No",VLOOKUP('C. Consumer Service Detail'!$C1784,'B. Consumer Budget'!$E$11:$F$2010,2,FALSE)),"")</f>
        <v/>
      </c>
      <c r="P1784" s="94"/>
      <c r="Q1784" s="94"/>
    </row>
    <row r="1785" spans="2:17" x14ac:dyDescent="0.25">
      <c r="B1785" s="95">
        <f t="shared" si="52"/>
        <v>1775</v>
      </c>
      <c r="C1785" s="149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96"/>
      <c r="E1785" s="98"/>
      <c r="F1785" s="120"/>
      <c r="G1785" s="99"/>
      <c r="H1785" s="172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85"/>
      <c r="J1785" s="171" t="str">
        <f t="shared" si="51"/>
        <v/>
      </c>
      <c r="K1785" s="163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53" t="str">
        <f>IF('C. Consumer Service Detail'!$F1785="","",IF(VLOOKUP('C. Consumer Service Detail'!$F1785,'Table of Current Services'!$B$7:$F$36,'Table of Current Services'!$F$5,)="cost","Yes","No"))</f>
        <v/>
      </c>
      <c r="M1785" s="154" t="str">
        <f>IFERROR(IF('C. Consumer Service Detail'!$K1785="No Match","No",VLOOKUP('C. Consumer Service Detail'!$C1785,'B. Consumer Budget'!$E$11:$F$2010,2,FALSE)),"")</f>
        <v/>
      </c>
      <c r="P1785" s="94"/>
      <c r="Q1785" s="94"/>
    </row>
    <row r="1786" spans="2:17" x14ac:dyDescent="0.25">
      <c r="B1786" s="95">
        <f t="shared" si="52"/>
        <v>1776</v>
      </c>
      <c r="C1786" s="149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97"/>
      <c r="E1786" s="96"/>
      <c r="F1786" s="119"/>
      <c r="G1786" s="97"/>
      <c r="H1786" s="170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86"/>
      <c r="J1786" s="171" t="str">
        <f t="shared" si="51"/>
        <v/>
      </c>
      <c r="K1786" s="163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53" t="str">
        <f>IF('C. Consumer Service Detail'!$F1786="","",IF(VLOOKUP('C. Consumer Service Detail'!$F1786,'Table of Current Services'!$B$7:$F$36,'Table of Current Services'!$F$5,)="cost","Yes","No"))</f>
        <v/>
      </c>
      <c r="M1786" s="154" t="str">
        <f>IFERROR(IF('C. Consumer Service Detail'!$K1786="No Match","No",VLOOKUP('C. Consumer Service Detail'!$C1786,'B. Consumer Budget'!$E$11:$F$2010,2,FALSE)),"")</f>
        <v/>
      </c>
      <c r="P1786" s="94"/>
      <c r="Q1786" s="94"/>
    </row>
    <row r="1787" spans="2:17" x14ac:dyDescent="0.25">
      <c r="B1787" s="95">
        <f t="shared" si="52"/>
        <v>1777</v>
      </c>
      <c r="C1787" s="149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96"/>
      <c r="E1787" s="98"/>
      <c r="F1787" s="120"/>
      <c r="G1787" s="99"/>
      <c r="H1787" s="172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85"/>
      <c r="J1787" s="171" t="str">
        <f t="shared" si="51"/>
        <v/>
      </c>
      <c r="K1787" s="163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53" t="str">
        <f>IF('C. Consumer Service Detail'!$F1787="","",IF(VLOOKUP('C. Consumer Service Detail'!$F1787,'Table of Current Services'!$B$7:$F$36,'Table of Current Services'!$F$5,)="cost","Yes","No"))</f>
        <v/>
      </c>
      <c r="M1787" s="154" t="str">
        <f>IFERROR(IF('C. Consumer Service Detail'!$K1787="No Match","No",VLOOKUP('C. Consumer Service Detail'!$C1787,'B. Consumer Budget'!$E$11:$F$2010,2,FALSE)),"")</f>
        <v/>
      </c>
      <c r="P1787" s="94"/>
      <c r="Q1787" s="94"/>
    </row>
    <row r="1788" spans="2:17" x14ac:dyDescent="0.25">
      <c r="B1788" s="95">
        <f t="shared" si="52"/>
        <v>1778</v>
      </c>
      <c r="C1788" s="149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97"/>
      <c r="E1788" s="96"/>
      <c r="F1788" s="119"/>
      <c r="G1788" s="97"/>
      <c r="H1788" s="170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86"/>
      <c r="J1788" s="171" t="str">
        <f t="shared" si="51"/>
        <v/>
      </c>
      <c r="K1788" s="163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53" t="str">
        <f>IF('C. Consumer Service Detail'!$F1788="","",IF(VLOOKUP('C. Consumer Service Detail'!$F1788,'Table of Current Services'!$B$7:$F$36,'Table of Current Services'!$F$5,)="cost","Yes","No"))</f>
        <v/>
      </c>
      <c r="M1788" s="154" t="str">
        <f>IFERROR(IF('C. Consumer Service Detail'!$K1788="No Match","No",VLOOKUP('C. Consumer Service Detail'!$C1788,'B. Consumer Budget'!$E$11:$F$2010,2,FALSE)),"")</f>
        <v/>
      </c>
      <c r="P1788" s="94"/>
      <c r="Q1788" s="94"/>
    </row>
    <row r="1789" spans="2:17" x14ac:dyDescent="0.25">
      <c r="B1789" s="95">
        <f t="shared" si="52"/>
        <v>1779</v>
      </c>
      <c r="C1789" s="149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96"/>
      <c r="E1789" s="98"/>
      <c r="F1789" s="120"/>
      <c r="G1789" s="99"/>
      <c r="H1789" s="172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85"/>
      <c r="J1789" s="171" t="str">
        <f t="shared" si="51"/>
        <v/>
      </c>
      <c r="K1789" s="163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53" t="str">
        <f>IF('C. Consumer Service Detail'!$F1789="","",IF(VLOOKUP('C. Consumer Service Detail'!$F1789,'Table of Current Services'!$B$7:$F$36,'Table of Current Services'!$F$5,)="cost","Yes","No"))</f>
        <v/>
      </c>
      <c r="M1789" s="154" t="str">
        <f>IFERROR(IF('C. Consumer Service Detail'!$K1789="No Match","No",VLOOKUP('C. Consumer Service Detail'!$C1789,'B. Consumer Budget'!$E$11:$F$2010,2,FALSE)),"")</f>
        <v/>
      </c>
      <c r="P1789" s="94"/>
      <c r="Q1789" s="94"/>
    </row>
    <row r="1790" spans="2:17" x14ac:dyDescent="0.25">
      <c r="B1790" s="95">
        <f t="shared" si="52"/>
        <v>1780</v>
      </c>
      <c r="C1790" s="149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97"/>
      <c r="E1790" s="96"/>
      <c r="F1790" s="119"/>
      <c r="G1790" s="97"/>
      <c r="H1790" s="170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86"/>
      <c r="J1790" s="171" t="str">
        <f t="shared" si="51"/>
        <v/>
      </c>
      <c r="K1790" s="163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53" t="str">
        <f>IF('C. Consumer Service Detail'!$F1790="","",IF(VLOOKUP('C. Consumer Service Detail'!$F1790,'Table of Current Services'!$B$7:$F$36,'Table of Current Services'!$F$5,)="cost","Yes","No"))</f>
        <v/>
      </c>
      <c r="M1790" s="154" t="str">
        <f>IFERROR(IF('C. Consumer Service Detail'!$K1790="No Match","No",VLOOKUP('C. Consumer Service Detail'!$C1790,'B. Consumer Budget'!$E$11:$F$2010,2,FALSE)),"")</f>
        <v/>
      </c>
      <c r="P1790" s="94"/>
      <c r="Q1790" s="94"/>
    </row>
    <row r="1791" spans="2:17" x14ac:dyDescent="0.25">
      <c r="B1791" s="95">
        <f t="shared" si="52"/>
        <v>1781</v>
      </c>
      <c r="C1791" s="149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96"/>
      <c r="E1791" s="98"/>
      <c r="F1791" s="120"/>
      <c r="G1791" s="99"/>
      <c r="H1791" s="172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85"/>
      <c r="J1791" s="171" t="str">
        <f t="shared" si="51"/>
        <v/>
      </c>
      <c r="K1791" s="163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53" t="str">
        <f>IF('C. Consumer Service Detail'!$F1791="","",IF(VLOOKUP('C. Consumer Service Detail'!$F1791,'Table of Current Services'!$B$7:$F$36,'Table of Current Services'!$F$5,)="cost","Yes","No"))</f>
        <v/>
      </c>
      <c r="M1791" s="154" t="str">
        <f>IFERROR(IF('C. Consumer Service Detail'!$K1791="No Match","No",VLOOKUP('C. Consumer Service Detail'!$C1791,'B. Consumer Budget'!$E$11:$F$2010,2,FALSE)),"")</f>
        <v/>
      </c>
      <c r="P1791" s="94"/>
      <c r="Q1791" s="94"/>
    </row>
    <row r="1792" spans="2:17" x14ac:dyDescent="0.25">
      <c r="B1792" s="95">
        <f t="shared" si="52"/>
        <v>1782</v>
      </c>
      <c r="C1792" s="149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97"/>
      <c r="E1792" s="96"/>
      <c r="F1792" s="119"/>
      <c r="G1792" s="97"/>
      <c r="H1792" s="170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86"/>
      <c r="J1792" s="171" t="str">
        <f t="shared" si="51"/>
        <v/>
      </c>
      <c r="K1792" s="163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53" t="str">
        <f>IF('C. Consumer Service Detail'!$F1792="","",IF(VLOOKUP('C. Consumer Service Detail'!$F1792,'Table of Current Services'!$B$7:$F$36,'Table of Current Services'!$F$5,)="cost","Yes","No"))</f>
        <v/>
      </c>
      <c r="M1792" s="154" t="str">
        <f>IFERROR(IF('C. Consumer Service Detail'!$K1792="No Match","No",VLOOKUP('C. Consumer Service Detail'!$C1792,'B. Consumer Budget'!$E$11:$F$2010,2,FALSE)),"")</f>
        <v/>
      </c>
      <c r="P1792" s="94"/>
      <c r="Q1792" s="94"/>
    </row>
    <row r="1793" spans="2:17" x14ac:dyDescent="0.25">
      <c r="B1793" s="95">
        <f t="shared" si="52"/>
        <v>1783</v>
      </c>
      <c r="C1793" s="149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96"/>
      <c r="E1793" s="98"/>
      <c r="F1793" s="120"/>
      <c r="G1793" s="99"/>
      <c r="H1793" s="172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85"/>
      <c r="J1793" s="171" t="str">
        <f t="shared" si="51"/>
        <v/>
      </c>
      <c r="K1793" s="163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53" t="str">
        <f>IF('C. Consumer Service Detail'!$F1793="","",IF(VLOOKUP('C. Consumer Service Detail'!$F1793,'Table of Current Services'!$B$7:$F$36,'Table of Current Services'!$F$5,)="cost","Yes","No"))</f>
        <v/>
      </c>
      <c r="M1793" s="154" t="str">
        <f>IFERROR(IF('C. Consumer Service Detail'!$K1793="No Match","No",VLOOKUP('C. Consumer Service Detail'!$C1793,'B. Consumer Budget'!$E$11:$F$2010,2,FALSE)),"")</f>
        <v/>
      </c>
      <c r="P1793" s="94"/>
      <c r="Q1793" s="94"/>
    </row>
    <row r="1794" spans="2:17" x14ac:dyDescent="0.25">
      <c r="B1794" s="95">
        <f t="shared" si="52"/>
        <v>1784</v>
      </c>
      <c r="C1794" s="149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97"/>
      <c r="E1794" s="96"/>
      <c r="F1794" s="119"/>
      <c r="G1794" s="97"/>
      <c r="H1794" s="170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86"/>
      <c r="J1794" s="171" t="str">
        <f t="shared" si="51"/>
        <v/>
      </c>
      <c r="K1794" s="163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53" t="str">
        <f>IF('C. Consumer Service Detail'!$F1794="","",IF(VLOOKUP('C. Consumer Service Detail'!$F1794,'Table of Current Services'!$B$7:$F$36,'Table of Current Services'!$F$5,)="cost","Yes","No"))</f>
        <v/>
      </c>
      <c r="M1794" s="154" t="str">
        <f>IFERROR(IF('C. Consumer Service Detail'!$K1794="No Match","No",VLOOKUP('C. Consumer Service Detail'!$C1794,'B. Consumer Budget'!$E$11:$F$2010,2,FALSE)),"")</f>
        <v/>
      </c>
      <c r="P1794" s="94"/>
      <c r="Q1794" s="94"/>
    </row>
    <row r="1795" spans="2:17" x14ac:dyDescent="0.25">
      <c r="B1795" s="95">
        <f t="shared" si="52"/>
        <v>1785</v>
      </c>
      <c r="C1795" s="149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96"/>
      <c r="E1795" s="98"/>
      <c r="F1795" s="120"/>
      <c r="G1795" s="99"/>
      <c r="H1795" s="172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85"/>
      <c r="J1795" s="171" t="str">
        <f t="shared" si="51"/>
        <v/>
      </c>
      <c r="K1795" s="163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53" t="str">
        <f>IF('C. Consumer Service Detail'!$F1795="","",IF(VLOOKUP('C. Consumer Service Detail'!$F1795,'Table of Current Services'!$B$7:$F$36,'Table of Current Services'!$F$5,)="cost","Yes","No"))</f>
        <v/>
      </c>
      <c r="M1795" s="154" t="str">
        <f>IFERROR(IF('C. Consumer Service Detail'!$K1795="No Match","No",VLOOKUP('C. Consumer Service Detail'!$C1795,'B. Consumer Budget'!$E$11:$F$2010,2,FALSE)),"")</f>
        <v/>
      </c>
      <c r="P1795" s="94"/>
      <c r="Q1795" s="94"/>
    </row>
    <row r="1796" spans="2:17" x14ac:dyDescent="0.25">
      <c r="B1796" s="95">
        <f t="shared" si="52"/>
        <v>1786</v>
      </c>
      <c r="C1796" s="149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97"/>
      <c r="E1796" s="96"/>
      <c r="F1796" s="119"/>
      <c r="G1796" s="97"/>
      <c r="H1796" s="170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86"/>
      <c r="J1796" s="171" t="str">
        <f t="shared" si="51"/>
        <v/>
      </c>
      <c r="K1796" s="163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53" t="str">
        <f>IF('C. Consumer Service Detail'!$F1796="","",IF(VLOOKUP('C. Consumer Service Detail'!$F1796,'Table of Current Services'!$B$7:$F$36,'Table of Current Services'!$F$5,)="cost","Yes","No"))</f>
        <v/>
      </c>
      <c r="M1796" s="154" t="str">
        <f>IFERROR(IF('C. Consumer Service Detail'!$K1796="No Match","No",VLOOKUP('C. Consumer Service Detail'!$C1796,'B. Consumer Budget'!$E$11:$F$2010,2,FALSE)),"")</f>
        <v/>
      </c>
      <c r="P1796" s="94"/>
      <c r="Q1796" s="94"/>
    </row>
    <row r="1797" spans="2:17" x14ac:dyDescent="0.25">
      <c r="B1797" s="95">
        <f t="shared" si="52"/>
        <v>1787</v>
      </c>
      <c r="C1797" s="149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96"/>
      <c r="E1797" s="98"/>
      <c r="F1797" s="120"/>
      <c r="G1797" s="99"/>
      <c r="H1797" s="172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85"/>
      <c r="J1797" s="171" t="str">
        <f t="shared" si="51"/>
        <v/>
      </c>
      <c r="K1797" s="163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53" t="str">
        <f>IF('C. Consumer Service Detail'!$F1797="","",IF(VLOOKUP('C. Consumer Service Detail'!$F1797,'Table of Current Services'!$B$7:$F$36,'Table of Current Services'!$F$5,)="cost","Yes","No"))</f>
        <v/>
      </c>
      <c r="M1797" s="154" t="str">
        <f>IFERROR(IF('C. Consumer Service Detail'!$K1797="No Match","No",VLOOKUP('C. Consumer Service Detail'!$C1797,'B. Consumer Budget'!$E$11:$F$2010,2,FALSE)),"")</f>
        <v/>
      </c>
      <c r="P1797" s="94"/>
      <c r="Q1797" s="94"/>
    </row>
    <row r="1798" spans="2:17" x14ac:dyDescent="0.25">
      <c r="B1798" s="95">
        <f t="shared" si="52"/>
        <v>1788</v>
      </c>
      <c r="C1798" s="149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97"/>
      <c r="E1798" s="96"/>
      <c r="F1798" s="119"/>
      <c r="G1798" s="97"/>
      <c r="H1798" s="170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86"/>
      <c r="J1798" s="171" t="str">
        <f t="shared" si="51"/>
        <v/>
      </c>
      <c r="K1798" s="163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53" t="str">
        <f>IF('C. Consumer Service Detail'!$F1798="","",IF(VLOOKUP('C. Consumer Service Detail'!$F1798,'Table of Current Services'!$B$7:$F$36,'Table of Current Services'!$F$5,)="cost","Yes","No"))</f>
        <v/>
      </c>
      <c r="M1798" s="154" t="str">
        <f>IFERROR(IF('C. Consumer Service Detail'!$K1798="No Match","No",VLOOKUP('C. Consumer Service Detail'!$C1798,'B. Consumer Budget'!$E$11:$F$2010,2,FALSE)),"")</f>
        <v/>
      </c>
      <c r="P1798" s="94"/>
      <c r="Q1798" s="94"/>
    </row>
    <row r="1799" spans="2:17" x14ac:dyDescent="0.25">
      <c r="B1799" s="95">
        <f t="shared" si="52"/>
        <v>1789</v>
      </c>
      <c r="C1799" s="149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96"/>
      <c r="E1799" s="98"/>
      <c r="F1799" s="120"/>
      <c r="G1799" s="99"/>
      <c r="H1799" s="172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85"/>
      <c r="J1799" s="171" t="str">
        <f t="shared" si="51"/>
        <v/>
      </c>
      <c r="K1799" s="163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53" t="str">
        <f>IF('C. Consumer Service Detail'!$F1799="","",IF(VLOOKUP('C. Consumer Service Detail'!$F1799,'Table of Current Services'!$B$7:$F$36,'Table of Current Services'!$F$5,)="cost","Yes","No"))</f>
        <v/>
      </c>
      <c r="M1799" s="154" t="str">
        <f>IFERROR(IF('C. Consumer Service Detail'!$K1799="No Match","No",VLOOKUP('C. Consumer Service Detail'!$C1799,'B. Consumer Budget'!$E$11:$F$2010,2,FALSE)),"")</f>
        <v/>
      </c>
      <c r="P1799" s="94"/>
      <c r="Q1799" s="94"/>
    </row>
    <row r="1800" spans="2:17" x14ac:dyDescent="0.25">
      <c r="B1800" s="95">
        <f t="shared" si="52"/>
        <v>1790</v>
      </c>
      <c r="C1800" s="149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97"/>
      <c r="E1800" s="96"/>
      <c r="F1800" s="119"/>
      <c r="G1800" s="97"/>
      <c r="H1800" s="170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86"/>
      <c r="J1800" s="171" t="str">
        <f t="shared" si="51"/>
        <v/>
      </c>
      <c r="K1800" s="163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53" t="str">
        <f>IF('C. Consumer Service Detail'!$F1800="","",IF(VLOOKUP('C. Consumer Service Detail'!$F1800,'Table of Current Services'!$B$7:$F$36,'Table of Current Services'!$F$5,)="cost","Yes","No"))</f>
        <v/>
      </c>
      <c r="M1800" s="154" t="str">
        <f>IFERROR(IF('C. Consumer Service Detail'!$K1800="No Match","No",VLOOKUP('C. Consumer Service Detail'!$C1800,'B. Consumer Budget'!$E$11:$F$2010,2,FALSE)),"")</f>
        <v/>
      </c>
      <c r="P1800" s="94"/>
      <c r="Q1800" s="94"/>
    </row>
    <row r="1801" spans="2:17" x14ac:dyDescent="0.25">
      <c r="B1801" s="95">
        <f t="shared" si="52"/>
        <v>1791</v>
      </c>
      <c r="C1801" s="149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96"/>
      <c r="E1801" s="98"/>
      <c r="F1801" s="120"/>
      <c r="G1801" s="99"/>
      <c r="H1801" s="172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85"/>
      <c r="J1801" s="171" t="str">
        <f t="shared" si="51"/>
        <v/>
      </c>
      <c r="K1801" s="163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53" t="str">
        <f>IF('C. Consumer Service Detail'!$F1801="","",IF(VLOOKUP('C. Consumer Service Detail'!$F1801,'Table of Current Services'!$B$7:$F$36,'Table of Current Services'!$F$5,)="cost","Yes","No"))</f>
        <v/>
      </c>
      <c r="M1801" s="154" t="str">
        <f>IFERROR(IF('C. Consumer Service Detail'!$K1801="No Match","No",VLOOKUP('C. Consumer Service Detail'!$C1801,'B. Consumer Budget'!$E$11:$F$2010,2,FALSE)),"")</f>
        <v/>
      </c>
      <c r="P1801" s="94"/>
      <c r="Q1801" s="94"/>
    </row>
    <row r="1802" spans="2:17" x14ac:dyDescent="0.25">
      <c r="B1802" s="95">
        <f t="shared" si="52"/>
        <v>1792</v>
      </c>
      <c r="C1802" s="149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97"/>
      <c r="E1802" s="96"/>
      <c r="F1802" s="119"/>
      <c r="G1802" s="97"/>
      <c r="H1802" s="170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86"/>
      <c r="J1802" s="171" t="str">
        <f t="shared" si="51"/>
        <v/>
      </c>
      <c r="K1802" s="163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53" t="str">
        <f>IF('C. Consumer Service Detail'!$F1802="","",IF(VLOOKUP('C. Consumer Service Detail'!$F1802,'Table of Current Services'!$B$7:$F$36,'Table of Current Services'!$F$5,)="cost","Yes","No"))</f>
        <v/>
      </c>
      <c r="M1802" s="154" t="str">
        <f>IFERROR(IF('C. Consumer Service Detail'!$K1802="No Match","No",VLOOKUP('C. Consumer Service Detail'!$C1802,'B. Consumer Budget'!$E$11:$F$2010,2,FALSE)),"")</f>
        <v/>
      </c>
      <c r="P1802" s="94"/>
      <c r="Q1802" s="94"/>
    </row>
    <row r="1803" spans="2:17" x14ac:dyDescent="0.25">
      <c r="B1803" s="95">
        <f t="shared" si="52"/>
        <v>1793</v>
      </c>
      <c r="C1803" s="149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96"/>
      <c r="E1803" s="98"/>
      <c r="F1803" s="120"/>
      <c r="G1803" s="99"/>
      <c r="H1803" s="172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85"/>
      <c r="J1803" s="171" t="str">
        <f t="shared" ref="J1803:J1866" si="53">IFERROR(IF($H1803&gt;0,$H1803*$I1803,$I1803),"")</f>
        <v/>
      </c>
      <c r="K1803" s="163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53" t="str">
        <f>IF('C. Consumer Service Detail'!$F1803="","",IF(VLOOKUP('C. Consumer Service Detail'!$F1803,'Table of Current Services'!$B$7:$F$36,'Table of Current Services'!$F$5,)="cost","Yes","No"))</f>
        <v/>
      </c>
      <c r="M1803" s="154" t="str">
        <f>IFERROR(IF('C. Consumer Service Detail'!$K1803="No Match","No",VLOOKUP('C. Consumer Service Detail'!$C1803,'B. Consumer Budget'!$E$11:$F$2010,2,FALSE)),"")</f>
        <v/>
      </c>
      <c r="P1803" s="94"/>
      <c r="Q1803" s="94"/>
    </row>
    <row r="1804" spans="2:17" x14ac:dyDescent="0.25">
      <c r="B1804" s="95">
        <f t="shared" ref="B1804:B1867" si="54">B1803+1</f>
        <v>1794</v>
      </c>
      <c r="C1804" s="149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97"/>
      <c r="E1804" s="96"/>
      <c r="F1804" s="119"/>
      <c r="G1804" s="97"/>
      <c r="H1804" s="170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86"/>
      <c r="J1804" s="171" t="str">
        <f t="shared" si="53"/>
        <v/>
      </c>
      <c r="K1804" s="163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53" t="str">
        <f>IF('C. Consumer Service Detail'!$F1804="","",IF(VLOOKUP('C. Consumer Service Detail'!$F1804,'Table of Current Services'!$B$7:$F$36,'Table of Current Services'!$F$5,)="cost","Yes","No"))</f>
        <v/>
      </c>
      <c r="M1804" s="154" t="str">
        <f>IFERROR(IF('C. Consumer Service Detail'!$K1804="No Match","No",VLOOKUP('C. Consumer Service Detail'!$C1804,'B. Consumer Budget'!$E$11:$F$2010,2,FALSE)),"")</f>
        <v/>
      </c>
      <c r="P1804" s="94"/>
      <c r="Q1804" s="94"/>
    </row>
    <row r="1805" spans="2:17" x14ac:dyDescent="0.25">
      <c r="B1805" s="95">
        <f t="shared" si="54"/>
        <v>1795</v>
      </c>
      <c r="C1805" s="149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96"/>
      <c r="E1805" s="98"/>
      <c r="F1805" s="120"/>
      <c r="G1805" s="99"/>
      <c r="H1805" s="172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85"/>
      <c r="J1805" s="171" t="str">
        <f t="shared" si="53"/>
        <v/>
      </c>
      <c r="K1805" s="163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53" t="str">
        <f>IF('C. Consumer Service Detail'!$F1805="","",IF(VLOOKUP('C. Consumer Service Detail'!$F1805,'Table of Current Services'!$B$7:$F$36,'Table of Current Services'!$F$5,)="cost","Yes","No"))</f>
        <v/>
      </c>
      <c r="M1805" s="154" t="str">
        <f>IFERROR(IF('C. Consumer Service Detail'!$K1805="No Match","No",VLOOKUP('C. Consumer Service Detail'!$C1805,'B. Consumer Budget'!$E$11:$F$2010,2,FALSE)),"")</f>
        <v/>
      </c>
      <c r="P1805" s="94"/>
      <c r="Q1805" s="94"/>
    </row>
    <row r="1806" spans="2:17" x14ac:dyDescent="0.25">
      <c r="B1806" s="95">
        <f t="shared" si="54"/>
        <v>1796</v>
      </c>
      <c r="C1806" s="149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97"/>
      <c r="E1806" s="96"/>
      <c r="F1806" s="119"/>
      <c r="G1806" s="97"/>
      <c r="H1806" s="170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86"/>
      <c r="J1806" s="171" t="str">
        <f t="shared" si="53"/>
        <v/>
      </c>
      <c r="K1806" s="163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53" t="str">
        <f>IF('C. Consumer Service Detail'!$F1806="","",IF(VLOOKUP('C. Consumer Service Detail'!$F1806,'Table of Current Services'!$B$7:$F$36,'Table of Current Services'!$F$5,)="cost","Yes","No"))</f>
        <v/>
      </c>
      <c r="M1806" s="154" t="str">
        <f>IFERROR(IF('C. Consumer Service Detail'!$K1806="No Match","No",VLOOKUP('C. Consumer Service Detail'!$C1806,'B. Consumer Budget'!$E$11:$F$2010,2,FALSE)),"")</f>
        <v/>
      </c>
      <c r="P1806" s="94"/>
      <c r="Q1806" s="94"/>
    </row>
    <row r="1807" spans="2:17" x14ac:dyDescent="0.25">
      <c r="B1807" s="95">
        <f t="shared" si="54"/>
        <v>1797</v>
      </c>
      <c r="C1807" s="149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96"/>
      <c r="E1807" s="98"/>
      <c r="F1807" s="120"/>
      <c r="G1807" s="99"/>
      <c r="H1807" s="172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85"/>
      <c r="J1807" s="171" t="str">
        <f t="shared" si="53"/>
        <v/>
      </c>
      <c r="K1807" s="163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53" t="str">
        <f>IF('C. Consumer Service Detail'!$F1807="","",IF(VLOOKUP('C. Consumer Service Detail'!$F1807,'Table of Current Services'!$B$7:$F$36,'Table of Current Services'!$F$5,)="cost","Yes","No"))</f>
        <v/>
      </c>
      <c r="M1807" s="154" t="str">
        <f>IFERROR(IF('C. Consumer Service Detail'!$K1807="No Match","No",VLOOKUP('C. Consumer Service Detail'!$C1807,'B. Consumer Budget'!$E$11:$F$2010,2,FALSE)),"")</f>
        <v/>
      </c>
      <c r="P1807" s="94"/>
      <c r="Q1807" s="94"/>
    </row>
    <row r="1808" spans="2:17" x14ac:dyDescent="0.25">
      <c r="B1808" s="95">
        <f t="shared" si="54"/>
        <v>1798</v>
      </c>
      <c r="C1808" s="149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97"/>
      <c r="E1808" s="96"/>
      <c r="F1808" s="119"/>
      <c r="G1808" s="97"/>
      <c r="H1808" s="170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86"/>
      <c r="J1808" s="171" t="str">
        <f t="shared" si="53"/>
        <v/>
      </c>
      <c r="K1808" s="163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53" t="str">
        <f>IF('C. Consumer Service Detail'!$F1808="","",IF(VLOOKUP('C. Consumer Service Detail'!$F1808,'Table of Current Services'!$B$7:$F$36,'Table of Current Services'!$F$5,)="cost","Yes","No"))</f>
        <v/>
      </c>
      <c r="M1808" s="154" t="str">
        <f>IFERROR(IF('C. Consumer Service Detail'!$K1808="No Match","No",VLOOKUP('C. Consumer Service Detail'!$C1808,'B. Consumer Budget'!$E$11:$F$2010,2,FALSE)),"")</f>
        <v/>
      </c>
      <c r="P1808" s="94"/>
      <c r="Q1808" s="94"/>
    </row>
    <row r="1809" spans="2:17" x14ac:dyDescent="0.25">
      <c r="B1809" s="95">
        <f t="shared" si="54"/>
        <v>1799</v>
      </c>
      <c r="C1809" s="149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96"/>
      <c r="E1809" s="98"/>
      <c r="F1809" s="120"/>
      <c r="G1809" s="99"/>
      <c r="H1809" s="172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85"/>
      <c r="J1809" s="171" t="str">
        <f t="shared" si="53"/>
        <v/>
      </c>
      <c r="K1809" s="163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53" t="str">
        <f>IF('C. Consumer Service Detail'!$F1809="","",IF(VLOOKUP('C. Consumer Service Detail'!$F1809,'Table of Current Services'!$B$7:$F$36,'Table of Current Services'!$F$5,)="cost","Yes","No"))</f>
        <v/>
      </c>
      <c r="M1809" s="154" t="str">
        <f>IFERROR(IF('C. Consumer Service Detail'!$K1809="No Match","No",VLOOKUP('C. Consumer Service Detail'!$C1809,'B. Consumer Budget'!$E$11:$F$2010,2,FALSE)),"")</f>
        <v/>
      </c>
      <c r="P1809" s="94"/>
      <c r="Q1809" s="94"/>
    </row>
    <row r="1810" spans="2:17" x14ac:dyDescent="0.25">
      <c r="B1810" s="95">
        <f t="shared" si="54"/>
        <v>1800</v>
      </c>
      <c r="C1810" s="149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97"/>
      <c r="E1810" s="96"/>
      <c r="F1810" s="119"/>
      <c r="G1810" s="97"/>
      <c r="H1810" s="170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86"/>
      <c r="J1810" s="171" t="str">
        <f t="shared" si="53"/>
        <v/>
      </c>
      <c r="K1810" s="163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53" t="str">
        <f>IF('C. Consumer Service Detail'!$F1810="","",IF(VLOOKUP('C. Consumer Service Detail'!$F1810,'Table of Current Services'!$B$7:$F$36,'Table of Current Services'!$F$5,)="cost","Yes","No"))</f>
        <v/>
      </c>
      <c r="M1810" s="154" t="str">
        <f>IFERROR(IF('C. Consumer Service Detail'!$K1810="No Match","No",VLOOKUP('C. Consumer Service Detail'!$C1810,'B. Consumer Budget'!$E$11:$F$2010,2,FALSE)),"")</f>
        <v/>
      </c>
      <c r="P1810" s="94"/>
      <c r="Q1810" s="94"/>
    </row>
    <row r="1811" spans="2:17" x14ac:dyDescent="0.25">
      <c r="B1811" s="95">
        <f t="shared" si="54"/>
        <v>1801</v>
      </c>
      <c r="C1811" s="149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96"/>
      <c r="E1811" s="98"/>
      <c r="F1811" s="120"/>
      <c r="G1811" s="99"/>
      <c r="H1811" s="172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85"/>
      <c r="J1811" s="171" t="str">
        <f t="shared" si="53"/>
        <v/>
      </c>
      <c r="K1811" s="163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53" t="str">
        <f>IF('C. Consumer Service Detail'!$F1811="","",IF(VLOOKUP('C. Consumer Service Detail'!$F1811,'Table of Current Services'!$B$7:$F$36,'Table of Current Services'!$F$5,)="cost","Yes","No"))</f>
        <v/>
      </c>
      <c r="M1811" s="154" t="str">
        <f>IFERROR(IF('C. Consumer Service Detail'!$K1811="No Match","No",VLOOKUP('C. Consumer Service Detail'!$C1811,'B. Consumer Budget'!$E$11:$F$2010,2,FALSE)),"")</f>
        <v/>
      </c>
      <c r="P1811" s="94"/>
      <c r="Q1811" s="94"/>
    </row>
    <row r="1812" spans="2:17" x14ac:dyDescent="0.25">
      <c r="B1812" s="95">
        <f t="shared" si="54"/>
        <v>1802</v>
      </c>
      <c r="C1812" s="149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97"/>
      <c r="E1812" s="96"/>
      <c r="F1812" s="119"/>
      <c r="G1812" s="97"/>
      <c r="H1812" s="170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86"/>
      <c r="J1812" s="171" t="str">
        <f t="shared" si="53"/>
        <v/>
      </c>
      <c r="K1812" s="163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53" t="str">
        <f>IF('C. Consumer Service Detail'!$F1812="","",IF(VLOOKUP('C. Consumer Service Detail'!$F1812,'Table of Current Services'!$B$7:$F$36,'Table of Current Services'!$F$5,)="cost","Yes","No"))</f>
        <v/>
      </c>
      <c r="M1812" s="154" t="str">
        <f>IFERROR(IF('C. Consumer Service Detail'!$K1812="No Match","No",VLOOKUP('C. Consumer Service Detail'!$C1812,'B. Consumer Budget'!$E$11:$F$2010,2,FALSE)),"")</f>
        <v/>
      </c>
      <c r="P1812" s="94"/>
      <c r="Q1812" s="94"/>
    </row>
    <row r="1813" spans="2:17" x14ac:dyDescent="0.25">
      <c r="B1813" s="95">
        <f t="shared" si="54"/>
        <v>1803</v>
      </c>
      <c r="C1813" s="149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96"/>
      <c r="E1813" s="98"/>
      <c r="F1813" s="120"/>
      <c r="G1813" s="99"/>
      <c r="H1813" s="172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85"/>
      <c r="J1813" s="171" t="str">
        <f t="shared" si="53"/>
        <v/>
      </c>
      <c r="K1813" s="163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53" t="str">
        <f>IF('C. Consumer Service Detail'!$F1813="","",IF(VLOOKUP('C. Consumer Service Detail'!$F1813,'Table of Current Services'!$B$7:$F$36,'Table of Current Services'!$F$5,)="cost","Yes","No"))</f>
        <v/>
      </c>
      <c r="M1813" s="154" t="str">
        <f>IFERROR(IF('C. Consumer Service Detail'!$K1813="No Match","No",VLOOKUP('C. Consumer Service Detail'!$C1813,'B. Consumer Budget'!$E$11:$F$2010,2,FALSE)),"")</f>
        <v/>
      </c>
      <c r="P1813" s="94"/>
      <c r="Q1813" s="94"/>
    </row>
    <row r="1814" spans="2:17" x14ac:dyDescent="0.25">
      <c r="B1814" s="95">
        <f t="shared" si="54"/>
        <v>1804</v>
      </c>
      <c r="C1814" s="149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97"/>
      <c r="E1814" s="96"/>
      <c r="F1814" s="119"/>
      <c r="G1814" s="97"/>
      <c r="H1814" s="170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86"/>
      <c r="J1814" s="171" t="str">
        <f t="shared" si="53"/>
        <v/>
      </c>
      <c r="K1814" s="163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53" t="str">
        <f>IF('C. Consumer Service Detail'!$F1814="","",IF(VLOOKUP('C. Consumer Service Detail'!$F1814,'Table of Current Services'!$B$7:$F$36,'Table of Current Services'!$F$5,)="cost","Yes","No"))</f>
        <v/>
      </c>
      <c r="M1814" s="154" t="str">
        <f>IFERROR(IF('C. Consumer Service Detail'!$K1814="No Match","No",VLOOKUP('C. Consumer Service Detail'!$C1814,'B. Consumer Budget'!$E$11:$F$2010,2,FALSE)),"")</f>
        <v/>
      </c>
      <c r="P1814" s="94"/>
      <c r="Q1814" s="94"/>
    </row>
    <row r="1815" spans="2:17" x14ac:dyDescent="0.25">
      <c r="B1815" s="95">
        <f t="shared" si="54"/>
        <v>1805</v>
      </c>
      <c r="C1815" s="149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96"/>
      <c r="E1815" s="98"/>
      <c r="F1815" s="120"/>
      <c r="G1815" s="99"/>
      <c r="H1815" s="172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85"/>
      <c r="J1815" s="171" t="str">
        <f t="shared" si="53"/>
        <v/>
      </c>
      <c r="K1815" s="163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53" t="str">
        <f>IF('C. Consumer Service Detail'!$F1815="","",IF(VLOOKUP('C. Consumer Service Detail'!$F1815,'Table of Current Services'!$B$7:$F$36,'Table of Current Services'!$F$5,)="cost","Yes","No"))</f>
        <v/>
      </c>
      <c r="M1815" s="154" t="str">
        <f>IFERROR(IF('C. Consumer Service Detail'!$K1815="No Match","No",VLOOKUP('C. Consumer Service Detail'!$C1815,'B. Consumer Budget'!$E$11:$F$2010,2,FALSE)),"")</f>
        <v/>
      </c>
      <c r="P1815" s="94"/>
      <c r="Q1815" s="94"/>
    </row>
    <row r="1816" spans="2:17" x14ac:dyDescent="0.25">
      <c r="B1816" s="95">
        <f t="shared" si="54"/>
        <v>1806</v>
      </c>
      <c r="C1816" s="149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97"/>
      <c r="E1816" s="96"/>
      <c r="F1816" s="119"/>
      <c r="G1816" s="97"/>
      <c r="H1816" s="170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86"/>
      <c r="J1816" s="171" t="str">
        <f t="shared" si="53"/>
        <v/>
      </c>
      <c r="K1816" s="163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53" t="str">
        <f>IF('C. Consumer Service Detail'!$F1816="","",IF(VLOOKUP('C. Consumer Service Detail'!$F1816,'Table of Current Services'!$B$7:$F$36,'Table of Current Services'!$F$5,)="cost","Yes","No"))</f>
        <v/>
      </c>
      <c r="M1816" s="154" t="str">
        <f>IFERROR(IF('C. Consumer Service Detail'!$K1816="No Match","No",VLOOKUP('C. Consumer Service Detail'!$C1816,'B. Consumer Budget'!$E$11:$F$2010,2,FALSE)),"")</f>
        <v/>
      </c>
      <c r="P1816" s="94"/>
      <c r="Q1816" s="94"/>
    </row>
    <row r="1817" spans="2:17" x14ac:dyDescent="0.25">
      <c r="B1817" s="95">
        <f t="shared" si="54"/>
        <v>1807</v>
      </c>
      <c r="C1817" s="149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96"/>
      <c r="E1817" s="98"/>
      <c r="F1817" s="120"/>
      <c r="G1817" s="99"/>
      <c r="H1817" s="172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85"/>
      <c r="J1817" s="171" t="str">
        <f t="shared" si="53"/>
        <v/>
      </c>
      <c r="K1817" s="163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53" t="str">
        <f>IF('C. Consumer Service Detail'!$F1817="","",IF(VLOOKUP('C. Consumer Service Detail'!$F1817,'Table of Current Services'!$B$7:$F$36,'Table of Current Services'!$F$5,)="cost","Yes","No"))</f>
        <v/>
      </c>
      <c r="M1817" s="154" t="str">
        <f>IFERROR(IF('C. Consumer Service Detail'!$K1817="No Match","No",VLOOKUP('C. Consumer Service Detail'!$C1817,'B. Consumer Budget'!$E$11:$F$2010,2,FALSE)),"")</f>
        <v/>
      </c>
      <c r="P1817" s="94"/>
      <c r="Q1817" s="94"/>
    </row>
    <row r="1818" spans="2:17" x14ac:dyDescent="0.25">
      <c r="B1818" s="95">
        <f t="shared" si="54"/>
        <v>1808</v>
      </c>
      <c r="C1818" s="149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97"/>
      <c r="E1818" s="96"/>
      <c r="F1818" s="119"/>
      <c r="G1818" s="97"/>
      <c r="H1818" s="170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86"/>
      <c r="J1818" s="171" t="str">
        <f t="shared" si="53"/>
        <v/>
      </c>
      <c r="K1818" s="163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53" t="str">
        <f>IF('C. Consumer Service Detail'!$F1818="","",IF(VLOOKUP('C. Consumer Service Detail'!$F1818,'Table of Current Services'!$B$7:$F$36,'Table of Current Services'!$F$5,)="cost","Yes","No"))</f>
        <v/>
      </c>
      <c r="M1818" s="154" t="str">
        <f>IFERROR(IF('C. Consumer Service Detail'!$K1818="No Match","No",VLOOKUP('C. Consumer Service Detail'!$C1818,'B. Consumer Budget'!$E$11:$F$2010,2,FALSE)),"")</f>
        <v/>
      </c>
      <c r="P1818" s="94"/>
      <c r="Q1818" s="94"/>
    </row>
    <row r="1819" spans="2:17" x14ac:dyDescent="0.25">
      <c r="B1819" s="95">
        <f t="shared" si="54"/>
        <v>1809</v>
      </c>
      <c r="C1819" s="149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96"/>
      <c r="E1819" s="98"/>
      <c r="F1819" s="120"/>
      <c r="G1819" s="99"/>
      <c r="H1819" s="172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85"/>
      <c r="J1819" s="171" t="str">
        <f t="shared" si="53"/>
        <v/>
      </c>
      <c r="K1819" s="163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53" t="str">
        <f>IF('C. Consumer Service Detail'!$F1819="","",IF(VLOOKUP('C. Consumer Service Detail'!$F1819,'Table of Current Services'!$B$7:$F$36,'Table of Current Services'!$F$5,)="cost","Yes","No"))</f>
        <v/>
      </c>
      <c r="M1819" s="154" t="str">
        <f>IFERROR(IF('C. Consumer Service Detail'!$K1819="No Match","No",VLOOKUP('C. Consumer Service Detail'!$C1819,'B. Consumer Budget'!$E$11:$F$2010,2,FALSE)),"")</f>
        <v/>
      </c>
      <c r="P1819" s="94"/>
      <c r="Q1819" s="94"/>
    </row>
    <row r="1820" spans="2:17" x14ac:dyDescent="0.25">
      <c r="B1820" s="95">
        <f t="shared" si="54"/>
        <v>1810</v>
      </c>
      <c r="C1820" s="149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97"/>
      <c r="E1820" s="96"/>
      <c r="F1820" s="119"/>
      <c r="G1820" s="97"/>
      <c r="H1820" s="170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86"/>
      <c r="J1820" s="171" t="str">
        <f t="shared" si="53"/>
        <v/>
      </c>
      <c r="K1820" s="163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53" t="str">
        <f>IF('C. Consumer Service Detail'!$F1820="","",IF(VLOOKUP('C. Consumer Service Detail'!$F1820,'Table of Current Services'!$B$7:$F$36,'Table of Current Services'!$F$5,)="cost","Yes","No"))</f>
        <v/>
      </c>
      <c r="M1820" s="154" t="str">
        <f>IFERROR(IF('C. Consumer Service Detail'!$K1820="No Match","No",VLOOKUP('C. Consumer Service Detail'!$C1820,'B. Consumer Budget'!$E$11:$F$2010,2,FALSE)),"")</f>
        <v/>
      </c>
      <c r="P1820" s="94"/>
      <c r="Q1820" s="94"/>
    </row>
    <row r="1821" spans="2:17" x14ac:dyDescent="0.25">
      <c r="B1821" s="95">
        <f t="shared" si="54"/>
        <v>1811</v>
      </c>
      <c r="C1821" s="149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96"/>
      <c r="E1821" s="98"/>
      <c r="F1821" s="120"/>
      <c r="G1821" s="99"/>
      <c r="H1821" s="172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85"/>
      <c r="J1821" s="171" t="str">
        <f t="shared" si="53"/>
        <v/>
      </c>
      <c r="K1821" s="163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53" t="str">
        <f>IF('C. Consumer Service Detail'!$F1821="","",IF(VLOOKUP('C. Consumer Service Detail'!$F1821,'Table of Current Services'!$B$7:$F$36,'Table of Current Services'!$F$5,)="cost","Yes","No"))</f>
        <v/>
      </c>
      <c r="M1821" s="154" t="str">
        <f>IFERROR(IF('C. Consumer Service Detail'!$K1821="No Match","No",VLOOKUP('C. Consumer Service Detail'!$C1821,'B. Consumer Budget'!$E$11:$F$2010,2,FALSE)),"")</f>
        <v/>
      </c>
      <c r="P1821" s="94"/>
      <c r="Q1821" s="94"/>
    </row>
    <row r="1822" spans="2:17" x14ac:dyDescent="0.25">
      <c r="B1822" s="95">
        <f t="shared" si="54"/>
        <v>1812</v>
      </c>
      <c r="C1822" s="149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97"/>
      <c r="E1822" s="96"/>
      <c r="F1822" s="119"/>
      <c r="G1822" s="97"/>
      <c r="H1822" s="170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86"/>
      <c r="J1822" s="171" t="str">
        <f t="shared" si="53"/>
        <v/>
      </c>
      <c r="K1822" s="163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53" t="str">
        <f>IF('C. Consumer Service Detail'!$F1822="","",IF(VLOOKUP('C. Consumer Service Detail'!$F1822,'Table of Current Services'!$B$7:$F$36,'Table of Current Services'!$F$5,)="cost","Yes","No"))</f>
        <v/>
      </c>
      <c r="M1822" s="154" t="str">
        <f>IFERROR(IF('C. Consumer Service Detail'!$K1822="No Match","No",VLOOKUP('C. Consumer Service Detail'!$C1822,'B. Consumer Budget'!$E$11:$F$2010,2,FALSE)),"")</f>
        <v/>
      </c>
      <c r="P1822" s="94"/>
      <c r="Q1822" s="94"/>
    </row>
    <row r="1823" spans="2:17" x14ac:dyDescent="0.25">
      <c r="B1823" s="95">
        <f t="shared" si="54"/>
        <v>1813</v>
      </c>
      <c r="C1823" s="149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96"/>
      <c r="E1823" s="98"/>
      <c r="F1823" s="120"/>
      <c r="G1823" s="99"/>
      <c r="H1823" s="172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85"/>
      <c r="J1823" s="171" t="str">
        <f t="shared" si="53"/>
        <v/>
      </c>
      <c r="K1823" s="163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53" t="str">
        <f>IF('C. Consumer Service Detail'!$F1823="","",IF(VLOOKUP('C. Consumer Service Detail'!$F1823,'Table of Current Services'!$B$7:$F$36,'Table of Current Services'!$F$5,)="cost","Yes","No"))</f>
        <v/>
      </c>
      <c r="M1823" s="154" t="str">
        <f>IFERROR(IF('C. Consumer Service Detail'!$K1823="No Match","No",VLOOKUP('C. Consumer Service Detail'!$C1823,'B. Consumer Budget'!$E$11:$F$2010,2,FALSE)),"")</f>
        <v/>
      </c>
      <c r="P1823" s="94"/>
      <c r="Q1823" s="94"/>
    </row>
    <row r="1824" spans="2:17" x14ac:dyDescent="0.25">
      <c r="B1824" s="95">
        <f t="shared" si="54"/>
        <v>1814</v>
      </c>
      <c r="C1824" s="149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97"/>
      <c r="E1824" s="96"/>
      <c r="F1824" s="119"/>
      <c r="G1824" s="97"/>
      <c r="H1824" s="170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86"/>
      <c r="J1824" s="171" t="str">
        <f t="shared" si="53"/>
        <v/>
      </c>
      <c r="K1824" s="163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53" t="str">
        <f>IF('C. Consumer Service Detail'!$F1824="","",IF(VLOOKUP('C. Consumer Service Detail'!$F1824,'Table of Current Services'!$B$7:$F$36,'Table of Current Services'!$F$5,)="cost","Yes","No"))</f>
        <v/>
      </c>
      <c r="M1824" s="154" t="str">
        <f>IFERROR(IF('C. Consumer Service Detail'!$K1824="No Match","No",VLOOKUP('C. Consumer Service Detail'!$C1824,'B. Consumer Budget'!$E$11:$F$2010,2,FALSE)),"")</f>
        <v/>
      </c>
      <c r="P1824" s="94"/>
      <c r="Q1824" s="94"/>
    </row>
    <row r="1825" spans="2:17" x14ac:dyDescent="0.25">
      <c r="B1825" s="95">
        <f t="shared" si="54"/>
        <v>1815</v>
      </c>
      <c r="C1825" s="149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96"/>
      <c r="E1825" s="98"/>
      <c r="F1825" s="120"/>
      <c r="G1825" s="99"/>
      <c r="H1825" s="172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85"/>
      <c r="J1825" s="171" t="str">
        <f t="shared" si="53"/>
        <v/>
      </c>
      <c r="K1825" s="163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53" t="str">
        <f>IF('C. Consumer Service Detail'!$F1825="","",IF(VLOOKUP('C. Consumer Service Detail'!$F1825,'Table of Current Services'!$B$7:$F$36,'Table of Current Services'!$F$5,)="cost","Yes","No"))</f>
        <v/>
      </c>
      <c r="M1825" s="154" t="str">
        <f>IFERROR(IF('C. Consumer Service Detail'!$K1825="No Match","No",VLOOKUP('C. Consumer Service Detail'!$C1825,'B. Consumer Budget'!$E$11:$F$2010,2,FALSE)),"")</f>
        <v/>
      </c>
      <c r="P1825" s="94"/>
      <c r="Q1825" s="94"/>
    </row>
    <row r="1826" spans="2:17" x14ac:dyDescent="0.25">
      <c r="B1826" s="95">
        <f t="shared" si="54"/>
        <v>1816</v>
      </c>
      <c r="C1826" s="149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97"/>
      <c r="E1826" s="96"/>
      <c r="F1826" s="119"/>
      <c r="G1826" s="97"/>
      <c r="H1826" s="170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86"/>
      <c r="J1826" s="171" t="str">
        <f t="shared" si="53"/>
        <v/>
      </c>
      <c r="K1826" s="163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53" t="str">
        <f>IF('C. Consumer Service Detail'!$F1826="","",IF(VLOOKUP('C. Consumer Service Detail'!$F1826,'Table of Current Services'!$B$7:$F$36,'Table of Current Services'!$F$5,)="cost","Yes","No"))</f>
        <v/>
      </c>
      <c r="M1826" s="154" t="str">
        <f>IFERROR(IF('C. Consumer Service Detail'!$K1826="No Match","No",VLOOKUP('C. Consumer Service Detail'!$C1826,'B. Consumer Budget'!$E$11:$F$2010,2,FALSE)),"")</f>
        <v/>
      </c>
      <c r="P1826" s="94"/>
      <c r="Q1826" s="94"/>
    </row>
    <row r="1827" spans="2:17" x14ac:dyDescent="0.25">
      <c r="B1827" s="95">
        <f t="shared" si="54"/>
        <v>1817</v>
      </c>
      <c r="C1827" s="149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96"/>
      <c r="E1827" s="98"/>
      <c r="F1827" s="120"/>
      <c r="G1827" s="99"/>
      <c r="H1827" s="172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85"/>
      <c r="J1827" s="171" t="str">
        <f t="shared" si="53"/>
        <v/>
      </c>
      <c r="K1827" s="163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53" t="str">
        <f>IF('C. Consumer Service Detail'!$F1827="","",IF(VLOOKUP('C. Consumer Service Detail'!$F1827,'Table of Current Services'!$B$7:$F$36,'Table of Current Services'!$F$5,)="cost","Yes","No"))</f>
        <v/>
      </c>
      <c r="M1827" s="154" t="str">
        <f>IFERROR(IF('C. Consumer Service Detail'!$K1827="No Match","No",VLOOKUP('C. Consumer Service Detail'!$C1827,'B. Consumer Budget'!$E$11:$F$2010,2,FALSE)),"")</f>
        <v/>
      </c>
      <c r="P1827" s="94"/>
      <c r="Q1827" s="94"/>
    </row>
    <row r="1828" spans="2:17" x14ac:dyDescent="0.25">
      <c r="B1828" s="95">
        <f t="shared" si="54"/>
        <v>1818</v>
      </c>
      <c r="C1828" s="149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97"/>
      <c r="E1828" s="96"/>
      <c r="F1828" s="119"/>
      <c r="G1828" s="97"/>
      <c r="H1828" s="170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86"/>
      <c r="J1828" s="171" t="str">
        <f t="shared" si="53"/>
        <v/>
      </c>
      <c r="K1828" s="163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53" t="str">
        <f>IF('C. Consumer Service Detail'!$F1828="","",IF(VLOOKUP('C. Consumer Service Detail'!$F1828,'Table of Current Services'!$B$7:$F$36,'Table of Current Services'!$F$5,)="cost","Yes","No"))</f>
        <v/>
      </c>
      <c r="M1828" s="154" t="str">
        <f>IFERROR(IF('C. Consumer Service Detail'!$K1828="No Match","No",VLOOKUP('C. Consumer Service Detail'!$C1828,'B. Consumer Budget'!$E$11:$F$2010,2,FALSE)),"")</f>
        <v/>
      </c>
      <c r="P1828" s="94"/>
      <c r="Q1828" s="94"/>
    </row>
    <row r="1829" spans="2:17" x14ac:dyDescent="0.25">
      <c r="B1829" s="95">
        <f t="shared" si="54"/>
        <v>1819</v>
      </c>
      <c r="C1829" s="149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96"/>
      <c r="E1829" s="98"/>
      <c r="F1829" s="120"/>
      <c r="G1829" s="99"/>
      <c r="H1829" s="172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85"/>
      <c r="J1829" s="171" t="str">
        <f t="shared" si="53"/>
        <v/>
      </c>
      <c r="K1829" s="163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53" t="str">
        <f>IF('C. Consumer Service Detail'!$F1829="","",IF(VLOOKUP('C. Consumer Service Detail'!$F1829,'Table of Current Services'!$B$7:$F$36,'Table of Current Services'!$F$5,)="cost","Yes","No"))</f>
        <v/>
      </c>
      <c r="M1829" s="154" t="str">
        <f>IFERROR(IF('C. Consumer Service Detail'!$K1829="No Match","No",VLOOKUP('C. Consumer Service Detail'!$C1829,'B. Consumer Budget'!$E$11:$F$2010,2,FALSE)),"")</f>
        <v/>
      </c>
      <c r="P1829" s="94"/>
      <c r="Q1829" s="94"/>
    </row>
    <row r="1830" spans="2:17" x14ac:dyDescent="0.25">
      <c r="B1830" s="95">
        <f t="shared" si="54"/>
        <v>1820</v>
      </c>
      <c r="C1830" s="149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97"/>
      <c r="E1830" s="96"/>
      <c r="F1830" s="119"/>
      <c r="G1830" s="97"/>
      <c r="H1830" s="170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86"/>
      <c r="J1830" s="171" t="str">
        <f t="shared" si="53"/>
        <v/>
      </c>
      <c r="K1830" s="163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53" t="str">
        <f>IF('C. Consumer Service Detail'!$F1830="","",IF(VLOOKUP('C. Consumer Service Detail'!$F1830,'Table of Current Services'!$B$7:$F$36,'Table of Current Services'!$F$5,)="cost","Yes","No"))</f>
        <v/>
      </c>
      <c r="M1830" s="154" t="str">
        <f>IFERROR(IF('C. Consumer Service Detail'!$K1830="No Match","No",VLOOKUP('C. Consumer Service Detail'!$C1830,'B. Consumer Budget'!$E$11:$F$2010,2,FALSE)),"")</f>
        <v/>
      </c>
      <c r="P1830" s="94"/>
      <c r="Q1830" s="94"/>
    </row>
    <row r="1831" spans="2:17" x14ac:dyDescent="0.25">
      <c r="B1831" s="95">
        <f t="shared" si="54"/>
        <v>1821</v>
      </c>
      <c r="C1831" s="149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96"/>
      <c r="E1831" s="98"/>
      <c r="F1831" s="120"/>
      <c r="G1831" s="99"/>
      <c r="H1831" s="172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85"/>
      <c r="J1831" s="171" t="str">
        <f t="shared" si="53"/>
        <v/>
      </c>
      <c r="K1831" s="163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53" t="str">
        <f>IF('C. Consumer Service Detail'!$F1831="","",IF(VLOOKUP('C. Consumer Service Detail'!$F1831,'Table of Current Services'!$B$7:$F$36,'Table of Current Services'!$F$5,)="cost","Yes","No"))</f>
        <v/>
      </c>
      <c r="M1831" s="154" t="str">
        <f>IFERROR(IF('C. Consumer Service Detail'!$K1831="No Match","No",VLOOKUP('C. Consumer Service Detail'!$C1831,'B. Consumer Budget'!$E$11:$F$2010,2,FALSE)),"")</f>
        <v/>
      </c>
      <c r="P1831" s="94"/>
      <c r="Q1831" s="94"/>
    </row>
    <row r="1832" spans="2:17" x14ac:dyDescent="0.25">
      <c r="B1832" s="95">
        <f t="shared" si="54"/>
        <v>1822</v>
      </c>
      <c r="C1832" s="149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97"/>
      <c r="E1832" s="96"/>
      <c r="F1832" s="119"/>
      <c r="G1832" s="97"/>
      <c r="H1832" s="170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86"/>
      <c r="J1832" s="171" t="str">
        <f t="shared" si="53"/>
        <v/>
      </c>
      <c r="K1832" s="163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53" t="str">
        <f>IF('C. Consumer Service Detail'!$F1832="","",IF(VLOOKUP('C. Consumer Service Detail'!$F1832,'Table of Current Services'!$B$7:$F$36,'Table of Current Services'!$F$5,)="cost","Yes","No"))</f>
        <v/>
      </c>
      <c r="M1832" s="154" t="str">
        <f>IFERROR(IF('C. Consumer Service Detail'!$K1832="No Match","No",VLOOKUP('C. Consumer Service Detail'!$C1832,'B. Consumer Budget'!$E$11:$F$2010,2,FALSE)),"")</f>
        <v/>
      </c>
      <c r="P1832" s="94"/>
      <c r="Q1832" s="94"/>
    </row>
    <row r="1833" spans="2:17" x14ac:dyDescent="0.25">
      <c r="B1833" s="95">
        <f t="shared" si="54"/>
        <v>1823</v>
      </c>
      <c r="C1833" s="149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96"/>
      <c r="E1833" s="98"/>
      <c r="F1833" s="120"/>
      <c r="G1833" s="99"/>
      <c r="H1833" s="172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85"/>
      <c r="J1833" s="171" t="str">
        <f t="shared" si="53"/>
        <v/>
      </c>
      <c r="K1833" s="163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53" t="str">
        <f>IF('C. Consumer Service Detail'!$F1833="","",IF(VLOOKUP('C. Consumer Service Detail'!$F1833,'Table of Current Services'!$B$7:$F$36,'Table of Current Services'!$F$5,)="cost","Yes","No"))</f>
        <v/>
      </c>
      <c r="M1833" s="154" t="str">
        <f>IFERROR(IF('C. Consumer Service Detail'!$K1833="No Match","No",VLOOKUP('C. Consumer Service Detail'!$C1833,'B. Consumer Budget'!$E$11:$F$2010,2,FALSE)),"")</f>
        <v/>
      </c>
      <c r="P1833" s="94"/>
      <c r="Q1833" s="94"/>
    </row>
    <row r="1834" spans="2:17" x14ac:dyDescent="0.25">
      <c r="B1834" s="95">
        <f t="shared" si="54"/>
        <v>1824</v>
      </c>
      <c r="C1834" s="149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97"/>
      <c r="E1834" s="96"/>
      <c r="F1834" s="119"/>
      <c r="G1834" s="97"/>
      <c r="H1834" s="170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86"/>
      <c r="J1834" s="171" t="str">
        <f t="shared" si="53"/>
        <v/>
      </c>
      <c r="K1834" s="163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53" t="str">
        <f>IF('C. Consumer Service Detail'!$F1834="","",IF(VLOOKUP('C. Consumer Service Detail'!$F1834,'Table of Current Services'!$B$7:$F$36,'Table of Current Services'!$F$5,)="cost","Yes","No"))</f>
        <v/>
      </c>
      <c r="M1834" s="154" t="str">
        <f>IFERROR(IF('C. Consumer Service Detail'!$K1834="No Match","No",VLOOKUP('C. Consumer Service Detail'!$C1834,'B. Consumer Budget'!$E$11:$F$2010,2,FALSE)),"")</f>
        <v/>
      </c>
      <c r="P1834" s="94"/>
      <c r="Q1834" s="94"/>
    </row>
    <row r="1835" spans="2:17" x14ac:dyDescent="0.25">
      <c r="B1835" s="95">
        <f t="shared" si="54"/>
        <v>1825</v>
      </c>
      <c r="C1835" s="149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96"/>
      <c r="E1835" s="98"/>
      <c r="F1835" s="120"/>
      <c r="G1835" s="99"/>
      <c r="H1835" s="172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85"/>
      <c r="J1835" s="171" t="str">
        <f t="shared" si="53"/>
        <v/>
      </c>
      <c r="K1835" s="163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53" t="str">
        <f>IF('C. Consumer Service Detail'!$F1835="","",IF(VLOOKUP('C. Consumer Service Detail'!$F1835,'Table of Current Services'!$B$7:$F$36,'Table of Current Services'!$F$5,)="cost","Yes","No"))</f>
        <v/>
      </c>
      <c r="M1835" s="154" t="str">
        <f>IFERROR(IF('C. Consumer Service Detail'!$K1835="No Match","No",VLOOKUP('C. Consumer Service Detail'!$C1835,'B. Consumer Budget'!$E$11:$F$2010,2,FALSE)),"")</f>
        <v/>
      </c>
      <c r="P1835" s="94"/>
      <c r="Q1835" s="94"/>
    </row>
    <row r="1836" spans="2:17" x14ac:dyDescent="0.25">
      <c r="B1836" s="95">
        <f t="shared" si="54"/>
        <v>1826</v>
      </c>
      <c r="C1836" s="149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97"/>
      <c r="E1836" s="96"/>
      <c r="F1836" s="119"/>
      <c r="G1836" s="97"/>
      <c r="H1836" s="170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86"/>
      <c r="J1836" s="171" t="str">
        <f t="shared" si="53"/>
        <v/>
      </c>
      <c r="K1836" s="163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53" t="str">
        <f>IF('C. Consumer Service Detail'!$F1836="","",IF(VLOOKUP('C. Consumer Service Detail'!$F1836,'Table of Current Services'!$B$7:$F$36,'Table of Current Services'!$F$5,)="cost","Yes","No"))</f>
        <v/>
      </c>
      <c r="M1836" s="154" t="str">
        <f>IFERROR(IF('C. Consumer Service Detail'!$K1836="No Match","No",VLOOKUP('C. Consumer Service Detail'!$C1836,'B. Consumer Budget'!$E$11:$F$2010,2,FALSE)),"")</f>
        <v/>
      </c>
      <c r="P1836" s="94"/>
      <c r="Q1836" s="94"/>
    </row>
    <row r="1837" spans="2:17" x14ac:dyDescent="0.25">
      <c r="B1837" s="95">
        <f t="shared" si="54"/>
        <v>1827</v>
      </c>
      <c r="C1837" s="149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96"/>
      <c r="E1837" s="98"/>
      <c r="F1837" s="120"/>
      <c r="G1837" s="99"/>
      <c r="H1837" s="172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85"/>
      <c r="J1837" s="171" t="str">
        <f t="shared" si="53"/>
        <v/>
      </c>
      <c r="K1837" s="163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53" t="str">
        <f>IF('C. Consumer Service Detail'!$F1837="","",IF(VLOOKUP('C. Consumer Service Detail'!$F1837,'Table of Current Services'!$B$7:$F$36,'Table of Current Services'!$F$5,)="cost","Yes","No"))</f>
        <v/>
      </c>
      <c r="M1837" s="154" t="str">
        <f>IFERROR(IF('C. Consumer Service Detail'!$K1837="No Match","No",VLOOKUP('C. Consumer Service Detail'!$C1837,'B. Consumer Budget'!$E$11:$F$2010,2,FALSE)),"")</f>
        <v/>
      </c>
      <c r="P1837" s="94"/>
      <c r="Q1837" s="94"/>
    </row>
    <row r="1838" spans="2:17" x14ac:dyDescent="0.25">
      <c r="B1838" s="95">
        <f t="shared" si="54"/>
        <v>1828</v>
      </c>
      <c r="C1838" s="149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97"/>
      <c r="E1838" s="96"/>
      <c r="F1838" s="119"/>
      <c r="G1838" s="97"/>
      <c r="H1838" s="170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86"/>
      <c r="J1838" s="171" t="str">
        <f t="shared" si="53"/>
        <v/>
      </c>
      <c r="K1838" s="163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53" t="str">
        <f>IF('C. Consumer Service Detail'!$F1838="","",IF(VLOOKUP('C. Consumer Service Detail'!$F1838,'Table of Current Services'!$B$7:$F$36,'Table of Current Services'!$F$5,)="cost","Yes","No"))</f>
        <v/>
      </c>
      <c r="M1838" s="154" t="str">
        <f>IFERROR(IF('C. Consumer Service Detail'!$K1838="No Match","No",VLOOKUP('C. Consumer Service Detail'!$C1838,'B. Consumer Budget'!$E$11:$F$2010,2,FALSE)),"")</f>
        <v/>
      </c>
      <c r="P1838" s="94"/>
      <c r="Q1838" s="94"/>
    </row>
    <row r="1839" spans="2:17" x14ac:dyDescent="0.25">
      <c r="B1839" s="95">
        <f t="shared" si="54"/>
        <v>1829</v>
      </c>
      <c r="C1839" s="149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96"/>
      <c r="E1839" s="98"/>
      <c r="F1839" s="120"/>
      <c r="G1839" s="99"/>
      <c r="H1839" s="172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85"/>
      <c r="J1839" s="171" t="str">
        <f t="shared" si="53"/>
        <v/>
      </c>
      <c r="K1839" s="163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53" t="str">
        <f>IF('C. Consumer Service Detail'!$F1839="","",IF(VLOOKUP('C. Consumer Service Detail'!$F1839,'Table of Current Services'!$B$7:$F$36,'Table of Current Services'!$F$5,)="cost","Yes","No"))</f>
        <v/>
      </c>
      <c r="M1839" s="154" t="str">
        <f>IFERROR(IF('C. Consumer Service Detail'!$K1839="No Match","No",VLOOKUP('C. Consumer Service Detail'!$C1839,'B. Consumer Budget'!$E$11:$F$2010,2,FALSE)),"")</f>
        <v/>
      </c>
      <c r="P1839" s="94"/>
      <c r="Q1839" s="94"/>
    </row>
    <row r="1840" spans="2:17" x14ac:dyDescent="0.25">
      <c r="B1840" s="95">
        <f t="shared" si="54"/>
        <v>1830</v>
      </c>
      <c r="C1840" s="149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97"/>
      <c r="E1840" s="96"/>
      <c r="F1840" s="119"/>
      <c r="G1840" s="97"/>
      <c r="H1840" s="170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86"/>
      <c r="J1840" s="171" t="str">
        <f t="shared" si="53"/>
        <v/>
      </c>
      <c r="K1840" s="163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53" t="str">
        <f>IF('C. Consumer Service Detail'!$F1840="","",IF(VLOOKUP('C. Consumer Service Detail'!$F1840,'Table of Current Services'!$B$7:$F$36,'Table of Current Services'!$F$5,)="cost","Yes","No"))</f>
        <v/>
      </c>
      <c r="M1840" s="154" t="str">
        <f>IFERROR(IF('C. Consumer Service Detail'!$K1840="No Match","No",VLOOKUP('C. Consumer Service Detail'!$C1840,'B. Consumer Budget'!$E$11:$F$2010,2,FALSE)),"")</f>
        <v/>
      </c>
      <c r="P1840" s="94"/>
      <c r="Q1840" s="94"/>
    </row>
    <row r="1841" spans="2:17" x14ac:dyDescent="0.25">
      <c r="B1841" s="95">
        <f t="shared" si="54"/>
        <v>1831</v>
      </c>
      <c r="C1841" s="149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96"/>
      <c r="E1841" s="98"/>
      <c r="F1841" s="120"/>
      <c r="G1841" s="99"/>
      <c r="H1841" s="172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85"/>
      <c r="J1841" s="171" t="str">
        <f t="shared" si="53"/>
        <v/>
      </c>
      <c r="K1841" s="163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53" t="str">
        <f>IF('C. Consumer Service Detail'!$F1841="","",IF(VLOOKUP('C. Consumer Service Detail'!$F1841,'Table of Current Services'!$B$7:$F$36,'Table of Current Services'!$F$5,)="cost","Yes","No"))</f>
        <v/>
      </c>
      <c r="M1841" s="154" t="str">
        <f>IFERROR(IF('C. Consumer Service Detail'!$K1841="No Match","No",VLOOKUP('C. Consumer Service Detail'!$C1841,'B. Consumer Budget'!$E$11:$F$2010,2,FALSE)),"")</f>
        <v/>
      </c>
      <c r="P1841" s="94"/>
      <c r="Q1841" s="94"/>
    </row>
    <row r="1842" spans="2:17" x14ac:dyDescent="0.25">
      <c r="B1842" s="95">
        <f t="shared" si="54"/>
        <v>1832</v>
      </c>
      <c r="C1842" s="149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97"/>
      <c r="E1842" s="96"/>
      <c r="F1842" s="119"/>
      <c r="G1842" s="97"/>
      <c r="H1842" s="170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86"/>
      <c r="J1842" s="171" t="str">
        <f t="shared" si="53"/>
        <v/>
      </c>
      <c r="K1842" s="163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53" t="str">
        <f>IF('C. Consumer Service Detail'!$F1842="","",IF(VLOOKUP('C. Consumer Service Detail'!$F1842,'Table of Current Services'!$B$7:$F$36,'Table of Current Services'!$F$5,)="cost","Yes","No"))</f>
        <v/>
      </c>
      <c r="M1842" s="154" t="str">
        <f>IFERROR(IF('C. Consumer Service Detail'!$K1842="No Match","No",VLOOKUP('C. Consumer Service Detail'!$C1842,'B. Consumer Budget'!$E$11:$F$2010,2,FALSE)),"")</f>
        <v/>
      </c>
      <c r="P1842" s="94"/>
      <c r="Q1842" s="94"/>
    </row>
    <row r="1843" spans="2:17" x14ac:dyDescent="0.25">
      <c r="B1843" s="95">
        <f t="shared" si="54"/>
        <v>1833</v>
      </c>
      <c r="C1843" s="149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96"/>
      <c r="E1843" s="98"/>
      <c r="F1843" s="120"/>
      <c r="G1843" s="99"/>
      <c r="H1843" s="172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85"/>
      <c r="J1843" s="171" t="str">
        <f t="shared" si="53"/>
        <v/>
      </c>
      <c r="K1843" s="163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53" t="str">
        <f>IF('C. Consumer Service Detail'!$F1843="","",IF(VLOOKUP('C. Consumer Service Detail'!$F1843,'Table of Current Services'!$B$7:$F$36,'Table of Current Services'!$F$5,)="cost","Yes","No"))</f>
        <v/>
      </c>
      <c r="M1843" s="154" t="str">
        <f>IFERROR(IF('C. Consumer Service Detail'!$K1843="No Match","No",VLOOKUP('C. Consumer Service Detail'!$C1843,'B. Consumer Budget'!$E$11:$F$2010,2,FALSE)),"")</f>
        <v/>
      </c>
      <c r="P1843" s="94"/>
      <c r="Q1843" s="94"/>
    </row>
    <row r="1844" spans="2:17" x14ac:dyDescent="0.25">
      <c r="B1844" s="95">
        <f t="shared" si="54"/>
        <v>1834</v>
      </c>
      <c r="C1844" s="149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97"/>
      <c r="E1844" s="96"/>
      <c r="F1844" s="119"/>
      <c r="G1844" s="97"/>
      <c r="H1844" s="170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86"/>
      <c r="J1844" s="171" t="str">
        <f t="shared" si="53"/>
        <v/>
      </c>
      <c r="K1844" s="163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53" t="str">
        <f>IF('C. Consumer Service Detail'!$F1844="","",IF(VLOOKUP('C. Consumer Service Detail'!$F1844,'Table of Current Services'!$B$7:$F$36,'Table of Current Services'!$F$5,)="cost","Yes","No"))</f>
        <v/>
      </c>
      <c r="M1844" s="154" t="str">
        <f>IFERROR(IF('C. Consumer Service Detail'!$K1844="No Match","No",VLOOKUP('C. Consumer Service Detail'!$C1844,'B. Consumer Budget'!$E$11:$F$2010,2,FALSE)),"")</f>
        <v/>
      </c>
      <c r="P1844" s="94"/>
      <c r="Q1844" s="94"/>
    </row>
    <row r="1845" spans="2:17" x14ac:dyDescent="0.25">
      <c r="B1845" s="95">
        <f t="shared" si="54"/>
        <v>1835</v>
      </c>
      <c r="C1845" s="149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96"/>
      <c r="E1845" s="98"/>
      <c r="F1845" s="120"/>
      <c r="G1845" s="99"/>
      <c r="H1845" s="172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85"/>
      <c r="J1845" s="171" t="str">
        <f t="shared" si="53"/>
        <v/>
      </c>
      <c r="K1845" s="163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53" t="str">
        <f>IF('C. Consumer Service Detail'!$F1845="","",IF(VLOOKUP('C. Consumer Service Detail'!$F1845,'Table of Current Services'!$B$7:$F$36,'Table of Current Services'!$F$5,)="cost","Yes","No"))</f>
        <v/>
      </c>
      <c r="M1845" s="154" t="str">
        <f>IFERROR(IF('C. Consumer Service Detail'!$K1845="No Match","No",VLOOKUP('C. Consumer Service Detail'!$C1845,'B. Consumer Budget'!$E$11:$F$2010,2,FALSE)),"")</f>
        <v/>
      </c>
      <c r="P1845" s="94"/>
      <c r="Q1845" s="94"/>
    </row>
    <row r="1846" spans="2:17" x14ac:dyDescent="0.25">
      <c r="B1846" s="95">
        <f t="shared" si="54"/>
        <v>1836</v>
      </c>
      <c r="C1846" s="149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97"/>
      <c r="E1846" s="96"/>
      <c r="F1846" s="119"/>
      <c r="G1846" s="97"/>
      <c r="H1846" s="170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86"/>
      <c r="J1846" s="171" t="str">
        <f t="shared" si="53"/>
        <v/>
      </c>
      <c r="K1846" s="163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53" t="str">
        <f>IF('C. Consumer Service Detail'!$F1846="","",IF(VLOOKUP('C. Consumer Service Detail'!$F1846,'Table of Current Services'!$B$7:$F$36,'Table of Current Services'!$F$5,)="cost","Yes","No"))</f>
        <v/>
      </c>
      <c r="M1846" s="154" t="str">
        <f>IFERROR(IF('C. Consumer Service Detail'!$K1846="No Match","No",VLOOKUP('C. Consumer Service Detail'!$C1846,'B. Consumer Budget'!$E$11:$F$2010,2,FALSE)),"")</f>
        <v/>
      </c>
      <c r="P1846" s="94"/>
      <c r="Q1846" s="94"/>
    </row>
    <row r="1847" spans="2:17" x14ac:dyDescent="0.25">
      <c r="B1847" s="95">
        <f t="shared" si="54"/>
        <v>1837</v>
      </c>
      <c r="C1847" s="149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96"/>
      <c r="E1847" s="98"/>
      <c r="F1847" s="120"/>
      <c r="G1847" s="99"/>
      <c r="H1847" s="172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85"/>
      <c r="J1847" s="171" t="str">
        <f t="shared" si="53"/>
        <v/>
      </c>
      <c r="K1847" s="163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53" t="str">
        <f>IF('C. Consumer Service Detail'!$F1847="","",IF(VLOOKUP('C. Consumer Service Detail'!$F1847,'Table of Current Services'!$B$7:$F$36,'Table of Current Services'!$F$5,)="cost","Yes","No"))</f>
        <v/>
      </c>
      <c r="M1847" s="154" t="str">
        <f>IFERROR(IF('C. Consumer Service Detail'!$K1847="No Match","No",VLOOKUP('C. Consumer Service Detail'!$C1847,'B. Consumer Budget'!$E$11:$F$2010,2,FALSE)),"")</f>
        <v/>
      </c>
      <c r="P1847" s="94"/>
      <c r="Q1847" s="94"/>
    </row>
    <row r="1848" spans="2:17" x14ac:dyDescent="0.25">
      <c r="B1848" s="95">
        <f t="shared" si="54"/>
        <v>1838</v>
      </c>
      <c r="C1848" s="149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97"/>
      <c r="E1848" s="96"/>
      <c r="F1848" s="119"/>
      <c r="G1848" s="97"/>
      <c r="H1848" s="170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86"/>
      <c r="J1848" s="171" t="str">
        <f t="shared" si="53"/>
        <v/>
      </c>
      <c r="K1848" s="163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53" t="str">
        <f>IF('C. Consumer Service Detail'!$F1848="","",IF(VLOOKUP('C. Consumer Service Detail'!$F1848,'Table of Current Services'!$B$7:$F$36,'Table of Current Services'!$F$5,)="cost","Yes","No"))</f>
        <v/>
      </c>
      <c r="M1848" s="154" t="str">
        <f>IFERROR(IF('C. Consumer Service Detail'!$K1848="No Match","No",VLOOKUP('C. Consumer Service Detail'!$C1848,'B. Consumer Budget'!$E$11:$F$2010,2,FALSE)),"")</f>
        <v/>
      </c>
      <c r="P1848" s="94"/>
      <c r="Q1848" s="94"/>
    </row>
    <row r="1849" spans="2:17" x14ac:dyDescent="0.25">
      <c r="B1849" s="95">
        <f t="shared" si="54"/>
        <v>1839</v>
      </c>
      <c r="C1849" s="149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96"/>
      <c r="E1849" s="98"/>
      <c r="F1849" s="120"/>
      <c r="G1849" s="99"/>
      <c r="H1849" s="172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85"/>
      <c r="J1849" s="171" t="str">
        <f t="shared" si="53"/>
        <v/>
      </c>
      <c r="K1849" s="163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53" t="str">
        <f>IF('C. Consumer Service Detail'!$F1849="","",IF(VLOOKUP('C. Consumer Service Detail'!$F1849,'Table of Current Services'!$B$7:$F$36,'Table of Current Services'!$F$5,)="cost","Yes","No"))</f>
        <v/>
      </c>
      <c r="M1849" s="154" t="str">
        <f>IFERROR(IF('C. Consumer Service Detail'!$K1849="No Match","No",VLOOKUP('C. Consumer Service Detail'!$C1849,'B. Consumer Budget'!$E$11:$F$2010,2,FALSE)),"")</f>
        <v/>
      </c>
      <c r="P1849" s="94"/>
      <c r="Q1849" s="94"/>
    </row>
    <row r="1850" spans="2:17" x14ac:dyDescent="0.25">
      <c r="B1850" s="95">
        <f t="shared" si="54"/>
        <v>1840</v>
      </c>
      <c r="C1850" s="149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97"/>
      <c r="E1850" s="96"/>
      <c r="F1850" s="119"/>
      <c r="G1850" s="97"/>
      <c r="H1850" s="170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86"/>
      <c r="J1850" s="171" t="str">
        <f t="shared" si="53"/>
        <v/>
      </c>
      <c r="K1850" s="163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53" t="str">
        <f>IF('C. Consumer Service Detail'!$F1850="","",IF(VLOOKUP('C. Consumer Service Detail'!$F1850,'Table of Current Services'!$B$7:$F$36,'Table of Current Services'!$F$5,)="cost","Yes","No"))</f>
        <v/>
      </c>
      <c r="M1850" s="154" t="str">
        <f>IFERROR(IF('C. Consumer Service Detail'!$K1850="No Match","No",VLOOKUP('C. Consumer Service Detail'!$C1850,'B. Consumer Budget'!$E$11:$F$2010,2,FALSE)),"")</f>
        <v/>
      </c>
      <c r="P1850" s="94"/>
      <c r="Q1850" s="94"/>
    </row>
    <row r="1851" spans="2:17" x14ac:dyDescent="0.25">
      <c r="B1851" s="95">
        <f t="shared" si="54"/>
        <v>1841</v>
      </c>
      <c r="C1851" s="149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96"/>
      <c r="E1851" s="98"/>
      <c r="F1851" s="120"/>
      <c r="G1851" s="99"/>
      <c r="H1851" s="172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85"/>
      <c r="J1851" s="171" t="str">
        <f t="shared" si="53"/>
        <v/>
      </c>
      <c r="K1851" s="163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53" t="str">
        <f>IF('C. Consumer Service Detail'!$F1851="","",IF(VLOOKUP('C. Consumer Service Detail'!$F1851,'Table of Current Services'!$B$7:$F$36,'Table of Current Services'!$F$5,)="cost","Yes","No"))</f>
        <v/>
      </c>
      <c r="M1851" s="154" t="str">
        <f>IFERROR(IF('C. Consumer Service Detail'!$K1851="No Match","No",VLOOKUP('C. Consumer Service Detail'!$C1851,'B. Consumer Budget'!$E$11:$F$2010,2,FALSE)),"")</f>
        <v/>
      </c>
      <c r="P1851" s="94"/>
      <c r="Q1851" s="94"/>
    </row>
    <row r="1852" spans="2:17" x14ac:dyDescent="0.25">
      <c r="B1852" s="95">
        <f t="shared" si="54"/>
        <v>1842</v>
      </c>
      <c r="C1852" s="149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97"/>
      <c r="E1852" s="96"/>
      <c r="F1852" s="119"/>
      <c r="G1852" s="97"/>
      <c r="H1852" s="170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86"/>
      <c r="J1852" s="171" t="str">
        <f t="shared" si="53"/>
        <v/>
      </c>
      <c r="K1852" s="163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53" t="str">
        <f>IF('C. Consumer Service Detail'!$F1852="","",IF(VLOOKUP('C. Consumer Service Detail'!$F1852,'Table of Current Services'!$B$7:$F$36,'Table of Current Services'!$F$5,)="cost","Yes","No"))</f>
        <v/>
      </c>
      <c r="M1852" s="154" t="str">
        <f>IFERROR(IF('C. Consumer Service Detail'!$K1852="No Match","No",VLOOKUP('C. Consumer Service Detail'!$C1852,'B. Consumer Budget'!$E$11:$F$2010,2,FALSE)),"")</f>
        <v/>
      </c>
      <c r="P1852" s="94"/>
      <c r="Q1852" s="94"/>
    </row>
    <row r="1853" spans="2:17" x14ac:dyDescent="0.25">
      <c r="B1853" s="95">
        <f t="shared" si="54"/>
        <v>1843</v>
      </c>
      <c r="C1853" s="149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96"/>
      <c r="E1853" s="98"/>
      <c r="F1853" s="120"/>
      <c r="G1853" s="99"/>
      <c r="H1853" s="172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85"/>
      <c r="J1853" s="171" t="str">
        <f t="shared" si="53"/>
        <v/>
      </c>
      <c r="K1853" s="163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53" t="str">
        <f>IF('C. Consumer Service Detail'!$F1853="","",IF(VLOOKUP('C. Consumer Service Detail'!$F1853,'Table of Current Services'!$B$7:$F$36,'Table of Current Services'!$F$5,)="cost","Yes","No"))</f>
        <v/>
      </c>
      <c r="M1853" s="154" t="str">
        <f>IFERROR(IF('C. Consumer Service Detail'!$K1853="No Match","No",VLOOKUP('C. Consumer Service Detail'!$C1853,'B. Consumer Budget'!$E$11:$F$2010,2,FALSE)),"")</f>
        <v/>
      </c>
      <c r="P1853" s="94"/>
      <c r="Q1853" s="94"/>
    </row>
    <row r="1854" spans="2:17" x14ac:dyDescent="0.25">
      <c r="B1854" s="95">
        <f t="shared" si="54"/>
        <v>1844</v>
      </c>
      <c r="C1854" s="149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97"/>
      <c r="E1854" s="96"/>
      <c r="F1854" s="119"/>
      <c r="G1854" s="97"/>
      <c r="H1854" s="170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86"/>
      <c r="J1854" s="171" t="str">
        <f t="shared" si="53"/>
        <v/>
      </c>
      <c r="K1854" s="163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53" t="str">
        <f>IF('C. Consumer Service Detail'!$F1854="","",IF(VLOOKUP('C. Consumer Service Detail'!$F1854,'Table of Current Services'!$B$7:$F$36,'Table of Current Services'!$F$5,)="cost","Yes","No"))</f>
        <v/>
      </c>
      <c r="M1854" s="154" t="str">
        <f>IFERROR(IF('C. Consumer Service Detail'!$K1854="No Match","No",VLOOKUP('C. Consumer Service Detail'!$C1854,'B. Consumer Budget'!$E$11:$F$2010,2,FALSE)),"")</f>
        <v/>
      </c>
      <c r="P1854" s="94"/>
      <c r="Q1854" s="94"/>
    </row>
    <row r="1855" spans="2:17" x14ac:dyDescent="0.25">
      <c r="B1855" s="95">
        <f t="shared" si="54"/>
        <v>1845</v>
      </c>
      <c r="C1855" s="149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96"/>
      <c r="E1855" s="98"/>
      <c r="F1855" s="120"/>
      <c r="G1855" s="99"/>
      <c r="H1855" s="172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85"/>
      <c r="J1855" s="171" t="str">
        <f t="shared" si="53"/>
        <v/>
      </c>
      <c r="K1855" s="163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53" t="str">
        <f>IF('C. Consumer Service Detail'!$F1855="","",IF(VLOOKUP('C. Consumer Service Detail'!$F1855,'Table of Current Services'!$B$7:$F$36,'Table of Current Services'!$F$5,)="cost","Yes","No"))</f>
        <v/>
      </c>
      <c r="M1855" s="154" t="str">
        <f>IFERROR(IF('C. Consumer Service Detail'!$K1855="No Match","No",VLOOKUP('C. Consumer Service Detail'!$C1855,'B. Consumer Budget'!$E$11:$F$2010,2,FALSE)),"")</f>
        <v/>
      </c>
      <c r="P1855" s="94"/>
      <c r="Q1855" s="94"/>
    </row>
    <row r="1856" spans="2:17" x14ac:dyDescent="0.25">
      <c r="B1856" s="95">
        <f t="shared" si="54"/>
        <v>1846</v>
      </c>
      <c r="C1856" s="149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97"/>
      <c r="E1856" s="96"/>
      <c r="F1856" s="119"/>
      <c r="G1856" s="97"/>
      <c r="H1856" s="170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86"/>
      <c r="J1856" s="171" t="str">
        <f t="shared" si="53"/>
        <v/>
      </c>
      <c r="K1856" s="163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53" t="str">
        <f>IF('C. Consumer Service Detail'!$F1856="","",IF(VLOOKUP('C. Consumer Service Detail'!$F1856,'Table of Current Services'!$B$7:$F$36,'Table of Current Services'!$F$5,)="cost","Yes","No"))</f>
        <v/>
      </c>
      <c r="M1856" s="154" t="str">
        <f>IFERROR(IF('C. Consumer Service Detail'!$K1856="No Match","No",VLOOKUP('C. Consumer Service Detail'!$C1856,'B. Consumer Budget'!$E$11:$F$2010,2,FALSE)),"")</f>
        <v/>
      </c>
      <c r="P1856" s="94"/>
      <c r="Q1856" s="94"/>
    </row>
    <row r="1857" spans="2:17" x14ac:dyDescent="0.25">
      <c r="B1857" s="95">
        <f t="shared" si="54"/>
        <v>1847</v>
      </c>
      <c r="C1857" s="149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96"/>
      <c r="E1857" s="98"/>
      <c r="F1857" s="120"/>
      <c r="G1857" s="99"/>
      <c r="H1857" s="172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85"/>
      <c r="J1857" s="171" t="str">
        <f t="shared" si="53"/>
        <v/>
      </c>
      <c r="K1857" s="163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53" t="str">
        <f>IF('C. Consumer Service Detail'!$F1857="","",IF(VLOOKUP('C. Consumer Service Detail'!$F1857,'Table of Current Services'!$B$7:$F$36,'Table of Current Services'!$F$5,)="cost","Yes","No"))</f>
        <v/>
      </c>
      <c r="M1857" s="154" t="str">
        <f>IFERROR(IF('C. Consumer Service Detail'!$K1857="No Match","No",VLOOKUP('C. Consumer Service Detail'!$C1857,'B. Consumer Budget'!$E$11:$F$2010,2,FALSE)),"")</f>
        <v/>
      </c>
      <c r="P1857" s="94"/>
      <c r="Q1857" s="94"/>
    </row>
    <row r="1858" spans="2:17" x14ac:dyDescent="0.25">
      <c r="B1858" s="95">
        <f t="shared" si="54"/>
        <v>1848</v>
      </c>
      <c r="C1858" s="149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97"/>
      <c r="E1858" s="96"/>
      <c r="F1858" s="119"/>
      <c r="G1858" s="97"/>
      <c r="H1858" s="170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86"/>
      <c r="J1858" s="171" t="str">
        <f t="shared" si="53"/>
        <v/>
      </c>
      <c r="K1858" s="163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53" t="str">
        <f>IF('C. Consumer Service Detail'!$F1858="","",IF(VLOOKUP('C. Consumer Service Detail'!$F1858,'Table of Current Services'!$B$7:$F$36,'Table of Current Services'!$F$5,)="cost","Yes","No"))</f>
        <v/>
      </c>
      <c r="M1858" s="154" t="str">
        <f>IFERROR(IF('C. Consumer Service Detail'!$K1858="No Match","No",VLOOKUP('C. Consumer Service Detail'!$C1858,'B. Consumer Budget'!$E$11:$F$2010,2,FALSE)),"")</f>
        <v/>
      </c>
      <c r="P1858" s="94"/>
      <c r="Q1858" s="94"/>
    </row>
    <row r="1859" spans="2:17" x14ac:dyDescent="0.25">
      <c r="B1859" s="95">
        <f t="shared" si="54"/>
        <v>1849</v>
      </c>
      <c r="C1859" s="149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96"/>
      <c r="E1859" s="98"/>
      <c r="F1859" s="120"/>
      <c r="G1859" s="99"/>
      <c r="H1859" s="172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85"/>
      <c r="J1859" s="171" t="str">
        <f t="shared" si="53"/>
        <v/>
      </c>
      <c r="K1859" s="163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53" t="str">
        <f>IF('C. Consumer Service Detail'!$F1859="","",IF(VLOOKUP('C. Consumer Service Detail'!$F1859,'Table of Current Services'!$B$7:$F$36,'Table of Current Services'!$F$5,)="cost","Yes","No"))</f>
        <v/>
      </c>
      <c r="M1859" s="154" t="str">
        <f>IFERROR(IF('C. Consumer Service Detail'!$K1859="No Match","No",VLOOKUP('C. Consumer Service Detail'!$C1859,'B. Consumer Budget'!$E$11:$F$2010,2,FALSE)),"")</f>
        <v/>
      </c>
      <c r="P1859" s="94"/>
      <c r="Q1859" s="94"/>
    </row>
    <row r="1860" spans="2:17" x14ac:dyDescent="0.25">
      <c r="B1860" s="95">
        <f t="shared" si="54"/>
        <v>1850</v>
      </c>
      <c r="C1860" s="149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97"/>
      <c r="E1860" s="96"/>
      <c r="F1860" s="119"/>
      <c r="G1860" s="97"/>
      <c r="H1860" s="170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86"/>
      <c r="J1860" s="171" t="str">
        <f t="shared" si="53"/>
        <v/>
      </c>
      <c r="K1860" s="163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53" t="str">
        <f>IF('C. Consumer Service Detail'!$F1860="","",IF(VLOOKUP('C. Consumer Service Detail'!$F1860,'Table of Current Services'!$B$7:$F$36,'Table of Current Services'!$F$5,)="cost","Yes","No"))</f>
        <v/>
      </c>
      <c r="M1860" s="154" t="str">
        <f>IFERROR(IF('C. Consumer Service Detail'!$K1860="No Match","No",VLOOKUP('C. Consumer Service Detail'!$C1860,'B. Consumer Budget'!$E$11:$F$2010,2,FALSE)),"")</f>
        <v/>
      </c>
      <c r="P1860" s="94"/>
      <c r="Q1860" s="94"/>
    </row>
    <row r="1861" spans="2:17" x14ac:dyDescent="0.25">
      <c r="B1861" s="95">
        <f t="shared" si="54"/>
        <v>1851</v>
      </c>
      <c r="C1861" s="149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96"/>
      <c r="E1861" s="98"/>
      <c r="F1861" s="120"/>
      <c r="G1861" s="99"/>
      <c r="H1861" s="172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85"/>
      <c r="J1861" s="171" t="str">
        <f t="shared" si="53"/>
        <v/>
      </c>
      <c r="K1861" s="163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53" t="str">
        <f>IF('C. Consumer Service Detail'!$F1861="","",IF(VLOOKUP('C. Consumer Service Detail'!$F1861,'Table of Current Services'!$B$7:$F$36,'Table of Current Services'!$F$5,)="cost","Yes","No"))</f>
        <v/>
      </c>
      <c r="M1861" s="154" t="str">
        <f>IFERROR(IF('C. Consumer Service Detail'!$K1861="No Match","No",VLOOKUP('C. Consumer Service Detail'!$C1861,'B. Consumer Budget'!$E$11:$F$2010,2,FALSE)),"")</f>
        <v/>
      </c>
      <c r="P1861" s="94"/>
      <c r="Q1861" s="94"/>
    </row>
    <row r="1862" spans="2:17" x14ac:dyDescent="0.25">
      <c r="B1862" s="95">
        <f t="shared" si="54"/>
        <v>1852</v>
      </c>
      <c r="C1862" s="149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97"/>
      <c r="E1862" s="96"/>
      <c r="F1862" s="119"/>
      <c r="G1862" s="97"/>
      <c r="H1862" s="170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86"/>
      <c r="J1862" s="171" t="str">
        <f t="shared" si="53"/>
        <v/>
      </c>
      <c r="K1862" s="163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53" t="str">
        <f>IF('C. Consumer Service Detail'!$F1862="","",IF(VLOOKUP('C. Consumer Service Detail'!$F1862,'Table of Current Services'!$B$7:$F$36,'Table of Current Services'!$F$5,)="cost","Yes","No"))</f>
        <v/>
      </c>
      <c r="M1862" s="154" t="str">
        <f>IFERROR(IF('C. Consumer Service Detail'!$K1862="No Match","No",VLOOKUP('C. Consumer Service Detail'!$C1862,'B. Consumer Budget'!$E$11:$F$2010,2,FALSE)),"")</f>
        <v/>
      </c>
      <c r="P1862" s="94"/>
      <c r="Q1862" s="94"/>
    </row>
    <row r="1863" spans="2:17" x14ac:dyDescent="0.25">
      <c r="B1863" s="95">
        <f t="shared" si="54"/>
        <v>1853</v>
      </c>
      <c r="C1863" s="149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96"/>
      <c r="E1863" s="98"/>
      <c r="F1863" s="120"/>
      <c r="G1863" s="99"/>
      <c r="H1863" s="172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85"/>
      <c r="J1863" s="171" t="str">
        <f t="shared" si="53"/>
        <v/>
      </c>
      <c r="K1863" s="163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53" t="str">
        <f>IF('C. Consumer Service Detail'!$F1863="","",IF(VLOOKUP('C. Consumer Service Detail'!$F1863,'Table of Current Services'!$B$7:$F$36,'Table of Current Services'!$F$5,)="cost","Yes","No"))</f>
        <v/>
      </c>
      <c r="M1863" s="154" t="str">
        <f>IFERROR(IF('C. Consumer Service Detail'!$K1863="No Match","No",VLOOKUP('C. Consumer Service Detail'!$C1863,'B. Consumer Budget'!$E$11:$F$2010,2,FALSE)),"")</f>
        <v/>
      </c>
      <c r="P1863" s="94"/>
      <c r="Q1863" s="94"/>
    </row>
    <row r="1864" spans="2:17" x14ac:dyDescent="0.25">
      <c r="B1864" s="95">
        <f t="shared" si="54"/>
        <v>1854</v>
      </c>
      <c r="C1864" s="149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97"/>
      <c r="E1864" s="96"/>
      <c r="F1864" s="119"/>
      <c r="G1864" s="97"/>
      <c r="H1864" s="170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86"/>
      <c r="J1864" s="171" t="str">
        <f t="shared" si="53"/>
        <v/>
      </c>
      <c r="K1864" s="163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53" t="str">
        <f>IF('C. Consumer Service Detail'!$F1864="","",IF(VLOOKUP('C. Consumer Service Detail'!$F1864,'Table of Current Services'!$B$7:$F$36,'Table of Current Services'!$F$5,)="cost","Yes","No"))</f>
        <v/>
      </c>
      <c r="M1864" s="154" t="str">
        <f>IFERROR(IF('C. Consumer Service Detail'!$K1864="No Match","No",VLOOKUP('C. Consumer Service Detail'!$C1864,'B. Consumer Budget'!$E$11:$F$2010,2,FALSE)),"")</f>
        <v/>
      </c>
      <c r="P1864" s="94"/>
      <c r="Q1864" s="94"/>
    </row>
    <row r="1865" spans="2:17" x14ac:dyDescent="0.25">
      <c r="B1865" s="95">
        <f t="shared" si="54"/>
        <v>1855</v>
      </c>
      <c r="C1865" s="149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96"/>
      <c r="E1865" s="98"/>
      <c r="F1865" s="120"/>
      <c r="G1865" s="99"/>
      <c r="H1865" s="172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85"/>
      <c r="J1865" s="171" t="str">
        <f t="shared" si="53"/>
        <v/>
      </c>
      <c r="K1865" s="163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53" t="str">
        <f>IF('C. Consumer Service Detail'!$F1865="","",IF(VLOOKUP('C. Consumer Service Detail'!$F1865,'Table of Current Services'!$B$7:$F$36,'Table of Current Services'!$F$5,)="cost","Yes","No"))</f>
        <v/>
      </c>
      <c r="M1865" s="154" t="str">
        <f>IFERROR(IF('C. Consumer Service Detail'!$K1865="No Match","No",VLOOKUP('C. Consumer Service Detail'!$C1865,'B. Consumer Budget'!$E$11:$F$2010,2,FALSE)),"")</f>
        <v/>
      </c>
      <c r="P1865" s="94"/>
      <c r="Q1865" s="94"/>
    </row>
    <row r="1866" spans="2:17" x14ac:dyDescent="0.25">
      <c r="B1866" s="95">
        <f t="shared" si="54"/>
        <v>1856</v>
      </c>
      <c r="C1866" s="149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97"/>
      <c r="E1866" s="96"/>
      <c r="F1866" s="119"/>
      <c r="G1866" s="97"/>
      <c r="H1866" s="170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86"/>
      <c r="J1866" s="171" t="str">
        <f t="shared" si="53"/>
        <v/>
      </c>
      <c r="K1866" s="163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53" t="str">
        <f>IF('C. Consumer Service Detail'!$F1866="","",IF(VLOOKUP('C. Consumer Service Detail'!$F1866,'Table of Current Services'!$B$7:$F$36,'Table of Current Services'!$F$5,)="cost","Yes","No"))</f>
        <v/>
      </c>
      <c r="M1866" s="154" t="str">
        <f>IFERROR(IF('C. Consumer Service Detail'!$K1866="No Match","No",VLOOKUP('C. Consumer Service Detail'!$C1866,'B. Consumer Budget'!$E$11:$F$2010,2,FALSE)),"")</f>
        <v/>
      </c>
      <c r="P1866" s="94"/>
      <c r="Q1866" s="94"/>
    </row>
    <row r="1867" spans="2:17" x14ac:dyDescent="0.25">
      <c r="B1867" s="95">
        <f t="shared" si="54"/>
        <v>1857</v>
      </c>
      <c r="C1867" s="149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96"/>
      <c r="E1867" s="98"/>
      <c r="F1867" s="120"/>
      <c r="G1867" s="99"/>
      <c r="H1867" s="172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85"/>
      <c r="J1867" s="171" t="str">
        <f t="shared" ref="J1867:J1930" si="55">IFERROR(IF($H1867&gt;0,$H1867*$I1867,$I1867),"")</f>
        <v/>
      </c>
      <c r="K1867" s="163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53" t="str">
        <f>IF('C. Consumer Service Detail'!$F1867="","",IF(VLOOKUP('C. Consumer Service Detail'!$F1867,'Table of Current Services'!$B$7:$F$36,'Table of Current Services'!$F$5,)="cost","Yes","No"))</f>
        <v/>
      </c>
      <c r="M1867" s="154" t="str">
        <f>IFERROR(IF('C. Consumer Service Detail'!$K1867="No Match","No",VLOOKUP('C. Consumer Service Detail'!$C1867,'B. Consumer Budget'!$E$11:$F$2010,2,FALSE)),"")</f>
        <v/>
      </c>
      <c r="P1867" s="94"/>
      <c r="Q1867" s="94"/>
    </row>
    <row r="1868" spans="2:17" x14ac:dyDescent="0.25">
      <c r="B1868" s="95">
        <f t="shared" ref="B1868:B1931" si="56">B1867+1</f>
        <v>1858</v>
      </c>
      <c r="C1868" s="149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97"/>
      <c r="E1868" s="96"/>
      <c r="F1868" s="119"/>
      <c r="G1868" s="97"/>
      <c r="H1868" s="170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86"/>
      <c r="J1868" s="171" t="str">
        <f t="shared" si="55"/>
        <v/>
      </c>
      <c r="K1868" s="163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53" t="str">
        <f>IF('C. Consumer Service Detail'!$F1868="","",IF(VLOOKUP('C. Consumer Service Detail'!$F1868,'Table of Current Services'!$B$7:$F$36,'Table of Current Services'!$F$5,)="cost","Yes","No"))</f>
        <v/>
      </c>
      <c r="M1868" s="154" t="str">
        <f>IFERROR(IF('C. Consumer Service Detail'!$K1868="No Match","No",VLOOKUP('C. Consumer Service Detail'!$C1868,'B. Consumer Budget'!$E$11:$F$2010,2,FALSE)),"")</f>
        <v/>
      </c>
      <c r="P1868" s="94"/>
      <c r="Q1868" s="94"/>
    </row>
    <row r="1869" spans="2:17" x14ac:dyDescent="0.25">
      <c r="B1869" s="95">
        <f t="shared" si="56"/>
        <v>1859</v>
      </c>
      <c r="C1869" s="149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96"/>
      <c r="E1869" s="98"/>
      <c r="F1869" s="120"/>
      <c r="G1869" s="99"/>
      <c r="H1869" s="172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85"/>
      <c r="J1869" s="171" t="str">
        <f t="shared" si="55"/>
        <v/>
      </c>
      <c r="K1869" s="163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53" t="str">
        <f>IF('C. Consumer Service Detail'!$F1869="","",IF(VLOOKUP('C. Consumer Service Detail'!$F1869,'Table of Current Services'!$B$7:$F$36,'Table of Current Services'!$F$5,)="cost","Yes","No"))</f>
        <v/>
      </c>
      <c r="M1869" s="154" t="str">
        <f>IFERROR(IF('C. Consumer Service Detail'!$K1869="No Match","No",VLOOKUP('C. Consumer Service Detail'!$C1869,'B. Consumer Budget'!$E$11:$F$2010,2,FALSE)),"")</f>
        <v/>
      </c>
      <c r="P1869" s="94"/>
      <c r="Q1869" s="94"/>
    </row>
    <row r="1870" spans="2:17" x14ac:dyDescent="0.25">
      <c r="B1870" s="95">
        <f t="shared" si="56"/>
        <v>1860</v>
      </c>
      <c r="C1870" s="149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97"/>
      <c r="E1870" s="96"/>
      <c r="F1870" s="119"/>
      <c r="G1870" s="97"/>
      <c r="H1870" s="170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86"/>
      <c r="J1870" s="171" t="str">
        <f t="shared" si="55"/>
        <v/>
      </c>
      <c r="K1870" s="163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53" t="str">
        <f>IF('C. Consumer Service Detail'!$F1870="","",IF(VLOOKUP('C. Consumer Service Detail'!$F1870,'Table of Current Services'!$B$7:$F$36,'Table of Current Services'!$F$5,)="cost","Yes","No"))</f>
        <v/>
      </c>
      <c r="M1870" s="154" t="str">
        <f>IFERROR(IF('C. Consumer Service Detail'!$K1870="No Match","No",VLOOKUP('C. Consumer Service Detail'!$C1870,'B. Consumer Budget'!$E$11:$F$2010,2,FALSE)),"")</f>
        <v/>
      </c>
      <c r="P1870" s="94"/>
      <c r="Q1870" s="94"/>
    </row>
    <row r="1871" spans="2:17" x14ac:dyDescent="0.25">
      <c r="B1871" s="95">
        <f t="shared" si="56"/>
        <v>1861</v>
      </c>
      <c r="C1871" s="149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96"/>
      <c r="E1871" s="98"/>
      <c r="F1871" s="120"/>
      <c r="G1871" s="99"/>
      <c r="H1871" s="172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85"/>
      <c r="J1871" s="171" t="str">
        <f t="shared" si="55"/>
        <v/>
      </c>
      <c r="K1871" s="163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53" t="str">
        <f>IF('C. Consumer Service Detail'!$F1871="","",IF(VLOOKUP('C. Consumer Service Detail'!$F1871,'Table of Current Services'!$B$7:$F$36,'Table of Current Services'!$F$5,)="cost","Yes","No"))</f>
        <v/>
      </c>
      <c r="M1871" s="154" t="str">
        <f>IFERROR(IF('C. Consumer Service Detail'!$K1871="No Match","No",VLOOKUP('C. Consumer Service Detail'!$C1871,'B. Consumer Budget'!$E$11:$F$2010,2,FALSE)),"")</f>
        <v/>
      </c>
      <c r="P1871" s="94"/>
      <c r="Q1871" s="94"/>
    </row>
    <row r="1872" spans="2:17" x14ac:dyDescent="0.25">
      <c r="B1872" s="95">
        <f t="shared" si="56"/>
        <v>1862</v>
      </c>
      <c r="C1872" s="149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97"/>
      <c r="E1872" s="96"/>
      <c r="F1872" s="119"/>
      <c r="G1872" s="97"/>
      <c r="H1872" s="170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86"/>
      <c r="J1872" s="171" t="str">
        <f t="shared" si="55"/>
        <v/>
      </c>
      <c r="K1872" s="163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53" t="str">
        <f>IF('C. Consumer Service Detail'!$F1872="","",IF(VLOOKUP('C. Consumer Service Detail'!$F1872,'Table of Current Services'!$B$7:$F$36,'Table of Current Services'!$F$5,)="cost","Yes","No"))</f>
        <v/>
      </c>
      <c r="M1872" s="154" t="str">
        <f>IFERROR(IF('C. Consumer Service Detail'!$K1872="No Match","No",VLOOKUP('C. Consumer Service Detail'!$C1872,'B. Consumer Budget'!$E$11:$F$2010,2,FALSE)),"")</f>
        <v/>
      </c>
      <c r="P1872" s="94"/>
      <c r="Q1872" s="94"/>
    </row>
    <row r="1873" spans="2:17" x14ac:dyDescent="0.25">
      <c r="B1873" s="95">
        <f t="shared" si="56"/>
        <v>1863</v>
      </c>
      <c r="C1873" s="149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96"/>
      <c r="E1873" s="98"/>
      <c r="F1873" s="120"/>
      <c r="G1873" s="99"/>
      <c r="H1873" s="172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85"/>
      <c r="J1873" s="171" t="str">
        <f t="shared" si="55"/>
        <v/>
      </c>
      <c r="K1873" s="163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53" t="str">
        <f>IF('C. Consumer Service Detail'!$F1873="","",IF(VLOOKUP('C. Consumer Service Detail'!$F1873,'Table of Current Services'!$B$7:$F$36,'Table of Current Services'!$F$5,)="cost","Yes","No"))</f>
        <v/>
      </c>
      <c r="M1873" s="154" t="str">
        <f>IFERROR(IF('C. Consumer Service Detail'!$K1873="No Match","No",VLOOKUP('C. Consumer Service Detail'!$C1873,'B. Consumer Budget'!$E$11:$F$2010,2,FALSE)),"")</f>
        <v/>
      </c>
      <c r="P1873" s="94"/>
      <c r="Q1873" s="94"/>
    </row>
    <row r="1874" spans="2:17" x14ac:dyDescent="0.25">
      <c r="B1874" s="95">
        <f t="shared" si="56"/>
        <v>1864</v>
      </c>
      <c r="C1874" s="149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97"/>
      <c r="E1874" s="96"/>
      <c r="F1874" s="119"/>
      <c r="G1874" s="97"/>
      <c r="H1874" s="170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86"/>
      <c r="J1874" s="171" t="str">
        <f t="shared" si="55"/>
        <v/>
      </c>
      <c r="K1874" s="163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53" t="str">
        <f>IF('C. Consumer Service Detail'!$F1874="","",IF(VLOOKUP('C. Consumer Service Detail'!$F1874,'Table of Current Services'!$B$7:$F$36,'Table of Current Services'!$F$5,)="cost","Yes","No"))</f>
        <v/>
      </c>
      <c r="M1874" s="154" t="str">
        <f>IFERROR(IF('C. Consumer Service Detail'!$K1874="No Match","No",VLOOKUP('C. Consumer Service Detail'!$C1874,'B. Consumer Budget'!$E$11:$F$2010,2,FALSE)),"")</f>
        <v/>
      </c>
      <c r="P1874" s="94"/>
      <c r="Q1874" s="94"/>
    </row>
    <row r="1875" spans="2:17" x14ac:dyDescent="0.25">
      <c r="B1875" s="95">
        <f t="shared" si="56"/>
        <v>1865</v>
      </c>
      <c r="C1875" s="149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96"/>
      <c r="E1875" s="98"/>
      <c r="F1875" s="120"/>
      <c r="G1875" s="99"/>
      <c r="H1875" s="172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85"/>
      <c r="J1875" s="171" t="str">
        <f t="shared" si="55"/>
        <v/>
      </c>
      <c r="K1875" s="163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53" t="str">
        <f>IF('C. Consumer Service Detail'!$F1875="","",IF(VLOOKUP('C. Consumer Service Detail'!$F1875,'Table of Current Services'!$B$7:$F$36,'Table of Current Services'!$F$5,)="cost","Yes","No"))</f>
        <v/>
      </c>
      <c r="M1875" s="154" t="str">
        <f>IFERROR(IF('C. Consumer Service Detail'!$K1875="No Match","No",VLOOKUP('C. Consumer Service Detail'!$C1875,'B. Consumer Budget'!$E$11:$F$2010,2,FALSE)),"")</f>
        <v/>
      </c>
      <c r="P1875" s="94"/>
      <c r="Q1875" s="94"/>
    </row>
    <row r="1876" spans="2:17" x14ac:dyDescent="0.25">
      <c r="B1876" s="95">
        <f t="shared" si="56"/>
        <v>1866</v>
      </c>
      <c r="C1876" s="149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97"/>
      <c r="E1876" s="96"/>
      <c r="F1876" s="119"/>
      <c r="G1876" s="97"/>
      <c r="H1876" s="170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86"/>
      <c r="J1876" s="171" t="str">
        <f t="shared" si="55"/>
        <v/>
      </c>
      <c r="K1876" s="163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53" t="str">
        <f>IF('C. Consumer Service Detail'!$F1876="","",IF(VLOOKUP('C. Consumer Service Detail'!$F1876,'Table of Current Services'!$B$7:$F$36,'Table of Current Services'!$F$5,)="cost","Yes","No"))</f>
        <v/>
      </c>
      <c r="M1876" s="154" t="str">
        <f>IFERROR(IF('C. Consumer Service Detail'!$K1876="No Match","No",VLOOKUP('C. Consumer Service Detail'!$C1876,'B. Consumer Budget'!$E$11:$F$2010,2,FALSE)),"")</f>
        <v/>
      </c>
      <c r="P1876" s="94"/>
      <c r="Q1876" s="94"/>
    </row>
    <row r="1877" spans="2:17" x14ac:dyDescent="0.25">
      <c r="B1877" s="95">
        <f t="shared" si="56"/>
        <v>1867</v>
      </c>
      <c r="C1877" s="149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96"/>
      <c r="E1877" s="98"/>
      <c r="F1877" s="120"/>
      <c r="G1877" s="99"/>
      <c r="H1877" s="172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85"/>
      <c r="J1877" s="171" t="str">
        <f t="shared" si="55"/>
        <v/>
      </c>
      <c r="K1877" s="163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53" t="str">
        <f>IF('C. Consumer Service Detail'!$F1877="","",IF(VLOOKUP('C. Consumer Service Detail'!$F1877,'Table of Current Services'!$B$7:$F$36,'Table of Current Services'!$F$5,)="cost","Yes","No"))</f>
        <v/>
      </c>
      <c r="M1877" s="154" t="str">
        <f>IFERROR(IF('C. Consumer Service Detail'!$K1877="No Match","No",VLOOKUP('C. Consumer Service Detail'!$C1877,'B. Consumer Budget'!$E$11:$F$2010,2,FALSE)),"")</f>
        <v/>
      </c>
      <c r="P1877" s="94"/>
      <c r="Q1877" s="94"/>
    </row>
    <row r="1878" spans="2:17" x14ac:dyDescent="0.25">
      <c r="B1878" s="95">
        <f t="shared" si="56"/>
        <v>1868</v>
      </c>
      <c r="C1878" s="149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97"/>
      <c r="E1878" s="96"/>
      <c r="F1878" s="119"/>
      <c r="G1878" s="97"/>
      <c r="H1878" s="170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86"/>
      <c r="J1878" s="171" t="str">
        <f t="shared" si="55"/>
        <v/>
      </c>
      <c r="K1878" s="163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53" t="str">
        <f>IF('C. Consumer Service Detail'!$F1878="","",IF(VLOOKUP('C. Consumer Service Detail'!$F1878,'Table of Current Services'!$B$7:$F$36,'Table of Current Services'!$F$5,)="cost","Yes","No"))</f>
        <v/>
      </c>
      <c r="M1878" s="154" t="str">
        <f>IFERROR(IF('C. Consumer Service Detail'!$K1878="No Match","No",VLOOKUP('C. Consumer Service Detail'!$C1878,'B. Consumer Budget'!$E$11:$F$2010,2,FALSE)),"")</f>
        <v/>
      </c>
      <c r="P1878" s="94"/>
      <c r="Q1878" s="94"/>
    </row>
    <row r="1879" spans="2:17" x14ac:dyDescent="0.25">
      <c r="B1879" s="95">
        <f t="shared" si="56"/>
        <v>1869</v>
      </c>
      <c r="C1879" s="149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96"/>
      <c r="E1879" s="98"/>
      <c r="F1879" s="120"/>
      <c r="G1879" s="99"/>
      <c r="H1879" s="172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85"/>
      <c r="J1879" s="171" t="str">
        <f t="shared" si="55"/>
        <v/>
      </c>
      <c r="K1879" s="163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53" t="str">
        <f>IF('C. Consumer Service Detail'!$F1879="","",IF(VLOOKUP('C. Consumer Service Detail'!$F1879,'Table of Current Services'!$B$7:$F$36,'Table of Current Services'!$F$5,)="cost","Yes","No"))</f>
        <v/>
      </c>
      <c r="M1879" s="154" t="str">
        <f>IFERROR(IF('C. Consumer Service Detail'!$K1879="No Match","No",VLOOKUP('C. Consumer Service Detail'!$C1879,'B. Consumer Budget'!$E$11:$F$2010,2,FALSE)),"")</f>
        <v/>
      </c>
      <c r="P1879" s="94"/>
      <c r="Q1879" s="94"/>
    </row>
    <row r="1880" spans="2:17" x14ac:dyDescent="0.25">
      <c r="B1880" s="95">
        <f t="shared" si="56"/>
        <v>1870</v>
      </c>
      <c r="C1880" s="149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97"/>
      <c r="E1880" s="96"/>
      <c r="F1880" s="119"/>
      <c r="G1880" s="97"/>
      <c r="H1880" s="170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86"/>
      <c r="J1880" s="171" t="str">
        <f t="shared" si="55"/>
        <v/>
      </c>
      <c r="K1880" s="163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53" t="str">
        <f>IF('C. Consumer Service Detail'!$F1880="","",IF(VLOOKUP('C. Consumer Service Detail'!$F1880,'Table of Current Services'!$B$7:$F$36,'Table of Current Services'!$F$5,)="cost","Yes","No"))</f>
        <v/>
      </c>
      <c r="M1880" s="154" t="str">
        <f>IFERROR(IF('C. Consumer Service Detail'!$K1880="No Match","No",VLOOKUP('C. Consumer Service Detail'!$C1880,'B. Consumer Budget'!$E$11:$F$2010,2,FALSE)),"")</f>
        <v/>
      </c>
      <c r="P1880" s="94"/>
      <c r="Q1880" s="94"/>
    </row>
    <row r="1881" spans="2:17" x14ac:dyDescent="0.25">
      <c r="B1881" s="95">
        <f t="shared" si="56"/>
        <v>1871</v>
      </c>
      <c r="C1881" s="149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96"/>
      <c r="E1881" s="98"/>
      <c r="F1881" s="120"/>
      <c r="G1881" s="99"/>
      <c r="H1881" s="172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85"/>
      <c r="J1881" s="171" t="str">
        <f t="shared" si="55"/>
        <v/>
      </c>
      <c r="K1881" s="163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53" t="str">
        <f>IF('C. Consumer Service Detail'!$F1881="","",IF(VLOOKUP('C. Consumer Service Detail'!$F1881,'Table of Current Services'!$B$7:$F$36,'Table of Current Services'!$F$5,)="cost","Yes","No"))</f>
        <v/>
      </c>
      <c r="M1881" s="154" t="str">
        <f>IFERROR(IF('C. Consumer Service Detail'!$K1881="No Match","No",VLOOKUP('C. Consumer Service Detail'!$C1881,'B. Consumer Budget'!$E$11:$F$2010,2,FALSE)),"")</f>
        <v/>
      </c>
      <c r="P1881" s="94"/>
      <c r="Q1881" s="94"/>
    </row>
    <row r="1882" spans="2:17" x14ac:dyDescent="0.25">
      <c r="B1882" s="95">
        <f t="shared" si="56"/>
        <v>1872</v>
      </c>
      <c r="C1882" s="149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97"/>
      <c r="E1882" s="96"/>
      <c r="F1882" s="119"/>
      <c r="G1882" s="97"/>
      <c r="H1882" s="170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86"/>
      <c r="J1882" s="171" t="str">
        <f t="shared" si="55"/>
        <v/>
      </c>
      <c r="K1882" s="163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53" t="str">
        <f>IF('C. Consumer Service Detail'!$F1882="","",IF(VLOOKUP('C. Consumer Service Detail'!$F1882,'Table of Current Services'!$B$7:$F$36,'Table of Current Services'!$F$5,)="cost","Yes","No"))</f>
        <v/>
      </c>
      <c r="M1882" s="154" t="str">
        <f>IFERROR(IF('C. Consumer Service Detail'!$K1882="No Match","No",VLOOKUP('C. Consumer Service Detail'!$C1882,'B. Consumer Budget'!$E$11:$F$2010,2,FALSE)),"")</f>
        <v/>
      </c>
      <c r="P1882" s="94"/>
      <c r="Q1882" s="94"/>
    </row>
    <row r="1883" spans="2:17" x14ac:dyDescent="0.25">
      <c r="B1883" s="95">
        <f t="shared" si="56"/>
        <v>1873</v>
      </c>
      <c r="C1883" s="149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96"/>
      <c r="E1883" s="98"/>
      <c r="F1883" s="120"/>
      <c r="G1883" s="99"/>
      <c r="H1883" s="172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85"/>
      <c r="J1883" s="171" t="str">
        <f t="shared" si="55"/>
        <v/>
      </c>
      <c r="K1883" s="163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53" t="str">
        <f>IF('C. Consumer Service Detail'!$F1883="","",IF(VLOOKUP('C. Consumer Service Detail'!$F1883,'Table of Current Services'!$B$7:$F$36,'Table of Current Services'!$F$5,)="cost","Yes","No"))</f>
        <v/>
      </c>
      <c r="M1883" s="154" t="str">
        <f>IFERROR(IF('C. Consumer Service Detail'!$K1883="No Match","No",VLOOKUP('C. Consumer Service Detail'!$C1883,'B. Consumer Budget'!$E$11:$F$2010,2,FALSE)),"")</f>
        <v/>
      </c>
      <c r="P1883" s="94"/>
      <c r="Q1883" s="94"/>
    </row>
    <row r="1884" spans="2:17" x14ac:dyDescent="0.25">
      <c r="B1884" s="95">
        <f t="shared" si="56"/>
        <v>1874</v>
      </c>
      <c r="C1884" s="149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97"/>
      <c r="E1884" s="96"/>
      <c r="F1884" s="119"/>
      <c r="G1884" s="97"/>
      <c r="H1884" s="170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86"/>
      <c r="J1884" s="171" t="str">
        <f t="shared" si="55"/>
        <v/>
      </c>
      <c r="K1884" s="163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53" t="str">
        <f>IF('C. Consumer Service Detail'!$F1884="","",IF(VLOOKUP('C. Consumer Service Detail'!$F1884,'Table of Current Services'!$B$7:$F$36,'Table of Current Services'!$F$5,)="cost","Yes","No"))</f>
        <v/>
      </c>
      <c r="M1884" s="154" t="str">
        <f>IFERROR(IF('C. Consumer Service Detail'!$K1884="No Match","No",VLOOKUP('C. Consumer Service Detail'!$C1884,'B. Consumer Budget'!$E$11:$F$2010,2,FALSE)),"")</f>
        <v/>
      </c>
      <c r="P1884" s="94"/>
      <c r="Q1884" s="94"/>
    </row>
    <row r="1885" spans="2:17" x14ac:dyDescent="0.25">
      <c r="B1885" s="95">
        <f t="shared" si="56"/>
        <v>1875</v>
      </c>
      <c r="C1885" s="149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96"/>
      <c r="E1885" s="98"/>
      <c r="F1885" s="120"/>
      <c r="G1885" s="99"/>
      <c r="H1885" s="172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85"/>
      <c r="J1885" s="171" t="str">
        <f t="shared" si="55"/>
        <v/>
      </c>
      <c r="K1885" s="163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53" t="str">
        <f>IF('C. Consumer Service Detail'!$F1885="","",IF(VLOOKUP('C. Consumer Service Detail'!$F1885,'Table of Current Services'!$B$7:$F$36,'Table of Current Services'!$F$5,)="cost","Yes","No"))</f>
        <v/>
      </c>
      <c r="M1885" s="154" t="str">
        <f>IFERROR(IF('C. Consumer Service Detail'!$K1885="No Match","No",VLOOKUP('C. Consumer Service Detail'!$C1885,'B. Consumer Budget'!$E$11:$F$2010,2,FALSE)),"")</f>
        <v/>
      </c>
      <c r="P1885" s="94"/>
      <c r="Q1885" s="94"/>
    </row>
    <row r="1886" spans="2:17" x14ac:dyDescent="0.25">
      <c r="B1886" s="95">
        <f t="shared" si="56"/>
        <v>1876</v>
      </c>
      <c r="C1886" s="149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97"/>
      <c r="E1886" s="96"/>
      <c r="F1886" s="119"/>
      <c r="G1886" s="97"/>
      <c r="H1886" s="170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86"/>
      <c r="J1886" s="171" t="str">
        <f t="shared" si="55"/>
        <v/>
      </c>
      <c r="K1886" s="163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53" t="str">
        <f>IF('C. Consumer Service Detail'!$F1886="","",IF(VLOOKUP('C. Consumer Service Detail'!$F1886,'Table of Current Services'!$B$7:$F$36,'Table of Current Services'!$F$5,)="cost","Yes","No"))</f>
        <v/>
      </c>
      <c r="M1886" s="154" t="str">
        <f>IFERROR(IF('C. Consumer Service Detail'!$K1886="No Match","No",VLOOKUP('C. Consumer Service Detail'!$C1886,'B. Consumer Budget'!$E$11:$F$2010,2,FALSE)),"")</f>
        <v/>
      </c>
      <c r="P1886" s="94"/>
      <c r="Q1886" s="94"/>
    </row>
    <row r="1887" spans="2:17" x14ac:dyDescent="0.25">
      <c r="B1887" s="95">
        <f t="shared" si="56"/>
        <v>1877</v>
      </c>
      <c r="C1887" s="149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96"/>
      <c r="E1887" s="98"/>
      <c r="F1887" s="120"/>
      <c r="G1887" s="99"/>
      <c r="H1887" s="172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85"/>
      <c r="J1887" s="171" t="str">
        <f t="shared" si="55"/>
        <v/>
      </c>
      <c r="K1887" s="163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53" t="str">
        <f>IF('C. Consumer Service Detail'!$F1887="","",IF(VLOOKUP('C. Consumer Service Detail'!$F1887,'Table of Current Services'!$B$7:$F$36,'Table of Current Services'!$F$5,)="cost","Yes","No"))</f>
        <v/>
      </c>
      <c r="M1887" s="154" t="str">
        <f>IFERROR(IF('C. Consumer Service Detail'!$K1887="No Match","No",VLOOKUP('C. Consumer Service Detail'!$C1887,'B. Consumer Budget'!$E$11:$F$2010,2,FALSE)),"")</f>
        <v/>
      </c>
      <c r="P1887" s="94"/>
      <c r="Q1887" s="94"/>
    </row>
    <row r="1888" spans="2:17" x14ac:dyDescent="0.25">
      <c r="B1888" s="95">
        <f t="shared" si="56"/>
        <v>1878</v>
      </c>
      <c r="C1888" s="149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97"/>
      <c r="E1888" s="96"/>
      <c r="F1888" s="119"/>
      <c r="G1888" s="97"/>
      <c r="H1888" s="170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86"/>
      <c r="J1888" s="171" t="str">
        <f t="shared" si="55"/>
        <v/>
      </c>
      <c r="K1888" s="163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53" t="str">
        <f>IF('C. Consumer Service Detail'!$F1888="","",IF(VLOOKUP('C. Consumer Service Detail'!$F1888,'Table of Current Services'!$B$7:$F$36,'Table of Current Services'!$F$5,)="cost","Yes","No"))</f>
        <v/>
      </c>
      <c r="M1888" s="154" t="str">
        <f>IFERROR(IF('C. Consumer Service Detail'!$K1888="No Match","No",VLOOKUP('C. Consumer Service Detail'!$C1888,'B. Consumer Budget'!$E$11:$F$2010,2,FALSE)),"")</f>
        <v/>
      </c>
      <c r="P1888" s="94"/>
      <c r="Q1888" s="94"/>
    </row>
    <row r="1889" spans="2:17" x14ac:dyDescent="0.25">
      <c r="B1889" s="95">
        <f t="shared" si="56"/>
        <v>1879</v>
      </c>
      <c r="C1889" s="149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96"/>
      <c r="E1889" s="98"/>
      <c r="F1889" s="120"/>
      <c r="G1889" s="99"/>
      <c r="H1889" s="172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85"/>
      <c r="J1889" s="171" t="str">
        <f t="shared" si="55"/>
        <v/>
      </c>
      <c r="K1889" s="163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53" t="str">
        <f>IF('C. Consumer Service Detail'!$F1889="","",IF(VLOOKUP('C. Consumer Service Detail'!$F1889,'Table of Current Services'!$B$7:$F$36,'Table of Current Services'!$F$5,)="cost","Yes","No"))</f>
        <v/>
      </c>
      <c r="M1889" s="154" t="str">
        <f>IFERROR(IF('C. Consumer Service Detail'!$K1889="No Match","No",VLOOKUP('C. Consumer Service Detail'!$C1889,'B. Consumer Budget'!$E$11:$F$2010,2,FALSE)),"")</f>
        <v/>
      </c>
      <c r="P1889" s="94"/>
      <c r="Q1889" s="94"/>
    </row>
    <row r="1890" spans="2:17" x14ac:dyDescent="0.25">
      <c r="B1890" s="95">
        <f t="shared" si="56"/>
        <v>1880</v>
      </c>
      <c r="C1890" s="149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97"/>
      <c r="E1890" s="96"/>
      <c r="F1890" s="119"/>
      <c r="G1890" s="97"/>
      <c r="H1890" s="170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86"/>
      <c r="J1890" s="171" t="str">
        <f t="shared" si="55"/>
        <v/>
      </c>
      <c r="K1890" s="163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53" t="str">
        <f>IF('C. Consumer Service Detail'!$F1890="","",IF(VLOOKUP('C. Consumer Service Detail'!$F1890,'Table of Current Services'!$B$7:$F$36,'Table of Current Services'!$F$5,)="cost","Yes","No"))</f>
        <v/>
      </c>
      <c r="M1890" s="154" t="str">
        <f>IFERROR(IF('C. Consumer Service Detail'!$K1890="No Match","No",VLOOKUP('C. Consumer Service Detail'!$C1890,'B. Consumer Budget'!$E$11:$F$2010,2,FALSE)),"")</f>
        <v/>
      </c>
      <c r="P1890" s="94"/>
      <c r="Q1890" s="94"/>
    </row>
    <row r="1891" spans="2:17" x14ac:dyDescent="0.25">
      <c r="B1891" s="95">
        <f t="shared" si="56"/>
        <v>1881</v>
      </c>
      <c r="C1891" s="149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96"/>
      <c r="E1891" s="98"/>
      <c r="F1891" s="120"/>
      <c r="G1891" s="99"/>
      <c r="H1891" s="172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85"/>
      <c r="J1891" s="171" t="str">
        <f t="shared" si="55"/>
        <v/>
      </c>
      <c r="K1891" s="163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53" t="str">
        <f>IF('C. Consumer Service Detail'!$F1891="","",IF(VLOOKUP('C. Consumer Service Detail'!$F1891,'Table of Current Services'!$B$7:$F$36,'Table of Current Services'!$F$5,)="cost","Yes","No"))</f>
        <v/>
      </c>
      <c r="M1891" s="154" t="str">
        <f>IFERROR(IF('C. Consumer Service Detail'!$K1891="No Match","No",VLOOKUP('C. Consumer Service Detail'!$C1891,'B. Consumer Budget'!$E$11:$F$2010,2,FALSE)),"")</f>
        <v/>
      </c>
      <c r="P1891" s="94"/>
      <c r="Q1891" s="94"/>
    </row>
    <row r="1892" spans="2:17" x14ac:dyDescent="0.25">
      <c r="B1892" s="95">
        <f t="shared" si="56"/>
        <v>1882</v>
      </c>
      <c r="C1892" s="149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97"/>
      <c r="E1892" s="96"/>
      <c r="F1892" s="119"/>
      <c r="G1892" s="97"/>
      <c r="H1892" s="170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86"/>
      <c r="J1892" s="171" t="str">
        <f t="shared" si="55"/>
        <v/>
      </c>
      <c r="K1892" s="163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53" t="str">
        <f>IF('C. Consumer Service Detail'!$F1892="","",IF(VLOOKUP('C. Consumer Service Detail'!$F1892,'Table of Current Services'!$B$7:$F$36,'Table of Current Services'!$F$5,)="cost","Yes","No"))</f>
        <v/>
      </c>
      <c r="M1892" s="154" t="str">
        <f>IFERROR(IF('C. Consumer Service Detail'!$K1892="No Match","No",VLOOKUP('C. Consumer Service Detail'!$C1892,'B. Consumer Budget'!$E$11:$F$2010,2,FALSE)),"")</f>
        <v/>
      </c>
      <c r="P1892" s="94"/>
      <c r="Q1892" s="94"/>
    </row>
    <row r="1893" spans="2:17" x14ac:dyDescent="0.25">
      <c r="B1893" s="95">
        <f t="shared" si="56"/>
        <v>1883</v>
      </c>
      <c r="C1893" s="149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96"/>
      <c r="E1893" s="98"/>
      <c r="F1893" s="120"/>
      <c r="G1893" s="99"/>
      <c r="H1893" s="172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85"/>
      <c r="J1893" s="171" t="str">
        <f t="shared" si="55"/>
        <v/>
      </c>
      <c r="K1893" s="163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53" t="str">
        <f>IF('C. Consumer Service Detail'!$F1893="","",IF(VLOOKUP('C. Consumer Service Detail'!$F1893,'Table of Current Services'!$B$7:$F$36,'Table of Current Services'!$F$5,)="cost","Yes","No"))</f>
        <v/>
      </c>
      <c r="M1893" s="154" t="str">
        <f>IFERROR(IF('C. Consumer Service Detail'!$K1893="No Match","No",VLOOKUP('C. Consumer Service Detail'!$C1893,'B. Consumer Budget'!$E$11:$F$2010,2,FALSE)),"")</f>
        <v/>
      </c>
      <c r="P1893" s="94"/>
      <c r="Q1893" s="94"/>
    </row>
    <row r="1894" spans="2:17" x14ac:dyDescent="0.25">
      <c r="B1894" s="95">
        <f t="shared" si="56"/>
        <v>1884</v>
      </c>
      <c r="C1894" s="149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97"/>
      <c r="E1894" s="96"/>
      <c r="F1894" s="119"/>
      <c r="G1894" s="97"/>
      <c r="H1894" s="170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86"/>
      <c r="J1894" s="171" t="str">
        <f t="shared" si="55"/>
        <v/>
      </c>
      <c r="K1894" s="163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53" t="str">
        <f>IF('C. Consumer Service Detail'!$F1894="","",IF(VLOOKUP('C. Consumer Service Detail'!$F1894,'Table of Current Services'!$B$7:$F$36,'Table of Current Services'!$F$5,)="cost","Yes","No"))</f>
        <v/>
      </c>
      <c r="M1894" s="154" t="str">
        <f>IFERROR(IF('C. Consumer Service Detail'!$K1894="No Match","No",VLOOKUP('C. Consumer Service Detail'!$C1894,'B. Consumer Budget'!$E$11:$F$2010,2,FALSE)),"")</f>
        <v/>
      </c>
      <c r="P1894" s="94"/>
      <c r="Q1894" s="94"/>
    </row>
    <row r="1895" spans="2:17" x14ac:dyDescent="0.25">
      <c r="B1895" s="95">
        <f t="shared" si="56"/>
        <v>1885</v>
      </c>
      <c r="C1895" s="149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96"/>
      <c r="E1895" s="98"/>
      <c r="F1895" s="120"/>
      <c r="G1895" s="99"/>
      <c r="H1895" s="172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85"/>
      <c r="J1895" s="171" t="str">
        <f t="shared" si="55"/>
        <v/>
      </c>
      <c r="K1895" s="163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53" t="str">
        <f>IF('C. Consumer Service Detail'!$F1895="","",IF(VLOOKUP('C. Consumer Service Detail'!$F1895,'Table of Current Services'!$B$7:$F$36,'Table of Current Services'!$F$5,)="cost","Yes","No"))</f>
        <v/>
      </c>
      <c r="M1895" s="154" t="str">
        <f>IFERROR(IF('C. Consumer Service Detail'!$K1895="No Match","No",VLOOKUP('C. Consumer Service Detail'!$C1895,'B. Consumer Budget'!$E$11:$F$2010,2,FALSE)),"")</f>
        <v/>
      </c>
      <c r="P1895" s="94"/>
      <c r="Q1895" s="94"/>
    </row>
    <row r="1896" spans="2:17" x14ac:dyDescent="0.25">
      <c r="B1896" s="95">
        <f t="shared" si="56"/>
        <v>1886</v>
      </c>
      <c r="C1896" s="149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97"/>
      <c r="E1896" s="96"/>
      <c r="F1896" s="119"/>
      <c r="G1896" s="97"/>
      <c r="H1896" s="170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86"/>
      <c r="J1896" s="171" t="str">
        <f t="shared" si="55"/>
        <v/>
      </c>
      <c r="K1896" s="163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53" t="str">
        <f>IF('C. Consumer Service Detail'!$F1896="","",IF(VLOOKUP('C. Consumer Service Detail'!$F1896,'Table of Current Services'!$B$7:$F$36,'Table of Current Services'!$F$5,)="cost","Yes","No"))</f>
        <v/>
      </c>
      <c r="M1896" s="154" t="str">
        <f>IFERROR(IF('C. Consumer Service Detail'!$K1896="No Match","No",VLOOKUP('C. Consumer Service Detail'!$C1896,'B. Consumer Budget'!$E$11:$F$2010,2,FALSE)),"")</f>
        <v/>
      </c>
      <c r="P1896" s="94"/>
      <c r="Q1896" s="94"/>
    </row>
    <row r="1897" spans="2:17" x14ac:dyDescent="0.25">
      <c r="B1897" s="95">
        <f t="shared" si="56"/>
        <v>1887</v>
      </c>
      <c r="C1897" s="149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96"/>
      <c r="E1897" s="98"/>
      <c r="F1897" s="120"/>
      <c r="G1897" s="99"/>
      <c r="H1897" s="172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85"/>
      <c r="J1897" s="171" t="str">
        <f t="shared" si="55"/>
        <v/>
      </c>
      <c r="K1897" s="163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53" t="str">
        <f>IF('C. Consumer Service Detail'!$F1897="","",IF(VLOOKUP('C. Consumer Service Detail'!$F1897,'Table of Current Services'!$B$7:$F$36,'Table of Current Services'!$F$5,)="cost","Yes","No"))</f>
        <v/>
      </c>
      <c r="M1897" s="154" t="str">
        <f>IFERROR(IF('C. Consumer Service Detail'!$K1897="No Match","No",VLOOKUP('C. Consumer Service Detail'!$C1897,'B. Consumer Budget'!$E$11:$F$2010,2,FALSE)),"")</f>
        <v/>
      </c>
      <c r="P1897" s="94"/>
      <c r="Q1897" s="94"/>
    </row>
    <row r="1898" spans="2:17" x14ac:dyDescent="0.25">
      <c r="B1898" s="95">
        <f t="shared" si="56"/>
        <v>1888</v>
      </c>
      <c r="C1898" s="149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97"/>
      <c r="E1898" s="96"/>
      <c r="F1898" s="119"/>
      <c r="G1898" s="97"/>
      <c r="H1898" s="170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86"/>
      <c r="J1898" s="171" t="str">
        <f t="shared" si="55"/>
        <v/>
      </c>
      <c r="K1898" s="163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53" t="str">
        <f>IF('C. Consumer Service Detail'!$F1898="","",IF(VLOOKUP('C. Consumer Service Detail'!$F1898,'Table of Current Services'!$B$7:$F$36,'Table of Current Services'!$F$5,)="cost","Yes","No"))</f>
        <v/>
      </c>
      <c r="M1898" s="154" t="str">
        <f>IFERROR(IF('C. Consumer Service Detail'!$K1898="No Match","No",VLOOKUP('C. Consumer Service Detail'!$C1898,'B. Consumer Budget'!$E$11:$F$2010,2,FALSE)),"")</f>
        <v/>
      </c>
      <c r="P1898" s="94"/>
      <c r="Q1898" s="94"/>
    </row>
    <row r="1899" spans="2:17" x14ac:dyDescent="0.25">
      <c r="B1899" s="95">
        <f t="shared" si="56"/>
        <v>1889</v>
      </c>
      <c r="C1899" s="149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96"/>
      <c r="E1899" s="98"/>
      <c r="F1899" s="120"/>
      <c r="G1899" s="99"/>
      <c r="H1899" s="172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85"/>
      <c r="J1899" s="171" t="str">
        <f t="shared" si="55"/>
        <v/>
      </c>
      <c r="K1899" s="163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53" t="str">
        <f>IF('C. Consumer Service Detail'!$F1899="","",IF(VLOOKUP('C. Consumer Service Detail'!$F1899,'Table of Current Services'!$B$7:$F$36,'Table of Current Services'!$F$5,)="cost","Yes","No"))</f>
        <v/>
      </c>
      <c r="M1899" s="154" t="str">
        <f>IFERROR(IF('C. Consumer Service Detail'!$K1899="No Match","No",VLOOKUP('C. Consumer Service Detail'!$C1899,'B. Consumer Budget'!$E$11:$F$2010,2,FALSE)),"")</f>
        <v/>
      </c>
      <c r="P1899" s="94"/>
      <c r="Q1899" s="94"/>
    </row>
    <row r="1900" spans="2:17" x14ac:dyDescent="0.25">
      <c r="B1900" s="95">
        <f t="shared" si="56"/>
        <v>1890</v>
      </c>
      <c r="C1900" s="149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97"/>
      <c r="E1900" s="96"/>
      <c r="F1900" s="119"/>
      <c r="G1900" s="97"/>
      <c r="H1900" s="170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86"/>
      <c r="J1900" s="171" t="str">
        <f t="shared" si="55"/>
        <v/>
      </c>
      <c r="K1900" s="163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53" t="str">
        <f>IF('C. Consumer Service Detail'!$F1900="","",IF(VLOOKUP('C. Consumer Service Detail'!$F1900,'Table of Current Services'!$B$7:$F$36,'Table of Current Services'!$F$5,)="cost","Yes","No"))</f>
        <v/>
      </c>
      <c r="M1900" s="154" t="str">
        <f>IFERROR(IF('C. Consumer Service Detail'!$K1900="No Match","No",VLOOKUP('C. Consumer Service Detail'!$C1900,'B. Consumer Budget'!$E$11:$F$2010,2,FALSE)),"")</f>
        <v/>
      </c>
      <c r="P1900" s="94"/>
      <c r="Q1900" s="94"/>
    </row>
    <row r="1901" spans="2:17" x14ac:dyDescent="0.25">
      <c r="B1901" s="95">
        <f t="shared" si="56"/>
        <v>1891</v>
      </c>
      <c r="C1901" s="149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96"/>
      <c r="E1901" s="98"/>
      <c r="F1901" s="120"/>
      <c r="G1901" s="99"/>
      <c r="H1901" s="172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85"/>
      <c r="J1901" s="171" t="str">
        <f t="shared" si="55"/>
        <v/>
      </c>
      <c r="K1901" s="163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53" t="str">
        <f>IF('C. Consumer Service Detail'!$F1901="","",IF(VLOOKUP('C. Consumer Service Detail'!$F1901,'Table of Current Services'!$B$7:$F$36,'Table of Current Services'!$F$5,)="cost","Yes","No"))</f>
        <v/>
      </c>
      <c r="M1901" s="154" t="str">
        <f>IFERROR(IF('C. Consumer Service Detail'!$K1901="No Match","No",VLOOKUP('C. Consumer Service Detail'!$C1901,'B. Consumer Budget'!$E$11:$F$2010,2,FALSE)),"")</f>
        <v/>
      </c>
      <c r="P1901" s="94"/>
      <c r="Q1901" s="94"/>
    </row>
    <row r="1902" spans="2:17" x14ac:dyDescent="0.25">
      <c r="B1902" s="95">
        <f t="shared" si="56"/>
        <v>1892</v>
      </c>
      <c r="C1902" s="149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97"/>
      <c r="E1902" s="96"/>
      <c r="F1902" s="119"/>
      <c r="G1902" s="97"/>
      <c r="H1902" s="170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86"/>
      <c r="J1902" s="171" t="str">
        <f t="shared" si="55"/>
        <v/>
      </c>
      <c r="K1902" s="163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53" t="str">
        <f>IF('C. Consumer Service Detail'!$F1902="","",IF(VLOOKUP('C. Consumer Service Detail'!$F1902,'Table of Current Services'!$B$7:$F$36,'Table of Current Services'!$F$5,)="cost","Yes","No"))</f>
        <v/>
      </c>
      <c r="M1902" s="154" t="str">
        <f>IFERROR(IF('C. Consumer Service Detail'!$K1902="No Match","No",VLOOKUP('C. Consumer Service Detail'!$C1902,'B. Consumer Budget'!$E$11:$F$2010,2,FALSE)),"")</f>
        <v/>
      </c>
      <c r="P1902" s="94"/>
      <c r="Q1902" s="94"/>
    </row>
    <row r="1903" spans="2:17" x14ac:dyDescent="0.25">
      <c r="B1903" s="95">
        <f t="shared" si="56"/>
        <v>1893</v>
      </c>
      <c r="C1903" s="149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96"/>
      <c r="E1903" s="98"/>
      <c r="F1903" s="120"/>
      <c r="G1903" s="99"/>
      <c r="H1903" s="172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85"/>
      <c r="J1903" s="171" t="str">
        <f t="shared" si="55"/>
        <v/>
      </c>
      <c r="K1903" s="163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53" t="str">
        <f>IF('C. Consumer Service Detail'!$F1903="","",IF(VLOOKUP('C. Consumer Service Detail'!$F1903,'Table of Current Services'!$B$7:$F$36,'Table of Current Services'!$F$5,)="cost","Yes","No"))</f>
        <v/>
      </c>
      <c r="M1903" s="154" t="str">
        <f>IFERROR(IF('C. Consumer Service Detail'!$K1903="No Match","No",VLOOKUP('C. Consumer Service Detail'!$C1903,'B. Consumer Budget'!$E$11:$F$2010,2,FALSE)),"")</f>
        <v/>
      </c>
      <c r="P1903" s="94"/>
      <c r="Q1903" s="94"/>
    </row>
    <row r="1904" spans="2:17" x14ac:dyDescent="0.25">
      <c r="B1904" s="95">
        <f t="shared" si="56"/>
        <v>1894</v>
      </c>
      <c r="C1904" s="149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97"/>
      <c r="E1904" s="96"/>
      <c r="F1904" s="119"/>
      <c r="G1904" s="97"/>
      <c r="H1904" s="170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86"/>
      <c r="J1904" s="171" t="str">
        <f t="shared" si="55"/>
        <v/>
      </c>
      <c r="K1904" s="163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53" t="str">
        <f>IF('C. Consumer Service Detail'!$F1904="","",IF(VLOOKUP('C. Consumer Service Detail'!$F1904,'Table of Current Services'!$B$7:$F$36,'Table of Current Services'!$F$5,)="cost","Yes","No"))</f>
        <v/>
      </c>
      <c r="M1904" s="154" t="str">
        <f>IFERROR(IF('C. Consumer Service Detail'!$K1904="No Match","No",VLOOKUP('C. Consumer Service Detail'!$C1904,'B. Consumer Budget'!$E$11:$F$2010,2,FALSE)),"")</f>
        <v/>
      </c>
      <c r="P1904" s="94"/>
      <c r="Q1904" s="94"/>
    </row>
    <row r="1905" spans="2:17" x14ac:dyDescent="0.25">
      <c r="B1905" s="95">
        <f t="shared" si="56"/>
        <v>1895</v>
      </c>
      <c r="C1905" s="149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96"/>
      <c r="E1905" s="98"/>
      <c r="F1905" s="120"/>
      <c r="G1905" s="99"/>
      <c r="H1905" s="172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85"/>
      <c r="J1905" s="171" t="str">
        <f t="shared" si="55"/>
        <v/>
      </c>
      <c r="K1905" s="163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53" t="str">
        <f>IF('C. Consumer Service Detail'!$F1905="","",IF(VLOOKUP('C. Consumer Service Detail'!$F1905,'Table of Current Services'!$B$7:$F$36,'Table of Current Services'!$F$5,)="cost","Yes","No"))</f>
        <v/>
      </c>
      <c r="M1905" s="154" t="str">
        <f>IFERROR(IF('C. Consumer Service Detail'!$K1905="No Match","No",VLOOKUP('C. Consumer Service Detail'!$C1905,'B. Consumer Budget'!$E$11:$F$2010,2,FALSE)),"")</f>
        <v/>
      </c>
      <c r="P1905" s="94"/>
      <c r="Q1905" s="94"/>
    </row>
    <row r="1906" spans="2:17" x14ac:dyDescent="0.25">
      <c r="B1906" s="95">
        <f t="shared" si="56"/>
        <v>1896</v>
      </c>
      <c r="C1906" s="149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97"/>
      <c r="E1906" s="96"/>
      <c r="F1906" s="119"/>
      <c r="G1906" s="97"/>
      <c r="H1906" s="170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86"/>
      <c r="J1906" s="171" t="str">
        <f t="shared" si="55"/>
        <v/>
      </c>
      <c r="K1906" s="163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53" t="str">
        <f>IF('C. Consumer Service Detail'!$F1906="","",IF(VLOOKUP('C. Consumer Service Detail'!$F1906,'Table of Current Services'!$B$7:$F$36,'Table of Current Services'!$F$5,)="cost","Yes","No"))</f>
        <v/>
      </c>
      <c r="M1906" s="154" t="str">
        <f>IFERROR(IF('C. Consumer Service Detail'!$K1906="No Match","No",VLOOKUP('C. Consumer Service Detail'!$C1906,'B. Consumer Budget'!$E$11:$F$2010,2,FALSE)),"")</f>
        <v/>
      </c>
      <c r="P1906" s="94"/>
      <c r="Q1906" s="94"/>
    </row>
    <row r="1907" spans="2:17" x14ac:dyDescent="0.25">
      <c r="B1907" s="95">
        <f t="shared" si="56"/>
        <v>1897</v>
      </c>
      <c r="C1907" s="149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96"/>
      <c r="E1907" s="98"/>
      <c r="F1907" s="120"/>
      <c r="G1907" s="99"/>
      <c r="H1907" s="172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85"/>
      <c r="J1907" s="171" t="str">
        <f t="shared" si="55"/>
        <v/>
      </c>
      <c r="K1907" s="163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53" t="str">
        <f>IF('C. Consumer Service Detail'!$F1907="","",IF(VLOOKUP('C. Consumer Service Detail'!$F1907,'Table of Current Services'!$B$7:$F$36,'Table of Current Services'!$F$5,)="cost","Yes","No"))</f>
        <v/>
      </c>
      <c r="M1907" s="154" t="str">
        <f>IFERROR(IF('C. Consumer Service Detail'!$K1907="No Match","No",VLOOKUP('C. Consumer Service Detail'!$C1907,'B. Consumer Budget'!$E$11:$F$2010,2,FALSE)),"")</f>
        <v/>
      </c>
      <c r="P1907" s="94"/>
      <c r="Q1907" s="94"/>
    </row>
    <row r="1908" spans="2:17" x14ac:dyDescent="0.25">
      <c r="B1908" s="95">
        <f t="shared" si="56"/>
        <v>1898</v>
      </c>
      <c r="C1908" s="149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97"/>
      <c r="E1908" s="96"/>
      <c r="F1908" s="119"/>
      <c r="G1908" s="97"/>
      <c r="H1908" s="170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86"/>
      <c r="J1908" s="171" t="str">
        <f t="shared" si="55"/>
        <v/>
      </c>
      <c r="K1908" s="163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53" t="str">
        <f>IF('C. Consumer Service Detail'!$F1908="","",IF(VLOOKUP('C. Consumer Service Detail'!$F1908,'Table of Current Services'!$B$7:$F$36,'Table of Current Services'!$F$5,)="cost","Yes","No"))</f>
        <v/>
      </c>
      <c r="M1908" s="154" t="str">
        <f>IFERROR(IF('C. Consumer Service Detail'!$K1908="No Match","No",VLOOKUP('C. Consumer Service Detail'!$C1908,'B. Consumer Budget'!$E$11:$F$2010,2,FALSE)),"")</f>
        <v/>
      </c>
      <c r="P1908" s="94"/>
      <c r="Q1908" s="94"/>
    </row>
    <row r="1909" spans="2:17" x14ac:dyDescent="0.25">
      <c r="B1909" s="95">
        <f t="shared" si="56"/>
        <v>1899</v>
      </c>
      <c r="C1909" s="149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96"/>
      <c r="E1909" s="98"/>
      <c r="F1909" s="120"/>
      <c r="G1909" s="99"/>
      <c r="H1909" s="172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85"/>
      <c r="J1909" s="171" t="str">
        <f t="shared" si="55"/>
        <v/>
      </c>
      <c r="K1909" s="163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53" t="str">
        <f>IF('C. Consumer Service Detail'!$F1909="","",IF(VLOOKUP('C. Consumer Service Detail'!$F1909,'Table of Current Services'!$B$7:$F$36,'Table of Current Services'!$F$5,)="cost","Yes","No"))</f>
        <v/>
      </c>
      <c r="M1909" s="154" t="str">
        <f>IFERROR(IF('C. Consumer Service Detail'!$K1909="No Match","No",VLOOKUP('C. Consumer Service Detail'!$C1909,'B. Consumer Budget'!$E$11:$F$2010,2,FALSE)),"")</f>
        <v/>
      </c>
      <c r="P1909" s="94"/>
      <c r="Q1909" s="94"/>
    </row>
    <row r="1910" spans="2:17" x14ac:dyDescent="0.25">
      <c r="B1910" s="95">
        <f t="shared" si="56"/>
        <v>1900</v>
      </c>
      <c r="C1910" s="149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97"/>
      <c r="E1910" s="96"/>
      <c r="F1910" s="119"/>
      <c r="G1910" s="97"/>
      <c r="H1910" s="170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86"/>
      <c r="J1910" s="171" t="str">
        <f t="shared" si="55"/>
        <v/>
      </c>
      <c r="K1910" s="163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53" t="str">
        <f>IF('C. Consumer Service Detail'!$F1910="","",IF(VLOOKUP('C. Consumer Service Detail'!$F1910,'Table of Current Services'!$B$7:$F$36,'Table of Current Services'!$F$5,)="cost","Yes","No"))</f>
        <v/>
      </c>
      <c r="M1910" s="154" t="str">
        <f>IFERROR(IF('C. Consumer Service Detail'!$K1910="No Match","No",VLOOKUP('C. Consumer Service Detail'!$C1910,'B. Consumer Budget'!$E$11:$F$2010,2,FALSE)),"")</f>
        <v/>
      </c>
      <c r="P1910" s="94"/>
      <c r="Q1910" s="94"/>
    </row>
    <row r="1911" spans="2:17" x14ac:dyDescent="0.25">
      <c r="B1911" s="95">
        <f t="shared" si="56"/>
        <v>1901</v>
      </c>
      <c r="C1911" s="149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96"/>
      <c r="E1911" s="98"/>
      <c r="F1911" s="120"/>
      <c r="G1911" s="99"/>
      <c r="H1911" s="172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85"/>
      <c r="J1911" s="171" t="str">
        <f t="shared" si="55"/>
        <v/>
      </c>
      <c r="K1911" s="163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53" t="str">
        <f>IF('C. Consumer Service Detail'!$F1911="","",IF(VLOOKUP('C. Consumer Service Detail'!$F1911,'Table of Current Services'!$B$7:$F$36,'Table of Current Services'!$F$5,)="cost","Yes","No"))</f>
        <v/>
      </c>
      <c r="M1911" s="154" t="str">
        <f>IFERROR(IF('C. Consumer Service Detail'!$K1911="No Match","No",VLOOKUP('C. Consumer Service Detail'!$C1911,'B. Consumer Budget'!$E$11:$F$2010,2,FALSE)),"")</f>
        <v/>
      </c>
      <c r="P1911" s="94"/>
      <c r="Q1911" s="94"/>
    </row>
    <row r="1912" spans="2:17" x14ac:dyDescent="0.25">
      <c r="B1912" s="95">
        <f t="shared" si="56"/>
        <v>1902</v>
      </c>
      <c r="C1912" s="149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97"/>
      <c r="E1912" s="96"/>
      <c r="F1912" s="119"/>
      <c r="G1912" s="97"/>
      <c r="H1912" s="170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86"/>
      <c r="J1912" s="171" t="str">
        <f t="shared" si="55"/>
        <v/>
      </c>
      <c r="K1912" s="163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53" t="str">
        <f>IF('C. Consumer Service Detail'!$F1912="","",IF(VLOOKUP('C. Consumer Service Detail'!$F1912,'Table of Current Services'!$B$7:$F$36,'Table of Current Services'!$F$5,)="cost","Yes","No"))</f>
        <v/>
      </c>
      <c r="M1912" s="154" t="str">
        <f>IFERROR(IF('C. Consumer Service Detail'!$K1912="No Match","No",VLOOKUP('C. Consumer Service Detail'!$C1912,'B. Consumer Budget'!$E$11:$F$2010,2,FALSE)),"")</f>
        <v/>
      </c>
      <c r="P1912" s="94"/>
      <c r="Q1912" s="94"/>
    </row>
    <row r="1913" spans="2:17" x14ac:dyDescent="0.25">
      <c r="B1913" s="95">
        <f t="shared" si="56"/>
        <v>1903</v>
      </c>
      <c r="C1913" s="149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96"/>
      <c r="E1913" s="98"/>
      <c r="F1913" s="120"/>
      <c r="G1913" s="99"/>
      <c r="H1913" s="172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85"/>
      <c r="J1913" s="171" t="str">
        <f t="shared" si="55"/>
        <v/>
      </c>
      <c r="K1913" s="163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53" t="str">
        <f>IF('C. Consumer Service Detail'!$F1913="","",IF(VLOOKUP('C. Consumer Service Detail'!$F1913,'Table of Current Services'!$B$7:$F$36,'Table of Current Services'!$F$5,)="cost","Yes","No"))</f>
        <v/>
      </c>
      <c r="M1913" s="154" t="str">
        <f>IFERROR(IF('C. Consumer Service Detail'!$K1913="No Match","No",VLOOKUP('C. Consumer Service Detail'!$C1913,'B. Consumer Budget'!$E$11:$F$2010,2,FALSE)),"")</f>
        <v/>
      </c>
      <c r="P1913" s="94"/>
      <c r="Q1913" s="94"/>
    </row>
    <row r="1914" spans="2:17" x14ac:dyDescent="0.25">
      <c r="B1914" s="95">
        <f t="shared" si="56"/>
        <v>1904</v>
      </c>
      <c r="C1914" s="149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97"/>
      <c r="E1914" s="96"/>
      <c r="F1914" s="119"/>
      <c r="G1914" s="97"/>
      <c r="H1914" s="170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86"/>
      <c r="J1914" s="171" t="str">
        <f t="shared" si="55"/>
        <v/>
      </c>
      <c r="K1914" s="163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53" t="str">
        <f>IF('C. Consumer Service Detail'!$F1914="","",IF(VLOOKUP('C. Consumer Service Detail'!$F1914,'Table of Current Services'!$B$7:$F$36,'Table of Current Services'!$F$5,)="cost","Yes","No"))</f>
        <v/>
      </c>
      <c r="M1914" s="154" t="str">
        <f>IFERROR(IF('C. Consumer Service Detail'!$K1914="No Match","No",VLOOKUP('C. Consumer Service Detail'!$C1914,'B. Consumer Budget'!$E$11:$F$2010,2,FALSE)),"")</f>
        <v/>
      </c>
      <c r="P1914" s="94"/>
      <c r="Q1914" s="94"/>
    </row>
    <row r="1915" spans="2:17" x14ac:dyDescent="0.25">
      <c r="B1915" s="95">
        <f t="shared" si="56"/>
        <v>1905</v>
      </c>
      <c r="C1915" s="149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96"/>
      <c r="E1915" s="98"/>
      <c r="F1915" s="120"/>
      <c r="G1915" s="99"/>
      <c r="H1915" s="172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85"/>
      <c r="J1915" s="171" t="str">
        <f t="shared" si="55"/>
        <v/>
      </c>
      <c r="K1915" s="163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53" t="str">
        <f>IF('C. Consumer Service Detail'!$F1915="","",IF(VLOOKUP('C. Consumer Service Detail'!$F1915,'Table of Current Services'!$B$7:$F$36,'Table of Current Services'!$F$5,)="cost","Yes","No"))</f>
        <v/>
      </c>
      <c r="M1915" s="154" t="str">
        <f>IFERROR(IF('C. Consumer Service Detail'!$K1915="No Match","No",VLOOKUP('C. Consumer Service Detail'!$C1915,'B. Consumer Budget'!$E$11:$F$2010,2,FALSE)),"")</f>
        <v/>
      </c>
      <c r="P1915" s="94"/>
      <c r="Q1915" s="94"/>
    </row>
    <row r="1916" spans="2:17" x14ac:dyDescent="0.25">
      <c r="B1916" s="95">
        <f t="shared" si="56"/>
        <v>1906</v>
      </c>
      <c r="C1916" s="149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97"/>
      <c r="E1916" s="96"/>
      <c r="F1916" s="119"/>
      <c r="G1916" s="97"/>
      <c r="H1916" s="170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86"/>
      <c r="J1916" s="171" t="str">
        <f t="shared" si="55"/>
        <v/>
      </c>
      <c r="K1916" s="163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53" t="str">
        <f>IF('C. Consumer Service Detail'!$F1916="","",IF(VLOOKUP('C. Consumer Service Detail'!$F1916,'Table of Current Services'!$B$7:$F$36,'Table of Current Services'!$F$5,)="cost","Yes","No"))</f>
        <v/>
      </c>
      <c r="M1916" s="154" t="str">
        <f>IFERROR(IF('C. Consumer Service Detail'!$K1916="No Match","No",VLOOKUP('C. Consumer Service Detail'!$C1916,'B. Consumer Budget'!$E$11:$F$2010,2,FALSE)),"")</f>
        <v/>
      </c>
      <c r="P1916" s="94"/>
      <c r="Q1916" s="94"/>
    </row>
    <row r="1917" spans="2:17" x14ac:dyDescent="0.25">
      <c r="B1917" s="95">
        <f t="shared" si="56"/>
        <v>1907</v>
      </c>
      <c r="C1917" s="149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96"/>
      <c r="E1917" s="98"/>
      <c r="F1917" s="120"/>
      <c r="G1917" s="99"/>
      <c r="H1917" s="172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85"/>
      <c r="J1917" s="171" t="str">
        <f t="shared" si="55"/>
        <v/>
      </c>
      <c r="K1917" s="163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53" t="str">
        <f>IF('C. Consumer Service Detail'!$F1917="","",IF(VLOOKUP('C. Consumer Service Detail'!$F1917,'Table of Current Services'!$B$7:$F$36,'Table of Current Services'!$F$5,)="cost","Yes","No"))</f>
        <v/>
      </c>
      <c r="M1917" s="154" t="str">
        <f>IFERROR(IF('C. Consumer Service Detail'!$K1917="No Match","No",VLOOKUP('C. Consumer Service Detail'!$C1917,'B. Consumer Budget'!$E$11:$F$2010,2,FALSE)),"")</f>
        <v/>
      </c>
      <c r="P1917" s="94"/>
      <c r="Q1917" s="94"/>
    </row>
    <row r="1918" spans="2:17" x14ac:dyDescent="0.25">
      <c r="B1918" s="95">
        <f t="shared" si="56"/>
        <v>1908</v>
      </c>
      <c r="C1918" s="149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97"/>
      <c r="E1918" s="96"/>
      <c r="F1918" s="119"/>
      <c r="G1918" s="97"/>
      <c r="H1918" s="170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86"/>
      <c r="J1918" s="171" t="str">
        <f t="shared" si="55"/>
        <v/>
      </c>
      <c r="K1918" s="163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53" t="str">
        <f>IF('C. Consumer Service Detail'!$F1918="","",IF(VLOOKUP('C. Consumer Service Detail'!$F1918,'Table of Current Services'!$B$7:$F$36,'Table of Current Services'!$F$5,)="cost","Yes","No"))</f>
        <v/>
      </c>
      <c r="M1918" s="154" t="str">
        <f>IFERROR(IF('C. Consumer Service Detail'!$K1918="No Match","No",VLOOKUP('C. Consumer Service Detail'!$C1918,'B. Consumer Budget'!$E$11:$F$2010,2,FALSE)),"")</f>
        <v/>
      </c>
      <c r="P1918" s="94"/>
      <c r="Q1918" s="94"/>
    </row>
    <row r="1919" spans="2:17" x14ac:dyDescent="0.25">
      <c r="B1919" s="95">
        <f t="shared" si="56"/>
        <v>1909</v>
      </c>
      <c r="C1919" s="149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96"/>
      <c r="E1919" s="98"/>
      <c r="F1919" s="120"/>
      <c r="G1919" s="99"/>
      <c r="H1919" s="172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85"/>
      <c r="J1919" s="171" t="str">
        <f t="shared" si="55"/>
        <v/>
      </c>
      <c r="K1919" s="163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53" t="str">
        <f>IF('C. Consumer Service Detail'!$F1919="","",IF(VLOOKUP('C. Consumer Service Detail'!$F1919,'Table of Current Services'!$B$7:$F$36,'Table of Current Services'!$F$5,)="cost","Yes","No"))</f>
        <v/>
      </c>
      <c r="M1919" s="154" t="str">
        <f>IFERROR(IF('C. Consumer Service Detail'!$K1919="No Match","No",VLOOKUP('C. Consumer Service Detail'!$C1919,'B. Consumer Budget'!$E$11:$F$2010,2,FALSE)),"")</f>
        <v/>
      </c>
      <c r="P1919" s="94"/>
      <c r="Q1919" s="94"/>
    </row>
    <row r="1920" spans="2:17" x14ac:dyDescent="0.25">
      <c r="B1920" s="95">
        <f t="shared" si="56"/>
        <v>1910</v>
      </c>
      <c r="C1920" s="149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97"/>
      <c r="E1920" s="96"/>
      <c r="F1920" s="119"/>
      <c r="G1920" s="97"/>
      <c r="H1920" s="170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86"/>
      <c r="J1920" s="171" t="str">
        <f t="shared" si="55"/>
        <v/>
      </c>
      <c r="K1920" s="163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53" t="str">
        <f>IF('C. Consumer Service Detail'!$F1920="","",IF(VLOOKUP('C. Consumer Service Detail'!$F1920,'Table of Current Services'!$B$7:$F$36,'Table of Current Services'!$F$5,)="cost","Yes","No"))</f>
        <v/>
      </c>
      <c r="M1920" s="154" t="str">
        <f>IFERROR(IF('C. Consumer Service Detail'!$K1920="No Match","No",VLOOKUP('C. Consumer Service Detail'!$C1920,'B. Consumer Budget'!$E$11:$F$2010,2,FALSE)),"")</f>
        <v/>
      </c>
      <c r="P1920" s="94"/>
      <c r="Q1920" s="94"/>
    </row>
    <row r="1921" spans="2:17" x14ac:dyDescent="0.25">
      <c r="B1921" s="95">
        <f t="shared" si="56"/>
        <v>1911</v>
      </c>
      <c r="C1921" s="149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96"/>
      <c r="E1921" s="98"/>
      <c r="F1921" s="120"/>
      <c r="G1921" s="99"/>
      <c r="H1921" s="172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85"/>
      <c r="J1921" s="171" t="str">
        <f t="shared" si="55"/>
        <v/>
      </c>
      <c r="K1921" s="163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53" t="str">
        <f>IF('C. Consumer Service Detail'!$F1921="","",IF(VLOOKUP('C. Consumer Service Detail'!$F1921,'Table of Current Services'!$B$7:$F$36,'Table of Current Services'!$F$5,)="cost","Yes","No"))</f>
        <v/>
      </c>
      <c r="M1921" s="154" t="str">
        <f>IFERROR(IF('C. Consumer Service Detail'!$K1921="No Match","No",VLOOKUP('C. Consumer Service Detail'!$C1921,'B. Consumer Budget'!$E$11:$F$2010,2,FALSE)),"")</f>
        <v/>
      </c>
      <c r="P1921" s="94"/>
      <c r="Q1921" s="94"/>
    </row>
    <row r="1922" spans="2:17" x14ac:dyDescent="0.25">
      <c r="B1922" s="95">
        <f t="shared" si="56"/>
        <v>1912</v>
      </c>
      <c r="C1922" s="149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97"/>
      <c r="E1922" s="96"/>
      <c r="F1922" s="119"/>
      <c r="G1922" s="97"/>
      <c r="H1922" s="170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86"/>
      <c r="J1922" s="171" t="str">
        <f t="shared" si="55"/>
        <v/>
      </c>
      <c r="K1922" s="163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53" t="str">
        <f>IF('C. Consumer Service Detail'!$F1922="","",IF(VLOOKUP('C. Consumer Service Detail'!$F1922,'Table of Current Services'!$B$7:$F$36,'Table of Current Services'!$F$5,)="cost","Yes","No"))</f>
        <v/>
      </c>
      <c r="M1922" s="154" t="str">
        <f>IFERROR(IF('C. Consumer Service Detail'!$K1922="No Match","No",VLOOKUP('C. Consumer Service Detail'!$C1922,'B. Consumer Budget'!$E$11:$F$2010,2,FALSE)),"")</f>
        <v/>
      </c>
      <c r="P1922" s="94"/>
      <c r="Q1922" s="94"/>
    </row>
    <row r="1923" spans="2:17" x14ac:dyDescent="0.25">
      <c r="B1923" s="95">
        <f t="shared" si="56"/>
        <v>1913</v>
      </c>
      <c r="C1923" s="149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96"/>
      <c r="E1923" s="98"/>
      <c r="F1923" s="120"/>
      <c r="G1923" s="99"/>
      <c r="H1923" s="172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85"/>
      <c r="J1923" s="171" t="str">
        <f t="shared" si="55"/>
        <v/>
      </c>
      <c r="K1923" s="163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53" t="str">
        <f>IF('C. Consumer Service Detail'!$F1923="","",IF(VLOOKUP('C. Consumer Service Detail'!$F1923,'Table of Current Services'!$B$7:$F$36,'Table of Current Services'!$F$5,)="cost","Yes","No"))</f>
        <v/>
      </c>
      <c r="M1923" s="154" t="str">
        <f>IFERROR(IF('C. Consumer Service Detail'!$K1923="No Match","No",VLOOKUP('C. Consumer Service Detail'!$C1923,'B. Consumer Budget'!$E$11:$F$2010,2,FALSE)),"")</f>
        <v/>
      </c>
      <c r="P1923" s="94"/>
      <c r="Q1923" s="94"/>
    </row>
    <row r="1924" spans="2:17" x14ac:dyDescent="0.25">
      <c r="B1924" s="95">
        <f t="shared" si="56"/>
        <v>1914</v>
      </c>
      <c r="C1924" s="149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97"/>
      <c r="E1924" s="96"/>
      <c r="F1924" s="119"/>
      <c r="G1924" s="97"/>
      <c r="H1924" s="170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86"/>
      <c r="J1924" s="171" t="str">
        <f t="shared" si="55"/>
        <v/>
      </c>
      <c r="K1924" s="163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53" t="str">
        <f>IF('C. Consumer Service Detail'!$F1924="","",IF(VLOOKUP('C. Consumer Service Detail'!$F1924,'Table of Current Services'!$B$7:$F$36,'Table of Current Services'!$F$5,)="cost","Yes","No"))</f>
        <v/>
      </c>
      <c r="M1924" s="154" t="str">
        <f>IFERROR(IF('C. Consumer Service Detail'!$K1924="No Match","No",VLOOKUP('C. Consumer Service Detail'!$C1924,'B. Consumer Budget'!$E$11:$F$2010,2,FALSE)),"")</f>
        <v/>
      </c>
      <c r="P1924" s="94"/>
      <c r="Q1924" s="94"/>
    </row>
    <row r="1925" spans="2:17" x14ac:dyDescent="0.25">
      <c r="B1925" s="95">
        <f t="shared" si="56"/>
        <v>1915</v>
      </c>
      <c r="C1925" s="149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96"/>
      <c r="E1925" s="98"/>
      <c r="F1925" s="120"/>
      <c r="G1925" s="99"/>
      <c r="H1925" s="172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85"/>
      <c r="J1925" s="171" t="str">
        <f t="shared" si="55"/>
        <v/>
      </c>
      <c r="K1925" s="163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53" t="str">
        <f>IF('C. Consumer Service Detail'!$F1925="","",IF(VLOOKUP('C. Consumer Service Detail'!$F1925,'Table of Current Services'!$B$7:$F$36,'Table of Current Services'!$F$5,)="cost","Yes","No"))</f>
        <v/>
      </c>
      <c r="M1925" s="154" t="str">
        <f>IFERROR(IF('C. Consumer Service Detail'!$K1925="No Match","No",VLOOKUP('C. Consumer Service Detail'!$C1925,'B. Consumer Budget'!$E$11:$F$2010,2,FALSE)),"")</f>
        <v/>
      </c>
      <c r="P1925" s="94"/>
      <c r="Q1925" s="94"/>
    </row>
    <row r="1926" spans="2:17" x14ac:dyDescent="0.25">
      <c r="B1926" s="95">
        <f t="shared" si="56"/>
        <v>1916</v>
      </c>
      <c r="C1926" s="149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97"/>
      <c r="E1926" s="96"/>
      <c r="F1926" s="119"/>
      <c r="G1926" s="97"/>
      <c r="H1926" s="170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86"/>
      <c r="J1926" s="171" t="str">
        <f t="shared" si="55"/>
        <v/>
      </c>
      <c r="K1926" s="163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53" t="str">
        <f>IF('C. Consumer Service Detail'!$F1926="","",IF(VLOOKUP('C. Consumer Service Detail'!$F1926,'Table of Current Services'!$B$7:$F$36,'Table of Current Services'!$F$5,)="cost","Yes","No"))</f>
        <v/>
      </c>
      <c r="M1926" s="154" t="str">
        <f>IFERROR(IF('C. Consumer Service Detail'!$K1926="No Match","No",VLOOKUP('C. Consumer Service Detail'!$C1926,'B. Consumer Budget'!$E$11:$F$2010,2,FALSE)),"")</f>
        <v/>
      </c>
      <c r="P1926" s="94"/>
      <c r="Q1926" s="94"/>
    </row>
    <row r="1927" spans="2:17" x14ac:dyDescent="0.25">
      <c r="B1927" s="95">
        <f t="shared" si="56"/>
        <v>1917</v>
      </c>
      <c r="C1927" s="149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96"/>
      <c r="E1927" s="98"/>
      <c r="F1927" s="120"/>
      <c r="G1927" s="99"/>
      <c r="H1927" s="172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85"/>
      <c r="J1927" s="171" t="str">
        <f t="shared" si="55"/>
        <v/>
      </c>
      <c r="K1927" s="163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53" t="str">
        <f>IF('C. Consumer Service Detail'!$F1927="","",IF(VLOOKUP('C. Consumer Service Detail'!$F1927,'Table of Current Services'!$B$7:$F$36,'Table of Current Services'!$F$5,)="cost","Yes","No"))</f>
        <v/>
      </c>
      <c r="M1927" s="154" t="str">
        <f>IFERROR(IF('C. Consumer Service Detail'!$K1927="No Match","No",VLOOKUP('C. Consumer Service Detail'!$C1927,'B. Consumer Budget'!$E$11:$F$2010,2,FALSE)),"")</f>
        <v/>
      </c>
      <c r="P1927" s="94"/>
      <c r="Q1927" s="94"/>
    </row>
    <row r="1928" spans="2:17" x14ac:dyDescent="0.25">
      <c r="B1928" s="95">
        <f t="shared" si="56"/>
        <v>1918</v>
      </c>
      <c r="C1928" s="149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97"/>
      <c r="E1928" s="96"/>
      <c r="F1928" s="119"/>
      <c r="G1928" s="97"/>
      <c r="H1928" s="170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86"/>
      <c r="J1928" s="171" t="str">
        <f t="shared" si="55"/>
        <v/>
      </c>
      <c r="K1928" s="163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53" t="str">
        <f>IF('C. Consumer Service Detail'!$F1928="","",IF(VLOOKUP('C. Consumer Service Detail'!$F1928,'Table of Current Services'!$B$7:$F$36,'Table of Current Services'!$F$5,)="cost","Yes","No"))</f>
        <v/>
      </c>
      <c r="M1928" s="154" t="str">
        <f>IFERROR(IF('C. Consumer Service Detail'!$K1928="No Match","No",VLOOKUP('C. Consumer Service Detail'!$C1928,'B. Consumer Budget'!$E$11:$F$2010,2,FALSE)),"")</f>
        <v/>
      </c>
      <c r="P1928" s="94"/>
      <c r="Q1928" s="94"/>
    </row>
    <row r="1929" spans="2:17" x14ac:dyDescent="0.25">
      <c r="B1929" s="95">
        <f t="shared" si="56"/>
        <v>1919</v>
      </c>
      <c r="C1929" s="149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96"/>
      <c r="E1929" s="98"/>
      <c r="F1929" s="120"/>
      <c r="G1929" s="99"/>
      <c r="H1929" s="172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85"/>
      <c r="J1929" s="171" t="str">
        <f t="shared" si="55"/>
        <v/>
      </c>
      <c r="K1929" s="163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53" t="str">
        <f>IF('C. Consumer Service Detail'!$F1929="","",IF(VLOOKUP('C. Consumer Service Detail'!$F1929,'Table of Current Services'!$B$7:$F$36,'Table of Current Services'!$F$5,)="cost","Yes","No"))</f>
        <v/>
      </c>
      <c r="M1929" s="154" t="str">
        <f>IFERROR(IF('C. Consumer Service Detail'!$K1929="No Match","No",VLOOKUP('C. Consumer Service Detail'!$C1929,'B. Consumer Budget'!$E$11:$F$2010,2,FALSE)),"")</f>
        <v/>
      </c>
      <c r="P1929" s="94"/>
      <c r="Q1929" s="94"/>
    </row>
    <row r="1930" spans="2:17" x14ac:dyDescent="0.25">
      <c r="B1930" s="95">
        <f t="shared" si="56"/>
        <v>1920</v>
      </c>
      <c r="C1930" s="149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97"/>
      <c r="E1930" s="96"/>
      <c r="F1930" s="119"/>
      <c r="G1930" s="97"/>
      <c r="H1930" s="170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86"/>
      <c r="J1930" s="171" t="str">
        <f t="shared" si="55"/>
        <v/>
      </c>
      <c r="K1930" s="163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53" t="str">
        <f>IF('C. Consumer Service Detail'!$F1930="","",IF(VLOOKUP('C. Consumer Service Detail'!$F1930,'Table of Current Services'!$B$7:$F$36,'Table of Current Services'!$F$5,)="cost","Yes","No"))</f>
        <v/>
      </c>
      <c r="M1930" s="154" t="str">
        <f>IFERROR(IF('C. Consumer Service Detail'!$K1930="No Match","No",VLOOKUP('C. Consumer Service Detail'!$C1930,'B. Consumer Budget'!$E$11:$F$2010,2,FALSE)),"")</f>
        <v/>
      </c>
      <c r="P1930" s="94"/>
      <c r="Q1930" s="94"/>
    </row>
    <row r="1931" spans="2:17" x14ac:dyDescent="0.25">
      <c r="B1931" s="95">
        <f t="shared" si="56"/>
        <v>1921</v>
      </c>
      <c r="C1931" s="149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96"/>
      <c r="E1931" s="98"/>
      <c r="F1931" s="120"/>
      <c r="G1931" s="99"/>
      <c r="H1931" s="172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85"/>
      <c r="J1931" s="171" t="str">
        <f t="shared" ref="J1931:J1994" si="57">IFERROR(IF($H1931&gt;0,$H1931*$I1931,$I1931),"")</f>
        <v/>
      </c>
      <c r="K1931" s="163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53" t="str">
        <f>IF('C. Consumer Service Detail'!$F1931="","",IF(VLOOKUP('C. Consumer Service Detail'!$F1931,'Table of Current Services'!$B$7:$F$36,'Table of Current Services'!$F$5,)="cost","Yes","No"))</f>
        <v/>
      </c>
      <c r="M1931" s="154" t="str">
        <f>IFERROR(IF('C. Consumer Service Detail'!$K1931="No Match","No",VLOOKUP('C. Consumer Service Detail'!$C1931,'B. Consumer Budget'!$E$11:$F$2010,2,FALSE)),"")</f>
        <v/>
      </c>
      <c r="P1931" s="94"/>
      <c r="Q1931" s="94"/>
    </row>
    <row r="1932" spans="2:17" x14ac:dyDescent="0.25">
      <c r="B1932" s="95">
        <f t="shared" ref="B1932:B1995" si="58">B1931+1</f>
        <v>1922</v>
      </c>
      <c r="C1932" s="149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97"/>
      <c r="E1932" s="96"/>
      <c r="F1932" s="119"/>
      <c r="G1932" s="97"/>
      <c r="H1932" s="170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86"/>
      <c r="J1932" s="171" t="str">
        <f t="shared" si="57"/>
        <v/>
      </c>
      <c r="K1932" s="163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53" t="str">
        <f>IF('C. Consumer Service Detail'!$F1932="","",IF(VLOOKUP('C. Consumer Service Detail'!$F1932,'Table of Current Services'!$B$7:$F$36,'Table of Current Services'!$F$5,)="cost","Yes","No"))</f>
        <v/>
      </c>
      <c r="M1932" s="154" t="str">
        <f>IFERROR(IF('C. Consumer Service Detail'!$K1932="No Match","No",VLOOKUP('C. Consumer Service Detail'!$C1932,'B. Consumer Budget'!$E$11:$F$2010,2,FALSE)),"")</f>
        <v/>
      </c>
      <c r="P1932" s="94"/>
      <c r="Q1932" s="94"/>
    </row>
    <row r="1933" spans="2:17" x14ac:dyDescent="0.25">
      <c r="B1933" s="95">
        <f t="shared" si="58"/>
        <v>1923</v>
      </c>
      <c r="C1933" s="149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96"/>
      <c r="E1933" s="98"/>
      <c r="F1933" s="120"/>
      <c r="G1933" s="99"/>
      <c r="H1933" s="172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85"/>
      <c r="J1933" s="171" t="str">
        <f t="shared" si="57"/>
        <v/>
      </c>
      <c r="K1933" s="163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53" t="str">
        <f>IF('C. Consumer Service Detail'!$F1933="","",IF(VLOOKUP('C. Consumer Service Detail'!$F1933,'Table of Current Services'!$B$7:$F$36,'Table of Current Services'!$F$5,)="cost","Yes","No"))</f>
        <v/>
      </c>
      <c r="M1933" s="154" t="str">
        <f>IFERROR(IF('C. Consumer Service Detail'!$K1933="No Match","No",VLOOKUP('C. Consumer Service Detail'!$C1933,'B. Consumer Budget'!$E$11:$F$2010,2,FALSE)),"")</f>
        <v/>
      </c>
      <c r="P1933" s="94"/>
      <c r="Q1933" s="94"/>
    </row>
    <row r="1934" spans="2:17" x14ac:dyDescent="0.25">
      <c r="B1934" s="95">
        <f t="shared" si="58"/>
        <v>1924</v>
      </c>
      <c r="C1934" s="149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97"/>
      <c r="E1934" s="96"/>
      <c r="F1934" s="119"/>
      <c r="G1934" s="97"/>
      <c r="H1934" s="170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86"/>
      <c r="J1934" s="171" t="str">
        <f t="shared" si="57"/>
        <v/>
      </c>
      <c r="K1934" s="163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53" t="str">
        <f>IF('C. Consumer Service Detail'!$F1934="","",IF(VLOOKUP('C. Consumer Service Detail'!$F1934,'Table of Current Services'!$B$7:$F$36,'Table of Current Services'!$F$5,)="cost","Yes","No"))</f>
        <v/>
      </c>
      <c r="M1934" s="154" t="str">
        <f>IFERROR(IF('C. Consumer Service Detail'!$K1934="No Match","No",VLOOKUP('C. Consumer Service Detail'!$C1934,'B. Consumer Budget'!$E$11:$F$2010,2,FALSE)),"")</f>
        <v/>
      </c>
      <c r="P1934" s="94"/>
      <c r="Q1934" s="94"/>
    </row>
    <row r="1935" spans="2:17" x14ac:dyDescent="0.25">
      <c r="B1935" s="95">
        <f t="shared" si="58"/>
        <v>1925</v>
      </c>
      <c r="C1935" s="149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96"/>
      <c r="E1935" s="98"/>
      <c r="F1935" s="120"/>
      <c r="G1935" s="99"/>
      <c r="H1935" s="172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85"/>
      <c r="J1935" s="171" t="str">
        <f t="shared" si="57"/>
        <v/>
      </c>
      <c r="K1935" s="163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53" t="str">
        <f>IF('C. Consumer Service Detail'!$F1935="","",IF(VLOOKUP('C. Consumer Service Detail'!$F1935,'Table of Current Services'!$B$7:$F$36,'Table of Current Services'!$F$5,)="cost","Yes","No"))</f>
        <v/>
      </c>
      <c r="M1935" s="154" t="str">
        <f>IFERROR(IF('C. Consumer Service Detail'!$K1935="No Match","No",VLOOKUP('C. Consumer Service Detail'!$C1935,'B. Consumer Budget'!$E$11:$F$2010,2,FALSE)),"")</f>
        <v/>
      </c>
      <c r="P1935" s="94"/>
      <c r="Q1935" s="94"/>
    </row>
    <row r="1936" spans="2:17" x14ac:dyDescent="0.25">
      <c r="B1936" s="95">
        <f t="shared" si="58"/>
        <v>1926</v>
      </c>
      <c r="C1936" s="149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97"/>
      <c r="E1936" s="96"/>
      <c r="F1936" s="119"/>
      <c r="G1936" s="97"/>
      <c r="H1936" s="170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86"/>
      <c r="J1936" s="171" t="str">
        <f t="shared" si="57"/>
        <v/>
      </c>
      <c r="K1936" s="163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53" t="str">
        <f>IF('C. Consumer Service Detail'!$F1936="","",IF(VLOOKUP('C. Consumer Service Detail'!$F1936,'Table of Current Services'!$B$7:$F$36,'Table of Current Services'!$F$5,)="cost","Yes","No"))</f>
        <v/>
      </c>
      <c r="M1936" s="154" t="str">
        <f>IFERROR(IF('C. Consumer Service Detail'!$K1936="No Match","No",VLOOKUP('C. Consumer Service Detail'!$C1936,'B. Consumer Budget'!$E$11:$F$2010,2,FALSE)),"")</f>
        <v/>
      </c>
      <c r="P1936" s="94"/>
      <c r="Q1936" s="94"/>
    </row>
    <row r="1937" spans="2:17" x14ac:dyDescent="0.25">
      <c r="B1937" s="95">
        <f t="shared" si="58"/>
        <v>1927</v>
      </c>
      <c r="C1937" s="149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96"/>
      <c r="E1937" s="98"/>
      <c r="F1937" s="120"/>
      <c r="G1937" s="99"/>
      <c r="H1937" s="172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85"/>
      <c r="J1937" s="171" t="str">
        <f t="shared" si="57"/>
        <v/>
      </c>
      <c r="K1937" s="163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53" t="str">
        <f>IF('C. Consumer Service Detail'!$F1937="","",IF(VLOOKUP('C. Consumer Service Detail'!$F1937,'Table of Current Services'!$B$7:$F$36,'Table of Current Services'!$F$5,)="cost","Yes","No"))</f>
        <v/>
      </c>
      <c r="M1937" s="154" t="str">
        <f>IFERROR(IF('C. Consumer Service Detail'!$K1937="No Match","No",VLOOKUP('C. Consumer Service Detail'!$C1937,'B. Consumer Budget'!$E$11:$F$2010,2,FALSE)),"")</f>
        <v/>
      </c>
      <c r="P1937" s="94"/>
      <c r="Q1937" s="94"/>
    </row>
    <row r="1938" spans="2:17" x14ac:dyDescent="0.25">
      <c r="B1938" s="95">
        <f t="shared" si="58"/>
        <v>1928</v>
      </c>
      <c r="C1938" s="149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97"/>
      <c r="E1938" s="96"/>
      <c r="F1938" s="119"/>
      <c r="G1938" s="97"/>
      <c r="H1938" s="170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86"/>
      <c r="J1938" s="171" t="str">
        <f t="shared" si="57"/>
        <v/>
      </c>
      <c r="K1938" s="163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53" t="str">
        <f>IF('C. Consumer Service Detail'!$F1938="","",IF(VLOOKUP('C. Consumer Service Detail'!$F1938,'Table of Current Services'!$B$7:$F$36,'Table of Current Services'!$F$5,)="cost","Yes","No"))</f>
        <v/>
      </c>
      <c r="M1938" s="154" t="str">
        <f>IFERROR(IF('C. Consumer Service Detail'!$K1938="No Match","No",VLOOKUP('C. Consumer Service Detail'!$C1938,'B. Consumer Budget'!$E$11:$F$2010,2,FALSE)),"")</f>
        <v/>
      </c>
      <c r="P1938" s="94"/>
      <c r="Q1938" s="94"/>
    </row>
    <row r="1939" spans="2:17" x14ac:dyDescent="0.25">
      <c r="B1939" s="95">
        <f t="shared" si="58"/>
        <v>1929</v>
      </c>
      <c r="C1939" s="149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96"/>
      <c r="E1939" s="98"/>
      <c r="F1939" s="120"/>
      <c r="G1939" s="99"/>
      <c r="H1939" s="172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85"/>
      <c r="J1939" s="171" t="str">
        <f t="shared" si="57"/>
        <v/>
      </c>
      <c r="K1939" s="163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53" t="str">
        <f>IF('C. Consumer Service Detail'!$F1939="","",IF(VLOOKUP('C. Consumer Service Detail'!$F1939,'Table of Current Services'!$B$7:$F$36,'Table of Current Services'!$F$5,)="cost","Yes","No"))</f>
        <v/>
      </c>
      <c r="M1939" s="154" t="str">
        <f>IFERROR(IF('C. Consumer Service Detail'!$K1939="No Match","No",VLOOKUP('C. Consumer Service Detail'!$C1939,'B. Consumer Budget'!$E$11:$F$2010,2,FALSE)),"")</f>
        <v/>
      </c>
      <c r="P1939" s="94"/>
      <c r="Q1939" s="94"/>
    </row>
    <row r="1940" spans="2:17" x14ac:dyDescent="0.25">
      <c r="B1940" s="95">
        <f t="shared" si="58"/>
        <v>1930</v>
      </c>
      <c r="C1940" s="149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97"/>
      <c r="E1940" s="96"/>
      <c r="F1940" s="119"/>
      <c r="G1940" s="97"/>
      <c r="H1940" s="170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86"/>
      <c r="J1940" s="171" t="str">
        <f t="shared" si="57"/>
        <v/>
      </c>
      <c r="K1940" s="163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53" t="str">
        <f>IF('C. Consumer Service Detail'!$F1940="","",IF(VLOOKUP('C. Consumer Service Detail'!$F1940,'Table of Current Services'!$B$7:$F$36,'Table of Current Services'!$F$5,)="cost","Yes","No"))</f>
        <v/>
      </c>
      <c r="M1940" s="154" t="str">
        <f>IFERROR(IF('C. Consumer Service Detail'!$K1940="No Match","No",VLOOKUP('C. Consumer Service Detail'!$C1940,'B. Consumer Budget'!$E$11:$F$2010,2,FALSE)),"")</f>
        <v/>
      </c>
      <c r="P1940" s="94"/>
      <c r="Q1940" s="94"/>
    </row>
    <row r="1941" spans="2:17" x14ac:dyDescent="0.25">
      <c r="B1941" s="95">
        <f t="shared" si="58"/>
        <v>1931</v>
      </c>
      <c r="C1941" s="149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96"/>
      <c r="E1941" s="98"/>
      <c r="F1941" s="120"/>
      <c r="G1941" s="99"/>
      <c r="H1941" s="172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85"/>
      <c r="J1941" s="171" t="str">
        <f t="shared" si="57"/>
        <v/>
      </c>
      <c r="K1941" s="163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53" t="str">
        <f>IF('C. Consumer Service Detail'!$F1941="","",IF(VLOOKUP('C. Consumer Service Detail'!$F1941,'Table of Current Services'!$B$7:$F$36,'Table of Current Services'!$F$5,)="cost","Yes","No"))</f>
        <v/>
      </c>
      <c r="M1941" s="154" t="str">
        <f>IFERROR(IF('C. Consumer Service Detail'!$K1941="No Match","No",VLOOKUP('C. Consumer Service Detail'!$C1941,'B. Consumer Budget'!$E$11:$F$2010,2,FALSE)),"")</f>
        <v/>
      </c>
      <c r="P1941" s="94"/>
      <c r="Q1941" s="94"/>
    </row>
    <row r="1942" spans="2:17" x14ac:dyDescent="0.25">
      <c r="B1942" s="95">
        <f t="shared" si="58"/>
        <v>1932</v>
      </c>
      <c r="C1942" s="149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97"/>
      <c r="E1942" s="96"/>
      <c r="F1942" s="119"/>
      <c r="G1942" s="97"/>
      <c r="H1942" s="170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86"/>
      <c r="J1942" s="171" t="str">
        <f t="shared" si="57"/>
        <v/>
      </c>
      <c r="K1942" s="163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53" t="str">
        <f>IF('C. Consumer Service Detail'!$F1942="","",IF(VLOOKUP('C. Consumer Service Detail'!$F1942,'Table of Current Services'!$B$7:$F$36,'Table of Current Services'!$F$5,)="cost","Yes","No"))</f>
        <v/>
      </c>
      <c r="M1942" s="154" t="str">
        <f>IFERROR(IF('C. Consumer Service Detail'!$K1942="No Match","No",VLOOKUP('C. Consumer Service Detail'!$C1942,'B. Consumer Budget'!$E$11:$F$2010,2,FALSE)),"")</f>
        <v/>
      </c>
      <c r="P1942" s="94"/>
      <c r="Q1942" s="94"/>
    </row>
    <row r="1943" spans="2:17" x14ac:dyDescent="0.25">
      <c r="B1943" s="95">
        <f t="shared" si="58"/>
        <v>1933</v>
      </c>
      <c r="C1943" s="149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96"/>
      <c r="E1943" s="98"/>
      <c r="F1943" s="120"/>
      <c r="G1943" s="99"/>
      <c r="H1943" s="172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85"/>
      <c r="J1943" s="171" t="str">
        <f t="shared" si="57"/>
        <v/>
      </c>
      <c r="K1943" s="163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53" t="str">
        <f>IF('C. Consumer Service Detail'!$F1943="","",IF(VLOOKUP('C. Consumer Service Detail'!$F1943,'Table of Current Services'!$B$7:$F$36,'Table of Current Services'!$F$5,)="cost","Yes","No"))</f>
        <v/>
      </c>
      <c r="M1943" s="154" t="str">
        <f>IFERROR(IF('C. Consumer Service Detail'!$K1943="No Match","No",VLOOKUP('C. Consumer Service Detail'!$C1943,'B. Consumer Budget'!$E$11:$F$2010,2,FALSE)),"")</f>
        <v/>
      </c>
      <c r="P1943" s="94"/>
      <c r="Q1943" s="94"/>
    </row>
    <row r="1944" spans="2:17" x14ac:dyDescent="0.25">
      <c r="B1944" s="95">
        <f t="shared" si="58"/>
        <v>1934</v>
      </c>
      <c r="C1944" s="149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97"/>
      <c r="E1944" s="96"/>
      <c r="F1944" s="119"/>
      <c r="G1944" s="97"/>
      <c r="H1944" s="170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86"/>
      <c r="J1944" s="171" t="str">
        <f t="shared" si="57"/>
        <v/>
      </c>
      <c r="K1944" s="163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53" t="str">
        <f>IF('C. Consumer Service Detail'!$F1944="","",IF(VLOOKUP('C. Consumer Service Detail'!$F1944,'Table of Current Services'!$B$7:$F$36,'Table of Current Services'!$F$5,)="cost","Yes","No"))</f>
        <v/>
      </c>
      <c r="M1944" s="154" t="str">
        <f>IFERROR(IF('C. Consumer Service Detail'!$K1944="No Match","No",VLOOKUP('C. Consumer Service Detail'!$C1944,'B. Consumer Budget'!$E$11:$F$2010,2,FALSE)),"")</f>
        <v/>
      </c>
      <c r="P1944" s="94"/>
      <c r="Q1944" s="94"/>
    </row>
    <row r="1945" spans="2:17" x14ac:dyDescent="0.25">
      <c r="B1945" s="95">
        <f t="shared" si="58"/>
        <v>1935</v>
      </c>
      <c r="C1945" s="149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96"/>
      <c r="E1945" s="98"/>
      <c r="F1945" s="120"/>
      <c r="G1945" s="99"/>
      <c r="H1945" s="172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85"/>
      <c r="J1945" s="171" t="str">
        <f t="shared" si="57"/>
        <v/>
      </c>
      <c r="K1945" s="163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53" t="str">
        <f>IF('C. Consumer Service Detail'!$F1945="","",IF(VLOOKUP('C. Consumer Service Detail'!$F1945,'Table of Current Services'!$B$7:$F$36,'Table of Current Services'!$F$5,)="cost","Yes","No"))</f>
        <v/>
      </c>
      <c r="M1945" s="154" t="str">
        <f>IFERROR(IF('C. Consumer Service Detail'!$K1945="No Match","No",VLOOKUP('C. Consumer Service Detail'!$C1945,'B. Consumer Budget'!$E$11:$F$2010,2,FALSE)),"")</f>
        <v/>
      </c>
      <c r="P1945" s="94"/>
      <c r="Q1945" s="94"/>
    </row>
    <row r="1946" spans="2:17" x14ac:dyDescent="0.25">
      <c r="B1946" s="95">
        <f t="shared" si="58"/>
        <v>1936</v>
      </c>
      <c r="C1946" s="149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97"/>
      <c r="E1946" s="96"/>
      <c r="F1946" s="119"/>
      <c r="G1946" s="97"/>
      <c r="H1946" s="170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86"/>
      <c r="J1946" s="171" t="str">
        <f t="shared" si="57"/>
        <v/>
      </c>
      <c r="K1946" s="163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53" t="str">
        <f>IF('C. Consumer Service Detail'!$F1946="","",IF(VLOOKUP('C. Consumer Service Detail'!$F1946,'Table of Current Services'!$B$7:$F$36,'Table of Current Services'!$F$5,)="cost","Yes","No"))</f>
        <v/>
      </c>
      <c r="M1946" s="154" t="str">
        <f>IFERROR(IF('C. Consumer Service Detail'!$K1946="No Match","No",VLOOKUP('C. Consumer Service Detail'!$C1946,'B. Consumer Budget'!$E$11:$F$2010,2,FALSE)),"")</f>
        <v/>
      </c>
      <c r="P1946" s="94"/>
      <c r="Q1946" s="94"/>
    </row>
    <row r="1947" spans="2:17" x14ac:dyDescent="0.25">
      <c r="B1947" s="95">
        <f t="shared" si="58"/>
        <v>1937</v>
      </c>
      <c r="C1947" s="149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96"/>
      <c r="E1947" s="98"/>
      <c r="F1947" s="120"/>
      <c r="G1947" s="99"/>
      <c r="H1947" s="172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85"/>
      <c r="J1947" s="171" t="str">
        <f t="shared" si="57"/>
        <v/>
      </c>
      <c r="K1947" s="163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53" t="str">
        <f>IF('C. Consumer Service Detail'!$F1947="","",IF(VLOOKUP('C. Consumer Service Detail'!$F1947,'Table of Current Services'!$B$7:$F$36,'Table of Current Services'!$F$5,)="cost","Yes","No"))</f>
        <v/>
      </c>
      <c r="M1947" s="154" t="str">
        <f>IFERROR(IF('C. Consumer Service Detail'!$K1947="No Match","No",VLOOKUP('C. Consumer Service Detail'!$C1947,'B. Consumer Budget'!$E$11:$F$2010,2,FALSE)),"")</f>
        <v/>
      </c>
      <c r="P1947" s="94"/>
      <c r="Q1947" s="94"/>
    </row>
    <row r="1948" spans="2:17" x14ac:dyDescent="0.25">
      <c r="B1948" s="95">
        <f t="shared" si="58"/>
        <v>1938</v>
      </c>
      <c r="C1948" s="149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97"/>
      <c r="E1948" s="96"/>
      <c r="F1948" s="119"/>
      <c r="G1948" s="97"/>
      <c r="H1948" s="170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86"/>
      <c r="J1948" s="171" t="str">
        <f t="shared" si="57"/>
        <v/>
      </c>
      <c r="K1948" s="163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53" t="str">
        <f>IF('C. Consumer Service Detail'!$F1948="","",IF(VLOOKUP('C. Consumer Service Detail'!$F1948,'Table of Current Services'!$B$7:$F$36,'Table of Current Services'!$F$5,)="cost","Yes","No"))</f>
        <v/>
      </c>
      <c r="M1948" s="154" t="str">
        <f>IFERROR(IF('C. Consumer Service Detail'!$K1948="No Match","No",VLOOKUP('C. Consumer Service Detail'!$C1948,'B. Consumer Budget'!$E$11:$F$2010,2,FALSE)),"")</f>
        <v/>
      </c>
      <c r="P1948" s="94"/>
      <c r="Q1948" s="94"/>
    </row>
    <row r="1949" spans="2:17" x14ac:dyDescent="0.25">
      <c r="B1949" s="95">
        <f t="shared" si="58"/>
        <v>1939</v>
      </c>
      <c r="C1949" s="149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96"/>
      <c r="E1949" s="98"/>
      <c r="F1949" s="120"/>
      <c r="G1949" s="99"/>
      <c r="H1949" s="172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85"/>
      <c r="J1949" s="171" t="str">
        <f t="shared" si="57"/>
        <v/>
      </c>
      <c r="K1949" s="163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53" t="str">
        <f>IF('C. Consumer Service Detail'!$F1949="","",IF(VLOOKUP('C. Consumer Service Detail'!$F1949,'Table of Current Services'!$B$7:$F$36,'Table of Current Services'!$F$5,)="cost","Yes","No"))</f>
        <v/>
      </c>
      <c r="M1949" s="154" t="str">
        <f>IFERROR(IF('C. Consumer Service Detail'!$K1949="No Match","No",VLOOKUP('C. Consumer Service Detail'!$C1949,'B. Consumer Budget'!$E$11:$F$2010,2,FALSE)),"")</f>
        <v/>
      </c>
      <c r="P1949" s="94"/>
      <c r="Q1949" s="94"/>
    </row>
    <row r="1950" spans="2:17" x14ac:dyDescent="0.25">
      <c r="B1950" s="95">
        <f t="shared" si="58"/>
        <v>1940</v>
      </c>
      <c r="C1950" s="149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97"/>
      <c r="E1950" s="96"/>
      <c r="F1950" s="119"/>
      <c r="G1950" s="97"/>
      <c r="H1950" s="170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86"/>
      <c r="J1950" s="171" t="str">
        <f t="shared" si="57"/>
        <v/>
      </c>
      <c r="K1950" s="163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53" t="str">
        <f>IF('C. Consumer Service Detail'!$F1950="","",IF(VLOOKUP('C. Consumer Service Detail'!$F1950,'Table of Current Services'!$B$7:$F$36,'Table of Current Services'!$F$5,)="cost","Yes","No"))</f>
        <v/>
      </c>
      <c r="M1950" s="154" t="str">
        <f>IFERROR(IF('C. Consumer Service Detail'!$K1950="No Match","No",VLOOKUP('C. Consumer Service Detail'!$C1950,'B. Consumer Budget'!$E$11:$F$2010,2,FALSE)),"")</f>
        <v/>
      </c>
      <c r="P1950" s="94"/>
      <c r="Q1950" s="94"/>
    </row>
    <row r="1951" spans="2:17" x14ac:dyDescent="0.25">
      <c r="B1951" s="95">
        <f t="shared" si="58"/>
        <v>1941</v>
      </c>
      <c r="C1951" s="149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96"/>
      <c r="E1951" s="98"/>
      <c r="F1951" s="120"/>
      <c r="G1951" s="99"/>
      <c r="H1951" s="172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85"/>
      <c r="J1951" s="171" t="str">
        <f t="shared" si="57"/>
        <v/>
      </c>
      <c r="K1951" s="163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53" t="str">
        <f>IF('C. Consumer Service Detail'!$F1951="","",IF(VLOOKUP('C. Consumer Service Detail'!$F1951,'Table of Current Services'!$B$7:$F$36,'Table of Current Services'!$F$5,)="cost","Yes","No"))</f>
        <v/>
      </c>
      <c r="M1951" s="154" t="str">
        <f>IFERROR(IF('C. Consumer Service Detail'!$K1951="No Match","No",VLOOKUP('C. Consumer Service Detail'!$C1951,'B. Consumer Budget'!$E$11:$F$2010,2,FALSE)),"")</f>
        <v/>
      </c>
      <c r="P1951" s="94"/>
      <c r="Q1951" s="94"/>
    </row>
    <row r="1952" spans="2:17" x14ac:dyDescent="0.25">
      <c r="B1952" s="95">
        <f t="shared" si="58"/>
        <v>1942</v>
      </c>
      <c r="C1952" s="149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97"/>
      <c r="E1952" s="96"/>
      <c r="F1952" s="119"/>
      <c r="G1952" s="97"/>
      <c r="H1952" s="170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86"/>
      <c r="J1952" s="171" t="str">
        <f t="shared" si="57"/>
        <v/>
      </c>
      <c r="K1952" s="163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53" t="str">
        <f>IF('C. Consumer Service Detail'!$F1952="","",IF(VLOOKUP('C. Consumer Service Detail'!$F1952,'Table of Current Services'!$B$7:$F$36,'Table of Current Services'!$F$5,)="cost","Yes","No"))</f>
        <v/>
      </c>
      <c r="M1952" s="154" t="str">
        <f>IFERROR(IF('C. Consumer Service Detail'!$K1952="No Match","No",VLOOKUP('C. Consumer Service Detail'!$C1952,'B. Consumer Budget'!$E$11:$F$2010,2,FALSE)),"")</f>
        <v/>
      </c>
      <c r="P1952" s="94"/>
      <c r="Q1952" s="94"/>
    </row>
    <row r="1953" spans="2:17" x14ac:dyDescent="0.25">
      <c r="B1953" s="95">
        <f t="shared" si="58"/>
        <v>1943</v>
      </c>
      <c r="C1953" s="149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96"/>
      <c r="E1953" s="98"/>
      <c r="F1953" s="120"/>
      <c r="G1953" s="99"/>
      <c r="H1953" s="172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85"/>
      <c r="J1953" s="171" t="str">
        <f t="shared" si="57"/>
        <v/>
      </c>
      <c r="K1953" s="163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53" t="str">
        <f>IF('C. Consumer Service Detail'!$F1953="","",IF(VLOOKUP('C. Consumer Service Detail'!$F1953,'Table of Current Services'!$B$7:$F$36,'Table of Current Services'!$F$5,)="cost","Yes","No"))</f>
        <v/>
      </c>
      <c r="M1953" s="154" t="str">
        <f>IFERROR(IF('C. Consumer Service Detail'!$K1953="No Match","No",VLOOKUP('C. Consumer Service Detail'!$C1953,'B. Consumer Budget'!$E$11:$F$2010,2,FALSE)),"")</f>
        <v/>
      </c>
      <c r="P1953" s="94"/>
      <c r="Q1953" s="94"/>
    </row>
    <row r="1954" spans="2:17" x14ac:dyDescent="0.25">
      <c r="B1954" s="95">
        <f t="shared" si="58"/>
        <v>1944</v>
      </c>
      <c r="C1954" s="149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97"/>
      <c r="E1954" s="96"/>
      <c r="F1954" s="119"/>
      <c r="G1954" s="97"/>
      <c r="H1954" s="170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86"/>
      <c r="J1954" s="171" t="str">
        <f t="shared" si="57"/>
        <v/>
      </c>
      <c r="K1954" s="163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53" t="str">
        <f>IF('C. Consumer Service Detail'!$F1954="","",IF(VLOOKUP('C. Consumer Service Detail'!$F1954,'Table of Current Services'!$B$7:$F$36,'Table of Current Services'!$F$5,)="cost","Yes","No"))</f>
        <v/>
      </c>
      <c r="M1954" s="154" t="str">
        <f>IFERROR(IF('C. Consumer Service Detail'!$K1954="No Match","No",VLOOKUP('C. Consumer Service Detail'!$C1954,'B. Consumer Budget'!$E$11:$F$2010,2,FALSE)),"")</f>
        <v/>
      </c>
      <c r="P1954" s="94"/>
      <c r="Q1954" s="94"/>
    </row>
    <row r="1955" spans="2:17" x14ac:dyDescent="0.25">
      <c r="B1955" s="95">
        <f t="shared" si="58"/>
        <v>1945</v>
      </c>
      <c r="C1955" s="149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96"/>
      <c r="E1955" s="98"/>
      <c r="F1955" s="120"/>
      <c r="G1955" s="99"/>
      <c r="H1955" s="172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85"/>
      <c r="J1955" s="171" t="str">
        <f t="shared" si="57"/>
        <v/>
      </c>
      <c r="K1955" s="163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53" t="str">
        <f>IF('C. Consumer Service Detail'!$F1955="","",IF(VLOOKUP('C. Consumer Service Detail'!$F1955,'Table of Current Services'!$B$7:$F$36,'Table of Current Services'!$F$5,)="cost","Yes","No"))</f>
        <v/>
      </c>
      <c r="M1955" s="154" t="str">
        <f>IFERROR(IF('C. Consumer Service Detail'!$K1955="No Match","No",VLOOKUP('C. Consumer Service Detail'!$C1955,'B. Consumer Budget'!$E$11:$F$2010,2,FALSE)),"")</f>
        <v/>
      </c>
      <c r="P1955" s="94"/>
      <c r="Q1955" s="94"/>
    </row>
    <row r="1956" spans="2:17" x14ac:dyDescent="0.25">
      <c r="B1956" s="95">
        <f t="shared" si="58"/>
        <v>1946</v>
      </c>
      <c r="C1956" s="149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97"/>
      <c r="E1956" s="96"/>
      <c r="F1956" s="119"/>
      <c r="G1956" s="97"/>
      <c r="H1956" s="170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86"/>
      <c r="J1956" s="171" t="str">
        <f t="shared" si="57"/>
        <v/>
      </c>
      <c r="K1956" s="163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53" t="str">
        <f>IF('C. Consumer Service Detail'!$F1956="","",IF(VLOOKUP('C. Consumer Service Detail'!$F1956,'Table of Current Services'!$B$7:$F$36,'Table of Current Services'!$F$5,)="cost","Yes","No"))</f>
        <v/>
      </c>
      <c r="M1956" s="154" t="str">
        <f>IFERROR(IF('C. Consumer Service Detail'!$K1956="No Match","No",VLOOKUP('C. Consumer Service Detail'!$C1956,'B. Consumer Budget'!$E$11:$F$2010,2,FALSE)),"")</f>
        <v/>
      </c>
      <c r="P1956" s="94"/>
      <c r="Q1956" s="94"/>
    </row>
    <row r="1957" spans="2:17" x14ac:dyDescent="0.25">
      <c r="B1957" s="95">
        <f t="shared" si="58"/>
        <v>1947</v>
      </c>
      <c r="C1957" s="149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96"/>
      <c r="E1957" s="98"/>
      <c r="F1957" s="120"/>
      <c r="G1957" s="99"/>
      <c r="H1957" s="172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85"/>
      <c r="J1957" s="171" t="str">
        <f t="shared" si="57"/>
        <v/>
      </c>
      <c r="K1957" s="163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53" t="str">
        <f>IF('C. Consumer Service Detail'!$F1957="","",IF(VLOOKUP('C. Consumer Service Detail'!$F1957,'Table of Current Services'!$B$7:$F$36,'Table of Current Services'!$F$5,)="cost","Yes","No"))</f>
        <v/>
      </c>
      <c r="M1957" s="154" t="str">
        <f>IFERROR(IF('C. Consumer Service Detail'!$K1957="No Match","No",VLOOKUP('C. Consumer Service Detail'!$C1957,'B. Consumer Budget'!$E$11:$F$2010,2,FALSE)),"")</f>
        <v/>
      </c>
      <c r="P1957" s="94"/>
      <c r="Q1957" s="94"/>
    </row>
    <row r="1958" spans="2:17" x14ac:dyDescent="0.25">
      <c r="B1958" s="95">
        <f t="shared" si="58"/>
        <v>1948</v>
      </c>
      <c r="C1958" s="149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97"/>
      <c r="E1958" s="96"/>
      <c r="F1958" s="119"/>
      <c r="G1958" s="97"/>
      <c r="H1958" s="170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86"/>
      <c r="J1958" s="171" t="str">
        <f t="shared" si="57"/>
        <v/>
      </c>
      <c r="K1958" s="163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53" t="str">
        <f>IF('C. Consumer Service Detail'!$F1958="","",IF(VLOOKUP('C. Consumer Service Detail'!$F1958,'Table of Current Services'!$B$7:$F$36,'Table of Current Services'!$F$5,)="cost","Yes","No"))</f>
        <v/>
      </c>
      <c r="M1958" s="154" t="str">
        <f>IFERROR(IF('C. Consumer Service Detail'!$K1958="No Match","No",VLOOKUP('C. Consumer Service Detail'!$C1958,'B. Consumer Budget'!$E$11:$F$2010,2,FALSE)),"")</f>
        <v/>
      </c>
      <c r="P1958" s="94"/>
      <c r="Q1958" s="94"/>
    </row>
    <row r="1959" spans="2:17" x14ac:dyDescent="0.25">
      <c r="B1959" s="95">
        <f t="shared" si="58"/>
        <v>1949</v>
      </c>
      <c r="C1959" s="149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96"/>
      <c r="E1959" s="98"/>
      <c r="F1959" s="120"/>
      <c r="G1959" s="99"/>
      <c r="H1959" s="172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85"/>
      <c r="J1959" s="171" t="str">
        <f t="shared" si="57"/>
        <v/>
      </c>
      <c r="K1959" s="163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53" t="str">
        <f>IF('C. Consumer Service Detail'!$F1959="","",IF(VLOOKUP('C. Consumer Service Detail'!$F1959,'Table of Current Services'!$B$7:$F$36,'Table of Current Services'!$F$5,)="cost","Yes","No"))</f>
        <v/>
      </c>
      <c r="M1959" s="154" t="str">
        <f>IFERROR(IF('C. Consumer Service Detail'!$K1959="No Match","No",VLOOKUP('C. Consumer Service Detail'!$C1959,'B. Consumer Budget'!$E$11:$F$2010,2,FALSE)),"")</f>
        <v/>
      </c>
      <c r="P1959" s="94"/>
      <c r="Q1959" s="94"/>
    </row>
    <row r="1960" spans="2:17" x14ac:dyDescent="0.25">
      <c r="B1960" s="95">
        <f t="shared" si="58"/>
        <v>1950</v>
      </c>
      <c r="C1960" s="149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97"/>
      <c r="E1960" s="96"/>
      <c r="F1960" s="119"/>
      <c r="G1960" s="97"/>
      <c r="H1960" s="170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86"/>
      <c r="J1960" s="171" t="str">
        <f t="shared" si="57"/>
        <v/>
      </c>
      <c r="K1960" s="163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53" t="str">
        <f>IF('C. Consumer Service Detail'!$F1960="","",IF(VLOOKUP('C. Consumer Service Detail'!$F1960,'Table of Current Services'!$B$7:$F$36,'Table of Current Services'!$F$5,)="cost","Yes","No"))</f>
        <v/>
      </c>
      <c r="M1960" s="154" t="str">
        <f>IFERROR(IF('C. Consumer Service Detail'!$K1960="No Match","No",VLOOKUP('C. Consumer Service Detail'!$C1960,'B. Consumer Budget'!$E$11:$F$2010,2,FALSE)),"")</f>
        <v/>
      </c>
      <c r="P1960" s="94"/>
      <c r="Q1960" s="94"/>
    </row>
    <row r="1961" spans="2:17" x14ac:dyDescent="0.25">
      <c r="B1961" s="95">
        <f t="shared" si="58"/>
        <v>1951</v>
      </c>
      <c r="C1961" s="149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96"/>
      <c r="E1961" s="98"/>
      <c r="F1961" s="120"/>
      <c r="G1961" s="99"/>
      <c r="H1961" s="172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85"/>
      <c r="J1961" s="171" t="str">
        <f t="shared" si="57"/>
        <v/>
      </c>
      <c r="K1961" s="163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53" t="str">
        <f>IF('C. Consumer Service Detail'!$F1961="","",IF(VLOOKUP('C. Consumer Service Detail'!$F1961,'Table of Current Services'!$B$7:$F$36,'Table of Current Services'!$F$5,)="cost","Yes","No"))</f>
        <v/>
      </c>
      <c r="M1961" s="154" t="str">
        <f>IFERROR(IF('C. Consumer Service Detail'!$K1961="No Match","No",VLOOKUP('C. Consumer Service Detail'!$C1961,'B. Consumer Budget'!$E$11:$F$2010,2,FALSE)),"")</f>
        <v/>
      </c>
      <c r="P1961" s="94"/>
      <c r="Q1961" s="94"/>
    </row>
    <row r="1962" spans="2:17" x14ac:dyDescent="0.25">
      <c r="B1962" s="95">
        <f t="shared" si="58"/>
        <v>1952</v>
      </c>
      <c r="C1962" s="149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97"/>
      <c r="E1962" s="96"/>
      <c r="F1962" s="119"/>
      <c r="G1962" s="97"/>
      <c r="H1962" s="170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86"/>
      <c r="J1962" s="171" t="str">
        <f t="shared" si="57"/>
        <v/>
      </c>
      <c r="K1962" s="163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53" t="str">
        <f>IF('C. Consumer Service Detail'!$F1962="","",IF(VLOOKUP('C. Consumer Service Detail'!$F1962,'Table of Current Services'!$B$7:$F$36,'Table of Current Services'!$F$5,)="cost","Yes","No"))</f>
        <v/>
      </c>
      <c r="M1962" s="154" t="str">
        <f>IFERROR(IF('C. Consumer Service Detail'!$K1962="No Match","No",VLOOKUP('C. Consumer Service Detail'!$C1962,'B. Consumer Budget'!$E$11:$F$2010,2,FALSE)),"")</f>
        <v/>
      </c>
      <c r="P1962" s="94"/>
      <c r="Q1962" s="94"/>
    </row>
    <row r="1963" spans="2:17" x14ac:dyDescent="0.25">
      <c r="B1963" s="95">
        <f t="shared" si="58"/>
        <v>1953</v>
      </c>
      <c r="C1963" s="149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96"/>
      <c r="E1963" s="98"/>
      <c r="F1963" s="120"/>
      <c r="G1963" s="99"/>
      <c r="H1963" s="172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85"/>
      <c r="J1963" s="171" t="str">
        <f t="shared" si="57"/>
        <v/>
      </c>
      <c r="K1963" s="163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53" t="str">
        <f>IF('C. Consumer Service Detail'!$F1963="","",IF(VLOOKUP('C. Consumer Service Detail'!$F1963,'Table of Current Services'!$B$7:$F$36,'Table of Current Services'!$F$5,)="cost","Yes","No"))</f>
        <v/>
      </c>
      <c r="M1963" s="154" t="str">
        <f>IFERROR(IF('C. Consumer Service Detail'!$K1963="No Match","No",VLOOKUP('C. Consumer Service Detail'!$C1963,'B. Consumer Budget'!$E$11:$F$2010,2,FALSE)),"")</f>
        <v/>
      </c>
      <c r="P1963" s="94"/>
      <c r="Q1963" s="94"/>
    </row>
    <row r="1964" spans="2:17" x14ac:dyDescent="0.25">
      <c r="B1964" s="95">
        <f t="shared" si="58"/>
        <v>1954</v>
      </c>
      <c r="C1964" s="149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97"/>
      <c r="E1964" s="96"/>
      <c r="F1964" s="119"/>
      <c r="G1964" s="97"/>
      <c r="H1964" s="170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86"/>
      <c r="J1964" s="171" t="str">
        <f t="shared" si="57"/>
        <v/>
      </c>
      <c r="K1964" s="163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53" t="str">
        <f>IF('C. Consumer Service Detail'!$F1964="","",IF(VLOOKUP('C. Consumer Service Detail'!$F1964,'Table of Current Services'!$B$7:$F$36,'Table of Current Services'!$F$5,)="cost","Yes","No"))</f>
        <v/>
      </c>
      <c r="M1964" s="154" t="str">
        <f>IFERROR(IF('C. Consumer Service Detail'!$K1964="No Match","No",VLOOKUP('C. Consumer Service Detail'!$C1964,'B. Consumer Budget'!$E$11:$F$2010,2,FALSE)),"")</f>
        <v/>
      </c>
      <c r="P1964" s="94"/>
      <c r="Q1964" s="94"/>
    </row>
    <row r="1965" spans="2:17" x14ac:dyDescent="0.25">
      <c r="B1965" s="95">
        <f t="shared" si="58"/>
        <v>1955</v>
      </c>
      <c r="C1965" s="149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96"/>
      <c r="E1965" s="98"/>
      <c r="F1965" s="120"/>
      <c r="G1965" s="99"/>
      <c r="H1965" s="172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85"/>
      <c r="J1965" s="171" t="str">
        <f t="shared" si="57"/>
        <v/>
      </c>
      <c r="K1965" s="163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53" t="str">
        <f>IF('C. Consumer Service Detail'!$F1965="","",IF(VLOOKUP('C. Consumer Service Detail'!$F1965,'Table of Current Services'!$B$7:$F$36,'Table of Current Services'!$F$5,)="cost","Yes","No"))</f>
        <v/>
      </c>
      <c r="M1965" s="154" t="str">
        <f>IFERROR(IF('C. Consumer Service Detail'!$K1965="No Match","No",VLOOKUP('C. Consumer Service Detail'!$C1965,'B. Consumer Budget'!$E$11:$F$2010,2,FALSE)),"")</f>
        <v/>
      </c>
      <c r="P1965" s="94"/>
      <c r="Q1965" s="94"/>
    </row>
    <row r="1966" spans="2:17" x14ac:dyDescent="0.25">
      <c r="B1966" s="95">
        <f t="shared" si="58"/>
        <v>1956</v>
      </c>
      <c r="C1966" s="149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97"/>
      <c r="E1966" s="96"/>
      <c r="F1966" s="119"/>
      <c r="G1966" s="97"/>
      <c r="H1966" s="170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86"/>
      <c r="J1966" s="171" t="str">
        <f t="shared" si="57"/>
        <v/>
      </c>
      <c r="K1966" s="163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53" t="str">
        <f>IF('C. Consumer Service Detail'!$F1966="","",IF(VLOOKUP('C. Consumer Service Detail'!$F1966,'Table of Current Services'!$B$7:$F$36,'Table of Current Services'!$F$5,)="cost","Yes","No"))</f>
        <v/>
      </c>
      <c r="M1966" s="154" t="str">
        <f>IFERROR(IF('C. Consumer Service Detail'!$K1966="No Match","No",VLOOKUP('C. Consumer Service Detail'!$C1966,'B. Consumer Budget'!$E$11:$F$2010,2,FALSE)),"")</f>
        <v/>
      </c>
      <c r="P1966" s="94"/>
      <c r="Q1966" s="94"/>
    </row>
    <row r="1967" spans="2:17" x14ac:dyDescent="0.25">
      <c r="B1967" s="95">
        <f t="shared" si="58"/>
        <v>1957</v>
      </c>
      <c r="C1967" s="149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96"/>
      <c r="E1967" s="98"/>
      <c r="F1967" s="120"/>
      <c r="G1967" s="99"/>
      <c r="H1967" s="172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85"/>
      <c r="J1967" s="171" t="str">
        <f t="shared" si="57"/>
        <v/>
      </c>
      <c r="K1967" s="163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53" t="str">
        <f>IF('C. Consumer Service Detail'!$F1967="","",IF(VLOOKUP('C. Consumer Service Detail'!$F1967,'Table of Current Services'!$B$7:$F$36,'Table of Current Services'!$F$5,)="cost","Yes","No"))</f>
        <v/>
      </c>
      <c r="M1967" s="154" t="str">
        <f>IFERROR(IF('C. Consumer Service Detail'!$K1967="No Match","No",VLOOKUP('C. Consumer Service Detail'!$C1967,'B. Consumer Budget'!$E$11:$F$2010,2,FALSE)),"")</f>
        <v/>
      </c>
      <c r="P1967" s="94"/>
      <c r="Q1967" s="94"/>
    </row>
    <row r="1968" spans="2:17" x14ac:dyDescent="0.25">
      <c r="B1968" s="95">
        <f t="shared" si="58"/>
        <v>1958</v>
      </c>
      <c r="C1968" s="149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97"/>
      <c r="E1968" s="96"/>
      <c r="F1968" s="119"/>
      <c r="G1968" s="97"/>
      <c r="H1968" s="170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86"/>
      <c r="J1968" s="171" t="str">
        <f t="shared" si="57"/>
        <v/>
      </c>
      <c r="K1968" s="163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53" t="str">
        <f>IF('C. Consumer Service Detail'!$F1968="","",IF(VLOOKUP('C. Consumer Service Detail'!$F1968,'Table of Current Services'!$B$7:$F$36,'Table of Current Services'!$F$5,)="cost","Yes","No"))</f>
        <v/>
      </c>
      <c r="M1968" s="154" t="str">
        <f>IFERROR(IF('C. Consumer Service Detail'!$K1968="No Match","No",VLOOKUP('C. Consumer Service Detail'!$C1968,'B. Consumer Budget'!$E$11:$F$2010,2,FALSE)),"")</f>
        <v/>
      </c>
      <c r="P1968" s="94"/>
      <c r="Q1968" s="94"/>
    </row>
    <row r="1969" spans="2:17" x14ac:dyDescent="0.25">
      <c r="B1969" s="95">
        <f t="shared" si="58"/>
        <v>1959</v>
      </c>
      <c r="C1969" s="149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96"/>
      <c r="E1969" s="98"/>
      <c r="F1969" s="120"/>
      <c r="G1969" s="99"/>
      <c r="H1969" s="172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85"/>
      <c r="J1969" s="171" t="str">
        <f t="shared" si="57"/>
        <v/>
      </c>
      <c r="K1969" s="163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53" t="str">
        <f>IF('C. Consumer Service Detail'!$F1969="","",IF(VLOOKUP('C. Consumer Service Detail'!$F1969,'Table of Current Services'!$B$7:$F$36,'Table of Current Services'!$F$5,)="cost","Yes","No"))</f>
        <v/>
      </c>
      <c r="M1969" s="154" t="str">
        <f>IFERROR(IF('C. Consumer Service Detail'!$K1969="No Match","No",VLOOKUP('C. Consumer Service Detail'!$C1969,'B. Consumer Budget'!$E$11:$F$2010,2,FALSE)),"")</f>
        <v/>
      </c>
      <c r="P1969" s="94"/>
      <c r="Q1969" s="94"/>
    </row>
    <row r="1970" spans="2:17" x14ac:dyDescent="0.25">
      <c r="B1970" s="95">
        <f t="shared" si="58"/>
        <v>1960</v>
      </c>
      <c r="C1970" s="149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97"/>
      <c r="E1970" s="96"/>
      <c r="F1970" s="119"/>
      <c r="G1970" s="97"/>
      <c r="H1970" s="170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86"/>
      <c r="J1970" s="171" t="str">
        <f t="shared" si="57"/>
        <v/>
      </c>
      <c r="K1970" s="163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53" t="str">
        <f>IF('C. Consumer Service Detail'!$F1970="","",IF(VLOOKUP('C. Consumer Service Detail'!$F1970,'Table of Current Services'!$B$7:$F$36,'Table of Current Services'!$F$5,)="cost","Yes","No"))</f>
        <v/>
      </c>
      <c r="M1970" s="154" t="str">
        <f>IFERROR(IF('C. Consumer Service Detail'!$K1970="No Match","No",VLOOKUP('C. Consumer Service Detail'!$C1970,'B. Consumer Budget'!$E$11:$F$2010,2,FALSE)),"")</f>
        <v/>
      </c>
      <c r="P1970" s="94"/>
      <c r="Q1970" s="94"/>
    </row>
    <row r="1971" spans="2:17" x14ac:dyDescent="0.25">
      <c r="B1971" s="95">
        <f t="shared" si="58"/>
        <v>1961</v>
      </c>
      <c r="C1971" s="149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96"/>
      <c r="E1971" s="98"/>
      <c r="F1971" s="120"/>
      <c r="G1971" s="99"/>
      <c r="H1971" s="172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85"/>
      <c r="J1971" s="171" t="str">
        <f t="shared" si="57"/>
        <v/>
      </c>
      <c r="K1971" s="163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53" t="str">
        <f>IF('C. Consumer Service Detail'!$F1971="","",IF(VLOOKUP('C. Consumer Service Detail'!$F1971,'Table of Current Services'!$B$7:$F$36,'Table of Current Services'!$F$5,)="cost","Yes","No"))</f>
        <v/>
      </c>
      <c r="M1971" s="154" t="str">
        <f>IFERROR(IF('C. Consumer Service Detail'!$K1971="No Match","No",VLOOKUP('C. Consumer Service Detail'!$C1971,'B. Consumer Budget'!$E$11:$F$2010,2,FALSE)),"")</f>
        <v/>
      </c>
      <c r="P1971" s="94"/>
      <c r="Q1971" s="94"/>
    </row>
    <row r="1972" spans="2:17" x14ac:dyDescent="0.25">
      <c r="B1972" s="95">
        <f t="shared" si="58"/>
        <v>1962</v>
      </c>
      <c r="C1972" s="149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97"/>
      <c r="E1972" s="96"/>
      <c r="F1972" s="119"/>
      <c r="G1972" s="97"/>
      <c r="H1972" s="170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86"/>
      <c r="J1972" s="171" t="str">
        <f t="shared" si="57"/>
        <v/>
      </c>
      <c r="K1972" s="163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53" t="str">
        <f>IF('C. Consumer Service Detail'!$F1972="","",IF(VLOOKUP('C. Consumer Service Detail'!$F1972,'Table of Current Services'!$B$7:$F$36,'Table of Current Services'!$F$5,)="cost","Yes","No"))</f>
        <v/>
      </c>
      <c r="M1972" s="154" t="str">
        <f>IFERROR(IF('C. Consumer Service Detail'!$K1972="No Match","No",VLOOKUP('C. Consumer Service Detail'!$C1972,'B. Consumer Budget'!$E$11:$F$2010,2,FALSE)),"")</f>
        <v/>
      </c>
      <c r="P1972" s="94"/>
      <c r="Q1972" s="94"/>
    </row>
    <row r="1973" spans="2:17" x14ac:dyDescent="0.25">
      <c r="B1973" s="95">
        <f t="shared" si="58"/>
        <v>1963</v>
      </c>
      <c r="C1973" s="149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96"/>
      <c r="E1973" s="98"/>
      <c r="F1973" s="120"/>
      <c r="G1973" s="99"/>
      <c r="H1973" s="172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85"/>
      <c r="J1973" s="171" t="str">
        <f t="shared" si="57"/>
        <v/>
      </c>
      <c r="K1973" s="163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53" t="str">
        <f>IF('C. Consumer Service Detail'!$F1973="","",IF(VLOOKUP('C. Consumer Service Detail'!$F1973,'Table of Current Services'!$B$7:$F$36,'Table of Current Services'!$F$5,)="cost","Yes","No"))</f>
        <v/>
      </c>
      <c r="M1973" s="154" t="str">
        <f>IFERROR(IF('C. Consumer Service Detail'!$K1973="No Match","No",VLOOKUP('C. Consumer Service Detail'!$C1973,'B. Consumer Budget'!$E$11:$F$2010,2,FALSE)),"")</f>
        <v/>
      </c>
      <c r="P1973" s="94"/>
      <c r="Q1973" s="94"/>
    </row>
    <row r="1974" spans="2:17" x14ac:dyDescent="0.25">
      <c r="B1974" s="95">
        <f t="shared" si="58"/>
        <v>1964</v>
      </c>
      <c r="C1974" s="149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97"/>
      <c r="E1974" s="96"/>
      <c r="F1974" s="119"/>
      <c r="G1974" s="97"/>
      <c r="H1974" s="170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86"/>
      <c r="J1974" s="171" t="str">
        <f t="shared" si="57"/>
        <v/>
      </c>
      <c r="K1974" s="163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53" t="str">
        <f>IF('C. Consumer Service Detail'!$F1974="","",IF(VLOOKUP('C. Consumer Service Detail'!$F1974,'Table of Current Services'!$B$7:$F$36,'Table of Current Services'!$F$5,)="cost","Yes","No"))</f>
        <v/>
      </c>
      <c r="M1974" s="154" t="str">
        <f>IFERROR(IF('C. Consumer Service Detail'!$K1974="No Match","No",VLOOKUP('C. Consumer Service Detail'!$C1974,'B. Consumer Budget'!$E$11:$F$2010,2,FALSE)),"")</f>
        <v/>
      </c>
      <c r="P1974" s="94"/>
      <c r="Q1974" s="94"/>
    </row>
    <row r="1975" spans="2:17" x14ac:dyDescent="0.25">
      <c r="B1975" s="95">
        <f t="shared" si="58"/>
        <v>1965</v>
      </c>
      <c r="C1975" s="149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96"/>
      <c r="E1975" s="98"/>
      <c r="F1975" s="120"/>
      <c r="G1975" s="99"/>
      <c r="H1975" s="172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85"/>
      <c r="J1975" s="171" t="str">
        <f t="shared" si="57"/>
        <v/>
      </c>
      <c r="K1975" s="163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53" t="str">
        <f>IF('C. Consumer Service Detail'!$F1975="","",IF(VLOOKUP('C. Consumer Service Detail'!$F1975,'Table of Current Services'!$B$7:$F$36,'Table of Current Services'!$F$5,)="cost","Yes","No"))</f>
        <v/>
      </c>
      <c r="M1975" s="154" t="str">
        <f>IFERROR(IF('C. Consumer Service Detail'!$K1975="No Match","No",VLOOKUP('C. Consumer Service Detail'!$C1975,'B. Consumer Budget'!$E$11:$F$2010,2,FALSE)),"")</f>
        <v/>
      </c>
      <c r="P1975" s="94"/>
      <c r="Q1975" s="94"/>
    </row>
    <row r="1976" spans="2:17" x14ac:dyDescent="0.25">
      <c r="B1976" s="95">
        <f t="shared" si="58"/>
        <v>1966</v>
      </c>
      <c r="C1976" s="149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97"/>
      <c r="E1976" s="96"/>
      <c r="F1976" s="119"/>
      <c r="G1976" s="97"/>
      <c r="H1976" s="170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86"/>
      <c r="J1976" s="171" t="str">
        <f t="shared" si="57"/>
        <v/>
      </c>
      <c r="K1976" s="163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53" t="str">
        <f>IF('C. Consumer Service Detail'!$F1976="","",IF(VLOOKUP('C. Consumer Service Detail'!$F1976,'Table of Current Services'!$B$7:$F$36,'Table of Current Services'!$F$5,)="cost","Yes","No"))</f>
        <v/>
      </c>
      <c r="M1976" s="154" t="str">
        <f>IFERROR(IF('C. Consumer Service Detail'!$K1976="No Match","No",VLOOKUP('C. Consumer Service Detail'!$C1976,'B. Consumer Budget'!$E$11:$F$2010,2,FALSE)),"")</f>
        <v/>
      </c>
      <c r="P1976" s="94"/>
      <c r="Q1976" s="94"/>
    </row>
    <row r="1977" spans="2:17" x14ac:dyDescent="0.25">
      <c r="B1977" s="95">
        <f t="shared" si="58"/>
        <v>1967</v>
      </c>
      <c r="C1977" s="149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96"/>
      <c r="E1977" s="98"/>
      <c r="F1977" s="120"/>
      <c r="G1977" s="99"/>
      <c r="H1977" s="172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85"/>
      <c r="J1977" s="171" t="str">
        <f t="shared" si="57"/>
        <v/>
      </c>
      <c r="K1977" s="163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53" t="str">
        <f>IF('C. Consumer Service Detail'!$F1977="","",IF(VLOOKUP('C. Consumer Service Detail'!$F1977,'Table of Current Services'!$B$7:$F$36,'Table of Current Services'!$F$5,)="cost","Yes","No"))</f>
        <v/>
      </c>
      <c r="M1977" s="154" t="str">
        <f>IFERROR(IF('C. Consumer Service Detail'!$K1977="No Match","No",VLOOKUP('C. Consumer Service Detail'!$C1977,'B. Consumer Budget'!$E$11:$F$2010,2,FALSE)),"")</f>
        <v/>
      </c>
      <c r="P1977" s="94"/>
      <c r="Q1977" s="94"/>
    </row>
    <row r="1978" spans="2:17" x14ac:dyDescent="0.25">
      <c r="B1978" s="95">
        <f t="shared" si="58"/>
        <v>1968</v>
      </c>
      <c r="C1978" s="149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97"/>
      <c r="E1978" s="96"/>
      <c r="F1978" s="119"/>
      <c r="G1978" s="97"/>
      <c r="H1978" s="170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86"/>
      <c r="J1978" s="171" t="str">
        <f t="shared" si="57"/>
        <v/>
      </c>
      <c r="K1978" s="163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53" t="str">
        <f>IF('C. Consumer Service Detail'!$F1978="","",IF(VLOOKUP('C. Consumer Service Detail'!$F1978,'Table of Current Services'!$B$7:$F$36,'Table of Current Services'!$F$5,)="cost","Yes","No"))</f>
        <v/>
      </c>
      <c r="M1978" s="154" t="str">
        <f>IFERROR(IF('C. Consumer Service Detail'!$K1978="No Match","No",VLOOKUP('C. Consumer Service Detail'!$C1978,'B. Consumer Budget'!$E$11:$F$2010,2,FALSE)),"")</f>
        <v/>
      </c>
      <c r="P1978" s="94"/>
      <c r="Q1978" s="94"/>
    </row>
    <row r="1979" spans="2:17" x14ac:dyDescent="0.25">
      <c r="B1979" s="95">
        <f t="shared" si="58"/>
        <v>1969</v>
      </c>
      <c r="C1979" s="149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96"/>
      <c r="E1979" s="98"/>
      <c r="F1979" s="120"/>
      <c r="G1979" s="99"/>
      <c r="H1979" s="172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85"/>
      <c r="J1979" s="171" t="str">
        <f t="shared" si="57"/>
        <v/>
      </c>
      <c r="K1979" s="163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53" t="str">
        <f>IF('C. Consumer Service Detail'!$F1979="","",IF(VLOOKUP('C. Consumer Service Detail'!$F1979,'Table of Current Services'!$B$7:$F$36,'Table of Current Services'!$F$5,)="cost","Yes","No"))</f>
        <v/>
      </c>
      <c r="M1979" s="154" t="str">
        <f>IFERROR(IF('C. Consumer Service Detail'!$K1979="No Match","No",VLOOKUP('C. Consumer Service Detail'!$C1979,'B. Consumer Budget'!$E$11:$F$2010,2,FALSE)),"")</f>
        <v/>
      </c>
      <c r="P1979" s="94"/>
      <c r="Q1979" s="94"/>
    </row>
    <row r="1980" spans="2:17" x14ac:dyDescent="0.25">
      <c r="B1980" s="95">
        <f t="shared" si="58"/>
        <v>1970</v>
      </c>
      <c r="C1980" s="149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97"/>
      <c r="E1980" s="96"/>
      <c r="F1980" s="119"/>
      <c r="G1980" s="97"/>
      <c r="H1980" s="170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86"/>
      <c r="J1980" s="171" t="str">
        <f t="shared" si="57"/>
        <v/>
      </c>
      <c r="K1980" s="163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53" t="str">
        <f>IF('C. Consumer Service Detail'!$F1980="","",IF(VLOOKUP('C. Consumer Service Detail'!$F1980,'Table of Current Services'!$B$7:$F$36,'Table of Current Services'!$F$5,)="cost","Yes","No"))</f>
        <v/>
      </c>
      <c r="M1980" s="154" t="str">
        <f>IFERROR(IF('C. Consumer Service Detail'!$K1980="No Match","No",VLOOKUP('C. Consumer Service Detail'!$C1980,'B. Consumer Budget'!$E$11:$F$2010,2,FALSE)),"")</f>
        <v/>
      </c>
      <c r="P1980" s="94"/>
      <c r="Q1980" s="94"/>
    </row>
    <row r="1981" spans="2:17" x14ac:dyDescent="0.25">
      <c r="B1981" s="95">
        <f t="shared" si="58"/>
        <v>1971</v>
      </c>
      <c r="C1981" s="149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96"/>
      <c r="E1981" s="98"/>
      <c r="F1981" s="120"/>
      <c r="G1981" s="99"/>
      <c r="H1981" s="172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85"/>
      <c r="J1981" s="171" t="str">
        <f t="shared" si="57"/>
        <v/>
      </c>
      <c r="K1981" s="163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53" t="str">
        <f>IF('C. Consumer Service Detail'!$F1981="","",IF(VLOOKUP('C. Consumer Service Detail'!$F1981,'Table of Current Services'!$B$7:$F$36,'Table of Current Services'!$F$5,)="cost","Yes","No"))</f>
        <v/>
      </c>
      <c r="M1981" s="154" t="str">
        <f>IFERROR(IF('C. Consumer Service Detail'!$K1981="No Match","No",VLOOKUP('C. Consumer Service Detail'!$C1981,'B. Consumer Budget'!$E$11:$F$2010,2,FALSE)),"")</f>
        <v/>
      </c>
      <c r="P1981" s="94"/>
      <c r="Q1981" s="94"/>
    </row>
    <row r="1982" spans="2:17" x14ac:dyDescent="0.25">
      <c r="B1982" s="95">
        <f t="shared" si="58"/>
        <v>1972</v>
      </c>
      <c r="C1982" s="149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97"/>
      <c r="E1982" s="96"/>
      <c r="F1982" s="119"/>
      <c r="G1982" s="97"/>
      <c r="H1982" s="170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86"/>
      <c r="J1982" s="171" t="str">
        <f t="shared" si="57"/>
        <v/>
      </c>
      <c r="K1982" s="163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53" t="str">
        <f>IF('C. Consumer Service Detail'!$F1982="","",IF(VLOOKUP('C. Consumer Service Detail'!$F1982,'Table of Current Services'!$B$7:$F$36,'Table of Current Services'!$F$5,)="cost","Yes","No"))</f>
        <v/>
      </c>
      <c r="M1982" s="154" t="str">
        <f>IFERROR(IF('C. Consumer Service Detail'!$K1982="No Match","No",VLOOKUP('C. Consumer Service Detail'!$C1982,'B. Consumer Budget'!$E$11:$F$2010,2,FALSE)),"")</f>
        <v/>
      </c>
      <c r="P1982" s="94"/>
      <c r="Q1982" s="94"/>
    </row>
    <row r="1983" spans="2:17" x14ac:dyDescent="0.25">
      <c r="B1983" s="95">
        <f t="shared" si="58"/>
        <v>1973</v>
      </c>
      <c r="C1983" s="149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96"/>
      <c r="E1983" s="98"/>
      <c r="F1983" s="120"/>
      <c r="G1983" s="99"/>
      <c r="H1983" s="172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85"/>
      <c r="J1983" s="171" t="str">
        <f t="shared" si="57"/>
        <v/>
      </c>
      <c r="K1983" s="163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53" t="str">
        <f>IF('C. Consumer Service Detail'!$F1983="","",IF(VLOOKUP('C. Consumer Service Detail'!$F1983,'Table of Current Services'!$B$7:$F$36,'Table of Current Services'!$F$5,)="cost","Yes","No"))</f>
        <v/>
      </c>
      <c r="M1983" s="154" t="str">
        <f>IFERROR(IF('C. Consumer Service Detail'!$K1983="No Match","No",VLOOKUP('C. Consumer Service Detail'!$C1983,'B. Consumer Budget'!$E$11:$F$2010,2,FALSE)),"")</f>
        <v/>
      </c>
      <c r="P1983" s="94"/>
      <c r="Q1983" s="94"/>
    </row>
    <row r="1984" spans="2:17" x14ac:dyDescent="0.25">
      <c r="B1984" s="95">
        <f t="shared" si="58"/>
        <v>1974</v>
      </c>
      <c r="C1984" s="149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97"/>
      <c r="E1984" s="96"/>
      <c r="F1984" s="119"/>
      <c r="G1984" s="97"/>
      <c r="H1984" s="170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86"/>
      <c r="J1984" s="171" t="str">
        <f t="shared" si="57"/>
        <v/>
      </c>
      <c r="K1984" s="163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53" t="str">
        <f>IF('C. Consumer Service Detail'!$F1984="","",IF(VLOOKUP('C. Consumer Service Detail'!$F1984,'Table of Current Services'!$B$7:$F$36,'Table of Current Services'!$F$5,)="cost","Yes","No"))</f>
        <v/>
      </c>
      <c r="M1984" s="154" t="str">
        <f>IFERROR(IF('C. Consumer Service Detail'!$K1984="No Match","No",VLOOKUP('C. Consumer Service Detail'!$C1984,'B. Consumer Budget'!$E$11:$F$2010,2,FALSE)),"")</f>
        <v/>
      </c>
      <c r="P1984" s="94"/>
      <c r="Q1984" s="94"/>
    </row>
    <row r="1985" spans="2:17" x14ac:dyDescent="0.25">
      <c r="B1985" s="95">
        <f t="shared" si="58"/>
        <v>1975</v>
      </c>
      <c r="C1985" s="149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96"/>
      <c r="E1985" s="98"/>
      <c r="F1985" s="120"/>
      <c r="G1985" s="99"/>
      <c r="H1985" s="172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85"/>
      <c r="J1985" s="171" t="str">
        <f t="shared" si="57"/>
        <v/>
      </c>
      <c r="K1985" s="163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53" t="str">
        <f>IF('C. Consumer Service Detail'!$F1985="","",IF(VLOOKUP('C. Consumer Service Detail'!$F1985,'Table of Current Services'!$B$7:$F$36,'Table of Current Services'!$F$5,)="cost","Yes","No"))</f>
        <v/>
      </c>
      <c r="M1985" s="154" t="str">
        <f>IFERROR(IF('C. Consumer Service Detail'!$K1985="No Match","No",VLOOKUP('C. Consumer Service Detail'!$C1985,'B. Consumer Budget'!$E$11:$F$2010,2,FALSE)),"")</f>
        <v/>
      </c>
      <c r="P1985" s="94"/>
      <c r="Q1985" s="94"/>
    </row>
    <row r="1986" spans="2:17" x14ac:dyDescent="0.25">
      <c r="B1986" s="95">
        <f t="shared" si="58"/>
        <v>1976</v>
      </c>
      <c r="C1986" s="149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97"/>
      <c r="E1986" s="96"/>
      <c r="F1986" s="119"/>
      <c r="G1986" s="97"/>
      <c r="H1986" s="170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86"/>
      <c r="J1986" s="171" t="str">
        <f t="shared" si="57"/>
        <v/>
      </c>
      <c r="K1986" s="163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53" t="str">
        <f>IF('C. Consumer Service Detail'!$F1986="","",IF(VLOOKUP('C. Consumer Service Detail'!$F1986,'Table of Current Services'!$B$7:$F$36,'Table of Current Services'!$F$5,)="cost","Yes","No"))</f>
        <v/>
      </c>
      <c r="M1986" s="154" t="str">
        <f>IFERROR(IF('C. Consumer Service Detail'!$K1986="No Match","No",VLOOKUP('C. Consumer Service Detail'!$C1986,'B. Consumer Budget'!$E$11:$F$2010,2,FALSE)),"")</f>
        <v/>
      </c>
      <c r="P1986" s="94"/>
      <c r="Q1986" s="94"/>
    </row>
    <row r="1987" spans="2:17" x14ac:dyDescent="0.25">
      <c r="B1987" s="95">
        <f t="shared" si="58"/>
        <v>1977</v>
      </c>
      <c r="C1987" s="149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96"/>
      <c r="E1987" s="98"/>
      <c r="F1987" s="120"/>
      <c r="G1987" s="99"/>
      <c r="H1987" s="172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85"/>
      <c r="J1987" s="171" t="str">
        <f t="shared" si="57"/>
        <v/>
      </c>
      <c r="K1987" s="163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53" t="str">
        <f>IF('C. Consumer Service Detail'!$F1987="","",IF(VLOOKUP('C. Consumer Service Detail'!$F1987,'Table of Current Services'!$B$7:$F$36,'Table of Current Services'!$F$5,)="cost","Yes","No"))</f>
        <v/>
      </c>
      <c r="M1987" s="154" t="str">
        <f>IFERROR(IF('C. Consumer Service Detail'!$K1987="No Match","No",VLOOKUP('C. Consumer Service Detail'!$C1987,'B. Consumer Budget'!$E$11:$F$2010,2,FALSE)),"")</f>
        <v/>
      </c>
      <c r="P1987" s="94"/>
      <c r="Q1987" s="94"/>
    </row>
    <row r="1988" spans="2:17" x14ac:dyDescent="0.25">
      <c r="B1988" s="95">
        <f t="shared" si="58"/>
        <v>1978</v>
      </c>
      <c r="C1988" s="149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97"/>
      <c r="E1988" s="96"/>
      <c r="F1988" s="119"/>
      <c r="G1988" s="97"/>
      <c r="H1988" s="170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86"/>
      <c r="J1988" s="171" t="str">
        <f t="shared" si="57"/>
        <v/>
      </c>
      <c r="K1988" s="163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53" t="str">
        <f>IF('C. Consumer Service Detail'!$F1988="","",IF(VLOOKUP('C. Consumer Service Detail'!$F1988,'Table of Current Services'!$B$7:$F$36,'Table of Current Services'!$F$5,)="cost","Yes","No"))</f>
        <v/>
      </c>
      <c r="M1988" s="154" t="str">
        <f>IFERROR(IF('C. Consumer Service Detail'!$K1988="No Match","No",VLOOKUP('C. Consumer Service Detail'!$C1988,'B. Consumer Budget'!$E$11:$F$2010,2,FALSE)),"")</f>
        <v/>
      </c>
      <c r="P1988" s="94"/>
      <c r="Q1988" s="94"/>
    </row>
    <row r="1989" spans="2:17" x14ac:dyDescent="0.25">
      <c r="B1989" s="95">
        <f t="shared" si="58"/>
        <v>1979</v>
      </c>
      <c r="C1989" s="149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96"/>
      <c r="E1989" s="98"/>
      <c r="F1989" s="120"/>
      <c r="G1989" s="99"/>
      <c r="H1989" s="172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85"/>
      <c r="J1989" s="171" t="str">
        <f t="shared" si="57"/>
        <v/>
      </c>
      <c r="K1989" s="163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53" t="str">
        <f>IF('C. Consumer Service Detail'!$F1989="","",IF(VLOOKUP('C. Consumer Service Detail'!$F1989,'Table of Current Services'!$B$7:$F$36,'Table of Current Services'!$F$5,)="cost","Yes","No"))</f>
        <v/>
      </c>
      <c r="M1989" s="154" t="str">
        <f>IFERROR(IF('C. Consumer Service Detail'!$K1989="No Match","No",VLOOKUP('C. Consumer Service Detail'!$C1989,'B. Consumer Budget'!$E$11:$F$2010,2,FALSE)),"")</f>
        <v/>
      </c>
      <c r="P1989" s="94"/>
      <c r="Q1989" s="94"/>
    </row>
    <row r="1990" spans="2:17" x14ac:dyDescent="0.25">
      <c r="B1990" s="95">
        <f t="shared" si="58"/>
        <v>1980</v>
      </c>
      <c r="C1990" s="149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97"/>
      <c r="E1990" s="96"/>
      <c r="F1990" s="119"/>
      <c r="G1990" s="97"/>
      <c r="H1990" s="170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86"/>
      <c r="J1990" s="171" t="str">
        <f t="shared" si="57"/>
        <v/>
      </c>
      <c r="K1990" s="163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53" t="str">
        <f>IF('C. Consumer Service Detail'!$F1990="","",IF(VLOOKUP('C. Consumer Service Detail'!$F1990,'Table of Current Services'!$B$7:$F$36,'Table of Current Services'!$F$5,)="cost","Yes","No"))</f>
        <v/>
      </c>
      <c r="M1990" s="154" t="str">
        <f>IFERROR(IF('C. Consumer Service Detail'!$K1990="No Match","No",VLOOKUP('C. Consumer Service Detail'!$C1990,'B. Consumer Budget'!$E$11:$F$2010,2,FALSE)),"")</f>
        <v/>
      </c>
      <c r="P1990" s="94"/>
      <c r="Q1990" s="94"/>
    </row>
    <row r="1991" spans="2:17" x14ac:dyDescent="0.25">
      <c r="B1991" s="95">
        <f t="shared" si="58"/>
        <v>1981</v>
      </c>
      <c r="C1991" s="149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96"/>
      <c r="E1991" s="98"/>
      <c r="F1991" s="120"/>
      <c r="G1991" s="99"/>
      <c r="H1991" s="172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85"/>
      <c r="J1991" s="171" t="str">
        <f t="shared" si="57"/>
        <v/>
      </c>
      <c r="K1991" s="163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53" t="str">
        <f>IF('C. Consumer Service Detail'!$F1991="","",IF(VLOOKUP('C. Consumer Service Detail'!$F1991,'Table of Current Services'!$B$7:$F$36,'Table of Current Services'!$F$5,)="cost","Yes","No"))</f>
        <v/>
      </c>
      <c r="M1991" s="154" t="str">
        <f>IFERROR(IF('C. Consumer Service Detail'!$K1991="No Match","No",VLOOKUP('C. Consumer Service Detail'!$C1991,'B. Consumer Budget'!$E$11:$F$2010,2,FALSE)),"")</f>
        <v/>
      </c>
      <c r="P1991" s="94"/>
      <c r="Q1991" s="94"/>
    </row>
    <row r="1992" spans="2:17" x14ac:dyDescent="0.25">
      <c r="B1992" s="95">
        <f t="shared" si="58"/>
        <v>1982</v>
      </c>
      <c r="C1992" s="149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97"/>
      <c r="E1992" s="96"/>
      <c r="F1992" s="119"/>
      <c r="G1992" s="97"/>
      <c r="H1992" s="170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86"/>
      <c r="J1992" s="171" t="str">
        <f t="shared" si="57"/>
        <v/>
      </c>
      <c r="K1992" s="163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53" t="str">
        <f>IF('C. Consumer Service Detail'!$F1992="","",IF(VLOOKUP('C. Consumer Service Detail'!$F1992,'Table of Current Services'!$B$7:$F$36,'Table of Current Services'!$F$5,)="cost","Yes","No"))</f>
        <v/>
      </c>
      <c r="M1992" s="154" t="str">
        <f>IFERROR(IF('C. Consumer Service Detail'!$K1992="No Match","No",VLOOKUP('C. Consumer Service Detail'!$C1992,'B. Consumer Budget'!$E$11:$F$2010,2,FALSE)),"")</f>
        <v/>
      </c>
      <c r="P1992" s="94"/>
      <c r="Q1992" s="94"/>
    </row>
    <row r="1993" spans="2:17" x14ac:dyDescent="0.25">
      <c r="B1993" s="95">
        <f t="shared" si="58"/>
        <v>1983</v>
      </c>
      <c r="C1993" s="149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96"/>
      <c r="E1993" s="98"/>
      <c r="F1993" s="120"/>
      <c r="G1993" s="99"/>
      <c r="H1993" s="172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85"/>
      <c r="J1993" s="171" t="str">
        <f t="shared" si="57"/>
        <v/>
      </c>
      <c r="K1993" s="163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53" t="str">
        <f>IF('C. Consumer Service Detail'!$F1993="","",IF(VLOOKUP('C. Consumer Service Detail'!$F1993,'Table of Current Services'!$B$7:$F$36,'Table of Current Services'!$F$5,)="cost","Yes","No"))</f>
        <v/>
      </c>
      <c r="M1993" s="154" t="str">
        <f>IFERROR(IF('C. Consumer Service Detail'!$K1993="No Match","No",VLOOKUP('C. Consumer Service Detail'!$C1993,'B. Consumer Budget'!$E$11:$F$2010,2,FALSE)),"")</f>
        <v/>
      </c>
      <c r="P1993" s="94"/>
      <c r="Q1993" s="94"/>
    </row>
    <row r="1994" spans="2:17" x14ac:dyDescent="0.25">
      <c r="B1994" s="95">
        <f t="shared" si="58"/>
        <v>1984</v>
      </c>
      <c r="C1994" s="149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97"/>
      <c r="E1994" s="96"/>
      <c r="F1994" s="119"/>
      <c r="G1994" s="97"/>
      <c r="H1994" s="170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86"/>
      <c r="J1994" s="171" t="str">
        <f t="shared" si="57"/>
        <v/>
      </c>
      <c r="K1994" s="163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53" t="str">
        <f>IF('C. Consumer Service Detail'!$F1994="","",IF(VLOOKUP('C. Consumer Service Detail'!$F1994,'Table of Current Services'!$B$7:$F$36,'Table of Current Services'!$F$5,)="cost","Yes","No"))</f>
        <v/>
      </c>
      <c r="M1994" s="154" t="str">
        <f>IFERROR(IF('C. Consumer Service Detail'!$K1994="No Match","No",VLOOKUP('C. Consumer Service Detail'!$C1994,'B. Consumer Budget'!$E$11:$F$2010,2,FALSE)),"")</f>
        <v/>
      </c>
      <c r="P1994" s="94"/>
      <c r="Q1994" s="94"/>
    </row>
    <row r="1995" spans="2:17" x14ac:dyDescent="0.25">
      <c r="B1995" s="95">
        <f t="shared" si="58"/>
        <v>1985</v>
      </c>
      <c r="C1995" s="149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96"/>
      <c r="E1995" s="98"/>
      <c r="F1995" s="120"/>
      <c r="G1995" s="99"/>
      <c r="H1995" s="172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85"/>
      <c r="J1995" s="171" t="str">
        <f t="shared" ref="J1995:J2058" si="59">IFERROR(IF($H1995&gt;0,$H1995*$I1995,$I1995),"")</f>
        <v/>
      </c>
      <c r="K1995" s="163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53" t="str">
        <f>IF('C. Consumer Service Detail'!$F1995="","",IF(VLOOKUP('C. Consumer Service Detail'!$F1995,'Table of Current Services'!$B$7:$F$36,'Table of Current Services'!$F$5,)="cost","Yes","No"))</f>
        <v/>
      </c>
      <c r="M1995" s="154" t="str">
        <f>IFERROR(IF('C. Consumer Service Detail'!$K1995="No Match","No",VLOOKUP('C. Consumer Service Detail'!$C1995,'B. Consumer Budget'!$E$11:$F$2010,2,FALSE)),"")</f>
        <v/>
      </c>
      <c r="P1995" s="94"/>
      <c r="Q1995" s="94"/>
    </row>
    <row r="1996" spans="2:17" x14ac:dyDescent="0.25">
      <c r="B1996" s="95">
        <f t="shared" ref="B1996:B2059" si="60">B1995+1</f>
        <v>1986</v>
      </c>
      <c r="C1996" s="149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97"/>
      <c r="E1996" s="96"/>
      <c r="F1996" s="119"/>
      <c r="G1996" s="97"/>
      <c r="H1996" s="170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86"/>
      <c r="J1996" s="171" t="str">
        <f t="shared" si="59"/>
        <v/>
      </c>
      <c r="K1996" s="163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53" t="str">
        <f>IF('C. Consumer Service Detail'!$F1996="","",IF(VLOOKUP('C. Consumer Service Detail'!$F1996,'Table of Current Services'!$B$7:$F$36,'Table of Current Services'!$F$5,)="cost","Yes","No"))</f>
        <v/>
      </c>
      <c r="M1996" s="154" t="str">
        <f>IFERROR(IF('C. Consumer Service Detail'!$K1996="No Match","No",VLOOKUP('C. Consumer Service Detail'!$C1996,'B. Consumer Budget'!$E$11:$F$2010,2,FALSE)),"")</f>
        <v/>
      </c>
      <c r="P1996" s="94"/>
      <c r="Q1996" s="94"/>
    </row>
    <row r="1997" spans="2:17" x14ac:dyDescent="0.25">
      <c r="B1997" s="95">
        <f t="shared" si="60"/>
        <v>1987</v>
      </c>
      <c r="C1997" s="149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96"/>
      <c r="E1997" s="98"/>
      <c r="F1997" s="120"/>
      <c r="G1997" s="99"/>
      <c r="H1997" s="172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85"/>
      <c r="J1997" s="171" t="str">
        <f t="shared" si="59"/>
        <v/>
      </c>
      <c r="K1997" s="163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53" t="str">
        <f>IF('C. Consumer Service Detail'!$F1997="","",IF(VLOOKUP('C. Consumer Service Detail'!$F1997,'Table of Current Services'!$B$7:$F$36,'Table of Current Services'!$F$5,)="cost","Yes","No"))</f>
        <v/>
      </c>
      <c r="M1997" s="154" t="str">
        <f>IFERROR(IF('C. Consumer Service Detail'!$K1997="No Match","No",VLOOKUP('C. Consumer Service Detail'!$C1997,'B. Consumer Budget'!$E$11:$F$2010,2,FALSE)),"")</f>
        <v/>
      </c>
      <c r="P1997" s="94"/>
      <c r="Q1997" s="94"/>
    </row>
    <row r="1998" spans="2:17" x14ac:dyDescent="0.25">
      <c r="B1998" s="95">
        <f t="shared" si="60"/>
        <v>1988</v>
      </c>
      <c r="C1998" s="149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97"/>
      <c r="E1998" s="96"/>
      <c r="F1998" s="119"/>
      <c r="G1998" s="97"/>
      <c r="H1998" s="170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86"/>
      <c r="J1998" s="171" t="str">
        <f t="shared" si="59"/>
        <v/>
      </c>
      <c r="K1998" s="163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53" t="str">
        <f>IF('C. Consumer Service Detail'!$F1998="","",IF(VLOOKUP('C. Consumer Service Detail'!$F1998,'Table of Current Services'!$B$7:$F$36,'Table of Current Services'!$F$5,)="cost","Yes","No"))</f>
        <v/>
      </c>
      <c r="M1998" s="154" t="str">
        <f>IFERROR(IF('C. Consumer Service Detail'!$K1998="No Match","No",VLOOKUP('C. Consumer Service Detail'!$C1998,'B. Consumer Budget'!$E$11:$F$2010,2,FALSE)),"")</f>
        <v/>
      </c>
      <c r="P1998" s="94"/>
      <c r="Q1998" s="94"/>
    </row>
    <row r="1999" spans="2:17" x14ac:dyDescent="0.25">
      <c r="B1999" s="95">
        <f t="shared" si="60"/>
        <v>1989</v>
      </c>
      <c r="C1999" s="149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96"/>
      <c r="E1999" s="98"/>
      <c r="F1999" s="120"/>
      <c r="G1999" s="99"/>
      <c r="H1999" s="172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85"/>
      <c r="J1999" s="171" t="str">
        <f t="shared" si="59"/>
        <v/>
      </c>
      <c r="K1999" s="163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53" t="str">
        <f>IF('C. Consumer Service Detail'!$F1999="","",IF(VLOOKUP('C. Consumer Service Detail'!$F1999,'Table of Current Services'!$B$7:$F$36,'Table of Current Services'!$F$5,)="cost","Yes","No"))</f>
        <v/>
      </c>
      <c r="M1999" s="154" t="str">
        <f>IFERROR(IF('C. Consumer Service Detail'!$K1999="No Match","No",VLOOKUP('C. Consumer Service Detail'!$C1999,'B. Consumer Budget'!$E$11:$F$2010,2,FALSE)),"")</f>
        <v/>
      </c>
      <c r="P1999" s="94"/>
      <c r="Q1999" s="94"/>
    </row>
    <row r="2000" spans="2:17" x14ac:dyDescent="0.25">
      <c r="B2000" s="95">
        <f t="shared" si="60"/>
        <v>1990</v>
      </c>
      <c r="C2000" s="149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97"/>
      <c r="E2000" s="96"/>
      <c r="F2000" s="119"/>
      <c r="G2000" s="97"/>
      <c r="H2000" s="170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86"/>
      <c r="J2000" s="171" t="str">
        <f t="shared" si="59"/>
        <v/>
      </c>
      <c r="K2000" s="163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53" t="str">
        <f>IF('C. Consumer Service Detail'!$F2000="","",IF(VLOOKUP('C. Consumer Service Detail'!$F2000,'Table of Current Services'!$B$7:$F$36,'Table of Current Services'!$F$5,)="cost","Yes","No"))</f>
        <v/>
      </c>
      <c r="M2000" s="154" t="str">
        <f>IFERROR(IF('C. Consumer Service Detail'!$K2000="No Match","No",VLOOKUP('C. Consumer Service Detail'!$C2000,'B. Consumer Budget'!$E$11:$F$2010,2,FALSE)),"")</f>
        <v/>
      </c>
      <c r="P2000" s="94"/>
      <c r="Q2000" s="94"/>
    </row>
    <row r="2001" spans="2:17" x14ac:dyDescent="0.25">
      <c r="B2001" s="95">
        <f t="shared" si="60"/>
        <v>1991</v>
      </c>
      <c r="C2001" s="149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96"/>
      <c r="E2001" s="98"/>
      <c r="F2001" s="120"/>
      <c r="G2001" s="99"/>
      <c r="H2001" s="172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85"/>
      <c r="J2001" s="171" t="str">
        <f t="shared" si="59"/>
        <v/>
      </c>
      <c r="K2001" s="163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53" t="str">
        <f>IF('C. Consumer Service Detail'!$F2001="","",IF(VLOOKUP('C. Consumer Service Detail'!$F2001,'Table of Current Services'!$B$7:$F$36,'Table of Current Services'!$F$5,)="cost","Yes","No"))</f>
        <v/>
      </c>
      <c r="M2001" s="154" t="str">
        <f>IFERROR(IF('C. Consumer Service Detail'!$K2001="No Match","No",VLOOKUP('C. Consumer Service Detail'!$C2001,'B. Consumer Budget'!$E$11:$F$2010,2,FALSE)),"")</f>
        <v/>
      </c>
      <c r="P2001" s="94"/>
      <c r="Q2001" s="94"/>
    </row>
    <row r="2002" spans="2:17" x14ac:dyDescent="0.25">
      <c r="B2002" s="95">
        <f t="shared" si="60"/>
        <v>1992</v>
      </c>
      <c r="C2002" s="149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97"/>
      <c r="E2002" s="96"/>
      <c r="F2002" s="119"/>
      <c r="G2002" s="97"/>
      <c r="H2002" s="170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86"/>
      <c r="J2002" s="171" t="str">
        <f t="shared" si="59"/>
        <v/>
      </c>
      <c r="K2002" s="163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53" t="str">
        <f>IF('C. Consumer Service Detail'!$F2002="","",IF(VLOOKUP('C. Consumer Service Detail'!$F2002,'Table of Current Services'!$B$7:$F$36,'Table of Current Services'!$F$5,)="cost","Yes","No"))</f>
        <v/>
      </c>
      <c r="M2002" s="154" t="str">
        <f>IFERROR(IF('C. Consumer Service Detail'!$K2002="No Match","No",VLOOKUP('C. Consumer Service Detail'!$C2002,'B. Consumer Budget'!$E$11:$F$2010,2,FALSE)),"")</f>
        <v/>
      </c>
      <c r="P2002" s="94"/>
      <c r="Q2002" s="94"/>
    </row>
    <row r="2003" spans="2:17" x14ac:dyDescent="0.25">
      <c r="B2003" s="95">
        <f t="shared" si="60"/>
        <v>1993</v>
      </c>
      <c r="C2003" s="149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96"/>
      <c r="E2003" s="98"/>
      <c r="F2003" s="120"/>
      <c r="G2003" s="99"/>
      <c r="H2003" s="172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85"/>
      <c r="J2003" s="171" t="str">
        <f t="shared" si="59"/>
        <v/>
      </c>
      <c r="K2003" s="163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53" t="str">
        <f>IF('C. Consumer Service Detail'!$F2003="","",IF(VLOOKUP('C. Consumer Service Detail'!$F2003,'Table of Current Services'!$B$7:$F$36,'Table of Current Services'!$F$5,)="cost","Yes","No"))</f>
        <v/>
      </c>
      <c r="M2003" s="154" t="str">
        <f>IFERROR(IF('C. Consumer Service Detail'!$K2003="No Match","No",VLOOKUP('C. Consumer Service Detail'!$C2003,'B. Consumer Budget'!$E$11:$F$2010,2,FALSE)),"")</f>
        <v/>
      </c>
      <c r="P2003" s="94"/>
      <c r="Q2003" s="94"/>
    </row>
    <row r="2004" spans="2:17" x14ac:dyDescent="0.25">
      <c r="B2004" s="95">
        <f t="shared" si="60"/>
        <v>1994</v>
      </c>
      <c r="C2004" s="149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97"/>
      <c r="E2004" s="96"/>
      <c r="F2004" s="119"/>
      <c r="G2004" s="97"/>
      <c r="H2004" s="170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86"/>
      <c r="J2004" s="171" t="str">
        <f t="shared" si="59"/>
        <v/>
      </c>
      <c r="K2004" s="163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53" t="str">
        <f>IF('C. Consumer Service Detail'!$F2004="","",IF(VLOOKUP('C. Consumer Service Detail'!$F2004,'Table of Current Services'!$B$7:$F$36,'Table of Current Services'!$F$5,)="cost","Yes","No"))</f>
        <v/>
      </c>
      <c r="M2004" s="154" t="str">
        <f>IFERROR(IF('C. Consumer Service Detail'!$K2004="No Match","No",VLOOKUP('C. Consumer Service Detail'!$C2004,'B. Consumer Budget'!$E$11:$F$2010,2,FALSE)),"")</f>
        <v/>
      </c>
      <c r="P2004" s="94"/>
      <c r="Q2004" s="94"/>
    </row>
    <row r="2005" spans="2:17" x14ac:dyDescent="0.25">
      <c r="B2005" s="95">
        <f t="shared" si="60"/>
        <v>1995</v>
      </c>
      <c r="C2005" s="149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96"/>
      <c r="E2005" s="98"/>
      <c r="F2005" s="120"/>
      <c r="G2005" s="99"/>
      <c r="H2005" s="172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85"/>
      <c r="J2005" s="171" t="str">
        <f t="shared" si="59"/>
        <v/>
      </c>
      <c r="K2005" s="163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53" t="str">
        <f>IF('C. Consumer Service Detail'!$F2005="","",IF(VLOOKUP('C. Consumer Service Detail'!$F2005,'Table of Current Services'!$B$7:$F$36,'Table of Current Services'!$F$5,)="cost","Yes","No"))</f>
        <v/>
      </c>
      <c r="M2005" s="154" t="str">
        <f>IFERROR(IF('C. Consumer Service Detail'!$K2005="No Match","No",VLOOKUP('C. Consumer Service Detail'!$C2005,'B. Consumer Budget'!$E$11:$F$2010,2,FALSE)),"")</f>
        <v/>
      </c>
      <c r="P2005" s="94"/>
      <c r="Q2005" s="94"/>
    </row>
    <row r="2006" spans="2:17" x14ac:dyDescent="0.25">
      <c r="B2006" s="95">
        <f t="shared" si="60"/>
        <v>1996</v>
      </c>
      <c r="C2006" s="149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97"/>
      <c r="E2006" s="96"/>
      <c r="F2006" s="119"/>
      <c r="G2006" s="97"/>
      <c r="H2006" s="170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86"/>
      <c r="J2006" s="171" t="str">
        <f t="shared" si="59"/>
        <v/>
      </c>
      <c r="K2006" s="163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53" t="str">
        <f>IF('C. Consumer Service Detail'!$F2006="","",IF(VLOOKUP('C. Consumer Service Detail'!$F2006,'Table of Current Services'!$B$7:$F$36,'Table of Current Services'!$F$5,)="cost","Yes","No"))</f>
        <v/>
      </c>
      <c r="M2006" s="154" t="str">
        <f>IFERROR(IF('C. Consumer Service Detail'!$K2006="No Match","No",VLOOKUP('C. Consumer Service Detail'!$C2006,'B. Consumer Budget'!$E$11:$F$2010,2,FALSE)),"")</f>
        <v/>
      </c>
      <c r="P2006" s="94"/>
      <c r="Q2006" s="94"/>
    </row>
    <row r="2007" spans="2:17" x14ac:dyDescent="0.25">
      <c r="B2007" s="95">
        <f t="shared" si="60"/>
        <v>1997</v>
      </c>
      <c r="C2007" s="149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96"/>
      <c r="E2007" s="98"/>
      <c r="F2007" s="120"/>
      <c r="G2007" s="99"/>
      <c r="H2007" s="172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85"/>
      <c r="J2007" s="171" t="str">
        <f t="shared" si="59"/>
        <v/>
      </c>
      <c r="K2007" s="163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53" t="str">
        <f>IF('C. Consumer Service Detail'!$F2007="","",IF(VLOOKUP('C. Consumer Service Detail'!$F2007,'Table of Current Services'!$B$7:$F$36,'Table of Current Services'!$F$5,)="cost","Yes","No"))</f>
        <v/>
      </c>
      <c r="M2007" s="154" t="str">
        <f>IFERROR(IF('C. Consumer Service Detail'!$K2007="No Match","No",VLOOKUP('C. Consumer Service Detail'!$C2007,'B. Consumer Budget'!$E$11:$F$2010,2,FALSE)),"")</f>
        <v/>
      </c>
      <c r="P2007" s="94"/>
      <c r="Q2007" s="94"/>
    </row>
    <row r="2008" spans="2:17" x14ac:dyDescent="0.25">
      <c r="B2008" s="95">
        <f t="shared" si="60"/>
        <v>1998</v>
      </c>
      <c r="C2008" s="149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97"/>
      <c r="E2008" s="96"/>
      <c r="F2008" s="119"/>
      <c r="G2008" s="97"/>
      <c r="H2008" s="170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86"/>
      <c r="J2008" s="171" t="str">
        <f t="shared" si="59"/>
        <v/>
      </c>
      <c r="K2008" s="163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53" t="str">
        <f>IF('C. Consumer Service Detail'!$F2008="","",IF(VLOOKUP('C. Consumer Service Detail'!$F2008,'Table of Current Services'!$B$7:$F$36,'Table of Current Services'!$F$5,)="cost","Yes","No"))</f>
        <v/>
      </c>
      <c r="M2008" s="154" t="str">
        <f>IFERROR(IF('C. Consumer Service Detail'!$K2008="No Match","No",VLOOKUP('C. Consumer Service Detail'!$C2008,'B. Consumer Budget'!$E$11:$F$2010,2,FALSE)),"")</f>
        <v/>
      </c>
      <c r="P2008" s="94"/>
      <c r="Q2008" s="94"/>
    </row>
    <row r="2009" spans="2:17" x14ac:dyDescent="0.25">
      <c r="B2009" s="95">
        <f t="shared" si="60"/>
        <v>1999</v>
      </c>
      <c r="C2009" s="149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96"/>
      <c r="E2009" s="98"/>
      <c r="F2009" s="120"/>
      <c r="G2009" s="99"/>
      <c r="H2009" s="172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85"/>
      <c r="J2009" s="171" t="str">
        <f t="shared" si="59"/>
        <v/>
      </c>
      <c r="K2009" s="163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53" t="str">
        <f>IF('C. Consumer Service Detail'!$F2009="","",IF(VLOOKUP('C. Consumer Service Detail'!$F2009,'Table of Current Services'!$B$7:$F$36,'Table of Current Services'!$F$5,)="cost","Yes","No"))</f>
        <v/>
      </c>
      <c r="M2009" s="154" t="str">
        <f>IFERROR(IF('C. Consumer Service Detail'!$K2009="No Match","No",VLOOKUP('C. Consumer Service Detail'!$C2009,'B. Consumer Budget'!$E$11:$F$2010,2,FALSE)),"")</f>
        <v/>
      </c>
      <c r="P2009" s="94"/>
      <c r="Q2009" s="94"/>
    </row>
    <row r="2010" spans="2:17" x14ac:dyDescent="0.25">
      <c r="B2010" s="95">
        <f t="shared" si="60"/>
        <v>2000</v>
      </c>
      <c r="C2010" s="149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97"/>
      <c r="E2010" s="96"/>
      <c r="F2010" s="119"/>
      <c r="G2010" s="97"/>
      <c r="H2010" s="170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86"/>
      <c r="J2010" s="171" t="str">
        <f t="shared" si="59"/>
        <v/>
      </c>
      <c r="K2010" s="163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53" t="str">
        <f>IF('C. Consumer Service Detail'!$F2010="","",IF(VLOOKUP('C. Consumer Service Detail'!$F2010,'Table of Current Services'!$B$7:$F$36,'Table of Current Services'!$F$5,)="cost","Yes","No"))</f>
        <v/>
      </c>
      <c r="M2010" s="154" t="str">
        <f>IFERROR(IF('C. Consumer Service Detail'!$K2010="No Match","No",VLOOKUP('C. Consumer Service Detail'!$C2010,'B. Consumer Budget'!$E$11:$F$2010,2,FALSE)),"")</f>
        <v/>
      </c>
      <c r="P2010" s="94"/>
      <c r="Q2010" s="94"/>
    </row>
    <row r="2011" spans="2:17" x14ac:dyDescent="0.25">
      <c r="B2011" s="95">
        <f t="shared" si="60"/>
        <v>2001</v>
      </c>
      <c r="C2011" s="149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96"/>
      <c r="E2011" s="98"/>
      <c r="F2011" s="120"/>
      <c r="G2011" s="99"/>
      <c r="H2011" s="172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85"/>
      <c r="J2011" s="171" t="str">
        <f t="shared" si="59"/>
        <v/>
      </c>
      <c r="K2011" s="163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53" t="str">
        <f>IF('C. Consumer Service Detail'!$F2011="","",IF(VLOOKUP('C. Consumer Service Detail'!$F2011,'Table of Current Services'!$B$7:$F$36,'Table of Current Services'!$F$5,)="cost","Yes","No"))</f>
        <v/>
      </c>
      <c r="M2011" s="154" t="str">
        <f>IFERROR(IF('C. Consumer Service Detail'!$K2011="No Match","No",VLOOKUP('C. Consumer Service Detail'!$C2011,'B. Consumer Budget'!$E$11:$F$2010,2,FALSE)),"")</f>
        <v/>
      </c>
      <c r="P2011" s="94"/>
      <c r="Q2011" s="94"/>
    </row>
    <row r="2012" spans="2:17" x14ac:dyDescent="0.25">
      <c r="B2012" s="95">
        <f t="shared" si="60"/>
        <v>2002</v>
      </c>
      <c r="C2012" s="149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97"/>
      <c r="E2012" s="96"/>
      <c r="F2012" s="119"/>
      <c r="G2012" s="97"/>
      <c r="H2012" s="170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86"/>
      <c r="J2012" s="171" t="str">
        <f t="shared" si="59"/>
        <v/>
      </c>
      <c r="K2012" s="163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53" t="str">
        <f>IF('C. Consumer Service Detail'!$F2012="","",IF(VLOOKUP('C. Consumer Service Detail'!$F2012,'Table of Current Services'!$B$7:$F$36,'Table of Current Services'!$F$5,)="cost","Yes","No"))</f>
        <v/>
      </c>
      <c r="M2012" s="154" t="str">
        <f>IFERROR(IF('C. Consumer Service Detail'!$K2012="No Match","No",VLOOKUP('C. Consumer Service Detail'!$C2012,'B. Consumer Budget'!$E$11:$F$2010,2,FALSE)),"")</f>
        <v/>
      </c>
      <c r="P2012" s="94"/>
      <c r="Q2012" s="94"/>
    </row>
    <row r="2013" spans="2:17" x14ac:dyDescent="0.25">
      <c r="B2013" s="95">
        <f t="shared" si="60"/>
        <v>2003</v>
      </c>
      <c r="C2013" s="149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96"/>
      <c r="E2013" s="98"/>
      <c r="F2013" s="120"/>
      <c r="G2013" s="99"/>
      <c r="H2013" s="172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85"/>
      <c r="J2013" s="171" t="str">
        <f t="shared" si="59"/>
        <v/>
      </c>
      <c r="K2013" s="163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53" t="str">
        <f>IF('C. Consumer Service Detail'!$F2013="","",IF(VLOOKUP('C. Consumer Service Detail'!$F2013,'Table of Current Services'!$B$7:$F$36,'Table of Current Services'!$F$5,)="cost","Yes","No"))</f>
        <v/>
      </c>
      <c r="M2013" s="154" t="str">
        <f>IFERROR(IF('C. Consumer Service Detail'!$K2013="No Match","No",VLOOKUP('C. Consumer Service Detail'!$C2013,'B. Consumer Budget'!$E$11:$F$2010,2,FALSE)),"")</f>
        <v/>
      </c>
      <c r="P2013" s="94"/>
      <c r="Q2013" s="94"/>
    </row>
    <row r="2014" spans="2:17" x14ac:dyDescent="0.25">
      <c r="B2014" s="95">
        <f t="shared" si="60"/>
        <v>2004</v>
      </c>
      <c r="C2014" s="149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97"/>
      <c r="E2014" s="96"/>
      <c r="F2014" s="119"/>
      <c r="G2014" s="97"/>
      <c r="H2014" s="170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86"/>
      <c r="J2014" s="171" t="str">
        <f t="shared" si="59"/>
        <v/>
      </c>
      <c r="K2014" s="163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53" t="str">
        <f>IF('C. Consumer Service Detail'!$F2014="","",IF(VLOOKUP('C. Consumer Service Detail'!$F2014,'Table of Current Services'!$B$7:$F$36,'Table of Current Services'!$F$5,)="cost","Yes","No"))</f>
        <v/>
      </c>
      <c r="M2014" s="154" t="str">
        <f>IFERROR(IF('C. Consumer Service Detail'!$K2014="No Match","No",VLOOKUP('C. Consumer Service Detail'!$C2014,'B. Consumer Budget'!$E$11:$F$2010,2,FALSE)),"")</f>
        <v/>
      </c>
      <c r="P2014" s="94"/>
      <c r="Q2014" s="94"/>
    </row>
    <row r="2015" spans="2:17" x14ac:dyDescent="0.25">
      <c r="B2015" s="95">
        <f t="shared" si="60"/>
        <v>2005</v>
      </c>
      <c r="C2015" s="149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96"/>
      <c r="E2015" s="98"/>
      <c r="F2015" s="120"/>
      <c r="G2015" s="99"/>
      <c r="H2015" s="172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85"/>
      <c r="J2015" s="171" t="str">
        <f t="shared" si="59"/>
        <v/>
      </c>
      <c r="K2015" s="163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53" t="str">
        <f>IF('C. Consumer Service Detail'!$F2015="","",IF(VLOOKUP('C. Consumer Service Detail'!$F2015,'Table of Current Services'!$B$7:$F$36,'Table of Current Services'!$F$5,)="cost","Yes","No"))</f>
        <v/>
      </c>
      <c r="M2015" s="154" t="str">
        <f>IFERROR(IF('C. Consumer Service Detail'!$K2015="No Match","No",VLOOKUP('C. Consumer Service Detail'!$C2015,'B. Consumer Budget'!$E$11:$F$2010,2,FALSE)),"")</f>
        <v/>
      </c>
      <c r="P2015" s="94"/>
      <c r="Q2015" s="94"/>
    </row>
    <row r="2016" spans="2:17" x14ac:dyDescent="0.25">
      <c r="B2016" s="95">
        <f t="shared" si="60"/>
        <v>2006</v>
      </c>
      <c r="C2016" s="149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97"/>
      <c r="E2016" s="96"/>
      <c r="F2016" s="119"/>
      <c r="G2016" s="97"/>
      <c r="H2016" s="170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86"/>
      <c r="J2016" s="171" t="str">
        <f t="shared" si="59"/>
        <v/>
      </c>
      <c r="K2016" s="163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53" t="str">
        <f>IF('C. Consumer Service Detail'!$F2016="","",IF(VLOOKUP('C. Consumer Service Detail'!$F2016,'Table of Current Services'!$B$7:$F$36,'Table of Current Services'!$F$5,)="cost","Yes","No"))</f>
        <v/>
      </c>
      <c r="M2016" s="154" t="str">
        <f>IFERROR(IF('C. Consumer Service Detail'!$K2016="No Match","No",VLOOKUP('C. Consumer Service Detail'!$C2016,'B. Consumer Budget'!$E$11:$F$2010,2,FALSE)),"")</f>
        <v/>
      </c>
      <c r="P2016" s="94"/>
      <c r="Q2016" s="94"/>
    </row>
    <row r="2017" spans="2:17" x14ac:dyDescent="0.25">
      <c r="B2017" s="95">
        <f t="shared" si="60"/>
        <v>2007</v>
      </c>
      <c r="C2017" s="149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96"/>
      <c r="E2017" s="98"/>
      <c r="F2017" s="120"/>
      <c r="G2017" s="99"/>
      <c r="H2017" s="172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85"/>
      <c r="J2017" s="171" t="str">
        <f t="shared" si="59"/>
        <v/>
      </c>
      <c r="K2017" s="163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53" t="str">
        <f>IF('C. Consumer Service Detail'!$F2017="","",IF(VLOOKUP('C. Consumer Service Detail'!$F2017,'Table of Current Services'!$B$7:$F$36,'Table of Current Services'!$F$5,)="cost","Yes","No"))</f>
        <v/>
      </c>
      <c r="M2017" s="154" t="str">
        <f>IFERROR(IF('C. Consumer Service Detail'!$K2017="No Match","No",VLOOKUP('C. Consumer Service Detail'!$C2017,'B. Consumer Budget'!$E$11:$F$2010,2,FALSE)),"")</f>
        <v/>
      </c>
      <c r="P2017" s="94"/>
      <c r="Q2017" s="94"/>
    </row>
    <row r="2018" spans="2:17" x14ac:dyDescent="0.25">
      <c r="B2018" s="95">
        <f t="shared" si="60"/>
        <v>2008</v>
      </c>
      <c r="C2018" s="149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97"/>
      <c r="E2018" s="96"/>
      <c r="F2018" s="119"/>
      <c r="G2018" s="97"/>
      <c r="H2018" s="170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86"/>
      <c r="J2018" s="171" t="str">
        <f t="shared" si="59"/>
        <v/>
      </c>
      <c r="K2018" s="163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53" t="str">
        <f>IF('C. Consumer Service Detail'!$F2018="","",IF(VLOOKUP('C. Consumer Service Detail'!$F2018,'Table of Current Services'!$B$7:$F$36,'Table of Current Services'!$F$5,)="cost","Yes","No"))</f>
        <v/>
      </c>
      <c r="M2018" s="154" t="str">
        <f>IFERROR(IF('C. Consumer Service Detail'!$K2018="No Match","No",VLOOKUP('C. Consumer Service Detail'!$C2018,'B. Consumer Budget'!$E$11:$F$2010,2,FALSE)),"")</f>
        <v/>
      </c>
      <c r="P2018" s="94"/>
      <c r="Q2018" s="94"/>
    </row>
    <row r="2019" spans="2:17" x14ac:dyDescent="0.25">
      <c r="B2019" s="95">
        <f t="shared" si="60"/>
        <v>2009</v>
      </c>
      <c r="C2019" s="149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96"/>
      <c r="E2019" s="98"/>
      <c r="F2019" s="120"/>
      <c r="G2019" s="99"/>
      <c r="H2019" s="172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85"/>
      <c r="J2019" s="171" t="str">
        <f t="shared" si="59"/>
        <v/>
      </c>
      <c r="K2019" s="163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53" t="str">
        <f>IF('C. Consumer Service Detail'!$F2019="","",IF(VLOOKUP('C. Consumer Service Detail'!$F2019,'Table of Current Services'!$B$7:$F$36,'Table of Current Services'!$F$5,)="cost","Yes","No"))</f>
        <v/>
      </c>
      <c r="M2019" s="154" t="str">
        <f>IFERROR(IF('C. Consumer Service Detail'!$K2019="No Match","No",VLOOKUP('C. Consumer Service Detail'!$C2019,'B. Consumer Budget'!$E$11:$F$2010,2,FALSE)),"")</f>
        <v/>
      </c>
      <c r="P2019" s="94"/>
      <c r="Q2019" s="94"/>
    </row>
    <row r="2020" spans="2:17" x14ac:dyDescent="0.25">
      <c r="B2020" s="95">
        <f t="shared" si="60"/>
        <v>2010</v>
      </c>
      <c r="C2020" s="149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97"/>
      <c r="E2020" s="96"/>
      <c r="F2020" s="119"/>
      <c r="G2020" s="97"/>
      <c r="H2020" s="170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86"/>
      <c r="J2020" s="171" t="str">
        <f t="shared" si="59"/>
        <v/>
      </c>
      <c r="K2020" s="163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53" t="str">
        <f>IF('C. Consumer Service Detail'!$F2020="","",IF(VLOOKUP('C. Consumer Service Detail'!$F2020,'Table of Current Services'!$B$7:$F$36,'Table of Current Services'!$F$5,)="cost","Yes","No"))</f>
        <v/>
      </c>
      <c r="M2020" s="154" t="str">
        <f>IFERROR(IF('C. Consumer Service Detail'!$K2020="No Match","No",VLOOKUP('C. Consumer Service Detail'!$C2020,'B. Consumer Budget'!$E$11:$F$2010,2,FALSE)),"")</f>
        <v/>
      </c>
      <c r="P2020" s="94"/>
      <c r="Q2020" s="94"/>
    </row>
    <row r="2021" spans="2:17" x14ac:dyDescent="0.25">
      <c r="B2021" s="95">
        <f t="shared" si="60"/>
        <v>2011</v>
      </c>
      <c r="C2021" s="149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96"/>
      <c r="E2021" s="98"/>
      <c r="F2021" s="120"/>
      <c r="G2021" s="99"/>
      <c r="H2021" s="172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85"/>
      <c r="J2021" s="171" t="str">
        <f t="shared" si="59"/>
        <v/>
      </c>
      <c r="K2021" s="163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53" t="str">
        <f>IF('C. Consumer Service Detail'!$F2021="","",IF(VLOOKUP('C. Consumer Service Detail'!$F2021,'Table of Current Services'!$B$7:$F$36,'Table of Current Services'!$F$5,)="cost","Yes","No"))</f>
        <v/>
      </c>
      <c r="M2021" s="154" t="str">
        <f>IFERROR(IF('C. Consumer Service Detail'!$K2021="No Match","No",VLOOKUP('C. Consumer Service Detail'!$C2021,'B. Consumer Budget'!$E$11:$F$2010,2,FALSE)),"")</f>
        <v/>
      </c>
      <c r="P2021" s="94"/>
      <c r="Q2021" s="94"/>
    </row>
    <row r="2022" spans="2:17" x14ac:dyDescent="0.25">
      <c r="B2022" s="95">
        <f t="shared" si="60"/>
        <v>2012</v>
      </c>
      <c r="C2022" s="149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97"/>
      <c r="E2022" s="96"/>
      <c r="F2022" s="119"/>
      <c r="G2022" s="97"/>
      <c r="H2022" s="170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86"/>
      <c r="J2022" s="171" t="str">
        <f t="shared" si="59"/>
        <v/>
      </c>
      <c r="K2022" s="163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53" t="str">
        <f>IF('C. Consumer Service Detail'!$F2022="","",IF(VLOOKUP('C. Consumer Service Detail'!$F2022,'Table of Current Services'!$B$7:$F$36,'Table of Current Services'!$F$5,)="cost","Yes","No"))</f>
        <v/>
      </c>
      <c r="M2022" s="154" t="str">
        <f>IFERROR(IF('C. Consumer Service Detail'!$K2022="No Match","No",VLOOKUP('C. Consumer Service Detail'!$C2022,'B. Consumer Budget'!$E$11:$F$2010,2,FALSE)),"")</f>
        <v/>
      </c>
      <c r="P2022" s="94"/>
      <c r="Q2022" s="94"/>
    </row>
    <row r="2023" spans="2:17" x14ac:dyDescent="0.25">
      <c r="B2023" s="95">
        <f t="shared" si="60"/>
        <v>2013</v>
      </c>
      <c r="C2023" s="149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96"/>
      <c r="E2023" s="98"/>
      <c r="F2023" s="120"/>
      <c r="G2023" s="99"/>
      <c r="H2023" s="172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85"/>
      <c r="J2023" s="171" t="str">
        <f t="shared" si="59"/>
        <v/>
      </c>
      <c r="K2023" s="163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53" t="str">
        <f>IF('C. Consumer Service Detail'!$F2023="","",IF(VLOOKUP('C. Consumer Service Detail'!$F2023,'Table of Current Services'!$B$7:$F$36,'Table of Current Services'!$F$5,)="cost","Yes","No"))</f>
        <v/>
      </c>
      <c r="M2023" s="154" t="str">
        <f>IFERROR(IF('C. Consumer Service Detail'!$K2023="No Match","No",VLOOKUP('C. Consumer Service Detail'!$C2023,'B. Consumer Budget'!$E$11:$F$2010,2,FALSE)),"")</f>
        <v/>
      </c>
      <c r="P2023" s="94"/>
      <c r="Q2023" s="94"/>
    </row>
    <row r="2024" spans="2:17" x14ac:dyDescent="0.25">
      <c r="B2024" s="95">
        <f t="shared" si="60"/>
        <v>2014</v>
      </c>
      <c r="C2024" s="149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97"/>
      <c r="E2024" s="96"/>
      <c r="F2024" s="119"/>
      <c r="G2024" s="97"/>
      <c r="H2024" s="170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86"/>
      <c r="J2024" s="171" t="str">
        <f t="shared" si="59"/>
        <v/>
      </c>
      <c r="K2024" s="163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53" t="str">
        <f>IF('C. Consumer Service Detail'!$F2024="","",IF(VLOOKUP('C. Consumer Service Detail'!$F2024,'Table of Current Services'!$B$7:$F$36,'Table of Current Services'!$F$5,)="cost","Yes","No"))</f>
        <v/>
      </c>
      <c r="M2024" s="154" t="str">
        <f>IFERROR(IF('C. Consumer Service Detail'!$K2024="No Match","No",VLOOKUP('C. Consumer Service Detail'!$C2024,'B. Consumer Budget'!$E$11:$F$2010,2,FALSE)),"")</f>
        <v/>
      </c>
      <c r="P2024" s="94"/>
      <c r="Q2024" s="94"/>
    </row>
    <row r="2025" spans="2:17" x14ac:dyDescent="0.25">
      <c r="B2025" s="95">
        <f t="shared" si="60"/>
        <v>2015</v>
      </c>
      <c r="C2025" s="149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96"/>
      <c r="E2025" s="98"/>
      <c r="F2025" s="120"/>
      <c r="G2025" s="99"/>
      <c r="H2025" s="172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85"/>
      <c r="J2025" s="171" t="str">
        <f t="shared" si="59"/>
        <v/>
      </c>
      <c r="K2025" s="163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53" t="str">
        <f>IF('C. Consumer Service Detail'!$F2025="","",IF(VLOOKUP('C. Consumer Service Detail'!$F2025,'Table of Current Services'!$B$7:$F$36,'Table of Current Services'!$F$5,)="cost","Yes","No"))</f>
        <v/>
      </c>
      <c r="M2025" s="154" t="str">
        <f>IFERROR(IF('C. Consumer Service Detail'!$K2025="No Match","No",VLOOKUP('C. Consumer Service Detail'!$C2025,'B. Consumer Budget'!$E$11:$F$2010,2,FALSE)),"")</f>
        <v/>
      </c>
      <c r="P2025" s="94"/>
      <c r="Q2025" s="94"/>
    </row>
    <row r="2026" spans="2:17" x14ac:dyDescent="0.25">
      <c r="B2026" s="95">
        <f t="shared" si="60"/>
        <v>2016</v>
      </c>
      <c r="C2026" s="149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97"/>
      <c r="E2026" s="96"/>
      <c r="F2026" s="119"/>
      <c r="G2026" s="97"/>
      <c r="H2026" s="170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86"/>
      <c r="J2026" s="171" t="str">
        <f t="shared" si="59"/>
        <v/>
      </c>
      <c r="K2026" s="163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53" t="str">
        <f>IF('C. Consumer Service Detail'!$F2026="","",IF(VLOOKUP('C. Consumer Service Detail'!$F2026,'Table of Current Services'!$B$7:$F$36,'Table of Current Services'!$F$5,)="cost","Yes","No"))</f>
        <v/>
      </c>
      <c r="M2026" s="154" t="str">
        <f>IFERROR(IF('C. Consumer Service Detail'!$K2026="No Match","No",VLOOKUP('C. Consumer Service Detail'!$C2026,'B. Consumer Budget'!$E$11:$F$2010,2,FALSE)),"")</f>
        <v/>
      </c>
      <c r="P2026" s="94"/>
      <c r="Q2026" s="94"/>
    </row>
    <row r="2027" spans="2:17" x14ac:dyDescent="0.25">
      <c r="B2027" s="95">
        <f t="shared" si="60"/>
        <v>2017</v>
      </c>
      <c r="C2027" s="149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96"/>
      <c r="E2027" s="98"/>
      <c r="F2027" s="120"/>
      <c r="G2027" s="99"/>
      <c r="H2027" s="172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85"/>
      <c r="J2027" s="171" t="str">
        <f t="shared" si="59"/>
        <v/>
      </c>
      <c r="K2027" s="163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53" t="str">
        <f>IF('C. Consumer Service Detail'!$F2027="","",IF(VLOOKUP('C. Consumer Service Detail'!$F2027,'Table of Current Services'!$B$7:$F$36,'Table of Current Services'!$F$5,)="cost","Yes","No"))</f>
        <v/>
      </c>
      <c r="M2027" s="154" t="str">
        <f>IFERROR(IF('C. Consumer Service Detail'!$K2027="No Match","No",VLOOKUP('C. Consumer Service Detail'!$C2027,'B. Consumer Budget'!$E$11:$F$2010,2,FALSE)),"")</f>
        <v/>
      </c>
      <c r="P2027" s="94"/>
      <c r="Q2027" s="94"/>
    </row>
    <row r="2028" spans="2:17" x14ac:dyDescent="0.25">
      <c r="B2028" s="95">
        <f t="shared" si="60"/>
        <v>2018</v>
      </c>
      <c r="C2028" s="149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97"/>
      <c r="E2028" s="96"/>
      <c r="F2028" s="119"/>
      <c r="G2028" s="97"/>
      <c r="H2028" s="170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86"/>
      <c r="J2028" s="171" t="str">
        <f t="shared" si="59"/>
        <v/>
      </c>
      <c r="K2028" s="163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53" t="str">
        <f>IF('C. Consumer Service Detail'!$F2028="","",IF(VLOOKUP('C. Consumer Service Detail'!$F2028,'Table of Current Services'!$B$7:$F$36,'Table of Current Services'!$F$5,)="cost","Yes","No"))</f>
        <v/>
      </c>
      <c r="M2028" s="154" t="str">
        <f>IFERROR(IF('C. Consumer Service Detail'!$K2028="No Match","No",VLOOKUP('C. Consumer Service Detail'!$C2028,'B. Consumer Budget'!$E$11:$F$2010,2,FALSE)),"")</f>
        <v/>
      </c>
      <c r="P2028" s="94"/>
      <c r="Q2028" s="94"/>
    </row>
    <row r="2029" spans="2:17" x14ac:dyDescent="0.25">
      <c r="B2029" s="95">
        <f t="shared" si="60"/>
        <v>2019</v>
      </c>
      <c r="C2029" s="149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96"/>
      <c r="E2029" s="98"/>
      <c r="F2029" s="120"/>
      <c r="G2029" s="99"/>
      <c r="H2029" s="172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85"/>
      <c r="J2029" s="171" t="str">
        <f t="shared" si="59"/>
        <v/>
      </c>
      <c r="K2029" s="163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53" t="str">
        <f>IF('C. Consumer Service Detail'!$F2029="","",IF(VLOOKUP('C. Consumer Service Detail'!$F2029,'Table of Current Services'!$B$7:$F$36,'Table of Current Services'!$F$5,)="cost","Yes","No"))</f>
        <v/>
      </c>
      <c r="M2029" s="154" t="str">
        <f>IFERROR(IF('C. Consumer Service Detail'!$K2029="No Match","No",VLOOKUP('C. Consumer Service Detail'!$C2029,'B. Consumer Budget'!$E$11:$F$2010,2,FALSE)),"")</f>
        <v/>
      </c>
      <c r="P2029" s="94"/>
      <c r="Q2029" s="94"/>
    </row>
    <row r="2030" spans="2:17" x14ac:dyDescent="0.25">
      <c r="B2030" s="95">
        <f t="shared" si="60"/>
        <v>2020</v>
      </c>
      <c r="C2030" s="149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97"/>
      <c r="E2030" s="96"/>
      <c r="F2030" s="119"/>
      <c r="G2030" s="97"/>
      <c r="H2030" s="170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86"/>
      <c r="J2030" s="171" t="str">
        <f t="shared" si="59"/>
        <v/>
      </c>
      <c r="K2030" s="163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53" t="str">
        <f>IF('C. Consumer Service Detail'!$F2030="","",IF(VLOOKUP('C. Consumer Service Detail'!$F2030,'Table of Current Services'!$B$7:$F$36,'Table of Current Services'!$F$5,)="cost","Yes","No"))</f>
        <v/>
      </c>
      <c r="M2030" s="154" t="str">
        <f>IFERROR(IF('C. Consumer Service Detail'!$K2030="No Match","No",VLOOKUP('C. Consumer Service Detail'!$C2030,'B. Consumer Budget'!$E$11:$F$2010,2,FALSE)),"")</f>
        <v/>
      </c>
      <c r="P2030" s="94"/>
      <c r="Q2030" s="94"/>
    </row>
    <row r="2031" spans="2:17" x14ac:dyDescent="0.25">
      <c r="B2031" s="95">
        <f t="shared" si="60"/>
        <v>2021</v>
      </c>
      <c r="C2031" s="149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96"/>
      <c r="E2031" s="98"/>
      <c r="F2031" s="120"/>
      <c r="G2031" s="99"/>
      <c r="H2031" s="172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85"/>
      <c r="J2031" s="171" t="str">
        <f t="shared" si="59"/>
        <v/>
      </c>
      <c r="K2031" s="163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53" t="str">
        <f>IF('C. Consumer Service Detail'!$F2031="","",IF(VLOOKUP('C. Consumer Service Detail'!$F2031,'Table of Current Services'!$B$7:$F$36,'Table of Current Services'!$F$5,)="cost","Yes","No"))</f>
        <v/>
      </c>
      <c r="M2031" s="154" t="str">
        <f>IFERROR(IF('C. Consumer Service Detail'!$K2031="No Match","No",VLOOKUP('C. Consumer Service Detail'!$C2031,'B. Consumer Budget'!$E$11:$F$2010,2,FALSE)),"")</f>
        <v/>
      </c>
      <c r="P2031" s="94"/>
      <c r="Q2031" s="94"/>
    </row>
    <row r="2032" spans="2:17" x14ac:dyDescent="0.25">
      <c r="B2032" s="95">
        <f t="shared" si="60"/>
        <v>2022</v>
      </c>
      <c r="C2032" s="149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97"/>
      <c r="E2032" s="96"/>
      <c r="F2032" s="119"/>
      <c r="G2032" s="97"/>
      <c r="H2032" s="170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86"/>
      <c r="J2032" s="171" t="str">
        <f t="shared" si="59"/>
        <v/>
      </c>
      <c r="K2032" s="163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53" t="str">
        <f>IF('C. Consumer Service Detail'!$F2032="","",IF(VLOOKUP('C. Consumer Service Detail'!$F2032,'Table of Current Services'!$B$7:$F$36,'Table of Current Services'!$F$5,)="cost","Yes","No"))</f>
        <v/>
      </c>
      <c r="M2032" s="154" t="str">
        <f>IFERROR(IF('C. Consumer Service Detail'!$K2032="No Match","No",VLOOKUP('C. Consumer Service Detail'!$C2032,'B. Consumer Budget'!$E$11:$F$2010,2,FALSE)),"")</f>
        <v/>
      </c>
      <c r="P2032" s="94"/>
      <c r="Q2032" s="94"/>
    </row>
    <row r="2033" spans="2:17" x14ac:dyDescent="0.25">
      <c r="B2033" s="95">
        <f t="shared" si="60"/>
        <v>2023</v>
      </c>
      <c r="C2033" s="149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96"/>
      <c r="E2033" s="98"/>
      <c r="F2033" s="120"/>
      <c r="G2033" s="99"/>
      <c r="H2033" s="172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85"/>
      <c r="J2033" s="171" t="str">
        <f t="shared" si="59"/>
        <v/>
      </c>
      <c r="K2033" s="163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53" t="str">
        <f>IF('C. Consumer Service Detail'!$F2033="","",IF(VLOOKUP('C. Consumer Service Detail'!$F2033,'Table of Current Services'!$B$7:$F$36,'Table of Current Services'!$F$5,)="cost","Yes","No"))</f>
        <v/>
      </c>
      <c r="M2033" s="154" t="str">
        <f>IFERROR(IF('C. Consumer Service Detail'!$K2033="No Match","No",VLOOKUP('C. Consumer Service Detail'!$C2033,'B. Consumer Budget'!$E$11:$F$2010,2,FALSE)),"")</f>
        <v/>
      </c>
      <c r="P2033" s="94"/>
      <c r="Q2033" s="94"/>
    </row>
    <row r="2034" spans="2:17" x14ac:dyDescent="0.25">
      <c r="B2034" s="95">
        <f t="shared" si="60"/>
        <v>2024</v>
      </c>
      <c r="C2034" s="149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97"/>
      <c r="E2034" s="96"/>
      <c r="F2034" s="119"/>
      <c r="G2034" s="97"/>
      <c r="H2034" s="170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86"/>
      <c r="J2034" s="171" t="str">
        <f t="shared" si="59"/>
        <v/>
      </c>
      <c r="K2034" s="163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53" t="str">
        <f>IF('C. Consumer Service Detail'!$F2034="","",IF(VLOOKUP('C. Consumer Service Detail'!$F2034,'Table of Current Services'!$B$7:$F$36,'Table of Current Services'!$F$5,)="cost","Yes","No"))</f>
        <v/>
      </c>
      <c r="M2034" s="154" t="str">
        <f>IFERROR(IF('C. Consumer Service Detail'!$K2034="No Match","No",VLOOKUP('C. Consumer Service Detail'!$C2034,'B. Consumer Budget'!$E$11:$F$2010,2,FALSE)),"")</f>
        <v/>
      </c>
      <c r="P2034" s="94"/>
      <c r="Q2034" s="94"/>
    </row>
    <row r="2035" spans="2:17" x14ac:dyDescent="0.25">
      <c r="B2035" s="95">
        <f t="shared" si="60"/>
        <v>2025</v>
      </c>
      <c r="C2035" s="149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96"/>
      <c r="E2035" s="98"/>
      <c r="F2035" s="120"/>
      <c r="G2035" s="99"/>
      <c r="H2035" s="172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85"/>
      <c r="J2035" s="171" t="str">
        <f t="shared" si="59"/>
        <v/>
      </c>
      <c r="K2035" s="163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53" t="str">
        <f>IF('C. Consumer Service Detail'!$F2035="","",IF(VLOOKUP('C. Consumer Service Detail'!$F2035,'Table of Current Services'!$B$7:$F$36,'Table of Current Services'!$F$5,)="cost","Yes","No"))</f>
        <v/>
      </c>
      <c r="M2035" s="154" t="str">
        <f>IFERROR(IF('C. Consumer Service Detail'!$K2035="No Match","No",VLOOKUP('C. Consumer Service Detail'!$C2035,'B. Consumer Budget'!$E$11:$F$2010,2,FALSE)),"")</f>
        <v/>
      </c>
      <c r="P2035" s="94"/>
      <c r="Q2035" s="94"/>
    </row>
    <row r="2036" spans="2:17" x14ac:dyDescent="0.25">
      <c r="B2036" s="95">
        <f t="shared" si="60"/>
        <v>2026</v>
      </c>
      <c r="C2036" s="149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97"/>
      <c r="E2036" s="96"/>
      <c r="F2036" s="119"/>
      <c r="G2036" s="97"/>
      <c r="H2036" s="170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86"/>
      <c r="J2036" s="171" t="str">
        <f t="shared" si="59"/>
        <v/>
      </c>
      <c r="K2036" s="163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53" t="str">
        <f>IF('C. Consumer Service Detail'!$F2036="","",IF(VLOOKUP('C. Consumer Service Detail'!$F2036,'Table of Current Services'!$B$7:$F$36,'Table of Current Services'!$F$5,)="cost","Yes","No"))</f>
        <v/>
      </c>
      <c r="M2036" s="154" t="str">
        <f>IFERROR(IF('C. Consumer Service Detail'!$K2036="No Match","No",VLOOKUP('C. Consumer Service Detail'!$C2036,'B. Consumer Budget'!$E$11:$F$2010,2,FALSE)),"")</f>
        <v/>
      </c>
      <c r="P2036" s="94"/>
      <c r="Q2036" s="94"/>
    </row>
    <row r="2037" spans="2:17" x14ac:dyDescent="0.25">
      <c r="B2037" s="95">
        <f t="shared" si="60"/>
        <v>2027</v>
      </c>
      <c r="C2037" s="149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96"/>
      <c r="E2037" s="98"/>
      <c r="F2037" s="120"/>
      <c r="G2037" s="99"/>
      <c r="H2037" s="172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85"/>
      <c r="J2037" s="171" t="str">
        <f t="shared" si="59"/>
        <v/>
      </c>
      <c r="K2037" s="163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53" t="str">
        <f>IF('C. Consumer Service Detail'!$F2037="","",IF(VLOOKUP('C. Consumer Service Detail'!$F2037,'Table of Current Services'!$B$7:$F$36,'Table of Current Services'!$F$5,)="cost","Yes","No"))</f>
        <v/>
      </c>
      <c r="M2037" s="154" t="str">
        <f>IFERROR(IF('C. Consumer Service Detail'!$K2037="No Match","No",VLOOKUP('C. Consumer Service Detail'!$C2037,'B. Consumer Budget'!$E$11:$F$2010,2,FALSE)),"")</f>
        <v/>
      </c>
      <c r="P2037" s="94"/>
      <c r="Q2037" s="94"/>
    </row>
    <row r="2038" spans="2:17" x14ac:dyDescent="0.25">
      <c r="B2038" s="95">
        <f t="shared" si="60"/>
        <v>2028</v>
      </c>
      <c r="C2038" s="149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97"/>
      <c r="E2038" s="96"/>
      <c r="F2038" s="119"/>
      <c r="G2038" s="97"/>
      <c r="H2038" s="170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86"/>
      <c r="J2038" s="171" t="str">
        <f t="shared" si="59"/>
        <v/>
      </c>
      <c r="K2038" s="163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53" t="str">
        <f>IF('C. Consumer Service Detail'!$F2038="","",IF(VLOOKUP('C. Consumer Service Detail'!$F2038,'Table of Current Services'!$B$7:$F$36,'Table of Current Services'!$F$5,)="cost","Yes","No"))</f>
        <v/>
      </c>
      <c r="M2038" s="154" t="str">
        <f>IFERROR(IF('C. Consumer Service Detail'!$K2038="No Match","No",VLOOKUP('C. Consumer Service Detail'!$C2038,'B. Consumer Budget'!$E$11:$F$2010,2,FALSE)),"")</f>
        <v/>
      </c>
      <c r="P2038" s="94"/>
      <c r="Q2038" s="94"/>
    </row>
    <row r="2039" spans="2:17" x14ac:dyDescent="0.25">
      <c r="B2039" s="95">
        <f t="shared" si="60"/>
        <v>2029</v>
      </c>
      <c r="C2039" s="149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96"/>
      <c r="E2039" s="98"/>
      <c r="F2039" s="120"/>
      <c r="G2039" s="99"/>
      <c r="H2039" s="172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85"/>
      <c r="J2039" s="171" t="str">
        <f t="shared" si="59"/>
        <v/>
      </c>
      <c r="K2039" s="163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53" t="str">
        <f>IF('C. Consumer Service Detail'!$F2039="","",IF(VLOOKUP('C. Consumer Service Detail'!$F2039,'Table of Current Services'!$B$7:$F$36,'Table of Current Services'!$F$5,)="cost","Yes","No"))</f>
        <v/>
      </c>
      <c r="M2039" s="154" t="str">
        <f>IFERROR(IF('C. Consumer Service Detail'!$K2039="No Match","No",VLOOKUP('C. Consumer Service Detail'!$C2039,'B. Consumer Budget'!$E$11:$F$2010,2,FALSE)),"")</f>
        <v/>
      </c>
      <c r="P2039" s="94"/>
      <c r="Q2039" s="94"/>
    </row>
    <row r="2040" spans="2:17" x14ac:dyDescent="0.25">
      <c r="B2040" s="95">
        <f t="shared" si="60"/>
        <v>2030</v>
      </c>
      <c r="C2040" s="149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97"/>
      <c r="E2040" s="96"/>
      <c r="F2040" s="119"/>
      <c r="G2040" s="97"/>
      <c r="H2040" s="170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86"/>
      <c r="J2040" s="171" t="str">
        <f t="shared" si="59"/>
        <v/>
      </c>
      <c r="K2040" s="163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53" t="str">
        <f>IF('C. Consumer Service Detail'!$F2040="","",IF(VLOOKUP('C. Consumer Service Detail'!$F2040,'Table of Current Services'!$B$7:$F$36,'Table of Current Services'!$F$5,)="cost","Yes","No"))</f>
        <v/>
      </c>
      <c r="M2040" s="154" t="str">
        <f>IFERROR(IF('C. Consumer Service Detail'!$K2040="No Match","No",VLOOKUP('C. Consumer Service Detail'!$C2040,'B. Consumer Budget'!$E$11:$F$2010,2,FALSE)),"")</f>
        <v/>
      </c>
      <c r="P2040" s="94"/>
      <c r="Q2040" s="94"/>
    </row>
    <row r="2041" spans="2:17" x14ac:dyDescent="0.25">
      <c r="B2041" s="95">
        <f t="shared" si="60"/>
        <v>2031</v>
      </c>
      <c r="C2041" s="149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96"/>
      <c r="E2041" s="98"/>
      <c r="F2041" s="120"/>
      <c r="G2041" s="99"/>
      <c r="H2041" s="172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85"/>
      <c r="J2041" s="171" t="str">
        <f t="shared" si="59"/>
        <v/>
      </c>
      <c r="K2041" s="163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53" t="str">
        <f>IF('C. Consumer Service Detail'!$F2041="","",IF(VLOOKUP('C. Consumer Service Detail'!$F2041,'Table of Current Services'!$B$7:$F$36,'Table of Current Services'!$F$5,)="cost","Yes","No"))</f>
        <v/>
      </c>
      <c r="M2041" s="154" t="str">
        <f>IFERROR(IF('C. Consumer Service Detail'!$K2041="No Match","No",VLOOKUP('C. Consumer Service Detail'!$C2041,'B. Consumer Budget'!$E$11:$F$2010,2,FALSE)),"")</f>
        <v/>
      </c>
      <c r="P2041" s="94"/>
      <c r="Q2041" s="94"/>
    </row>
    <row r="2042" spans="2:17" x14ac:dyDescent="0.25">
      <c r="B2042" s="95">
        <f t="shared" si="60"/>
        <v>2032</v>
      </c>
      <c r="C2042" s="149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97"/>
      <c r="E2042" s="96"/>
      <c r="F2042" s="119"/>
      <c r="G2042" s="97"/>
      <c r="H2042" s="170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86"/>
      <c r="J2042" s="171" t="str">
        <f t="shared" si="59"/>
        <v/>
      </c>
      <c r="K2042" s="163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53" t="str">
        <f>IF('C. Consumer Service Detail'!$F2042="","",IF(VLOOKUP('C. Consumer Service Detail'!$F2042,'Table of Current Services'!$B$7:$F$36,'Table of Current Services'!$F$5,)="cost","Yes","No"))</f>
        <v/>
      </c>
      <c r="M2042" s="154" t="str">
        <f>IFERROR(IF('C. Consumer Service Detail'!$K2042="No Match","No",VLOOKUP('C. Consumer Service Detail'!$C2042,'B. Consumer Budget'!$E$11:$F$2010,2,FALSE)),"")</f>
        <v/>
      </c>
      <c r="P2042" s="94"/>
      <c r="Q2042" s="94"/>
    </row>
    <row r="2043" spans="2:17" x14ac:dyDescent="0.25">
      <c r="B2043" s="95">
        <f t="shared" si="60"/>
        <v>2033</v>
      </c>
      <c r="C2043" s="149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96"/>
      <c r="E2043" s="98"/>
      <c r="F2043" s="120"/>
      <c r="G2043" s="99"/>
      <c r="H2043" s="172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85"/>
      <c r="J2043" s="171" t="str">
        <f t="shared" si="59"/>
        <v/>
      </c>
      <c r="K2043" s="163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53" t="str">
        <f>IF('C. Consumer Service Detail'!$F2043="","",IF(VLOOKUP('C. Consumer Service Detail'!$F2043,'Table of Current Services'!$B$7:$F$36,'Table of Current Services'!$F$5,)="cost","Yes","No"))</f>
        <v/>
      </c>
      <c r="M2043" s="154" t="str">
        <f>IFERROR(IF('C. Consumer Service Detail'!$K2043="No Match","No",VLOOKUP('C. Consumer Service Detail'!$C2043,'B. Consumer Budget'!$E$11:$F$2010,2,FALSE)),"")</f>
        <v/>
      </c>
      <c r="P2043" s="94"/>
      <c r="Q2043" s="94"/>
    </row>
    <row r="2044" spans="2:17" x14ac:dyDescent="0.25">
      <c r="B2044" s="95">
        <f t="shared" si="60"/>
        <v>2034</v>
      </c>
      <c r="C2044" s="149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97"/>
      <c r="E2044" s="96"/>
      <c r="F2044" s="119"/>
      <c r="G2044" s="97"/>
      <c r="H2044" s="170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86"/>
      <c r="J2044" s="171" t="str">
        <f t="shared" si="59"/>
        <v/>
      </c>
      <c r="K2044" s="163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53" t="str">
        <f>IF('C. Consumer Service Detail'!$F2044="","",IF(VLOOKUP('C. Consumer Service Detail'!$F2044,'Table of Current Services'!$B$7:$F$36,'Table of Current Services'!$F$5,)="cost","Yes","No"))</f>
        <v/>
      </c>
      <c r="M2044" s="154" t="str">
        <f>IFERROR(IF('C. Consumer Service Detail'!$K2044="No Match","No",VLOOKUP('C. Consumer Service Detail'!$C2044,'B. Consumer Budget'!$E$11:$F$2010,2,FALSE)),"")</f>
        <v/>
      </c>
      <c r="P2044" s="94"/>
      <c r="Q2044" s="94"/>
    </row>
    <row r="2045" spans="2:17" x14ac:dyDescent="0.25">
      <c r="B2045" s="95">
        <f t="shared" si="60"/>
        <v>2035</v>
      </c>
      <c r="C2045" s="149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96"/>
      <c r="E2045" s="98"/>
      <c r="F2045" s="120"/>
      <c r="G2045" s="99"/>
      <c r="H2045" s="172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85"/>
      <c r="J2045" s="171" t="str">
        <f t="shared" si="59"/>
        <v/>
      </c>
      <c r="K2045" s="163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53" t="str">
        <f>IF('C. Consumer Service Detail'!$F2045="","",IF(VLOOKUP('C. Consumer Service Detail'!$F2045,'Table of Current Services'!$B$7:$F$36,'Table of Current Services'!$F$5,)="cost","Yes","No"))</f>
        <v/>
      </c>
      <c r="M2045" s="154" t="str">
        <f>IFERROR(IF('C. Consumer Service Detail'!$K2045="No Match","No",VLOOKUP('C. Consumer Service Detail'!$C2045,'B. Consumer Budget'!$E$11:$F$2010,2,FALSE)),"")</f>
        <v/>
      </c>
      <c r="P2045" s="94"/>
      <c r="Q2045" s="94"/>
    </row>
    <row r="2046" spans="2:17" x14ac:dyDescent="0.25">
      <c r="B2046" s="95">
        <f t="shared" si="60"/>
        <v>2036</v>
      </c>
      <c r="C2046" s="149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97"/>
      <c r="E2046" s="96"/>
      <c r="F2046" s="119"/>
      <c r="G2046" s="97"/>
      <c r="H2046" s="170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86"/>
      <c r="J2046" s="171" t="str">
        <f t="shared" si="59"/>
        <v/>
      </c>
      <c r="K2046" s="163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53" t="str">
        <f>IF('C. Consumer Service Detail'!$F2046="","",IF(VLOOKUP('C. Consumer Service Detail'!$F2046,'Table of Current Services'!$B$7:$F$36,'Table of Current Services'!$F$5,)="cost","Yes","No"))</f>
        <v/>
      </c>
      <c r="M2046" s="154" t="str">
        <f>IFERROR(IF('C. Consumer Service Detail'!$K2046="No Match","No",VLOOKUP('C. Consumer Service Detail'!$C2046,'B. Consumer Budget'!$E$11:$F$2010,2,FALSE)),"")</f>
        <v/>
      </c>
      <c r="P2046" s="94"/>
      <c r="Q2046" s="94"/>
    </row>
    <row r="2047" spans="2:17" x14ac:dyDescent="0.25">
      <c r="B2047" s="95">
        <f t="shared" si="60"/>
        <v>2037</v>
      </c>
      <c r="C2047" s="149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96"/>
      <c r="E2047" s="98"/>
      <c r="F2047" s="120"/>
      <c r="G2047" s="99"/>
      <c r="H2047" s="172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85"/>
      <c r="J2047" s="171" t="str">
        <f t="shared" si="59"/>
        <v/>
      </c>
      <c r="K2047" s="163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53" t="str">
        <f>IF('C. Consumer Service Detail'!$F2047="","",IF(VLOOKUP('C. Consumer Service Detail'!$F2047,'Table of Current Services'!$B$7:$F$36,'Table of Current Services'!$F$5,)="cost","Yes","No"))</f>
        <v/>
      </c>
      <c r="M2047" s="154" t="str">
        <f>IFERROR(IF('C. Consumer Service Detail'!$K2047="No Match","No",VLOOKUP('C. Consumer Service Detail'!$C2047,'B. Consumer Budget'!$E$11:$F$2010,2,FALSE)),"")</f>
        <v/>
      </c>
      <c r="P2047" s="94"/>
      <c r="Q2047" s="94"/>
    </row>
    <row r="2048" spans="2:17" x14ac:dyDescent="0.25">
      <c r="B2048" s="95">
        <f t="shared" si="60"/>
        <v>2038</v>
      </c>
      <c r="C2048" s="149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97"/>
      <c r="E2048" s="96"/>
      <c r="F2048" s="119"/>
      <c r="G2048" s="97"/>
      <c r="H2048" s="170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86"/>
      <c r="J2048" s="171" t="str">
        <f t="shared" si="59"/>
        <v/>
      </c>
      <c r="K2048" s="163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53" t="str">
        <f>IF('C. Consumer Service Detail'!$F2048="","",IF(VLOOKUP('C. Consumer Service Detail'!$F2048,'Table of Current Services'!$B$7:$F$36,'Table of Current Services'!$F$5,)="cost","Yes","No"))</f>
        <v/>
      </c>
      <c r="M2048" s="154" t="str">
        <f>IFERROR(IF('C. Consumer Service Detail'!$K2048="No Match","No",VLOOKUP('C. Consumer Service Detail'!$C2048,'B. Consumer Budget'!$E$11:$F$2010,2,FALSE)),"")</f>
        <v/>
      </c>
      <c r="P2048" s="94"/>
      <c r="Q2048" s="94"/>
    </row>
    <row r="2049" spans="2:17" x14ac:dyDescent="0.25">
      <c r="B2049" s="95">
        <f t="shared" si="60"/>
        <v>2039</v>
      </c>
      <c r="C2049" s="149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96"/>
      <c r="E2049" s="98"/>
      <c r="F2049" s="120"/>
      <c r="G2049" s="99"/>
      <c r="H2049" s="172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85"/>
      <c r="J2049" s="171" t="str">
        <f t="shared" si="59"/>
        <v/>
      </c>
      <c r="K2049" s="163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53" t="str">
        <f>IF('C. Consumer Service Detail'!$F2049="","",IF(VLOOKUP('C. Consumer Service Detail'!$F2049,'Table of Current Services'!$B$7:$F$36,'Table of Current Services'!$F$5,)="cost","Yes","No"))</f>
        <v/>
      </c>
      <c r="M2049" s="154" t="str">
        <f>IFERROR(IF('C. Consumer Service Detail'!$K2049="No Match","No",VLOOKUP('C. Consumer Service Detail'!$C2049,'B. Consumer Budget'!$E$11:$F$2010,2,FALSE)),"")</f>
        <v/>
      </c>
      <c r="P2049" s="94"/>
      <c r="Q2049" s="94"/>
    </row>
    <row r="2050" spans="2:17" x14ac:dyDescent="0.25">
      <c r="B2050" s="95">
        <f t="shared" si="60"/>
        <v>2040</v>
      </c>
      <c r="C2050" s="149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97"/>
      <c r="E2050" s="96"/>
      <c r="F2050" s="119"/>
      <c r="G2050" s="97"/>
      <c r="H2050" s="170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86"/>
      <c r="J2050" s="171" t="str">
        <f t="shared" si="59"/>
        <v/>
      </c>
      <c r="K2050" s="163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53" t="str">
        <f>IF('C. Consumer Service Detail'!$F2050="","",IF(VLOOKUP('C. Consumer Service Detail'!$F2050,'Table of Current Services'!$B$7:$F$36,'Table of Current Services'!$F$5,)="cost","Yes","No"))</f>
        <v/>
      </c>
      <c r="M2050" s="154" t="str">
        <f>IFERROR(IF('C. Consumer Service Detail'!$K2050="No Match","No",VLOOKUP('C. Consumer Service Detail'!$C2050,'B. Consumer Budget'!$E$11:$F$2010,2,FALSE)),"")</f>
        <v/>
      </c>
      <c r="P2050" s="94"/>
      <c r="Q2050" s="94"/>
    </row>
    <row r="2051" spans="2:17" x14ac:dyDescent="0.25">
      <c r="B2051" s="95">
        <f t="shared" si="60"/>
        <v>2041</v>
      </c>
      <c r="C2051" s="149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96"/>
      <c r="E2051" s="98"/>
      <c r="F2051" s="120"/>
      <c r="G2051" s="99"/>
      <c r="H2051" s="172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85"/>
      <c r="J2051" s="171" t="str">
        <f t="shared" si="59"/>
        <v/>
      </c>
      <c r="K2051" s="163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53" t="str">
        <f>IF('C. Consumer Service Detail'!$F2051="","",IF(VLOOKUP('C. Consumer Service Detail'!$F2051,'Table of Current Services'!$B$7:$F$36,'Table of Current Services'!$F$5,)="cost","Yes","No"))</f>
        <v/>
      </c>
      <c r="M2051" s="154" t="str">
        <f>IFERROR(IF('C. Consumer Service Detail'!$K2051="No Match","No",VLOOKUP('C. Consumer Service Detail'!$C2051,'B. Consumer Budget'!$E$11:$F$2010,2,FALSE)),"")</f>
        <v/>
      </c>
      <c r="P2051" s="94"/>
      <c r="Q2051" s="94"/>
    </row>
    <row r="2052" spans="2:17" x14ac:dyDescent="0.25">
      <c r="B2052" s="95">
        <f t="shared" si="60"/>
        <v>2042</v>
      </c>
      <c r="C2052" s="149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97"/>
      <c r="E2052" s="96"/>
      <c r="F2052" s="119"/>
      <c r="G2052" s="97"/>
      <c r="H2052" s="170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86"/>
      <c r="J2052" s="171" t="str">
        <f t="shared" si="59"/>
        <v/>
      </c>
      <c r="K2052" s="163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53" t="str">
        <f>IF('C. Consumer Service Detail'!$F2052="","",IF(VLOOKUP('C. Consumer Service Detail'!$F2052,'Table of Current Services'!$B$7:$F$36,'Table of Current Services'!$F$5,)="cost","Yes","No"))</f>
        <v/>
      </c>
      <c r="M2052" s="154" t="str">
        <f>IFERROR(IF('C. Consumer Service Detail'!$K2052="No Match","No",VLOOKUP('C. Consumer Service Detail'!$C2052,'B. Consumer Budget'!$E$11:$F$2010,2,FALSE)),"")</f>
        <v/>
      </c>
      <c r="P2052" s="94"/>
      <c r="Q2052" s="94"/>
    </row>
    <row r="2053" spans="2:17" x14ac:dyDescent="0.25">
      <c r="B2053" s="95">
        <f t="shared" si="60"/>
        <v>2043</v>
      </c>
      <c r="C2053" s="149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96"/>
      <c r="E2053" s="98"/>
      <c r="F2053" s="120"/>
      <c r="G2053" s="99"/>
      <c r="H2053" s="172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85"/>
      <c r="J2053" s="171" t="str">
        <f t="shared" si="59"/>
        <v/>
      </c>
      <c r="K2053" s="163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53" t="str">
        <f>IF('C. Consumer Service Detail'!$F2053="","",IF(VLOOKUP('C. Consumer Service Detail'!$F2053,'Table of Current Services'!$B$7:$F$36,'Table of Current Services'!$F$5,)="cost","Yes","No"))</f>
        <v/>
      </c>
      <c r="M2053" s="154" t="str">
        <f>IFERROR(IF('C. Consumer Service Detail'!$K2053="No Match","No",VLOOKUP('C. Consumer Service Detail'!$C2053,'B. Consumer Budget'!$E$11:$F$2010,2,FALSE)),"")</f>
        <v/>
      </c>
      <c r="P2053" s="94"/>
      <c r="Q2053" s="94"/>
    </row>
    <row r="2054" spans="2:17" x14ac:dyDescent="0.25">
      <c r="B2054" s="95">
        <f t="shared" si="60"/>
        <v>2044</v>
      </c>
      <c r="C2054" s="149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97"/>
      <c r="E2054" s="96"/>
      <c r="F2054" s="119"/>
      <c r="G2054" s="97"/>
      <c r="H2054" s="170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86"/>
      <c r="J2054" s="171" t="str">
        <f t="shared" si="59"/>
        <v/>
      </c>
      <c r="K2054" s="163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53" t="str">
        <f>IF('C. Consumer Service Detail'!$F2054="","",IF(VLOOKUP('C. Consumer Service Detail'!$F2054,'Table of Current Services'!$B$7:$F$36,'Table of Current Services'!$F$5,)="cost","Yes","No"))</f>
        <v/>
      </c>
      <c r="M2054" s="154" t="str">
        <f>IFERROR(IF('C. Consumer Service Detail'!$K2054="No Match","No",VLOOKUP('C. Consumer Service Detail'!$C2054,'B. Consumer Budget'!$E$11:$F$2010,2,FALSE)),"")</f>
        <v/>
      </c>
      <c r="P2054" s="94"/>
      <c r="Q2054" s="94"/>
    </row>
    <row r="2055" spans="2:17" x14ac:dyDescent="0.25">
      <c r="B2055" s="95">
        <f t="shared" si="60"/>
        <v>2045</v>
      </c>
      <c r="C2055" s="149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96"/>
      <c r="E2055" s="98"/>
      <c r="F2055" s="120"/>
      <c r="G2055" s="99"/>
      <c r="H2055" s="172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85"/>
      <c r="J2055" s="171" t="str">
        <f t="shared" si="59"/>
        <v/>
      </c>
      <c r="K2055" s="163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53" t="str">
        <f>IF('C. Consumer Service Detail'!$F2055="","",IF(VLOOKUP('C. Consumer Service Detail'!$F2055,'Table of Current Services'!$B$7:$F$36,'Table of Current Services'!$F$5,)="cost","Yes","No"))</f>
        <v/>
      </c>
      <c r="M2055" s="154" t="str">
        <f>IFERROR(IF('C. Consumer Service Detail'!$K2055="No Match","No",VLOOKUP('C. Consumer Service Detail'!$C2055,'B. Consumer Budget'!$E$11:$F$2010,2,FALSE)),"")</f>
        <v/>
      </c>
      <c r="P2055" s="94"/>
      <c r="Q2055" s="94"/>
    </row>
    <row r="2056" spans="2:17" x14ac:dyDescent="0.25">
      <c r="B2056" s="95">
        <f t="shared" si="60"/>
        <v>2046</v>
      </c>
      <c r="C2056" s="149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97"/>
      <c r="E2056" s="96"/>
      <c r="F2056" s="119"/>
      <c r="G2056" s="97"/>
      <c r="H2056" s="170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86"/>
      <c r="J2056" s="171" t="str">
        <f t="shared" si="59"/>
        <v/>
      </c>
      <c r="K2056" s="163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53" t="str">
        <f>IF('C. Consumer Service Detail'!$F2056="","",IF(VLOOKUP('C. Consumer Service Detail'!$F2056,'Table of Current Services'!$B$7:$F$36,'Table of Current Services'!$F$5,)="cost","Yes","No"))</f>
        <v/>
      </c>
      <c r="M2056" s="154" t="str">
        <f>IFERROR(IF('C. Consumer Service Detail'!$K2056="No Match","No",VLOOKUP('C. Consumer Service Detail'!$C2056,'B. Consumer Budget'!$E$11:$F$2010,2,FALSE)),"")</f>
        <v/>
      </c>
      <c r="P2056" s="94"/>
      <c r="Q2056" s="94"/>
    </row>
    <row r="2057" spans="2:17" x14ac:dyDescent="0.25">
      <c r="B2057" s="95">
        <f t="shared" si="60"/>
        <v>2047</v>
      </c>
      <c r="C2057" s="149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96"/>
      <c r="E2057" s="98"/>
      <c r="F2057" s="120"/>
      <c r="G2057" s="99"/>
      <c r="H2057" s="172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85"/>
      <c r="J2057" s="171" t="str">
        <f t="shared" si="59"/>
        <v/>
      </c>
      <c r="K2057" s="163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53" t="str">
        <f>IF('C. Consumer Service Detail'!$F2057="","",IF(VLOOKUP('C. Consumer Service Detail'!$F2057,'Table of Current Services'!$B$7:$F$36,'Table of Current Services'!$F$5,)="cost","Yes","No"))</f>
        <v/>
      </c>
      <c r="M2057" s="154" t="str">
        <f>IFERROR(IF('C. Consumer Service Detail'!$K2057="No Match","No",VLOOKUP('C. Consumer Service Detail'!$C2057,'B. Consumer Budget'!$E$11:$F$2010,2,FALSE)),"")</f>
        <v/>
      </c>
      <c r="P2057" s="94"/>
      <c r="Q2057" s="94"/>
    </row>
    <row r="2058" spans="2:17" x14ac:dyDescent="0.25">
      <c r="B2058" s="95">
        <f t="shared" si="60"/>
        <v>2048</v>
      </c>
      <c r="C2058" s="149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97"/>
      <c r="E2058" s="96"/>
      <c r="F2058" s="119"/>
      <c r="G2058" s="97"/>
      <c r="H2058" s="170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86"/>
      <c r="J2058" s="171" t="str">
        <f t="shared" si="59"/>
        <v/>
      </c>
      <c r="K2058" s="163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53" t="str">
        <f>IF('C. Consumer Service Detail'!$F2058="","",IF(VLOOKUP('C. Consumer Service Detail'!$F2058,'Table of Current Services'!$B$7:$F$36,'Table of Current Services'!$F$5,)="cost","Yes","No"))</f>
        <v/>
      </c>
      <c r="M2058" s="154" t="str">
        <f>IFERROR(IF('C. Consumer Service Detail'!$K2058="No Match","No",VLOOKUP('C. Consumer Service Detail'!$C2058,'B. Consumer Budget'!$E$11:$F$2010,2,FALSE)),"")</f>
        <v/>
      </c>
      <c r="P2058" s="94"/>
      <c r="Q2058" s="94"/>
    </row>
    <row r="2059" spans="2:17" x14ac:dyDescent="0.25">
      <c r="B2059" s="95">
        <f t="shared" si="60"/>
        <v>2049</v>
      </c>
      <c r="C2059" s="149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96"/>
      <c r="E2059" s="98"/>
      <c r="F2059" s="120"/>
      <c r="G2059" s="99"/>
      <c r="H2059" s="172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85"/>
      <c r="J2059" s="171" t="str">
        <f t="shared" ref="J2059:J2122" si="61">IFERROR(IF($H2059&gt;0,$H2059*$I2059,$I2059),"")</f>
        <v/>
      </c>
      <c r="K2059" s="163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53" t="str">
        <f>IF('C. Consumer Service Detail'!$F2059="","",IF(VLOOKUP('C. Consumer Service Detail'!$F2059,'Table of Current Services'!$B$7:$F$36,'Table of Current Services'!$F$5,)="cost","Yes","No"))</f>
        <v/>
      </c>
      <c r="M2059" s="154" t="str">
        <f>IFERROR(IF('C. Consumer Service Detail'!$K2059="No Match","No",VLOOKUP('C. Consumer Service Detail'!$C2059,'B. Consumer Budget'!$E$11:$F$2010,2,FALSE)),"")</f>
        <v/>
      </c>
      <c r="P2059" s="94"/>
      <c r="Q2059" s="94"/>
    </row>
    <row r="2060" spans="2:17" x14ac:dyDescent="0.25">
      <c r="B2060" s="95">
        <f t="shared" ref="B2060:B2123" si="62">B2059+1</f>
        <v>2050</v>
      </c>
      <c r="C2060" s="149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97"/>
      <c r="E2060" s="96"/>
      <c r="F2060" s="119"/>
      <c r="G2060" s="97"/>
      <c r="H2060" s="170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86"/>
      <c r="J2060" s="171" t="str">
        <f t="shared" si="61"/>
        <v/>
      </c>
      <c r="K2060" s="163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53" t="str">
        <f>IF('C. Consumer Service Detail'!$F2060="","",IF(VLOOKUP('C. Consumer Service Detail'!$F2060,'Table of Current Services'!$B$7:$F$36,'Table of Current Services'!$F$5,)="cost","Yes","No"))</f>
        <v/>
      </c>
      <c r="M2060" s="154" t="str">
        <f>IFERROR(IF('C. Consumer Service Detail'!$K2060="No Match","No",VLOOKUP('C. Consumer Service Detail'!$C2060,'B. Consumer Budget'!$E$11:$F$2010,2,FALSE)),"")</f>
        <v/>
      </c>
      <c r="P2060" s="94"/>
      <c r="Q2060" s="94"/>
    </row>
    <row r="2061" spans="2:17" x14ac:dyDescent="0.25">
      <c r="B2061" s="95">
        <f t="shared" si="62"/>
        <v>2051</v>
      </c>
      <c r="C2061" s="149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96"/>
      <c r="E2061" s="98"/>
      <c r="F2061" s="120"/>
      <c r="G2061" s="99"/>
      <c r="H2061" s="172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85"/>
      <c r="J2061" s="171" t="str">
        <f t="shared" si="61"/>
        <v/>
      </c>
      <c r="K2061" s="163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53" t="str">
        <f>IF('C. Consumer Service Detail'!$F2061="","",IF(VLOOKUP('C. Consumer Service Detail'!$F2061,'Table of Current Services'!$B$7:$F$36,'Table of Current Services'!$F$5,)="cost","Yes","No"))</f>
        <v/>
      </c>
      <c r="M2061" s="154" t="str">
        <f>IFERROR(IF('C. Consumer Service Detail'!$K2061="No Match","No",VLOOKUP('C. Consumer Service Detail'!$C2061,'B. Consumer Budget'!$E$11:$F$2010,2,FALSE)),"")</f>
        <v/>
      </c>
      <c r="P2061" s="94"/>
      <c r="Q2061" s="94"/>
    </row>
    <row r="2062" spans="2:17" x14ac:dyDescent="0.25">
      <c r="B2062" s="95">
        <f t="shared" si="62"/>
        <v>2052</v>
      </c>
      <c r="C2062" s="149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97"/>
      <c r="E2062" s="96"/>
      <c r="F2062" s="119"/>
      <c r="G2062" s="97"/>
      <c r="H2062" s="170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86"/>
      <c r="J2062" s="171" t="str">
        <f t="shared" si="61"/>
        <v/>
      </c>
      <c r="K2062" s="163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53" t="str">
        <f>IF('C. Consumer Service Detail'!$F2062="","",IF(VLOOKUP('C. Consumer Service Detail'!$F2062,'Table of Current Services'!$B$7:$F$36,'Table of Current Services'!$F$5,)="cost","Yes","No"))</f>
        <v/>
      </c>
      <c r="M2062" s="154" t="str">
        <f>IFERROR(IF('C. Consumer Service Detail'!$K2062="No Match","No",VLOOKUP('C. Consumer Service Detail'!$C2062,'B. Consumer Budget'!$E$11:$F$2010,2,FALSE)),"")</f>
        <v/>
      </c>
      <c r="P2062" s="94"/>
      <c r="Q2062" s="94"/>
    </row>
    <row r="2063" spans="2:17" x14ac:dyDescent="0.25">
      <c r="B2063" s="95">
        <f t="shared" si="62"/>
        <v>2053</v>
      </c>
      <c r="C2063" s="149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96"/>
      <c r="E2063" s="98"/>
      <c r="F2063" s="120"/>
      <c r="G2063" s="99"/>
      <c r="H2063" s="172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85"/>
      <c r="J2063" s="171" t="str">
        <f t="shared" si="61"/>
        <v/>
      </c>
      <c r="K2063" s="163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53" t="str">
        <f>IF('C. Consumer Service Detail'!$F2063="","",IF(VLOOKUP('C. Consumer Service Detail'!$F2063,'Table of Current Services'!$B$7:$F$36,'Table of Current Services'!$F$5,)="cost","Yes","No"))</f>
        <v/>
      </c>
      <c r="M2063" s="154" t="str">
        <f>IFERROR(IF('C. Consumer Service Detail'!$K2063="No Match","No",VLOOKUP('C. Consumer Service Detail'!$C2063,'B. Consumer Budget'!$E$11:$F$2010,2,FALSE)),"")</f>
        <v/>
      </c>
      <c r="P2063" s="94"/>
      <c r="Q2063" s="94"/>
    </row>
    <row r="2064" spans="2:17" x14ac:dyDescent="0.25">
      <c r="B2064" s="95">
        <f t="shared" si="62"/>
        <v>2054</v>
      </c>
      <c r="C2064" s="149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97"/>
      <c r="E2064" s="96"/>
      <c r="F2064" s="119"/>
      <c r="G2064" s="97"/>
      <c r="H2064" s="170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86"/>
      <c r="J2064" s="171" t="str">
        <f t="shared" si="61"/>
        <v/>
      </c>
      <c r="K2064" s="163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53" t="str">
        <f>IF('C. Consumer Service Detail'!$F2064="","",IF(VLOOKUP('C. Consumer Service Detail'!$F2064,'Table of Current Services'!$B$7:$F$36,'Table of Current Services'!$F$5,)="cost","Yes","No"))</f>
        <v/>
      </c>
      <c r="M2064" s="154" t="str">
        <f>IFERROR(IF('C. Consumer Service Detail'!$K2064="No Match","No",VLOOKUP('C. Consumer Service Detail'!$C2064,'B. Consumer Budget'!$E$11:$F$2010,2,FALSE)),"")</f>
        <v/>
      </c>
      <c r="P2064" s="94"/>
      <c r="Q2064" s="94"/>
    </row>
    <row r="2065" spans="2:17" x14ac:dyDescent="0.25">
      <c r="B2065" s="95">
        <f t="shared" si="62"/>
        <v>2055</v>
      </c>
      <c r="C2065" s="149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96"/>
      <c r="E2065" s="98"/>
      <c r="F2065" s="120"/>
      <c r="G2065" s="99"/>
      <c r="H2065" s="172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85"/>
      <c r="J2065" s="171" t="str">
        <f t="shared" si="61"/>
        <v/>
      </c>
      <c r="K2065" s="163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53" t="str">
        <f>IF('C. Consumer Service Detail'!$F2065="","",IF(VLOOKUP('C. Consumer Service Detail'!$F2065,'Table of Current Services'!$B$7:$F$36,'Table of Current Services'!$F$5,)="cost","Yes","No"))</f>
        <v/>
      </c>
      <c r="M2065" s="154" t="str">
        <f>IFERROR(IF('C. Consumer Service Detail'!$K2065="No Match","No",VLOOKUP('C. Consumer Service Detail'!$C2065,'B. Consumer Budget'!$E$11:$F$2010,2,FALSE)),"")</f>
        <v/>
      </c>
      <c r="P2065" s="94"/>
      <c r="Q2065" s="94"/>
    </row>
    <row r="2066" spans="2:17" x14ac:dyDescent="0.25">
      <c r="B2066" s="95">
        <f t="shared" si="62"/>
        <v>2056</v>
      </c>
      <c r="C2066" s="149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97"/>
      <c r="E2066" s="96"/>
      <c r="F2066" s="119"/>
      <c r="G2066" s="97"/>
      <c r="H2066" s="170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86"/>
      <c r="J2066" s="171" t="str">
        <f t="shared" si="61"/>
        <v/>
      </c>
      <c r="K2066" s="163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53" t="str">
        <f>IF('C. Consumer Service Detail'!$F2066="","",IF(VLOOKUP('C. Consumer Service Detail'!$F2066,'Table of Current Services'!$B$7:$F$36,'Table of Current Services'!$F$5,)="cost","Yes","No"))</f>
        <v/>
      </c>
      <c r="M2066" s="154" t="str">
        <f>IFERROR(IF('C. Consumer Service Detail'!$K2066="No Match","No",VLOOKUP('C. Consumer Service Detail'!$C2066,'B. Consumer Budget'!$E$11:$F$2010,2,FALSE)),"")</f>
        <v/>
      </c>
      <c r="P2066" s="94"/>
      <c r="Q2066" s="94"/>
    </row>
    <row r="2067" spans="2:17" x14ac:dyDescent="0.25">
      <c r="B2067" s="95">
        <f t="shared" si="62"/>
        <v>2057</v>
      </c>
      <c r="C2067" s="149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96"/>
      <c r="E2067" s="98"/>
      <c r="F2067" s="120"/>
      <c r="G2067" s="99"/>
      <c r="H2067" s="172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85"/>
      <c r="J2067" s="171" t="str">
        <f t="shared" si="61"/>
        <v/>
      </c>
      <c r="K2067" s="163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53" t="str">
        <f>IF('C. Consumer Service Detail'!$F2067="","",IF(VLOOKUP('C. Consumer Service Detail'!$F2067,'Table of Current Services'!$B$7:$F$36,'Table of Current Services'!$F$5,)="cost","Yes","No"))</f>
        <v/>
      </c>
      <c r="M2067" s="154" t="str">
        <f>IFERROR(IF('C. Consumer Service Detail'!$K2067="No Match","No",VLOOKUP('C. Consumer Service Detail'!$C2067,'B. Consumer Budget'!$E$11:$F$2010,2,FALSE)),"")</f>
        <v/>
      </c>
      <c r="P2067" s="94"/>
      <c r="Q2067" s="94"/>
    </row>
    <row r="2068" spans="2:17" x14ac:dyDescent="0.25">
      <c r="B2068" s="95">
        <f t="shared" si="62"/>
        <v>2058</v>
      </c>
      <c r="C2068" s="149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97"/>
      <c r="E2068" s="96"/>
      <c r="F2068" s="119"/>
      <c r="G2068" s="97"/>
      <c r="H2068" s="170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86"/>
      <c r="J2068" s="171" t="str">
        <f t="shared" si="61"/>
        <v/>
      </c>
      <c r="K2068" s="163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53" t="str">
        <f>IF('C. Consumer Service Detail'!$F2068="","",IF(VLOOKUP('C. Consumer Service Detail'!$F2068,'Table of Current Services'!$B$7:$F$36,'Table of Current Services'!$F$5,)="cost","Yes","No"))</f>
        <v/>
      </c>
      <c r="M2068" s="154" t="str">
        <f>IFERROR(IF('C. Consumer Service Detail'!$K2068="No Match","No",VLOOKUP('C. Consumer Service Detail'!$C2068,'B. Consumer Budget'!$E$11:$F$2010,2,FALSE)),"")</f>
        <v/>
      </c>
      <c r="P2068" s="94"/>
      <c r="Q2068" s="94"/>
    </row>
    <row r="2069" spans="2:17" x14ac:dyDescent="0.25">
      <c r="B2069" s="95">
        <f t="shared" si="62"/>
        <v>2059</v>
      </c>
      <c r="C2069" s="149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96"/>
      <c r="E2069" s="98"/>
      <c r="F2069" s="120"/>
      <c r="G2069" s="99"/>
      <c r="H2069" s="172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85"/>
      <c r="J2069" s="171" t="str">
        <f t="shared" si="61"/>
        <v/>
      </c>
      <c r="K2069" s="163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53" t="str">
        <f>IF('C. Consumer Service Detail'!$F2069="","",IF(VLOOKUP('C. Consumer Service Detail'!$F2069,'Table of Current Services'!$B$7:$F$36,'Table of Current Services'!$F$5,)="cost","Yes","No"))</f>
        <v/>
      </c>
      <c r="M2069" s="154" t="str">
        <f>IFERROR(IF('C. Consumer Service Detail'!$K2069="No Match","No",VLOOKUP('C. Consumer Service Detail'!$C2069,'B. Consumer Budget'!$E$11:$F$2010,2,FALSE)),"")</f>
        <v/>
      </c>
      <c r="P2069" s="94"/>
      <c r="Q2069" s="94"/>
    </row>
    <row r="2070" spans="2:17" x14ac:dyDescent="0.25">
      <c r="B2070" s="95">
        <f t="shared" si="62"/>
        <v>2060</v>
      </c>
      <c r="C2070" s="149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97"/>
      <c r="E2070" s="96"/>
      <c r="F2070" s="119"/>
      <c r="G2070" s="97"/>
      <c r="H2070" s="170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86"/>
      <c r="J2070" s="171" t="str">
        <f t="shared" si="61"/>
        <v/>
      </c>
      <c r="K2070" s="163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53" t="str">
        <f>IF('C. Consumer Service Detail'!$F2070="","",IF(VLOOKUP('C. Consumer Service Detail'!$F2070,'Table of Current Services'!$B$7:$F$36,'Table of Current Services'!$F$5,)="cost","Yes","No"))</f>
        <v/>
      </c>
      <c r="M2070" s="154" t="str">
        <f>IFERROR(IF('C. Consumer Service Detail'!$K2070="No Match","No",VLOOKUP('C. Consumer Service Detail'!$C2070,'B. Consumer Budget'!$E$11:$F$2010,2,FALSE)),"")</f>
        <v/>
      </c>
      <c r="P2070" s="94"/>
      <c r="Q2070" s="94"/>
    </row>
    <row r="2071" spans="2:17" x14ac:dyDescent="0.25">
      <c r="B2071" s="95">
        <f t="shared" si="62"/>
        <v>2061</v>
      </c>
      <c r="C2071" s="149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96"/>
      <c r="E2071" s="98"/>
      <c r="F2071" s="120"/>
      <c r="G2071" s="99"/>
      <c r="H2071" s="172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85"/>
      <c r="J2071" s="171" t="str">
        <f t="shared" si="61"/>
        <v/>
      </c>
      <c r="K2071" s="163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53" t="str">
        <f>IF('C. Consumer Service Detail'!$F2071="","",IF(VLOOKUP('C. Consumer Service Detail'!$F2071,'Table of Current Services'!$B$7:$F$36,'Table of Current Services'!$F$5,)="cost","Yes","No"))</f>
        <v/>
      </c>
      <c r="M2071" s="154" t="str">
        <f>IFERROR(IF('C. Consumer Service Detail'!$K2071="No Match","No",VLOOKUP('C. Consumer Service Detail'!$C2071,'B. Consumer Budget'!$E$11:$F$2010,2,FALSE)),"")</f>
        <v/>
      </c>
      <c r="P2071" s="94"/>
      <c r="Q2071" s="94"/>
    </row>
    <row r="2072" spans="2:17" x14ac:dyDescent="0.25">
      <c r="B2072" s="95">
        <f t="shared" si="62"/>
        <v>2062</v>
      </c>
      <c r="C2072" s="149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97"/>
      <c r="E2072" s="96"/>
      <c r="F2072" s="119"/>
      <c r="G2072" s="97"/>
      <c r="H2072" s="170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86"/>
      <c r="J2072" s="171" t="str">
        <f t="shared" si="61"/>
        <v/>
      </c>
      <c r="K2072" s="163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53" t="str">
        <f>IF('C. Consumer Service Detail'!$F2072="","",IF(VLOOKUP('C. Consumer Service Detail'!$F2072,'Table of Current Services'!$B$7:$F$36,'Table of Current Services'!$F$5,)="cost","Yes","No"))</f>
        <v/>
      </c>
      <c r="M2072" s="154" t="str">
        <f>IFERROR(IF('C. Consumer Service Detail'!$K2072="No Match","No",VLOOKUP('C. Consumer Service Detail'!$C2072,'B. Consumer Budget'!$E$11:$F$2010,2,FALSE)),"")</f>
        <v/>
      </c>
      <c r="P2072" s="94"/>
      <c r="Q2072" s="94"/>
    </row>
    <row r="2073" spans="2:17" x14ac:dyDescent="0.25">
      <c r="B2073" s="95">
        <f t="shared" si="62"/>
        <v>2063</v>
      </c>
      <c r="C2073" s="149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96"/>
      <c r="E2073" s="98"/>
      <c r="F2073" s="120"/>
      <c r="G2073" s="99"/>
      <c r="H2073" s="172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85"/>
      <c r="J2073" s="171" t="str">
        <f t="shared" si="61"/>
        <v/>
      </c>
      <c r="K2073" s="163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53" t="str">
        <f>IF('C. Consumer Service Detail'!$F2073="","",IF(VLOOKUP('C. Consumer Service Detail'!$F2073,'Table of Current Services'!$B$7:$F$36,'Table of Current Services'!$F$5,)="cost","Yes","No"))</f>
        <v/>
      </c>
      <c r="M2073" s="154" t="str">
        <f>IFERROR(IF('C. Consumer Service Detail'!$K2073="No Match","No",VLOOKUP('C. Consumer Service Detail'!$C2073,'B. Consumer Budget'!$E$11:$F$2010,2,FALSE)),"")</f>
        <v/>
      </c>
      <c r="P2073" s="94"/>
      <c r="Q2073" s="94"/>
    </row>
    <row r="2074" spans="2:17" x14ac:dyDescent="0.25">
      <c r="B2074" s="95">
        <f t="shared" si="62"/>
        <v>2064</v>
      </c>
      <c r="C2074" s="149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97"/>
      <c r="E2074" s="96"/>
      <c r="F2074" s="119"/>
      <c r="G2074" s="97"/>
      <c r="H2074" s="170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86"/>
      <c r="J2074" s="171" t="str">
        <f t="shared" si="61"/>
        <v/>
      </c>
      <c r="K2074" s="163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53" t="str">
        <f>IF('C. Consumer Service Detail'!$F2074="","",IF(VLOOKUP('C. Consumer Service Detail'!$F2074,'Table of Current Services'!$B$7:$F$36,'Table of Current Services'!$F$5,)="cost","Yes","No"))</f>
        <v/>
      </c>
      <c r="M2074" s="154" t="str">
        <f>IFERROR(IF('C. Consumer Service Detail'!$K2074="No Match","No",VLOOKUP('C. Consumer Service Detail'!$C2074,'B. Consumer Budget'!$E$11:$F$2010,2,FALSE)),"")</f>
        <v/>
      </c>
      <c r="P2074" s="94"/>
      <c r="Q2074" s="94"/>
    </row>
    <row r="2075" spans="2:17" x14ac:dyDescent="0.25">
      <c r="B2075" s="95">
        <f t="shared" si="62"/>
        <v>2065</v>
      </c>
      <c r="C2075" s="149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96"/>
      <c r="E2075" s="98"/>
      <c r="F2075" s="120"/>
      <c r="G2075" s="99"/>
      <c r="H2075" s="172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85"/>
      <c r="J2075" s="171" t="str">
        <f t="shared" si="61"/>
        <v/>
      </c>
      <c r="K2075" s="163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53" t="str">
        <f>IF('C. Consumer Service Detail'!$F2075="","",IF(VLOOKUP('C. Consumer Service Detail'!$F2075,'Table of Current Services'!$B$7:$F$36,'Table of Current Services'!$F$5,)="cost","Yes","No"))</f>
        <v/>
      </c>
      <c r="M2075" s="154" t="str">
        <f>IFERROR(IF('C. Consumer Service Detail'!$K2075="No Match","No",VLOOKUP('C. Consumer Service Detail'!$C2075,'B. Consumer Budget'!$E$11:$F$2010,2,FALSE)),"")</f>
        <v/>
      </c>
      <c r="P2075" s="94"/>
      <c r="Q2075" s="94"/>
    </row>
    <row r="2076" spans="2:17" x14ac:dyDescent="0.25">
      <c r="B2076" s="95">
        <f t="shared" si="62"/>
        <v>2066</v>
      </c>
      <c r="C2076" s="149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97"/>
      <c r="E2076" s="96"/>
      <c r="F2076" s="119"/>
      <c r="G2076" s="97"/>
      <c r="H2076" s="170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86"/>
      <c r="J2076" s="171" t="str">
        <f t="shared" si="61"/>
        <v/>
      </c>
      <c r="K2076" s="163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53" t="str">
        <f>IF('C. Consumer Service Detail'!$F2076="","",IF(VLOOKUP('C. Consumer Service Detail'!$F2076,'Table of Current Services'!$B$7:$F$36,'Table of Current Services'!$F$5,)="cost","Yes","No"))</f>
        <v/>
      </c>
      <c r="M2076" s="154" t="str">
        <f>IFERROR(IF('C. Consumer Service Detail'!$K2076="No Match","No",VLOOKUP('C. Consumer Service Detail'!$C2076,'B. Consumer Budget'!$E$11:$F$2010,2,FALSE)),"")</f>
        <v/>
      </c>
      <c r="P2076" s="94"/>
      <c r="Q2076" s="94"/>
    </row>
    <row r="2077" spans="2:17" x14ac:dyDescent="0.25">
      <c r="B2077" s="95">
        <f t="shared" si="62"/>
        <v>2067</v>
      </c>
      <c r="C2077" s="149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96"/>
      <c r="E2077" s="98"/>
      <c r="F2077" s="120"/>
      <c r="G2077" s="99"/>
      <c r="H2077" s="172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85"/>
      <c r="J2077" s="171" t="str">
        <f t="shared" si="61"/>
        <v/>
      </c>
      <c r="K2077" s="163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53" t="str">
        <f>IF('C. Consumer Service Detail'!$F2077="","",IF(VLOOKUP('C. Consumer Service Detail'!$F2077,'Table of Current Services'!$B$7:$F$36,'Table of Current Services'!$F$5,)="cost","Yes","No"))</f>
        <v/>
      </c>
      <c r="M2077" s="154" t="str">
        <f>IFERROR(IF('C. Consumer Service Detail'!$K2077="No Match","No",VLOOKUP('C. Consumer Service Detail'!$C2077,'B. Consumer Budget'!$E$11:$F$2010,2,FALSE)),"")</f>
        <v/>
      </c>
      <c r="P2077" s="94"/>
      <c r="Q2077" s="94"/>
    </row>
    <row r="2078" spans="2:17" x14ac:dyDescent="0.25">
      <c r="B2078" s="95">
        <f t="shared" si="62"/>
        <v>2068</v>
      </c>
      <c r="C2078" s="149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97"/>
      <c r="E2078" s="96"/>
      <c r="F2078" s="119"/>
      <c r="G2078" s="97"/>
      <c r="H2078" s="170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86"/>
      <c r="J2078" s="171" t="str">
        <f t="shared" si="61"/>
        <v/>
      </c>
      <c r="K2078" s="163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53" t="str">
        <f>IF('C. Consumer Service Detail'!$F2078="","",IF(VLOOKUP('C. Consumer Service Detail'!$F2078,'Table of Current Services'!$B$7:$F$36,'Table of Current Services'!$F$5,)="cost","Yes","No"))</f>
        <v/>
      </c>
      <c r="M2078" s="154" t="str">
        <f>IFERROR(IF('C. Consumer Service Detail'!$K2078="No Match","No",VLOOKUP('C. Consumer Service Detail'!$C2078,'B. Consumer Budget'!$E$11:$F$2010,2,FALSE)),"")</f>
        <v/>
      </c>
      <c r="P2078" s="94"/>
      <c r="Q2078" s="94"/>
    </row>
    <row r="2079" spans="2:17" x14ac:dyDescent="0.25">
      <c r="B2079" s="95">
        <f t="shared" si="62"/>
        <v>2069</v>
      </c>
      <c r="C2079" s="149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96"/>
      <c r="E2079" s="98"/>
      <c r="F2079" s="120"/>
      <c r="G2079" s="99"/>
      <c r="H2079" s="172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85"/>
      <c r="J2079" s="171" t="str">
        <f t="shared" si="61"/>
        <v/>
      </c>
      <c r="K2079" s="163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53" t="str">
        <f>IF('C. Consumer Service Detail'!$F2079="","",IF(VLOOKUP('C. Consumer Service Detail'!$F2079,'Table of Current Services'!$B$7:$F$36,'Table of Current Services'!$F$5,)="cost","Yes","No"))</f>
        <v/>
      </c>
      <c r="M2079" s="154" t="str">
        <f>IFERROR(IF('C. Consumer Service Detail'!$K2079="No Match","No",VLOOKUP('C. Consumer Service Detail'!$C2079,'B. Consumer Budget'!$E$11:$F$2010,2,FALSE)),"")</f>
        <v/>
      </c>
      <c r="P2079" s="94"/>
      <c r="Q2079" s="94"/>
    </row>
    <row r="2080" spans="2:17" x14ac:dyDescent="0.25">
      <c r="B2080" s="95">
        <f t="shared" si="62"/>
        <v>2070</v>
      </c>
      <c r="C2080" s="149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97"/>
      <c r="E2080" s="96"/>
      <c r="F2080" s="119"/>
      <c r="G2080" s="97"/>
      <c r="H2080" s="170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86"/>
      <c r="J2080" s="171" t="str">
        <f t="shared" si="61"/>
        <v/>
      </c>
      <c r="K2080" s="163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53" t="str">
        <f>IF('C. Consumer Service Detail'!$F2080="","",IF(VLOOKUP('C. Consumer Service Detail'!$F2080,'Table of Current Services'!$B$7:$F$36,'Table of Current Services'!$F$5,)="cost","Yes","No"))</f>
        <v/>
      </c>
      <c r="M2080" s="154" t="str">
        <f>IFERROR(IF('C. Consumer Service Detail'!$K2080="No Match","No",VLOOKUP('C. Consumer Service Detail'!$C2080,'B. Consumer Budget'!$E$11:$F$2010,2,FALSE)),"")</f>
        <v/>
      </c>
      <c r="P2080" s="94"/>
      <c r="Q2080" s="94"/>
    </row>
    <row r="2081" spans="2:17" x14ac:dyDescent="0.25">
      <c r="B2081" s="95">
        <f t="shared" si="62"/>
        <v>2071</v>
      </c>
      <c r="C2081" s="149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96"/>
      <c r="E2081" s="98"/>
      <c r="F2081" s="120"/>
      <c r="G2081" s="99"/>
      <c r="H2081" s="172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85"/>
      <c r="J2081" s="171" t="str">
        <f t="shared" si="61"/>
        <v/>
      </c>
      <c r="K2081" s="163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53" t="str">
        <f>IF('C. Consumer Service Detail'!$F2081="","",IF(VLOOKUP('C. Consumer Service Detail'!$F2081,'Table of Current Services'!$B$7:$F$36,'Table of Current Services'!$F$5,)="cost","Yes","No"))</f>
        <v/>
      </c>
      <c r="M2081" s="154" t="str">
        <f>IFERROR(IF('C. Consumer Service Detail'!$K2081="No Match","No",VLOOKUP('C. Consumer Service Detail'!$C2081,'B. Consumer Budget'!$E$11:$F$2010,2,FALSE)),"")</f>
        <v/>
      </c>
      <c r="P2081" s="94"/>
      <c r="Q2081" s="94"/>
    </row>
    <row r="2082" spans="2:17" x14ac:dyDescent="0.25">
      <c r="B2082" s="95">
        <f t="shared" si="62"/>
        <v>2072</v>
      </c>
      <c r="C2082" s="149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97"/>
      <c r="E2082" s="96"/>
      <c r="F2082" s="119"/>
      <c r="G2082" s="97"/>
      <c r="H2082" s="170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86"/>
      <c r="J2082" s="171" t="str">
        <f t="shared" si="61"/>
        <v/>
      </c>
      <c r="K2082" s="163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53" t="str">
        <f>IF('C. Consumer Service Detail'!$F2082="","",IF(VLOOKUP('C. Consumer Service Detail'!$F2082,'Table of Current Services'!$B$7:$F$36,'Table of Current Services'!$F$5,)="cost","Yes","No"))</f>
        <v/>
      </c>
      <c r="M2082" s="154" t="str">
        <f>IFERROR(IF('C. Consumer Service Detail'!$K2082="No Match","No",VLOOKUP('C. Consumer Service Detail'!$C2082,'B. Consumer Budget'!$E$11:$F$2010,2,FALSE)),"")</f>
        <v/>
      </c>
      <c r="P2082" s="94"/>
      <c r="Q2082" s="94"/>
    </row>
    <row r="2083" spans="2:17" x14ac:dyDescent="0.25">
      <c r="B2083" s="95">
        <f t="shared" si="62"/>
        <v>2073</v>
      </c>
      <c r="C2083" s="149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96"/>
      <c r="E2083" s="98"/>
      <c r="F2083" s="120"/>
      <c r="G2083" s="99"/>
      <c r="H2083" s="172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85"/>
      <c r="J2083" s="171" t="str">
        <f t="shared" si="61"/>
        <v/>
      </c>
      <c r="K2083" s="163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53" t="str">
        <f>IF('C. Consumer Service Detail'!$F2083="","",IF(VLOOKUP('C. Consumer Service Detail'!$F2083,'Table of Current Services'!$B$7:$F$36,'Table of Current Services'!$F$5,)="cost","Yes","No"))</f>
        <v/>
      </c>
      <c r="M2083" s="154" t="str">
        <f>IFERROR(IF('C. Consumer Service Detail'!$K2083="No Match","No",VLOOKUP('C. Consumer Service Detail'!$C2083,'B. Consumer Budget'!$E$11:$F$2010,2,FALSE)),"")</f>
        <v/>
      </c>
      <c r="P2083" s="94"/>
      <c r="Q2083" s="94"/>
    </row>
    <row r="2084" spans="2:17" x14ac:dyDescent="0.25">
      <c r="B2084" s="95">
        <f t="shared" si="62"/>
        <v>2074</v>
      </c>
      <c r="C2084" s="149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97"/>
      <c r="E2084" s="96"/>
      <c r="F2084" s="119"/>
      <c r="G2084" s="97"/>
      <c r="H2084" s="170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86"/>
      <c r="J2084" s="171" t="str">
        <f t="shared" si="61"/>
        <v/>
      </c>
      <c r="K2084" s="163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53" t="str">
        <f>IF('C. Consumer Service Detail'!$F2084="","",IF(VLOOKUP('C. Consumer Service Detail'!$F2084,'Table of Current Services'!$B$7:$F$36,'Table of Current Services'!$F$5,)="cost","Yes","No"))</f>
        <v/>
      </c>
      <c r="M2084" s="154" t="str">
        <f>IFERROR(IF('C. Consumer Service Detail'!$K2084="No Match","No",VLOOKUP('C. Consumer Service Detail'!$C2084,'B. Consumer Budget'!$E$11:$F$2010,2,FALSE)),"")</f>
        <v/>
      </c>
      <c r="P2084" s="94"/>
      <c r="Q2084" s="94"/>
    </row>
    <row r="2085" spans="2:17" x14ac:dyDescent="0.25">
      <c r="B2085" s="95">
        <f t="shared" si="62"/>
        <v>2075</v>
      </c>
      <c r="C2085" s="149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96"/>
      <c r="E2085" s="98"/>
      <c r="F2085" s="120"/>
      <c r="G2085" s="99"/>
      <c r="H2085" s="172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85"/>
      <c r="J2085" s="171" t="str">
        <f t="shared" si="61"/>
        <v/>
      </c>
      <c r="K2085" s="163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53" t="str">
        <f>IF('C. Consumer Service Detail'!$F2085="","",IF(VLOOKUP('C. Consumer Service Detail'!$F2085,'Table of Current Services'!$B$7:$F$36,'Table of Current Services'!$F$5,)="cost","Yes","No"))</f>
        <v/>
      </c>
      <c r="M2085" s="154" t="str">
        <f>IFERROR(IF('C. Consumer Service Detail'!$K2085="No Match","No",VLOOKUP('C. Consumer Service Detail'!$C2085,'B. Consumer Budget'!$E$11:$F$2010,2,FALSE)),"")</f>
        <v/>
      </c>
      <c r="P2085" s="94"/>
      <c r="Q2085" s="94"/>
    </row>
    <row r="2086" spans="2:17" x14ac:dyDescent="0.25">
      <c r="B2086" s="95">
        <f t="shared" si="62"/>
        <v>2076</v>
      </c>
      <c r="C2086" s="149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97"/>
      <c r="E2086" s="96"/>
      <c r="F2086" s="119"/>
      <c r="G2086" s="97"/>
      <c r="H2086" s="170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86"/>
      <c r="J2086" s="171" t="str">
        <f t="shared" si="61"/>
        <v/>
      </c>
      <c r="K2086" s="163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53" t="str">
        <f>IF('C. Consumer Service Detail'!$F2086="","",IF(VLOOKUP('C. Consumer Service Detail'!$F2086,'Table of Current Services'!$B$7:$F$36,'Table of Current Services'!$F$5,)="cost","Yes","No"))</f>
        <v/>
      </c>
      <c r="M2086" s="154" t="str">
        <f>IFERROR(IF('C. Consumer Service Detail'!$K2086="No Match","No",VLOOKUP('C. Consumer Service Detail'!$C2086,'B. Consumer Budget'!$E$11:$F$2010,2,FALSE)),"")</f>
        <v/>
      </c>
      <c r="P2086" s="94"/>
      <c r="Q2086" s="94"/>
    </row>
    <row r="2087" spans="2:17" x14ac:dyDescent="0.25">
      <c r="B2087" s="95">
        <f t="shared" si="62"/>
        <v>2077</v>
      </c>
      <c r="C2087" s="149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96"/>
      <c r="E2087" s="98"/>
      <c r="F2087" s="120"/>
      <c r="G2087" s="99"/>
      <c r="H2087" s="172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85"/>
      <c r="J2087" s="171" t="str">
        <f t="shared" si="61"/>
        <v/>
      </c>
      <c r="K2087" s="163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53" t="str">
        <f>IF('C. Consumer Service Detail'!$F2087="","",IF(VLOOKUP('C. Consumer Service Detail'!$F2087,'Table of Current Services'!$B$7:$F$36,'Table of Current Services'!$F$5,)="cost","Yes","No"))</f>
        <v/>
      </c>
      <c r="M2087" s="154" t="str">
        <f>IFERROR(IF('C. Consumer Service Detail'!$K2087="No Match","No",VLOOKUP('C. Consumer Service Detail'!$C2087,'B. Consumer Budget'!$E$11:$F$2010,2,FALSE)),"")</f>
        <v/>
      </c>
      <c r="P2087" s="94"/>
      <c r="Q2087" s="94"/>
    </row>
    <row r="2088" spans="2:17" x14ac:dyDescent="0.25">
      <c r="B2088" s="95">
        <f t="shared" si="62"/>
        <v>2078</v>
      </c>
      <c r="C2088" s="149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97"/>
      <c r="E2088" s="96"/>
      <c r="F2088" s="119"/>
      <c r="G2088" s="97"/>
      <c r="H2088" s="170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86"/>
      <c r="J2088" s="171" t="str">
        <f t="shared" si="61"/>
        <v/>
      </c>
      <c r="K2088" s="163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53" t="str">
        <f>IF('C. Consumer Service Detail'!$F2088="","",IF(VLOOKUP('C. Consumer Service Detail'!$F2088,'Table of Current Services'!$B$7:$F$36,'Table of Current Services'!$F$5,)="cost","Yes","No"))</f>
        <v/>
      </c>
      <c r="M2088" s="154" t="str">
        <f>IFERROR(IF('C. Consumer Service Detail'!$K2088="No Match","No",VLOOKUP('C. Consumer Service Detail'!$C2088,'B. Consumer Budget'!$E$11:$F$2010,2,FALSE)),"")</f>
        <v/>
      </c>
      <c r="P2088" s="94"/>
      <c r="Q2088" s="94"/>
    </row>
    <row r="2089" spans="2:17" x14ac:dyDescent="0.25">
      <c r="B2089" s="95">
        <f t="shared" si="62"/>
        <v>2079</v>
      </c>
      <c r="C2089" s="149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96"/>
      <c r="E2089" s="98"/>
      <c r="F2089" s="120"/>
      <c r="G2089" s="99"/>
      <c r="H2089" s="172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85"/>
      <c r="J2089" s="171" t="str">
        <f t="shared" si="61"/>
        <v/>
      </c>
      <c r="K2089" s="163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53" t="str">
        <f>IF('C. Consumer Service Detail'!$F2089="","",IF(VLOOKUP('C. Consumer Service Detail'!$F2089,'Table of Current Services'!$B$7:$F$36,'Table of Current Services'!$F$5,)="cost","Yes","No"))</f>
        <v/>
      </c>
      <c r="M2089" s="154" t="str">
        <f>IFERROR(IF('C. Consumer Service Detail'!$K2089="No Match","No",VLOOKUP('C. Consumer Service Detail'!$C2089,'B. Consumer Budget'!$E$11:$F$2010,2,FALSE)),"")</f>
        <v/>
      </c>
      <c r="P2089" s="94"/>
      <c r="Q2089" s="94"/>
    </row>
    <row r="2090" spans="2:17" x14ac:dyDescent="0.25">
      <c r="B2090" s="95">
        <f t="shared" si="62"/>
        <v>2080</v>
      </c>
      <c r="C2090" s="149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97"/>
      <c r="E2090" s="96"/>
      <c r="F2090" s="119"/>
      <c r="G2090" s="97"/>
      <c r="H2090" s="170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86"/>
      <c r="J2090" s="171" t="str">
        <f t="shared" si="61"/>
        <v/>
      </c>
      <c r="K2090" s="163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53" t="str">
        <f>IF('C. Consumer Service Detail'!$F2090="","",IF(VLOOKUP('C. Consumer Service Detail'!$F2090,'Table of Current Services'!$B$7:$F$36,'Table of Current Services'!$F$5,)="cost","Yes","No"))</f>
        <v/>
      </c>
      <c r="M2090" s="154" t="str">
        <f>IFERROR(IF('C. Consumer Service Detail'!$K2090="No Match","No",VLOOKUP('C. Consumer Service Detail'!$C2090,'B. Consumer Budget'!$E$11:$F$2010,2,FALSE)),"")</f>
        <v/>
      </c>
      <c r="P2090" s="94"/>
      <c r="Q2090" s="94"/>
    </row>
    <row r="2091" spans="2:17" x14ac:dyDescent="0.25">
      <c r="B2091" s="95">
        <f t="shared" si="62"/>
        <v>2081</v>
      </c>
      <c r="C2091" s="149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96"/>
      <c r="E2091" s="98"/>
      <c r="F2091" s="120"/>
      <c r="G2091" s="99"/>
      <c r="H2091" s="172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85"/>
      <c r="J2091" s="171" t="str">
        <f t="shared" si="61"/>
        <v/>
      </c>
      <c r="K2091" s="163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53" t="str">
        <f>IF('C. Consumer Service Detail'!$F2091="","",IF(VLOOKUP('C. Consumer Service Detail'!$F2091,'Table of Current Services'!$B$7:$F$36,'Table of Current Services'!$F$5,)="cost","Yes","No"))</f>
        <v/>
      </c>
      <c r="M2091" s="154" t="str">
        <f>IFERROR(IF('C. Consumer Service Detail'!$K2091="No Match","No",VLOOKUP('C. Consumer Service Detail'!$C2091,'B. Consumer Budget'!$E$11:$F$2010,2,FALSE)),"")</f>
        <v/>
      </c>
      <c r="P2091" s="94"/>
      <c r="Q2091" s="94"/>
    </row>
    <row r="2092" spans="2:17" x14ac:dyDescent="0.25">
      <c r="B2092" s="95">
        <f t="shared" si="62"/>
        <v>2082</v>
      </c>
      <c r="C2092" s="149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97"/>
      <c r="E2092" s="96"/>
      <c r="F2092" s="119"/>
      <c r="G2092" s="97"/>
      <c r="H2092" s="170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86"/>
      <c r="J2092" s="171" t="str">
        <f t="shared" si="61"/>
        <v/>
      </c>
      <c r="K2092" s="163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53" t="str">
        <f>IF('C. Consumer Service Detail'!$F2092="","",IF(VLOOKUP('C. Consumer Service Detail'!$F2092,'Table of Current Services'!$B$7:$F$36,'Table of Current Services'!$F$5,)="cost","Yes","No"))</f>
        <v/>
      </c>
      <c r="M2092" s="154" t="str">
        <f>IFERROR(IF('C. Consumer Service Detail'!$K2092="No Match","No",VLOOKUP('C. Consumer Service Detail'!$C2092,'B. Consumer Budget'!$E$11:$F$2010,2,FALSE)),"")</f>
        <v/>
      </c>
      <c r="P2092" s="94"/>
      <c r="Q2092" s="94"/>
    </row>
    <row r="2093" spans="2:17" x14ac:dyDescent="0.25">
      <c r="B2093" s="95">
        <f t="shared" si="62"/>
        <v>2083</v>
      </c>
      <c r="C2093" s="149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96"/>
      <c r="E2093" s="98"/>
      <c r="F2093" s="120"/>
      <c r="G2093" s="99"/>
      <c r="H2093" s="172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85"/>
      <c r="J2093" s="171" t="str">
        <f t="shared" si="61"/>
        <v/>
      </c>
      <c r="K2093" s="163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53" t="str">
        <f>IF('C. Consumer Service Detail'!$F2093="","",IF(VLOOKUP('C. Consumer Service Detail'!$F2093,'Table of Current Services'!$B$7:$F$36,'Table of Current Services'!$F$5,)="cost","Yes","No"))</f>
        <v/>
      </c>
      <c r="M2093" s="154" t="str">
        <f>IFERROR(IF('C. Consumer Service Detail'!$K2093="No Match","No",VLOOKUP('C. Consumer Service Detail'!$C2093,'B. Consumer Budget'!$E$11:$F$2010,2,FALSE)),"")</f>
        <v/>
      </c>
      <c r="P2093" s="94"/>
      <c r="Q2093" s="94"/>
    </row>
    <row r="2094" spans="2:17" x14ac:dyDescent="0.25">
      <c r="B2094" s="95">
        <f t="shared" si="62"/>
        <v>2084</v>
      </c>
      <c r="C2094" s="149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97"/>
      <c r="E2094" s="96"/>
      <c r="F2094" s="119"/>
      <c r="G2094" s="97"/>
      <c r="H2094" s="170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86"/>
      <c r="J2094" s="171" t="str">
        <f t="shared" si="61"/>
        <v/>
      </c>
      <c r="K2094" s="163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53" t="str">
        <f>IF('C. Consumer Service Detail'!$F2094="","",IF(VLOOKUP('C. Consumer Service Detail'!$F2094,'Table of Current Services'!$B$7:$F$36,'Table of Current Services'!$F$5,)="cost","Yes","No"))</f>
        <v/>
      </c>
      <c r="M2094" s="154" t="str">
        <f>IFERROR(IF('C. Consumer Service Detail'!$K2094="No Match","No",VLOOKUP('C. Consumer Service Detail'!$C2094,'B. Consumer Budget'!$E$11:$F$2010,2,FALSE)),"")</f>
        <v/>
      </c>
      <c r="P2094" s="94"/>
      <c r="Q2094" s="94"/>
    </row>
    <row r="2095" spans="2:17" x14ac:dyDescent="0.25">
      <c r="B2095" s="95">
        <f t="shared" si="62"/>
        <v>2085</v>
      </c>
      <c r="C2095" s="149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96"/>
      <c r="E2095" s="98"/>
      <c r="F2095" s="120"/>
      <c r="G2095" s="99"/>
      <c r="H2095" s="172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85"/>
      <c r="J2095" s="171" t="str">
        <f t="shared" si="61"/>
        <v/>
      </c>
      <c r="K2095" s="163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53" t="str">
        <f>IF('C. Consumer Service Detail'!$F2095="","",IF(VLOOKUP('C. Consumer Service Detail'!$F2095,'Table of Current Services'!$B$7:$F$36,'Table of Current Services'!$F$5,)="cost","Yes","No"))</f>
        <v/>
      </c>
      <c r="M2095" s="154" t="str">
        <f>IFERROR(IF('C. Consumer Service Detail'!$K2095="No Match","No",VLOOKUP('C. Consumer Service Detail'!$C2095,'B. Consumer Budget'!$E$11:$F$2010,2,FALSE)),"")</f>
        <v/>
      </c>
      <c r="P2095" s="94"/>
      <c r="Q2095" s="94"/>
    </row>
    <row r="2096" spans="2:17" x14ac:dyDescent="0.25">
      <c r="B2096" s="95">
        <f t="shared" si="62"/>
        <v>2086</v>
      </c>
      <c r="C2096" s="149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97"/>
      <c r="E2096" s="96"/>
      <c r="F2096" s="119"/>
      <c r="G2096" s="97"/>
      <c r="H2096" s="170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86"/>
      <c r="J2096" s="171" t="str">
        <f t="shared" si="61"/>
        <v/>
      </c>
      <c r="K2096" s="163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53" t="str">
        <f>IF('C. Consumer Service Detail'!$F2096="","",IF(VLOOKUP('C. Consumer Service Detail'!$F2096,'Table of Current Services'!$B$7:$F$36,'Table of Current Services'!$F$5,)="cost","Yes","No"))</f>
        <v/>
      </c>
      <c r="M2096" s="154" t="str">
        <f>IFERROR(IF('C. Consumer Service Detail'!$K2096="No Match","No",VLOOKUP('C. Consumer Service Detail'!$C2096,'B. Consumer Budget'!$E$11:$F$2010,2,FALSE)),"")</f>
        <v/>
      </c>
      <c r="P2096" s="94"/>
      <c r="Q2096" s="94"/>
    </row>
    <row r="2097" spans="2:17" x14ac:dyDescent="0.25">
      <c r="B2097" s="95">
        <f t="shared" si="62"/>
        <v>2087</v>
      </c>
      <c r="C2097" s="149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96"/>
      <c r="E2097" s="98"/>
      <c r="F2097" s="120"/>
      <c r="G2097" s="99"/>
      <c r="H2097" s="172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85"/>
      <c r="J2097" s="171" t="str">
        <f t="shared" si="61"/>
        <v/>
      </c>
      <c r="K2097" s="163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53" t="str">
        <f>IF('C. Consumer Service Detail'!$F2097="","",IF(VLOOKUP('C. Consumer Service Detail'!$F2097,'Table of Current Services'!$B$7:$F$36,'Table of Current Services'!$F$5,)="cost","Yes","No"))</f>
        <v/>
      </c>
      <c r="M2097" s="154" t="str">
        <f>IFERROR(IF('C. Consumer Service Detail'!$K2097="No Match","No",VLOOKUP('C. Consumer Service Detail'!$C2097,'B. Consumer Budget'!$E$11:$F$2010,2,FALSE)),"")</f>
        <v/>
      </c>
      <c r="P2097" s="94"/>
      <c r="Q2097" s="94"/>
    </row>
    <row r="2098" spans="2:17" x14ac:dyDescent="0.25">
      <c r="B2098" s="95">
        <f t="shared" si="62"/>
        <v>2088</v>
      </c>
      <c r="C2098" s="149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97"/>
      <c r="E2098" s="96"/>
      <c r="F2098" s="119"/>
      <c r="G2098" s="97"/>
      <c r="H2098" s="170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86"/>
      <c r="J2098" s="171" t="str">
        <f t="shared" si="61"/>
        <v/>
      </c>
      <c r="K2098" s="163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53" t="str">
        <f>IF('C. Consumer Service Detail'!$F2098="","",IF(VLOOKUP('C. Consumer Service Detail'!$F2098,'Table of Current Services'!$B$7:$F$36,'Table of Current Services'!$F$5,)="cost","Yes","No"))</f>
        <v/>
      </c>
      <c r="M2098" s="154" t="str">
        <f>IFERROR(IF('C. Consumer Service Detail'!$K2098="No Match","No",VLOOKUP('C. Consumer Service Detail'!$C2098,'B. Consumer Budget'!$E$11:$F$2010,2,FALSE)),"")</f>
        <v/>
      </c>
      <c r="P2098" s="94"/>
      <c r="Q2098" s="94"/>
    </row>
    <row r="2099" spans="2:17" x14ac:dyDescent="0.25">
      <c r="B2099" s="95">
        <f t="shared" si="62"/>
        <v>2089</v>
      </c>
      <c r="C2099" s="149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96"/>
      <c r="E2099" s="98"/>
      <c r="F2099" s="120"/>
      <c r="G2099" s="99"/>
      <c r="H2099" s="172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85"/>
      <c r="J2099" s="171" t="str">
        <f t="shared" si="61"/>
        <v/>
      </c>
      <c r="K2099" s="163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53" t="str">
        <f>IF('C. Consumer Service Detail'!$F2099="","",IF(VLOOKUP('C. Consumer Service Detail'!$F2099,'Table of Current Services'!$B$7:$F$36,'Table of Current Services'!$F$5,)="cost","Yes","No"))</f>
        <v/>
      </c>
      <c r="M2099" s="154" t="str">
        <f>IFERROR(IF('C. Consumer Service Detail'!$K2099="No Match","No",VLOOKUP('C. Consumer Service Detail'!$C2099,'B. Consumer Budget'!$E$11:$F$2010,2,FALSE)),"")</f>
        <v/>
      </c>
      <c r="P2099" s="94"/>
      <c r="Q2099" s="94"/>
    </row>
    <row r="2100" spans="2:17" x14ac:dyDescent="0.25">
      <c r="B2100" s="95">
        <f t="shared" si="62"/>
        <v>2090</v>
      </c>
      <c r="C2100" s="149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97"/>
      <c r="E2100" s="96"/>
      <c r="F2100" s="119"/>
      <c r="G2100" s="97"/>
      <c r="H2100" s="170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86"/>
      <c r="J2100" s="171" t="str">
        <f t="shared" si="61"/>
        <v/>
      </c>
      <c r="K2100" s="163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53" t="str">
        <f>IF('C. Consumer Service Detail'!$F2100="","",IF(VLOOKUP('C. Consumer Service Detail'!$F2100,'Table of Current Services'!$B$7:$F$36,'Table of Current Services'!$F$5,)="cost","Yes","No"))</f>
        <v/>
      </c>
      <c r="M2100" s="154" t="str">
        <f>IFERROR(IF('C. Consumer Service Detail'!$K2100="No Match","No",VLOOKUP('C. Consumer Service Detail'!$C2100,'B. Consumer Budget'!$E$11:$F$2010,2,FALSE)),"")</f>
        <v/>
      </c>
      <c r="P2100" s="94"/>
      <c r="Q2100" s="94"/>
    </row>
    <row r="2101" spans="2:17" x14ac:dyDescent="0.25">
      <c r="B2101" s="95">
        <f t="shared" si="62"/>
        <v>2091</v>
      </c>
      <c r="C2101" s="149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96"/>
      <c r="E2101" s="98"/>
      <c r="F2101" s="120"/>
      <c r="G2101" s="99"/>
      <c r="H2101" s="172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85"/>
      <c r="J2101" s="171" t="str">
        <f t="shared" si="61"/>
        <v/>
      </c>
      <c r="K2101" s="163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53" t="str">
        <f>IF('C. Consumer Service Detail'!$F2101="","",IF(VLOOKUP('C. Consumer Service Detail'!$F2101,'Table of Current Services'!$B$7:$F$36,'Table of Current Services'!$F$5,)="cost","Yes","No"))</f>
        <v/>
      </c>
      <c r="M2101" s="154" t="str">
        <f>IFERROR(IF('C. Consumer Service Detail'!$K2101="No Match","No",VLOOKUP('C. Consumer Service Detail'!$C2101,'B. Consumer Budget'!$E$11:$F$2010,2,FALSE)),"")</f>
        <v/>
      </c>
      <c r="P2101" s="94"/>
      <c r="Q2101" s="94"/>
    </row>
    <row r="2102" spans="2:17" x14ac:dyDescent="0.25">
      <c r="B2102" s="95">
        <f t="shared" si="62"/>
        <v>2092</v>
      </c>
      <c r="C2102" s="149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97"/>
      <c r="E2102" s="96"/>
      <c r="F2102" s="119"/>
      <c r="G2102" s="97"/>
      <c r="H2102" s="170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86"/>
      <c r="J2102" s="171" t="str">
        <f t="shared" si="61"/>
        <v/>
      </c>
      <c r="K2102" s="163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53" t="str">
        <f>IF('C. Consumer Service Detail'!$F2102="","",IF(VLOOKUP('C. Consumer Service Detail'!$F2102,'Table of Current Services'!$B$7:$F$36,'Table of Current Services'!$F$5,)="cost","Yes","No"))</f>
        <v/>
      </c>
      <c r="M2102" s="154" t="str">
        <f>IFERROR(IF('C. Consumer Service Detail'!$K2102="No Match","No",VLOOKUP('C. Consumer Service Detail'!$C2102,'B. Consumer Budget'!$E$11:$F$2010,2,FALSE)),"")</f>
        <v/>
      </c>
      <c r="P2102" s="94"/>
      <c r="Q2102" s="94"/>
    </row>
    <row r="2103" spans="2:17" x14ac:dyDescent="0.25">
      <c r="B2103" s="95">
        <f t="shared" si="62"/>
        <v>2093</v>
      </c>
      <c r="C2103" s="149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96"/>
      <c r="E2103" s="98"/>
      <c r="F2103" s="120"/>
      <c r="G2103" s="99"/>
      <c r="H2103" s="172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85"/>
      <c r="J2103" s="171" t="str">
        <f t="shared" si="61"/>
        <v/>
      </c>
      <c r="K2103" s="163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53" t="str">
        <f>IF('C. Consumer Service Detail'!$F2103="","",IF(VLOOKUP('C. Consumer Service Detail'!$F2103,'Table of Current Services'!$B$7:$F$36,'Table of Current Services'!$F$5,)="cost","Yes","No"))</f>
        <v/>
      </c>
      <c r="M2103" s="154" t="str">
        <f>IFERROR(IF('C. Consumer Service Detail'!$K2103="No Match","No",VLOOKUP('C. Consumer Service Detail'!$C2103,'B. Consumer Budget'!$E$11:$F$2010,2,FALSE)),"")</f>
        <v/>
      </c>
      <c r="P2103" s="94"/>
      <c r="Q2103" s="94"/>
    </row>
    <row r="2104" spans="2:17" x14ac:dyDescent="0.25">
      <c r="B2104" s="95">
        <f t="shared" si="62"/>
        <v>2094</v>
      </c>
      <c r="C2104" s="149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97"/>
      <c r="E2104" s="96"/>
      <c r="F2104" s="119"/>
      <c r="G2104" s="97"/>
      <c r="H2104" s="170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86"/>
      <c r="J2104" s="171" t="str">
        <f t="shared" si="61"/>
        <v/>
      </c>
      <c r="K2104" s="163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53" t="str">
        <f>IF('C. Consumer Service Detail'!$F2104="","",IF(VLOOKUP('C. Consumer Service Detail'!$F2104,'Table of Current Services'!$B$7:$F$36,'Table of Current Services'!$F$5,)="cost","Yes","No"))</f>
        <v/>
      </c>
      <c r="M2104" s="154" t="str">
        <f>IFERROR(IF('C. Consumer Service Detail'!$K2104="No Match","No",VLOOKUP('C. Consumer Service Detail'!$C2104,'B. Consumer Budget'!$E$11:$F$2010,2,FALSE)),"")</f>
        <v/>
      </c>
      <c r="P2104" s="94"/>
      <c r="Q2104" s="94"/>
    </row>
    <row r="2105" spans="2:17" x14ac:dyDescent="0.25">
      <c r="B2105" s="95">
        <f t="shared" si="62"/>
        <v>2095</v>
      </c>
      <c r="C2105" s="149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96"/>
      <c r="E2105" s="98"/>
      <c r="F2105" s="120"/>
      <c r="G2105" s="99"/>
      <c r="H2105" s="172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85"/>
      <c r="J2105" s="171" t="str">
        <f t="shared" si="61"/>
        <v/>
      </c>
      <c r="K2105" s="163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53" t="str">
        <f>IF('C. Consumer Service Detail'!$F2105="","",IF(VLOOKUP('C. Consumer Service Detail'!$F2105,'Table of Current Services'!$B$7:$F$36,'Table of Current Services'!$F$5,)="cost","Yes","No"))</f>
        <v/>
      </c>
      <c r="M2105" s="154" t="str">
        <f>IFERROR(IF('C. Consumer Service Detail'!$K2105="No Match","No",VLOOKUP('C. Consumer Service Detail'!$C2105,'B. Consumer Budget'!$E$11:$F$2010,2,FALSE)),"")</f>
        <v/>
      </c>
      <c r="P2105" s="94"/>
      <c r="Q2105" s="94"/>
    </row>
    <row r="2106" spans="2:17" x14ac:dyDescent="0.25">
      <c r="B2106" s="95">
        <f t="shared" si="62"/>
        <v>2096</v>
      </c>
      <c r="C2106" s="149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97"/>
      <c r="E2106" s="96"/>
      <c r="F2106" s="119"/>
      <c r="G2106" s="97"/>
      <c r="H2106" s="170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86"/>
      <c r="J2106" s="171" t="str">
        <f t="shared" si="61"/>
        <v/>
      </c>
      <c r="K2106" s="163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53" t="str">
        <f>IF('C. Consumer Service Detail'!$F2106="","",IF(VLOOKUP('C. Consumer Service Detail'!$F2106,'Table of Current Services'!$B$7:$F$36,'Table of Current Services'!$F$5,)="cost","Yes","No"))</f>
        <v/>
      </c>
      <c r="M2106" s="154" t="str">
        <f>IFERROR(IF('C. Consumer Service Detail'!$K2106="No Match","No",VLOOKUP('C. Consumer Service Detail'!$C2106,'B. Consumer Budget'!$E$11:$F$2010,2,FALSE)),"")</f>
        <v/>
      </c>
      <c r="P2106" s="94"/>
      <c r="Q2106" s="94"/>
    </row>
    <row r="2107" spans="2:17" x14ac:dyDescent="0.25">
      <c r="B2107" s="95">
        <f t="shared" si="62"/>
        <v>2097</v>
      </c>
      <c r="C2107" s="149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96"/>
      <c r="E2107" s="98"/>
      <c r="F2107" s="120"/>
      <c r="G2107" s="99"/>
      <c r="H2107" s="172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85"/>
      <c r="J2107" s="171" t="str">
        <f t="shared" si="61"/>
        <v/>
      </c>
      <c r="K2107" s="163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53" t="str">
        <f>IF('C. Consumer Service Detail'!$F2107="","",IF(VLOOKUP('C. Consumer Service Detail'!$F2107,'Table of Current Services'!$B$7:$F$36,'Table of Current Services'!$F$5,)="cost","Yes","No"))</f>
        <v/>
      </c>
      <c r="M2107" s="154" t="str">
        <f>IFERROR(IF('C. Consumer Service Detail'!$K2107="No Match","No",VLOOKUP('C. Consumer Service Detail'!$C2107,'B. Consumer Budget'!$E$11:$F$2010,2,FALSE)),"")</f>
        <v/>
      </c>
      <c r="P2107" s="94"/>
      <c r="Q2107" s="94"/>
    </row>
    <row r="2108" spans="2:17" x14ac:dyDescent="0.25">
      <c r="B2108" s="95">
        <f t="shared" si="62"/>
        <v>2098</v>
      </c>
      <c r="C2108" s="149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97"/>
      <c r="E2108" s="96"/>
      <c r="F2108" s="119"/>
      <c r="G2108" s="97"/>
      <c r="H2108" s="170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86"/>
      <c r="J2108" s="171" t="str">
        <f t="shared" si="61"/>
        <v/>
      </c>
      <c r="K2108" s="163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53" t="str">
        <f>IF('C. Consumer Service Detail'!$F2108="","",IF(VLOOKUP('C. Consumer Service Detail'!$F2108,'Table of Current Services'!$B$7:$F$36,'Table of Current Services'!$F$5,)="cost","Yes","No"))</f>
        <v/>
      </c>
      <c r="M2108" s="154" t="str">
        <f>IFERROR(IF('C. Consumer Service Detail'!$K2108="No Match","No",VLOOKUP('C. Consumer Service Detail'!$C2108,'B. Consumer Budget'!$E$11:$F$2010,2,FALSE)),"")</f>
        <v/>
      </c>
      <c r="P2108" s="94"/>
      <c r="Q2108" s="94"/>
    </row>
    <row r="2109" spans="2:17" x14ac:dyDescent="0.25">
      <c r="B2109" s="95">
        <f t="shared" si="62"/>
        <v>2099</v>
      </c>
      <c r="C2109" s="149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96"/>
      <c r="E2109" s="98"/>
      <c r="F2109" s="120"/>
      <c r="G2109" s="99"/>
      <c r="H2109" s="172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85"/>
      <c r="J2109" s="171" t="str">
        <f t="shared" si="61"/>
        <v/>
      </c>
      <c r="K2109" s="163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53" t="str">
        <f>IF('C. Consumer Service Detail'!$F2109="","",IF(VLOOKUP('C. Consumer Service Detail'!$F2109,'Table of Current Services'!$B$7:$F$36,'Table of Current Services'!$F$5,)="cost","Yes","No"))</f>
        <v/>
      </c>
      <c r="M2109" s="154" t="str">
        <f>IFERROR(IF('C. Consumer Service Detail'!$K2109="No Match","No",VLOOKUP('C. Consumer Service Detail'!$C2109,'B. Consumer Budget'!$E$11:$F$2010,2,FALSE)),"")</f>
        <v/>
      </c>
      <c r="P2109" s="94"/>
      <c r="Q2109" s="94"/>
    </row>
    <row r="2110" spans="2:17" x14ac:dyDescent="0.25">
      <c r="B2110" s="95">
        <f t="shared" si="62"/>
        <v>2100</v>
      </c>
      <c r="C2110" s="149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97"/>
      <c r="E2110" s="96"/>
      <c r="F2110" s="119"/>
      <c r="G2110" s="97"/>
      <c r="H2110" s="170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86"/>
      <c r="J2110" s="171" t="str">
        <f t="shared" si="61"/>
        <v/>
      </c>
      <c r="K2110" s="163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53" t="str">
        <f>IF('C. Consumer Service Detail'!$F2110="","",IF(VLOOKUP('C. Consumer Service Detail'!$F2110,'Table of Current Services'!$B$7:$F$36,'Table of Current Services'!$F$5,)="cost","Yes","No"))</f>
        <v/>
      </c>
      <c r="M2110" s="154" t="str">
        <f>IFERROR(IF('C. Consumer Service Detail'!$K2110="No Match","No",VLOOKUP('C. Consumer Service Detail'!$C2110,'B. Consumer Budget'!$E$11:$F$2010,2,FALSE)),"")</f>
        <v/>
      </c>
      <c r="P2110" s="94"/>
      <c r="Q2110" s="94"/>
    </row>
    <row r="2111" spans="2:17" x14ac:dyDescent="0.25">
      <c r="B2111" s="95">
        <f t="shared" si="62"/>
        <v>2101</v>
      </c>
      <c r="C2111" s="149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96"/>
      <c r="E2111" s="98"/>
      <c r="F2111" s="120"/>
      <c r="G2111" s="99"/>
      <c r="H2111" s="172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85"/>
      <c r="J2111" s="171" t="str">
        <f t="shared" si="61"/>
        <v/>
      </c>
      <c r="K2111" s="163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53" t="str">
        <f>IF('C. Consumer Service Detail'!$F2111="","",IF(VLOOKUP('C. Consumer Service Detail'!$F2111,'Table of Current Services'!$B$7:$F$36,'Table of Current Services'!$F$5,)="cost","Yes","No"))</f>
        <v/>
      </c>
      <c r="M2111" s="154" t="str">
        <f>IFERROR(IF('C. Consumer Service Detail'!$K2111="No Match","No",VLOOKUP('C. Consumer Service Detail'!$C2111,'B. Consumer Budget'!$E$11:$F$2010,2,FALSE)),"")</f>
        <v/>
      </c>
      <c r="P2111" s="94"/>
      <c r="Q2111" s="94"/>
    </row>
    <row r="2112" spans="2:17" x14ac:dyDescent="0.25">
      <c r="B2112" s="95">
        <f t="shared" si="62"/>
        <v>2102</v>
      </c>
      <c r="C2112" s="149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97"/>
      <c r="E2112" s="96"/>
      <c r="F2112" s="119"/>
      <c r="G2112" s="97"/>
      <c r="H2112" s="170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86"/>
      <c r="J2112" s="171" t="str">
        <f t="shared" si="61"/>
        <v/>
      </c>
      <c r="K2112" s="163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53" t="str">
        <f>IF('C. Consumer Service Detail'!$F2112="","",IF(VLOOKUP('C. Consumer Service Detail'!$F2112,'Table of Current Services'!$B$7:$F$36,'Table of Current Services'!$F$5,)="cost","Yes","No"))</f>
        <v/>
      </c>
      <c r="M2112" s="154" t="str">
        <f>IFERROR(IF('C. Consumer Service Detail'!$K2112="No Match","No",VLOOKUP('C. Consumer Service Detail'!$C2112,'B. Consumer Budget'!$E$11:$F$2010,2,FALSE)),"")</f>
        <v/>
      </c>
      <c r="P2112" s="94"/>
      <c r="Q2112" s="94"/>
    </row>
    <row r="2113" spans="2:17" x14ac:dyDescent="0.25">
      <c r="B2113" s="95">
        <f t="shared" si="62"/>
        <v>2103</v>
      </c>
      <c r="C2113" s="149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96"/>
      <c r="E2113" s="98"/>
      <c r="F2113" s="120"/>
      <c r="G2113" s="99"/>
      <c r="H2113" s="172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85"/>
      <c r="J2113" s="171" t="str">
        <f t="shared" si="61"/>
        <v/>
      </c>
      <c r="K2113" s="163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53" t="str">
        <f>IF('C. Consumer Service Detail'!$F2113="","",IF(VLOOKUP('C. Consumer Service Detail'!$F2113,'Table of Current Services'!$B$7:$F$36,'Table of Current Services'!$F$5,)="cost","Yes","No"))</f>
        <v/>
      </c>
      <c r="M2113" s="154" t="str">
        <f>IFERROR(IF('C. Consumer Service Detail'!$K2113="No Match","No",VLOOKUP('C. Consumer Service Detail'!$C2113,'B. Consumer Budget'!$E$11:$F$2010,2,FALSE)),"")</f>
        <v/>
      </c>
      <c r="P2113" s="94"/>
      <c r="Q2113" s="94"/>
    </row>
    <row r="2114" spans="2:17" x14ac:dyDescent="0.25">
      <c r="B2114" s="95">
        <f t="shared" si="62"/>
        <v>2104</v>
      </c>
      <c r="C2114" s="149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97"/>
      <c r="E2114" s="96"/>
      <c r="F2114" s="119"/>
      <c r="G2114" s="97"/>
      <c r="H2114" s="170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86"/>
      <c r="J2114" s="171" t="str">
        <f t="shared" si="61"/>
        <v/>
      </c>
      <c r="K2114" s="163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53" t="str">
        <f>IF('C. Consumer Service Detail'!$F2114="","",IF(VLOOKUP('C. Consumer Service Detail'!$F2114,'Table of Current Services'!$B$7:$F$36,'Table of Current Services'!$F$5,)="cost","Yes","No"))</f>
        <v/>
      </c>
      <c r="M2114" s="154" t="str">
        <f>IFERROR(IF('C. Consumer Service Detail'!$K2114="No Match","No",VLOOKUP('C. Consumer Service Detail'!$C2114,'B. Consumer Budget'!$E$11:$F$2010,2,FALSE)),"")</f>
        <v/>
      </c>
      <c r="P2114" s="94"/>
      <c r="Q2114" s="94"/>
    </row>
    <row r="2115" spans="2:17" x14ac:dyDescent="0.25">
      <c r="B2115" s="95">
        <f t="shared" si="62"/>
        <v>2105</v>
      </c>
      <c r="C2115" s="149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96"/>
      <c r="E2115" s="98"/>
      <c r="F2115" s="120"/>
      <c r="G2115" s="99"/>
      <c r="H2115" s="172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85"/>
      <c r="J2115" s="171" t="str">
        <f t="shared" si="61"/>
        <v/>
      </c>
      <c r="K2115" s="163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53" t="str">
        <f>IF('C. Consumer Service Detail'!$F2115="","",IF(VLOOKUP('C. Consumer Service Detail'!$F2115,'Table of Current Services'!$B$7:$F$36,'Table of Current Services'!$F$5,)="cost","Yes","No"))</f>
        <v/>
      </c>
      <c r="M2115" s="154" t="str">
        <f>IFERROR(IF('C. Consumer Service Detail'!$K2115="No Match","No",VLOOKUP('C. Consumer Service Detail'!$C2115,'B. Consumer Budget'!$E$11:$F$2010,2,FALSE)),"")</f>
        <v/>
      </c>
      <c r="P2115" s="94"/>
      <c r="Q2115" s="94"/>
    </row>
    <row r="2116" spans="2:17" x14ac:dyDescent="0.25">
      <c r="B2116" s="95">
        <f t="shared" si="62"/>
        <v>2106</v>
      </c>
      <c r="C2116" s="149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97"/>
      <c r="E2116" s="96"/>
      <c r="F2116" s="119"/>
      <c r="G2116" s="97"/>
      <c r="H2116" s="170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86"/>
      <c r="J2116" s="171" t="str">
        <f t="shared" si="61"/>
        <v/>
      </c>
      <c r="K2116" s="163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53" t="str">
        <f>IF('C. Consumer Service Detail'!$F2116="","",IF(VLOOKUP('C. Consumer Service Detail'!$F2116,'Table of Current Services'!$B$7:$F$36,'Table of Current Services'!$F$5,)="cost","Yes","No"))</f>
        <v/>
      </c>
      <c r="M2116" s="154" t="str">
        <f>IFERROR(IF('C. Consumer Service Detail'!$K2116="No Match","No",VLOOKUP('C. Consumer Service Detail'!$C2116,'B. Consumer Budget'!$E$11:$F$2010,2,FALSE)),"")</f>
        <v/>
      </c>
      <c r="P2116" s="94"/>
      <c r="Q2116" s="94"/>
    </row>
    <row r="2117" spans="2:17" x14ac:dyDescent="0.25">
      <c r="B2117" s="95">
        <f t="shared" si="62"/>
        <v>2107</v>
      </c>
      <c r="C2117" s="149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96"/>
      <c r="E2117" s="98"/>
      <c r="F2117" s="120"/>
      <c r="G2117" s="99"/>
      <c r="H2117" s="172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85"/>
      <c r="J2117" s="171" t="str">
        <f t="shared" si="61"/>
        <v/>
      </c>
      <c r="K2117" s="163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53" t="str">
        <f>IF('C. Consumer Service Detail'!$F2117="","",IF(VLOOKUP('C. Consumer Service Detail'!$F2117,'Table of Current Services'!$B$7:$F$36,'Table of Current Services'!$F$5,)="cost","Yes","No"))</f>
        <v/>
      </c>
      <c r="M2117" s="154" t="str">
        <f>IFERROR(IF('C. Consumer Service Detail'!$K2117="No Match","No",VLOOKUP('C. Consumer Service Detail'!$C2117,'B. Consumer Budget'!$E$11:$F$2010,2,FALSE)),"")</f>
        <v/>
      </c>
      <c r="P2117" s="94"/>
      <c r="Q2117" s="94"/>
    </row>
    <row r="2118" spans="2:17" x14ac:dyDescent="0.25">
      <c r="B2118" s="95">
        <f t="shared" si="62"/>
        <v>2108</v>
      </c>
      <c r="C2118" s="149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97"/>
      <c r="E2118" s="96"/>
      <c r="F2118" s="119"/>
      <c r="G2118" s="97"/>
      <c r="H2118" s="170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86"/>
      <c r="J2118" s="171" t="str">
        <f t="shared" si="61"/>
        <v/>
      </c>
      <c r="K2118" s="163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53" t="str">
        <f>IF('C. Consumer Service Detail'!$F2118="","",IF(VLOOKUP('C. Consumer Service Detail'!$F2118,'Table of Current Services'!$B$7:$F$36,'Table of Current Services'!$F$5,)="cost","Yes","No"))</f>
        <v/>
      </c>
      <c r="M2118" s="154" t="str">
        <f>IFERROR(IF('C. Consumer Service Detail'!$K2118="No Match","No",VLOOKUP('C. Consumer Service Detail'!$C2118,'B. Consumer Budget'!$E$11:$F$2010,2,FALSE)),"")</f>
        <v/>
      </c>
      <c r="P2118" s="94"/>
      <c r="Q2118" s="94"/>
    </row>
    <row r="2119" spans="2:17" x14ac:dyDescent="0.25">
      <c r="B2119" s="95">
        <f t="shared" si="62"/>
        <v>2109</v>
      </c>
      <c r="C2119" s="149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96"/>
      <c r="E2119" s="98"/>
      <c r="F2119" s="120"/>
      <c r="G2119" s="99"/>
      <c r="H2119" s="172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85"/>
      <c r="J2119" s="171" t="str">
        <f t="shared" si="61"/>
        <v/>
      </c>
      <c r="K2119" s="163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53" t="str">
        <f>IF('C. Consumer Service Detail'!$F2119="","",IF(VLOOKUP('C. Consumer Service Detail'!$F2119,'Table of Current Services'!$B$7:$F$36,'Table of Current Services'!$F$5,)="cost","Yes","No"))</f>
        <v/>
      </c>
      <c r="M2119" s="154" t="str">
        <f>IFERROR(IF('C. Consumer Service Detail'!$K2119="No Match","No",VLOOKUP('C. Consumer Service Detail'!$C2119,'B. Consumer Budget'!$E$11:$F$2010,2,FALSE)),"")</f>
        <v/>
      </c>
      <c r="P2119" s="94"/>
      <c r="Q2119" s="94"/>
    </row>
    <row r="2120" spans="2:17" x14ac:dyDescent="0.25">
      <c r="B2120" s="95">
        <f t="shared" si="62"/>
        <v>2110</v>
      </c>
      <c r="C2120" s="149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97"/>
      <c r="E2120" s="96"/>
      <c r="F2120" s="119"/>
      <c r="G2120" s="97"/>
      <c r="H2120" s="170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86"/>
      <c r="J2120" s="171" t="str">
        <f t="shared" si="61"/>
        <v/>
      </c>
      <c r="K2120" s="163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53" t="str">
        <f>IF('C. Consumer Service Detail'!$F2120="","",IF(VLOOKUP('C. Consumer Service Detail'!$F2120,'Table of Current Services'!$B$7:$F$36,'Table of Current Services'!$F$5,)="cost","Yes","No"))</f>
        <v/>
      </c>
      <c r="M2120" s="154" t="str">
        <f>IFERROR(IF('C. Consumer Service Detail'!$K2120="No Match","No",VLOOKUP('C. Consumer Service Detail'!$C2120,'B. Consumer Budget'!$E$11:$F$2010,2,FALSE)),"")</f>
        <v/>
      </c>
      <c r="P2120" s="94"/>
      <c r="Q2120" s="94"/>
    </row>
    <row r="2121" spans="2:17" x14ac:dyDescent="0.25">
      <c r="B2121" s="95">
        <f t="shared" si="62"/>
        <v>2111</v>
      </c>
      <c r="C2121" s="149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96"/>
      <c r="E2121" s="98"/>
      <c r="F2121" s="120"/>
      <c r="G2121" s="99"/>
      <c r="H2121" s="172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85"/>
      <c r="J2121" s="171" t="str">
        <f t="shared" si="61"/>
        <v/>
      </c>
      <c r="K2121" s="163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53" t="str">
        <f>IF('C. Consumer Service Detail'!$F2121="","",IF(VLOOKUP('C. Consumer Service Detail'!$F2121,'Table of Current Services'!$B$7:$F$36,'Table of Current Services'!$F$5,)="cost","Yes","No"))</f>
        <v/>
      </c>
      <c r="M2121" s="154" t="str">
        <f>IFERROR(IF('C. Consumer Service Detail'!$K2121="No Match","No",VLOOKUP('C. Consumer Service Detail'!$C2121,'B. Consumer Budget'!$E$11:$F$2010,2,FALSE)),"")</f>
        <v/>
      </c>
      <c r="P2121" s="94"/>
      <c r="Q2121" s="94"/>
    </row>
    <row r="2122" spans="2:17" x14ac:dyDescent="0.25">
      <c r="B2122" s="95">
        <f t="shared" si="62"/>
        <v>2112</v>
      </c>
      <c r="C2122" s="149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97"/>
      <c r="E2122" s="96"/>
      <c r="F2122" s="119"/>
      <c r="G2122" s="97"/>
      <c r="H2122" s="170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86"/>
      <c r="J2122" s="171" t="str">
        <f t="shared" si="61"/>
        <v/>
      </c>
      <c r="K2122" s="163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53" t="str">
        <f>IF('C. Consumer Service Detail'!$F2122="","",IF(VLOOKUP('C. Consumer Service Detail'!$F2122,'Table of Current Services'!$B$7:$F$36,'Table of Current Services'!$F$5,)="cost","Yes","No"))</f>
        <v/>
      </c>
      <c r="M2122" s="154" t="str">
        <f>IFERROR(IF('C. Consumer Service Detail'!$K2122="No Match","No",VLOOKUP('C. Consumer Service Detail'!$C2122,'B. Consumer Budget'!$E$11:$F$2010,2,FALSE)),"")</f>
        <v/>
      </c>
      <c r="P2122" s="94"/>
      <c r="Q2122" s="94"/>
    </row>
    <row r="2123" spans="2:17" x14ac:dyDescent="0.25">
      <c r="B2123" s="95">
        <f t="shared" si="62"/>
        <v>2113</v>
      </c>
      <c r="C2123" s="149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96"/>
      <c r="E2123" s="98"/>
      <c r="F2123" s="120"/>
      <c r="G2123" s="99"/>
      <c r="H2123" s="172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85"/>
      <c r="J2123" s="171" t="str">
        <f t="shared" ref="J2123:J2186" si="63">IFERROR(IF($H2123&gt;0,$H2123*$I2123,$I2123),"")</f>
        <v/>
      </c>
      <c r="K2123" s="163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53" t="str">
        <f>IF('C. Consumer Service Detail'!$F2123="","",IF(VLOOKUP('C. Consumer Service Detail'!$F2123,'Table of Current Services'!$B$7:$F$36,'Table of Current Services'!$F$5,)="cost","Yes","No"))</f>
        <v/>
      </c>
      <c r="M2123" s="154" t="str">
        <f>IFERROR(IF('C. Consumer Service Detail'!$K2123="No Match","No",VLOOKUP('C. Consumer Service Detail'!$C2123,'B. Consumer Budget'!$E$11:$F$2010,2,FALSE)),"")</f>
        <v/>
      </c>
      <c r="P2123" s="94"/>
      <c r="Q2123" s="94"/>
    </row>
    <row r="2124" spans="2:17" x14ac:dyDescent="0.25">
      <c r="B2124" s="95">
        <f t="shared" ref="B2124:B2187" si="64">B2123+1</f>
        <v>2114</v>
      </c>
      <c r="C2124" s="149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97"/>
      <c r="E2124" s="96"/>
      <c r="F2124" s="119"/>
      <c r="G2124" s="97"/>
      <c r="H2124" s="170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86"/>
      <c r="J2124" s="171" t="str">
        <f t="shared" si="63"/>
        <v/>
      </c>
      <c r="K2124" s="163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53" t="str">
        <f>IF('C. Consumer Service Detail'!$F2124="","",IF(VLOOKUP('C. Consumer Service Detail'!$F2124,'Table of Current Services'!$B$7:$F$36,'Table of Current Services'!$F$5,)="cost","Yes","No"))</f>
        <v/>
      </c>
      <c r="M2124" s="154" t="str">
        <f>IFERROR(IF('C. Consumer Service Detail'!$K2124="No Match","No",VLOOKUP('C. Consumer Service Detail'!$C2124,'B. Consumer Budget'!$E$11:$F$2010,2,FALSE)),"")</f>
        <v/>
      </c>
      <c r="P2124" s="94"/>
      <c r="Q2124" s="94"/>
    </row>
    <row r="2125" spans="2:17" x14ac:dyDescent="0.25">
      <c r="B2125" s="95">
        <f t="shared" si="64"/>
        <v>2115</v>
      </c>
      <c r="C2125" s="149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96"/>
      <c r="E2125" s="98"/>
      <c r="F2125" s="120"/>
      <c r="G2125" s="99"/>
      <c r="H2125" s="172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85"/>
      <c r="J2125" s="171" t="str">
        <f t="shared" si="63"/>
        <v/>
      </c>
      <c r="K2125" s="163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53" t="str">
        <f>IF('C. Consumer Service Detail'!$F2125="","",IF(VLOOKUP('C. Consumer Service Detail'!$F2125,'Table of Current Services'!$B$7:$F$36,'Table of Current Services'!$F$5,)="cost","Yes","No"))</f>
        <v/>
      </c>
      <c r="M2125" s="154" t="str">
        <f>IFERROR(IF('C. Consumer Service Detail'!$K2125="No Match","No",VLOOKUP('C. Consumer Service Detail'!$C2125,'B. Consumer Budget'!$E$11:$F$2010,2,FALSE)),"")</f>
        <v/>
      </c>
      <c r="P2125" s="94"/>
      <c r="Q2125" s="94"/>
    </row>
    <row r="2126" spans="2:17" x14ac:dyDescent="0.25">
      <c r="B2126" s="95">
        <f t="shared" si="64"/>
        <v>2116</v>
      </c>
      <c r="C2126" s="149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97"/>
      <c r="E2126" s="96"/>
      <c r="F2126" s="119"/>
      <c r="G2126" s="97"/>
      <c r="H2126" s="170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86"/>
      <c r="J2126" s="171" t="str">
        <f t="shared" si="63"/>
        <v/>
      </c>
      <c r="K2126" s="163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53" t="str">
        <f>IF('C. Consumer Service Detail'!$F2126="","",IF(VLOOKUP('C. Consumer Service Detail'!$F2126,'Table of Current Services'!$B$7:$F$36,'Table of Current Services'!$F$5,)="cost","Yes","No"))</f>
        <v/>
      </c>
      <c r="M2126" s="154" t="str">
        <f>IFERROR(IF('C. Consumer Service Detail'!$K2126="No Match","No",VLOOKUP('C. Consumer Service Detail'!$C2126,'B. Consumer Budget'!$E$11:$F$2010,2,FALSE)),"")</f>
        <v/>
      </c>
      <c r="P2126" s="94"/>
      <c r="Q2126" s="94"/>
    </row>
    <row r="2127" spans="2:17" x14ac:dyDescent="0.25">
      <c r="B2127" s="95">
        <f t="shared" si="64"/>
        <v>2117</v>
      </c>
      <c r="C2127" s="149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96"/>
      <c r="E2127" s="98"/>
      <c r="F2127" s="120"/>
      <c r="G2127" s="99"/>
      <c r="H2127" s="172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85"/>
      <c r="J2127" s="171" t="str">
        <f t="shared" si="63"/>
        <v/>
      </c>
      <c r="K2127" s="163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53" t="str">
        <f>IF('C. Consumer Service Detail'!$F2127="","",IF(VLOOKUP('C. Consumer Service Detail'!$F2127,'Table of Current Services'!$B$7:$F$36,'Table of Current Services'!$F$5,)="cost","Yes","No"))</f>
        <v/>
      </c>
      <c r="M2127" s="154" t="str">
        <f>IFERROR(IF('C. Consumer Service Detail'!$K2127="No Match","No",VLOOKUP('C. Consumer Service Detail'!$C2127,'B. Consumer Budget'!$E$11:$F$2010,2,FALSE)),"")</f>
        <v/>
      </c>
      <c r="P2127" s="94"/>
      <c r="Q2127" s="94"/>
    </row>
    <row r="2128" spans="2:17" x14ac:dyDescent="0.25">
      <c r="B2128" s="95">
        <f t="shared" si="64"/>
        <v>2118</v>
      </c>
      <c r="C2128" s="149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97"/>
      <c r="E2128" s="96"/>
      <c r="F2128" s="119"/>
      <c r="G2128" s="97"/>
      <c r="H2128" s="170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86"/>
      <c r="J2128" s="171" t="str">
        <f t="shared" si="63"/>
        <v/>
      </c>
      <c r="K2128" s="163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53" t="str">
        <f>IF('C. Consumer Service Detail'!$F2128="","",IF(VLOOKUP('C. Consumer Service Detail'!$F2128,'Table of Current Services'!$B$7:$F$36,'Table of Current Services'!$F$5,)="cost","Yes","No"))</f>
        <v/>
      </c>
      <c r="M2128" s="154" t="str">
        <f>IFERROR(IF('C. Consumer Service Detail'!$K2128="No Match","No",VLOOKUP('C. Consumer Service Detail'!$C2128,'B. Consumer Budget'!$E$11:$F$2010,2,FALSE)),"")</f>
        <v/>
      </c>
      <c r="P2128" s="94"/>
      <c r="Q2128" s="94"/>
    </row>
    <row r="2129" spans="2:17" x14ac:dyDescent="0.25">
      <c r="B2129" s="95">
        <f t="shared" si="64"/>
        <v>2119</v>
      </c>
      <c r="C2129" s="149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96"/>
      <c r="E2129" s="98"/>
      <c r="F2129" s="120"/>
      <c r="G2129" s="99"/>
      <c r="H2129" s="172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85"/>
      <c r="J2129" s="171" t="str">
        <f t="shared" si="63"/>
        <v/>
      </c>
      <c r="K2129" s="163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53" t="str">
        <f>IF('C. Consumer Service Detail'!$F2129="","",IF(VLOOKUP('C. Consumer Service Detail'!$F2129,'Table of Current Services'!$B$7:$F$36,'Table of Current Services'!$F$5,)="cost","Yes","No"))</f>
        <v/>
      </c>
      <c r="M2129" s="154" t="str">
        <f>IFERROR(IF('C. Consumer Service Detail'!$K2129="No Match","No",VLOOKUP('C. Consumer Service Detail'!$C2129,'B. Consumer Budget'!$E$11:$F$2010,2,FALSE)),"")</f>
        <v/>
      </c>
      <c r="P2129" s="94"/>
      <c r="Q2129" s="94"/>
    </row>
    <row r="2130" spans="2:17" x14ac:dyDescent="0.25">
      <c r="B2130" s="95">
        <f t="shared" si="64"/>
        <v>2120</v>
      </c>
      <c r="C2130" s="149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97"/>
      <c r="E2130" s="96"/>
      <c r="F2130" s="119"/>
      <c r="G2130" s="97"/>
      <c r="H2130" s="170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86"/>
      <c r="J2130" s="171" t="str">
        <f t="shared" si="63"/>
        <v/>
      </c>
      <c r="K2130" s="163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53" t="str">
        <f>IF('C. Consumer Service Detail'!$F2130="","",IF(VLOOKUP('C. Consumer Service Detail'!$F2130,'Table of Current Services'!$B$7:$F$36,'Table of Current Services'!$F$5,)="cost","Yes","No"))</f>
        <v/>
      </c>
      <c r="M2130" s="154" t="str">
        <f>IFERROR(IF('C. Consumer Service Detail'!$K2130="No Match","No",VLOOKUP('C. Consumer Service Detail'!$C2130,'B. Consumer Budget'!$E$11:$F$2010,2,FALSE)),"")</f>
        <v/>
      </c>
      <c r="P2130" s="94"/>
      <c r="Q2130" s="94"/>
    </row>
    <row r="2131" spans="2:17" x14ac:dyDescent="0.25">
      <c r="B2131" s="95">
        <f t="shared" si="64"/>
        <v>2121</v>
      </c>
      <c r="C2131" s="149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96"/>
      <c r="E2131" s="98"/>
      <c r="F2131" s="120"/>
      <c r="G2131" s="99"/>
      <c r="H2131" s="172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85"/>
      <c r="J2131" s="171" t="str">
        <f t="shared" si="63"/>
        <v/>
      </c>
      <c r="K2131" s="163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53" t="str">
        <f>IF('C. Consumer Service Detail'!$F2131="","",IF(VLOOKUP('C. Consumer Service Detail'!$F2131,'Table of Current Services'!$B$7:$F$36,'Table of Current Services'!$F$5,)="cost","Yes","No"))</f>
        <v/>
      </c>
      <c r="M2131" s="154" t="str">
        <f>IFERROR(IF('C. Consumer Service Detail'!$K2131="No Match","No",VLOOKUP('C. Consumer Service Detail'!$C2131,'B. Consumer Budget'!$E$11:$F$2010,2,FALSE)),"")</f>
        <v/>
      </c>
      <c r="P2131" s="94"/>
      <c r="Q2131" s="94"/>
    </row>
    <row r="2132" spans="2:17" x14ac:dyDescent="0.25">
      <c r="B2132" s="95">
        <f t="shared" si="64"/>
        <v>2122</v>
      </c>
      <c r="C2132" s="149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97"/>
      <c r="E2132" s="96"/>
      <c r="F2132" s="119"/>
      <c r="G2132" s="97"/>
      <c r="H2132" s="170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86"/>
      <c r="J2132" s="171" t="str">
        <f t="shared" si="63"/>
        <v/>
      </c>
      <c r="K2132" s="163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53" t="str">
        <f>IF('C. Consumer Service Detail'!$F2132="","",IF(VLOOKUP('C. Consumer Service Detail'!$F2132,'Table of Current Services'!$B$7:$F$36,'Table of Current Services'!$F$5,)="cost","Yes","No"))</f>
        <v/>
      </c>
      <c r="M2132" s="154" t="str">
        <f>IFERROR(IF('C. Consumer Service Detail'!$K2132="No Match","No",VLOOKUP('C. Consumer Service Detail'!$C2132,'B. Consumer Budget'!$E$11:$F$2010,2,FALSE)),"")</f>
        <v/>
      </c>
      <c r="P2132" s="94"/>
      <c r="Q2132" s="94"/>
    </row>
    <row r="2133" spans="2:17" x14ac:dyDescent="0.25">
      <c r="B2133" s="95">
        <f t="shared" si="64"/>
        <v>2123</v>
      </c>
      <c r="C2133" s="149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96"/>
      <c r="E2133" s="98"/>
      <c r="F2133" s="120"/>
      <c r="G2133" s="99"/>
      <c r="H2133" s="172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85"/>
      <c r="J2133" s="171" t="str">
        <f t="shared" si="63"/>
        <v/>
      </c>
      <c r="K2133" s="163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53" t="str">
        <f>IF('C. Consumer Service Detail'!$F2133="","",IF(VLOOKUP('C. Consumer Service Detail'!$F2133,'Table of Current Services'!$B$7:$F$36,'Table of Current Services'!$F$5,)="cost","Yes","No"))</f>
        <v/>
      </c>
      <c r="M2133" s="154" t="str">
        <f>IFERROR(IF('C. Consumer Service Detail'!$K2133="No Match","No",VLOOKUP('C. Consumer Service Detail'!$C2133,'B. Consumer Budget'!$E$11:$F$2010,2,FALSE)),"")</f>
        <v/>
      </c>
      <c r="P2133" s="94"/>
      <c r="Q2133" s="94"/>
    </row>
    <row r="2134" spans="2:17" x14ac:dyDescent="0.25">
      <c r="B2134" s="95">
        <f t="shared" si="64"/>
        <v>2124</v>
      </c>
      <c r="C2134" s="149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97"/>
      <c r="E2134" s="96"/>
      <c r="F2134" s="119"/>
      <c r="G2134" s="97"/>
      <c r="H2134" s="170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86"/>
      <c r="J2134" s="171" t="str">
        <f t="shared" si="63"/>
        <v/>
      </c>
      <c r="K2134" s="163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53" t="str">
        <f>IF('C. Consumer Service Detail'!$F2134="","",IF(VLOOKUP('C. Consumer Service Detail'!$F2134,'Table of Current Services'!$B$7:$F$36,'Table of Current Services'!$F$5,)="cost","Yes","No"))</f>
        <v/>
      </c>
      <c r="M2134" s="154" t="str">
        <f>IFERROR(IF('C. Consumer Service Detail'!$K2134="No Match","No",VLOOKUP('C. Consumer Service Detail'!$C2134,'B. Consumer Budget'!$E$11:$F$2010,2,FALSE)),"")</f>
        <v/>
      </c>
      <c r="P2134" s="94"/>
      <c r="Q2134" s="94"/>
    </row>
    <row r="2135" spans="2:17" x14ac:dyDescent="0.25">
      <c r="B2135" s="95">
        <f t="shared" si="64"/>
        <v>2125</v>
      </c>
      <c r="C2135" s="149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96"/>
      <c r="E2135" s="98"/>
      <c r="F2135" s="120"/>
      <c r="G2135" s="99"/>
      <c r="H2135" s="172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85"/>
      <c r="J2135" s="171" t="str">
        <f t="shared" si="63"/>
        <v/>
      </c>
      <c r="K2135" s="163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53" t="str">
        <f>IF('C. Consumer Service Detail'!$F2135="","",IF(VLOOKUP('C. Consumer Service Detail'!$F2135,'Table of Current Services'!$B$7:$F$36,'Table of Current Services'!$F$5,)="cost","Yes","No"))</f>
        <v/>
      </c>
      <c r="M2135" s="154" t="str">
        <f>IFERROR(IF('C. Consumer Service Detail'!$K2135="No Match","No",VLOOKUP('C. Consumer Service Detail'!$C2135,'B. Consumer Budget'!$E$11:$F$2010,2,FALSE)),"")</f>
        <v/>
      </c>
      <c r="P2135" s="94"/>
      <c r="Q2135" s="94"/>
    </row>
    <row r="2136" spans="2:17" x14ac:dyDescent="0.25">
      <c r="B2136" s="95">
        <f t="shared" si="64"/>
        <v>2126</v>
      </c>
      <c r="C2136" s="149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97"/>
      <c r="E2136" s="96"/>
      <c r="F2136" s="119"/>
      <c r="G2136" s="97"/>
      <c r="H2136" s="170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86"/>
      <c r="J2136" s="171" t="str">
        <f t="shared" si="63"/>
        <v/>
      </c>
      <c r="K2136" s="163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53" t="str">
        <f>IF('C. Consumer Service Detail'!$F2136="","",IF(VLOOKUP('C. Consumer Service Detail'!$F2136,'Table of Current Services'!$B$7:$F$36,'Table of Current Services'!$F$5,)="cost","Yes","No"))</f>
        <v/>
      </c>
      <c r="M2136" s="154" t="str">
        <f>IFERROR(IF('C. Consumer Service Detail'!$K2136="No Match","No",VLOOKUP('C. Consumer Service Detail'!$C2136,'B. Consumer Budget'!$E$11:$F$2010,2,FALSE)),"")</f>
        <v/>
      </c>
      <c r="P2136" s="94"/>
      <c r="Q2136" s="94"/>
    </row>
    <row r="2137" spans="2:17" x14ac:dyDescent="0.25">
      <c r="B2137" s="95">
        <f t="shared" si="64"/>
        <v>2127</v>
      </c>
      <c r="C2137" s="149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96"/>
      <c r="E2137" s="98"/>
      <c r="F2137" s="120"/>
      <c r="G2137" s="99"/>
      <c r="H2137" s="172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85"/>
      <c r="J2137" s="171" t="str">
        <f t="shared" si="63"/>
        <v/>
      </c>
      <c r="K2137" s="163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53" t="str">
        <f>IF('C. Consumer Service Detail'!$F2137="","",IF(VLOOKUP('C. Consumer Service Detail'!$F2137,'Table of Current Services'!$B$7:$F$36,'Table of Current Services'!$F$5,)="cost","Yes","No"))</f>
        <v/>
      </c>
      <c r="M2137" s="154" t="str">
        <f>IFERROR(IF('C. Consumer Service Detail'!$K2137="No Match","No",VLOOKUP('C. Consumer Service Detail'!$C2137,'B. Consumer Budget'!$E$11:$F$2010,2,FALSE)),"")</f>
        <v/>
      </c>
      <c r="P2137" s="94"/>
      <c r="Q2137" s="94"/>
    </row>
    <row r="2138" spans="2:17" x14ac:dyDescent="0.25">
      <c r="B2138" s="95">
        <f t="shared" si="64"/>
        <v>2128</v>
      </c>
      <c r="C2138" s="149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97"/>
      <c r="E2138" s="96"/>
      <c r="F2138" s="119"/>
      <c r="G2138" s="97"/>
      <c r="H2138" s="170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86"/>
      <c r="J2138" s="171" t="str">
        <f t="shared" si="63"/>
        <v/>
      </c>
      <c r="K2138" s="163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53" t="str">
        <f>IF('C. Consumer Service Detail'!$F2138="","",IF(VLOOKUP('C. Consumer Service Detail'!$F2138,'Table of Current Services'!$B$7:$F$36,'Table of Current Services'!$F$5,)="cost","Yes","No"))</f>
        <v/>
      </c>
      <c r="M2138" s="154" t="str">
        <f>IFERROR(IF('C. Consumer Service Detail'!$K2138="No Match","No",VLOOKUP('C. Consumer Service Detail'!$C2138,'B. Consumer Budget'!$E$11:$F$2010,2,FALSE)),"")</f>
        <v/>
      </c>
      <c r="P2138" s="94"/>
      <c r="Q2138" s="94"/>
    </row>
    <row r="2139" spans="2:17" x14ac:dyDescent="0.25">
      <c r="B2139" s="95">
        <f t="shared" si="64"/>
        <v>2129</v>
      </c>
      <c r="C2139" s="149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96"/>
      <c r="E2139" s="98"/>
      <c r="F2139" s="120"/>
      <c r="G2139" s="99"/>
      <c r="H2139" s="172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85"/>
      <c r="J2139" s="171" t="str">
        <f t="shared" si="63"/>
        <v/>
      </c>
      <c r="K2139" s="163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53" t="str">
        <f>IF('C. Consumer Service Detail'!$F2139="","",IF(VLOOKUP('C. Consumer Service Detail'!$F2139,'Table of Current Services'!$B$7:$F$36,'Table of Current Services'!$F$5,)="cost","Yes","No"))</f>
        <v/>
      </c>
      <c r="M2139" s="154" t="str">
        <f>IFERROR(IF('C. Consumer Service Detail'!$K2139="No Match","No",VLOOKUP('C. Consumer Service Detail'!$C2139,'B. Consumer Budget'!$E$11:$F$2010,2,FALSE)),"")</f>
        <v/>
      </c>
      <c r="P2139" s="94"/>
      <c r="Q2139" s="94"/>
    </row>
    <row r="2140" spans="2:17" x14ac:dyDescent="0.25">
      <c r="B2140" s="95">
        <f t="shared" si="64"/>
        <v>2130</v>
      </c>
      <c r="C2140" s="149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97"/>
      <c r="E2140" s="96"/>
      <c r="F2140" s="119"/>
      <c r="G2140" s="97"/>
      <c r="H2140" s="170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86"/>
      <c r="J2140" s="171" t="str">
        <f t="shared" si="63"/>
        <v/>
      </c>
      <c r="K2140" s="163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53" t="str">
        <f>IF('C. Consumer Service Detail'!$F2140="","",IF(VLOOKUP('C. Consumer Service Detail'!$F2140,'Table of Current Services'!$B$7:$F$36,'Table of Current Services'!$F$5,)="cost","Yes","No"))</f>
        <v/>
      </c>
      <c r="M2140" s="154" t="str">
        <f>IFERROR(IF('C. Consumer Service Detail'!$K2140="No Match","No",VLOOKUP('C. Consumer Service Detail'!$C2140,'B. Consumer Budget'!$E$11:$F$2010,2,FALSE)),"")</f>
        <v/>
      </c>
      <c r="P2140" s="94"/>
      <c r="Q2140" s="94"/>
    </row>
    <row r="2141" spans="2:17" x14ac:dyDescent="0.25">
      <c r="B2141" s="95">
        <f t="shared" si="64"/>
        <v>2131</v>
      </c>
      <c r="C2141" s="149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96"/>
      <c r="E2141" s="98"/>
      <c r="F2141" s="120"/>
      <c r="G2141" s="99"/>
      <c r="H2141" s="172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85"/>
      <c r="J2141" s="171" t="str">
        <f t="shared" si="63"/>
        <v/>
      </c>
      <c r="K2141" s="163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53" t="str">
        <f>IF('C. Consumer Service Detail'!$F2141="","",IF(VLOOKUP('C. Consumer Service Detail'!$F2141,'Table of Current Services'!$B$7:$F$36,'Table of Current Services'!$F$5,)="cost","Yes","No"))</f>
        <v/>
      </c>
      <c r="M2141" s="154" t="str">
        <f>IFERROR(IF('C. Consumer Service Detail'!$K2141="No Match","No",VLOOKUP('C. Consumer Service Detail'!$C2141,'B. Consumer Budget'!$E$11:$F$2010,2,FALSE)),"")</f>
        <v/>
      </c>
      <c r="P2141" s="94"/>
      <c r="Q2141" s="94"/>
    </row>
    <row r="2142" spans="2:17" x14ac:dyDescent="0.25">
      <c r="B2142" s="95">
        <f t="shared" si="64"/>
        <v>2132</v>
      </c>
      <c r="C2142" s="149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97"/>
      <c r="E2142" s="96"/>
      <c r="F2142" s="119"/>
      <c r="G2142" s="97"/>
      <c r="H2142" s="170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86"/>
      <c r="J2142" s="171" t="str">
        <f t="shared" si="63"/>
        <v/>
      </c>
      <c r="K2142" s="163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53" t="str">
        <f>IF('C. Consumer Service Detail'!$F2142="","",IF(VLOOKUP('C. Consumer Service Detail'!$F2142,'Table of Current Services'!$B$7:$F$36,'Table of Current Services'!$F$5,)="cost","Yes","No"))</f>
        <v/>
      </c>
      <c r="M2142" s="154" t="str">
        <f>IFERROR(IF('C. Consumer Service Detail'!$K2142="No Match","No",VLOOKUP('C. Consumer Service Detail'!$C2142,'B. Consumer Budget'!$E$11:$F$2010,2,FALSE)),"")</f>
        <v/>
      </c>
      <c r="P2142" s="94"/>
      <c r="Q2142" s="94"/>
    </row>
    <row r="2143" spans="2:17" x14ac:dyDescent="0.25">
      <c r="B2143" s="95">
        <f t="shared" si="64"/>
        <v>2133</v>
      </c>
      <c r="C2143" s="149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96"/>
      <c r="E2143" s="98"/>
      <c r="F2143" s="120"/>
      <c r="G2143" s="99"/>
      <c r="H2143" s="172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85"/>
      <c r="J2143" s="171" t="str">
        <f t="shared" si="63"/>
        <v/>
      </c>
      <c r="K2143" s="163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53" t="str">
        <f>IF('C. Consumer Service Detail'!$F2143="","",IF(VLOOKUP('C. Consumer Service Detail'!$F2143,'Table of Current Services'!$B$7:$F$36,'Table of Current Services'!$F$5,)="cost","Yes","No"))</f>
        <v/>
      </c>
      <c r="M2143" s="154" t="str">
        <f>IFERROR(IF('C. Consumer Service Detail'!$K2143="No Match","No",VLOOKUP('C. Consumer Service Detail'!$C2143,'B. Consumer Budget'!$E$11:$F$2010,2,FALSE)),"")</f>
        <v/>
      </c>
      <c r="P2143" s="94"/>
      <c r="Q2143" s="94"/>
    </row>
    <row r="2144" spans="2:17" x14ac:dyDescent="0.25">
      <c r="B2144" s="95">
        <f t="shared" si="64"/>
        <v>2134</v>
      </c>
      <c r="C2144" s="149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97"/>
      <c r="E2144" s="96"/>
      <c r="F2144" s="119"/>
      <c r="G2144" s="97"/>
      <c r="H2144" s="170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86"/>
      <c r="J2144" s="171" t="str">
        <f t="shared" si="63"/>
        <v/>
      </c>
      <c r="K2144" s="163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53" t="str">
        <f>IF('C. Consumer Service Detail'!$F2144="","",IF(VLOOKUP('C. Consumer Service Detail'!$F2144,'Table of Current Services'!$B$7:$F$36,'Table of Current Services'!$F$5,)="cost","Yes","No"))</f>
        <v/>
      </c>
      <c r="M2144" s="154" t="str">
        <f>IFERROR(IF('C. Consumer Service Detail'!$K2144="No Match","No",VLOOKUP('C. Consumer Service Detail'!$C2144,'B. Consumer Budget'!$E$11:$F$2010,2,FALSE)),"")</f>
        <v/>
      </c>
      <c r="P2144" s="94"/>
      <c r="Q2144" s="94"/>
    </row>
    <row r="2145" spans="2:17" x14ac:dyDescent="0.25">
      <c r="B2145" s="95">
        <f t="shared" si="64"/>
        <v>2135</v>
      </c>
      <c r="C2145" s="149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96"/>
      <c r="E2145" s="98"/>
      <c r="F2145" s="120"/>
      <c r="G2145" s="99"/>
      <c r="H2145" s="172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85"/>
      <c r="J2145" s="171" t="str">
        <f t="shared" si="63"/>
        <v/>
      </c>
      <c r="K2145" s="163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53" t="str">
        <f>IF('C. Consumer Service Detail'!$F2145="","",IF(VLOOKUP('C. Consumer Service Detail'!$F2145,'Table of Current Services'!$B$7:$F$36,'Table of Current Services'!$F$5,)="cost","Yes","No"))</f>
        <v/>
      </c>
      <c r="M2145" s="154" t="str">
        <f>IFERROR(IF('C. Consumer Service Detail'!$K2145="No Match","No",VLOOKUP('C. Consumer Service Detail'!$C2145,'B. Consumer Budget'!$E$11:$F$2010,2,FALSE)),"")</f>
        <v/>
      </c>
      <c r="P2145" s="94"/>
      <c r="Q2145" s="94"/>
    </row>
    <row r="2146" spans="2:17" x14ac:dyDescent="0.25">
      <c r="B2146" s="95">
        <f t="shared" si="64"/>
        <v>2136</v>
      </c>
      <c r="C2146" s="149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97"/>
      <c r="E2146" s="96"/>
      <c r="F2146" s="119"/>
      <c r="G2146" s="97"/>
      <c r="H2146" s="170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86"/>
      <c r="J2146" s="171" t="str">
        <f t="shared" si="63"/>
        <v/>
      </c>
      <c r="K2146" s="163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53" t="str">
        <f>IF('C. Consumer Service Detail'!$F2146="","",IF(VLOOKUP('C. Consumer Service Detail'!$F2146,'Table of Current Services'!$B$7:$F$36,'Table of Current Services'!$F$5,)="cost","Yes","No"))</f>
        <v/>
      </c>
      <c r="M2146" s="154" t="str">
        <f>IFERROR(IF('C. Consumer Service Detail'!$K2146="No Match","No",VLOOKUP('C. Consumer Service Detail'!$C2146,'B. Consumer Budget'!$E$11:$F$2010,2,FALSE)),"")</f>
        <v/>
      </c>
      <c r="P2146" s="94"/>
      <c r="Q2146" s="94"/>
    </row>
    <row r="2147" spans="2:17" x14ac:dyDescent="0.25">
      <c r="B2147" s="95">
        <f t="shared" si="64"/>
        <v>2137</v>
      </c>
      <c r="C2147" s="149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96"/>
      <c r="E2147" s="98"/>
      <c r="F2147" s="120"/>
      <c r="G2147" s="99"/>
      <c r="H2147" s="172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85"/>
      <c r="J2147" s="171" t="str">
        <f t="shared" si="63"/>
        <v/>
      </c>
      <c r="K2147" s="163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53" t="str">
        <f>IF('C. Consumer Service Detail'!$F2147="","",IF(VLOOKUP('C. Consumer Service Detail'!$F2147,'Table of Current Services'!$B$7:$F$36,'Table of Current Services'!$F$5,)="cost","Yes","No"))</f>
        <v/>
      </c>
      <c r="M2147" s="154" t="str">
        <f>IFERROR(IF('C. Consumer Service Detail'!$K2147="No Match","No",VLOOKUP('C. Consumer Service Detail'!$C2147,'B. Consumer Budget'!$E$11:$F$2010,2,FALSE)),"")</f>
        <v/>
      </c>
      <c r="P2147" s="94"/>
      <c r="Q2147" s="94"/>
    </row>
    <row r="2148" spans="2:17" x14ac:dyDescent="0.25">
      <c r="B2148" s="95">
        <f t="shared" si="64"/>
        <v>2138</v>
      </c>
      <c r="C2148" s="149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97"/>
      <c r="E2148" s="96"/>
      <c r="F2148" s="119"/>
      <c r="G2148" s="97"/>
      <c r="H2148" s="170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86"/>
      <c r="J2148" s="171" t="str">
        <f t="shared" si="63"/>
        <v/>
      </c>
      <c r="K2148" s="163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53" t="str">
        <f>IF('C. Consumer Service Detail'!$F2148="","",IF(VLOOKUP('C. Consumer Service Detail'!$F2148,'Table of Current Services'!$B$7:$F$36,'Table of Current Services'!$F$5,)="cost","Yes","No"))</f>
        <v/>
      </c>
      <c r="M2148" s="154" t="str">
        <f>IFERROR(IF('C. Consumer Service Detail'!$K2148="No Match","No",VLOOKUP('C. Consumer Service Detail'!$C2148,'B. Consumer Budget'!$E$11:$F$2010,2,FALSE)),"")</f>
        <v/>
      </c>
      <c r="P2148" s="94"/>
      <c r="Q2148" s="94"/>
    </row>
    <row r="2149" spans="2:17" x14ac:dyDescent="0.25">
      <c r="B2149" s="95">
        <f t="shared" si="64"/>
        <v>2139</v>
      </c>
      <c r="C2149" s="149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96"/>
      <c r="E2149" s="98"/>
      <c r="F2149" s="120"/>
      <c r="G2149" s="99"/>
      <c r="H2149" s="172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85"/>
      <c r="J2149" s="171" t="str">
        <f t="shared" si="63"/>
        <v/>
      </c>
      <c r="K2149" s="163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53" t="str">
        <f>IF('C. Consumer Service Detail'!$F2149="","",IF(VLOOKUP('C. Consumer Service Detail'!$F2149,'Table of Current Services'!$B$7:$F$36,'Table of Current Services'!$F$5,)="cost","Yes","No"))</f>
        <v/>
      </c>
      <c r="M2149" s="154" t="str">
        <f>IFERROR(IF('C. Consumer Service Detail'!$K2149="No Match","No",VLOOKUP('C. Consumer Service Detail'!$C2149,'B. Consumer Budget'!$E$11:$F$2010,2,FALSE)),"")</f>
        <v/>
      </c>
      <c r="P2149" s="94"/>
      <c r="Q2149" s="94"/>
    </row>
    <row r="2150" spans="2:17" x14ac:dyDescent="0.25">
      <c r="B2150" s="95">
        <f t="shared" si="64"/>
        <v>2140</v>
      </c>
      <c r="C2150" s="149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97"/>
      <c r="E2150" s="96"/>
      <c r="F2150" s="119"/>
      <c r="G2150" s="97"/>
      <c r="H2150" s="170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86"/>
      <c r="J2150" s="171" t="str">
        <f t="shared" si="63"/>
        <v/>
      </c>
      <c r="K2150" s="163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53" t="str">
        <f>IF('C. Consumer Service Detail'!$F2150="","",IF(VLOOKUP('C. Consumer Service Detail'!$F2150,'Table of Current Services'!$B$7:$F$36,'Table of Current Services'!$F$5,)="cost","Yes","No"))</f>
        <v/>
      </c>
      <c r="M2150" s="154" t="str">
        <f>IFERROR(IF('C. Consumer Service Detail'!$K2150="No Match","No",VLOOKUP('C. Consumer Service Detail'!$C2150,'B. Consumer Budget'!$E$11:$F$2010,2,FALSE)),"")</f>
        <v/>
      </c>
      <c r="P2150" s="94"/>
      <c r="Q2150" s="94"/>
    </row>
    <row r="2151" spans="2:17" x14ac:dyDescent="0.25">
      <c r="B2151" s="95">
        <f t="shared" si="64"/>
        <v>2141</v>
      </c>
      <c r="C2151" s="149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96"/>
      <c r="E2151" s="98"/>
      <c r="F2151" s="120"/>
      <c r="G2151" s="99"/>
      <c r="H2151" s="172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85"/>
      <c r="J2151" s="171" t="str">
        <f t="shared" si="63"/>
        <v/>
      </c>
      <c r="K2151" s="163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53" t="str">
        <f>IF('C. Consumer Service Detail'!$F2151="","",IF(VLOOKUP('C. Consumer Service Detail'!$F2151,'Table of Current Services'!$B$7:$F$36,'Table of Current Services'!$F$5,)="cost","Yes","No"))</f>
        <v/>
      </c>
      <c r="M2151" s="154" t="str">
        <f>IFERROR(IF('C. Consumer Service Detail'!$K2151="No Match","No",VLOOKUP('C. Consumer Service Detail'!$C2151,'B. Consumer Budget'!$E$11:$F$2010,2,FALSE)),"")</f>
        <v/>
      </c>
      <c r="P2151" s="94"/>
      <c r="Q2151" s="94"/>
    </row>
    <row r="2152" spans="2:17" x14ac:dyDescent="0.25">
      <c r="B2152" s="95">
        <f t="shared" si="64"/>
        <v>2142</v>
      </c>
      <c r="C2152" s="149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97"/>
      <c r="E2152" s="96"/>
      <c r="F2152" s="119"/>
      <c r="G2152" s="97"/>
      <c r="H2152" s="170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86"/>
      <c r="J2152" s="171" t="str">
        <f t="shared" si="63"/>
        <v/>
      </c>
      <c r="K2152" s="163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53" t="str">
        <f>IF('C. Consumer Service Detail'!$F2152="","",IF(VLOOKUP('C. Consumer Service Detail'!$F2152,'Table of Current Services'!$B$7:$F$36,'Table of Current Services'!$F$5,)="cost","Yes","No"))</f>
        <v/>
      </c>
      <c r="M2152" s="154" t="str">
        <f>IFERROR(IF('C. Consumer Service Detail'!$K2152="No Match","No",VLOOKUP('C. Consumer Service Detail'!$C2152,'B. Consumer Budget'!$E$11:$F$2010,2,FALSE)),"")</f>
        <v/>
      </c>
      <c r="P2152" s="94"/>
      <c r="Q2152" s="94"/>
    </row>
    <row r="2153" spans="2:17" x14ac:dyDescent="0.25">
      <c r="B2153" s="95">
        <f t="shared" si="64"/>
        <v>2143</v>
      </c>
      <c r="C2153" s="149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96"/>
      <c r="E2153" s="98"/>
      <c r="F2153" s="120"/>
      <c r="G2153" s="99"/>
      <c r="H2153" s="172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85"/>
      <c r="J2153" s="171" t="str">
        <f t="shared" si="63"/>
        <v/>
      </c>
      <c r="K2153" s="163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53" t="str">
        <f>IF('C. Consumer Service Detail'!$F2153="","",IF(VLOOKUP('C. Consumer Service Detail'!$F2153,'Table of Current Services'!$B$7:$F$36,'Table of Current Services'!$F$5,)="cost","Yes","No"))</f>
        <v/>
      </c>
      <c r="M2153" s="154" t="str">
        <f>IFERROR(IF('C. Consumer Service Detail'!$K2153="No Match","No",VLOOKUP('C. Consumer Service Detail'!$C2153,'B. Consumer Budget'!$E$11:$F$2010,2,FALSE)),"")</f>
        <v/>
      </c>
      <c r="P2153" s="94"/>
      <c r="Q2153" s="94"/>
    </row>
    <row r="2154" spans="2:17" x14ac:dyDescent="0.25">
      <c r="B2154" s="95">
        <f t="shared" si="64"/>
        <v>2144</v>
      </c>
      <c r="C2154" s="149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97"/>
      <c r="E2154" s="96"/>
      <c r="F2154" s="119"/>
      <c r="G2154" s="97"/>
      <c r="H2154" s="170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86"/>
      <c r="J2154" s="171" t="str">
        <f t="shared" si="63"/>
        <v/>
      </c>
      <c r="K2154" s="163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53" t="str">
        <f>IF('C. Consumer Service Detail'!$F2154="","",IF(VLOOKUP('C. Consumer Service Detail'!$F2154,'Table of Current Services'!$B$7:$F$36,'Table of Current Services'!$F$5,)="cost","Yes","No"))</f>
        <v/>
      </c>
      <c r="M2154" s="154" t="str">
        <f>IFERROR(IF('C. Consumer Service Detail'!$K2154="No Match","No",VLOOKUP('C. Consumer Service Detail'!$C2154,'B. Consumer Budget'!$E$11:$F$2010,2,FALSE)),"")</f>
        <v/>
      </c>
      <c r="P2154" s="94"/>
      <c r="Q2154" s="94"/>
    </row>
    <row r="2155" spans="2:17" x14ac:dyDescent="0.25">
      <c r="B2155" s="95">
        <f t="shared" si="64"/>
        <v>2145</v>
      </c>
      <c r="C2155" s="149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96"/>
      <c r="E2155" s="98"/>
      <c r="F2155" s="120"/>
      <c r="G2155" s="99"/>
      <c r="H2155" s="172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85"/>
      <c r="J2155" s="171" t="str">
        <f t="shared" si="63"/>
        <v/>
      </c>
      <c r="K2155" s="163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53" t="str">
        <f>IF('C. Consumer Service Detail'!$F2155="","",IF(VLOOKUP('C. Consumer Service Detail'!$F2155,'Table of Current Services'!$B$7:$F$36,'Table of Current Services'!$F$5,)="cost","Yes","No"))</f>
        <v/>
      </c>
      <c r="M2155" s="154" t="str">
        <f>IFERROR(IF('C. Consumer Service Detail'!$K2155="No Match","No",VLOOKUP('C. Consumer Service Detail'!$C2155,'B. Consumer Budget'!$E$11:$F$2010,2,FALSE)),"")</f>
        <v/>
      </c>
      <c r="P2155" s="94"/>
      <c r="Q2155" s="94"/>
    </row>
    <row r="2156" spans="2:17" x14ac:dyDescent="0.25">
      <c r="B2156" s="95">
        <f t="shared" si="64"/>
        <v>2146</v>
      </c>
      <c r="C2156" s="149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97"/>
      <c r="E2156" s="96"/>
      <c r="F2156" s="119"/>
      <c r="G2156" s="97"/>
      <c r="H2156" s="170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86"/>
      <c r="J2156" s="171" t="str">
        <f t="shared" si="63"/>
        <v/>
      </c>
      <c r="K2156" s="163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53" t="str">
        <f>IF('C. Consumer Service Detail'!$F2156="","",IF(VLOOKUP('C. Consumer Service Detail'!$F2156,'Table of Current Services'!$B$7:$F$36,'Table of Current Services'!$F$5,)="cost","Yes","No"))</f>
        <v/>
      </c>
      <c r="M2156" s="154" t="str">
        <f>IFERROR(IF('C. Consumer Service Detail'!$K2156="No Match","No",VLOOKUP('C. Consumer Service Detail'!$C2156,'B. Consumer Budget'!$E$11:$F$2010,2,FALSE)),"")</f>
        <v/>
      </c>
      <c r="P2156" s="94"/>
      <c r="Q2156" s="94"/>
    </row>
    <row r="2157" spans="2:17" x14ac:dyDescent="0.25">
      <c r="B2157" s="95">
        <f t="shared" si="64"/>
        <v>2147</v>
      </c>
      <c r="C2157" s="149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96"/>
      <c r="E2157" s="98"/>
      <c r="F2157" s="120"/>
      <c r="G2157" s="99"/>
      <c r="H2157" s="172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85"/>
      <c r="J2157" s="171" t="str">
        <f t="shared" si="63"/>
        <v/>
      </c>
      <c r="K2157" s="163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53" t="str">
        <f>IF('C. Consumer Service Detail'!$F2157="","",IF(VLOOKUP('C. Consumer Service Detail'!$F2157,'Table of Current Services'!$B$7:$F$36,'Table of Current Services'!$F$5,)="cost","Yes","No"))</f>
        <v/>
      </c>
      <c r="M2157" s="154" t="str">
        <f>IFERROR(IF('C. Consumer Service Detail'!$K2157="No Match","No",VLOOKUP('C. Consumer Service Detail'!$C2157,'B. Consumer Budget'!$E$11:$F$2010,2,FALSE)),"")</f>
        <v/>
      </c>
      <c r="P2157" s="94"/>
      <c r="Q2157" s="94"/>
    </row>
    <row r="2158" spans="2:17" x14ac:dyDescent="0.25">
      <c r="B2158" s="95">
        <f t="shared" si="64"/>
        <v>2148</v>
      </c>
      <c r="C2158" s="149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97"/>
      <c r="E2158" s="96"/>
      <c r="F2158" s="119"/>
      <c r="G2158" s="97"/>
      <c r="H2158" s="170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86"/>
      <c r="J2158" s="171" t="str">
        <f t="shared" si="63"/>
        <v/>
      </c>
      <c r="K2158" s="163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53" t="str">
        <f>IF('C. Consumer Service Detail'!$F2158="","",IF(VLOOKUP('C. Consumer Service Detail'!$F2158,'Table of Current Services'!$B$7:$F$36,'Table of Current Services'!$F$5,)="cost","Yes","No"))</f>
        <v/>
      </c>
      <c r="M2158" s="154" t="str">
        <f>IFERROR(IF('C. Consumer Service Detail'!$K2158="No Match","No",VLOOKUP('C. Consumer Service Detail'!$C2158,'B. Consumer Budget'!$E$11:$F$2010,2,FALSE)),"")</f>
        <v/>
      </c>
      <c r="P2158" s="94"/>
      <c r="Q2158" s="94"/>
    </row>
    <row r="2159" spans="2:17" x14ac:dyDescent="0.25">
      <c r="B2159" s="95">
        <f t="shared" si="64"/>
        <v>2149</v>
      </c>
      <c r="C2159" s="149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96"/>
      <c r="E2159" s="98"/>
      <c r="F2159" s="120"/>
      <c r="G2159" s="99"/>
      <c r="H2159" s="172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85"/>
      <c r="J2159" s="171" t="str">
        <f t="shared" si="63"/>
        <v/>
      </c>
      <c r="K2159" s="163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53" t="str">
        <f>IF('C. Consumer Service Detail'!$F2159="","",IF(VLOOKUP('C. Consumer Service Detail'!$F2159,'Table of Current Services'!$B$7:$F$36,'Table of Current Services'!$F$5,)="cost","Yes","No"))</f>
        <v/>
      </c>
      <c r="M2159" s="154" t="str">
        <f>IFERROR(IF('C. Consumer Service Detail'!$K2159="No Match","No",VLOOKUP('C. Consumer Service Detail'!$C2159,'B. Consumer Budget'!$E$11:$F$2010,2,FALSE)),"")</f>
        <v/>
      </c>
      <c r="P2159" s="94"/>
      <c r="Q2159" s="94"/>
    </row>
    <row r="2160" spans="2:17" x14ac:dyDescent="0.25">
      <c r="B2160" s="95">
        <f t="shared" si="64"/>
        <v>2150</v>
      </c>
      <c r="C2160" s="149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97"/>
      <c r="E2160" s="96"/>
      <c r="F2160" s="119"/>
      <c r="G2160" s="97"/>
      <c r="H2160" s="170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86"/>
      <c r="J2160" s="171" t="str">
        <f t="shared" si="63"/>
        <v/>
      </c>
      <c r="K2160" s="163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53" t="str">
        <f>IF('C. Consumer Service Detail'!$F2160="","",IF(VLOOKUP('C. Consumer Service Detail'!$F2160,'Table of Current Services'!$B$7:$F$36,'Table of Current Services'!$F$5,)="cost","Yes","No"))</f>
        <v/>
      </c>
      <c r="M2160" s="154" t="str">
        <f>IFERROR(IF('C. Consumer Service Detail'!$K2160="No Match","No",VLOOKUP('C. Consumer Service Detail'!$C2160,'B. Consumer Budget'!$E$11:$F$2010,2,FALSE)),"")</f>
        <v/>
      </c>
      <c r="P2160" s="94"/>
      <c r="Q2160" s="94"/>
    </row>
    <row r="2161" spans="2:17" x14ac:dyDescent="0.25">
      <c r="B2161" s="95">
        <f t="shared" si="64"/>
        <v>2151</v>
      </c>
      <c r="C2161" s="149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96"/>
      <c r="E2161" s="98"/>
      <c r="F2161" s="120"/>
      <c r="G2161" s="99"/>
      <c r="H2161" s="172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85"/>
      <c r="J2161" s="171" t="str">
        <f t="shared" si="63"/>
        <v/>
      </c>
      <c r="K2161" s="163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53" t="str">
        <f>IF('C. Consumer Service Detail'!$F2161="","",IF(VLOOKUP('C. Consumer Service Detail'!$F2161,'Table of Current Services'!$B$7:$F$36,'Table of Current Services'!$F$5,)="cost","Yes","No"))</f>
        <v/>
      </c>
      <c r="M2161" s="154" t="str">
        <f>IFERROR(IF('C. Consumer Service Detail'!$K2161="No Match","No",VLOOKUP('C. Consumer Service Detail'!$C2161,'B. Consumer Budget'!$E$11:$F$2010,2,FALSE)),"")</f>
        <v/>
      </c>
      <c r="P2161" s="94"/>
      <c r="Q2161" s="94"/>
    </row>
    <row r="2162" spans="2:17" x14ac:dyDescent="0.25">
      <c r="B2162" s="95">
        <f t="shared" si="64"/>
        <v>2152</v>
      </c>
      <c r="C2162" s="149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97"/>
      <c r="E2162" s="96"/>
      <c r="F2162" s="119"/>
      <c r="G2162" s="97"/>
      <c r="H2162" s="170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86"/>
      <c r="J2162" s="171" t="str">
        <f t="shared" si="63"/>
        <v/>
      </c>
      <c r="K2162" s="163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53" t="str">
        <f>IF('C. Consumer Service Detail'!$F2162="","",IF(VLOOKUP('C. Consumer Service Detail'!$F2162,'Table of Current Services'!$B$7:$F$36,'Table of Current Services'!$F$5,)="cost","Yes","No"))</f>
        <v/>
      </c>
      <c r="M2162" s="154" t="str">
        <f>IFERROR(IF('C. Consumer Service Detail'!$K2162="No Match","No",VLOOKUP('C. Consumer Service Detail'!$C2162,'B. Consumer Budget'!$E$11:$F$2010,2,FALSE)),"")</f>
        <v/>
      </c>
      <c r="P2162" s="94"/>
      <c r="Q2162" s="94"/>
    </row>
    <row r="2163" spans="2:17" x14ac:dyDescent="0.25">
      <c r="B2163" s="95">
        <f t="shared" si="64"/>
        <v>2153</v>
      </c>
      <c r="C2163" s="149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96"/>
      <c r="E2163" s="98"/>
      <c r="F2163" s="120"/>
      <c r="G2163" s="99"/>
      <c r="H2163" s="172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85"/>
      <c r="J2163" s="171" t="str">
        <f t="shared" si="63"/>
        <v/>
      </c>
      <c r="K2163" s="163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53" t="str">
        <f>IF('C. Consumer Service Detail'!$F2163="","",IF(VLOOKUP('C. Consumer Service Detail'!$F2163,'Table of Current Services'!$B$7:$F$36,'Table of Current Services'!$F$5,)="cost","Yes","No"))</f>
        <v/>
      </c>
      <c r="M2163" s="154" t="str">
        <f>IFERROR(IF('C. Consumer Service Detail'!$K2163="No Match","No",VLOOKUP('C. Consumer Service Detail'!$C2163,'B. Consumer Budget'!$E$11:$F$2010,2,FALSE)),"")</f>
        <v/>
      </c>
      <c r="P2163" s="94"/>
      <c r="Q2163" s="94"/>
    </row>
    <row r="2164" spans="2:17" x14ac:dyDescent="0.25">
      <c r="B2164" s="95">
        <f t="shared" si="64"/>
        <v>2154</v>
      </c>
      <c r="C2164" s="149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97"/>
      <c r="E2164" s="96"/>
      <c r="F2164" s="119"/>
      <c r="G2164" s="97"/>
      <c r="H2164" s="170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86"/>
      <c r="J2164" s="171" t="str">
        <f t="shared" si="63"/>
        <v/>
      </c>
      <c r="K2164" s="163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53" t="str">
        <f>IF('C. Consumer Service Detail'!$F2164="","",IF(VLOOKUP('C. Consumer Service Detail'!$F2164,'Table of Current Services'!$B$7:$F$36,'Table of Current Services'!$F$5,)="cost","Yes","No"))</f>
        <v/>
      </c>
      <c r="M2164" s="154" t="str">
        <f>IFERROR(IF('C. Consumer Service Detail'!$K2164="No Match","No",VLOOKUP('C. Consumer Service Detail'!$C2164,'B. Consumer Budget'!$E$11:$F$2010,2,FALSE)),"")</f>
        <v/>
      </c>
      <c r="P2164" s="94"/>
      <c r="Q2164" s="94"/>
    </row>
    <row r="2165" spans="2:17" x14ac:dyDescent="0.25">
      <c r="B2165" s="95">
        <f t="shared" si="64"/>
        <v>2155</v>
      </c>
      <c r="C2165" s="149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96"/>
      <c r="E2165" s="98"/>
      <c r="F2165" s="120"/>
      <c r="G2165" s="99"/>
      <c r="H2165" s="172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85"/>
      <c r="J2165" s="171" t="str">
        <f t="shared" si="63"/>
        <v/>
      </c>
      <c r="K2165" s="163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53" t="str">
        <f>IF('C. Consumer Service Detail'!$F2165="","",IF(VLOOKUP('C. Consumer Service Detail'!$F2165,'Table of Current Services'!$B$7:$F$36,'Table of Current Services'!$F$5,)="cost","Yes","No"))</f>
        <v/>
      </c>
      <c r="M2165" s="154" t="str">
        <f>IFERROR(IF('C. Consumer Service Detail'!$K2165="No Match","No",VLOOKUP('C. Consumer Service Detail'!$C2165,'B. Consumer Budget'!$E$11:$F$2010,2,FALSE)),"")</f>
        <v/>
      </c>
      <c r="P2165" s="94"/>
      <c r="Q2165" s="94"/>
    </row>
    <row r="2166" spans="2:17" x14ac:dyDescent="0.25">
      <c r="B2166" s="95">
        <f t="shared" si="64"/>
        <v>2156</v>
      </c>
      <c r="C2166" s="149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97"/>
      <c r="E2166" s="96"/>
      <c r="F2166" s="119"/>
      <c r="G2166" s="97"/>
      <c r="H2166" s="170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86"/>
      <c r="J2166" s="171" t="str">
        <f t="shared" si="63"/>
        <v/>
      </c>
      <c r="K2166" s="163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53" t="str">
        <f>IF('C. Consumer Service Detail'!$F2166="","",IF(VLOOKUP('C. Consumer Service Detail'!$F2166,'Table of Current Services'!$B$7:$F$36,'Table of Current Services'!$F$5,)="cost","Yes","No"))</f>
        <v/>
      </c>
      <c r="M2166" s="154" t="str">
        <f>IFERROR(IF('C. Consumer Service Detail'!$K2166="No Match","No",VLOOKUP('C. Consumer Service Detail'!$C2166,'B. Consumer Budget'!$E$11:$F$2010,2,FALSE)),"")</f>
        <v/>
      </c>
      <c r="P2166" s="94"/>
      <c r="Q2166" s="94"/>
    </row>
    <row r="2167" spans="2:17" x14ac:dyDescent="0.25">
      <c r="B2167" s="95">
        <f t="shared" si="64"/>
        <v>2157</v>
      </c>
      <c r="C2167" s="149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96"/>
      <c r="E2167" s="98"/>
      <c r="F2167" s="120"/>
      <c r="G2167" s="99"/>
      <c r="H2167" s="172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85"/>
      <c r="J2167" s="171" t="str">
        <f t="shared" si="63"/>
        <v/>
      </c>
      <c r="K2167" s="163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53" t="str">
        <f>IF('C. Consumer Service Detail'!$F2167="","",IF(VLOOKUP('C. Consumer Service Detail'!$F2167,'Table of Current Services'!$B$7:$F$36,'Table of Current Services'!$F$5,)="cost","Yes","No"))</f>
        <v/>
      </c>
      <c r="M2167" s="154" t="str">
        <f>IFERROR(IF('C. Consumer Service Detail'!$K2167="No Match","No",VLOOKUP('C. Consumer Service Detail'!$C2167,'B. Consumer Budget'!$E$11:$F$2010,2,FALSE)),"")</f>
        <v/>
      </c>
      <c r="P2167" s="94"/>
      <c r="Q2167" s="94"/>
    </row>
    <row r="2168" spans="2:17" x14ac:dyDescent="0.25">
      <c r="B2168" s="95">
        <f t="shared" si="64"/>
        <v>2158</v>
      </c>
      <c r="C2168" s="149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97"/>
      <c r="E2168" s="96"/>
      <c r="F2168" s="119"/>
      <c r="G2168" s="97"/>
      <c r="H2168" s="170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86"/>
      <c r="J2168" s="171" t="str">
        <f t="shared" si="63"/>
        <v/>
      </c>
      <c r="K2168" s="163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53" t="str">
        <f>IF('C. Consumer Service Detail'!$F2168="","",IF(VLOOKUP('C. Consumer Service Detail'!$F2168,'Table of Current Services'!$B$7:$F$36,'Table of Current Services'!$F$5,)="cost","Yes","No"))</f>
        <v/>
      </c>
      <c r="M2168" s="154" t="str">
        <f>IFERROR(IF('C. Consumer Service Detail'!$K2168="No Match","No",VLOOKUP('C. Consumer Service Detail'!$C2168,'B. Consumer Budget'!$E$11:$F$2010,2,FALSE)),"")</f>
        <v/>
      </c>
      <c r="P2168" s="94"/>
      <c r="Q2168" s="94"/>
    </row>
    <row r="2169" spans="2:17" x14ac:dyDescent="0.25">
      <c r="B2169" s="95">
        <f t="shared" si="64"/>
        <v>2159</v>
      </c>
      <c r="C2169" s="149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96"/>
      <c r="E2169" s="98"/>
      <c r="F2169" s="120"/>
      <c r="G2169" s="99"/>
      <c r="H2169" s="172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85"/>
      <c r="J2169" s="171" t="str">
        <f t="shared" si="63"/>
        <v/>
      </c>
      <c r="K2169" s="163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53" t="str">
        <f>IF('C. Consumer Service Detail'!$F2169="","",IF(VLOOKUP('C. Consumer Service Detail'!$F2169,'Table of Current Services'!$B$7:$F$36,'Table of Current Services'!$F$5,)="cost","Yes","No"))</f>
        <v/>
      </c>
      <c r="M2169" s="154" t="str">
        <f>IFERROR(IF('C. Consumer Service Detail'!$K2169="No Match","No",VLOOKUP('C. Consumer Service Detail'!$C2169,'B. Consumer Budget'!$E$11:$F$2010,2,FALSE)),"")</f>
        <v/>
      </c>
      <c r="P2169" s="94"/>
      <c r="Q2169" s="94"/>
    </row>
    <row r="2170" spans="2:17" x14ac:dyDescent="0.25">
      <c r="B2170" s="95">
        <f t="shared" si="64"/>
        <v>2160</v>
      </c>
      <c r="C2170" s="149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97"/>
      <c r="E2170" s="96"/>
      <c r="F2170" s="119"/>
      <c r="G2170" s="97"/>
      <c r="H2170" s="170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86"/>
      <c r="J2170" s="171" t="str">
        <f t="shared" si="63"/>
        <v/>
      </c>
      <c r="K2170" s="163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53" t="str">
        <f>IF('C. Consumer Service Detail'!$F2170="","",IF(VLOOKUP('C. Consumer Service Detail'!$F2170,'Table of Current Services'!$B$7:$F$36,'Table of Current Services'!$F$5,)="cost","Yes","No"))</f>
        <v/>
      </c>
      <c r="M2170" s="154" t="str">
        <f>IFERROR(IF('C. Consumer Service Detail'!$K2170="No Match","No",VLOOKUP('C. Consumer Service Detail'!$C2170,'B. Consumer Budget'!$E$11:$F$2010,2,FALSE)),"")</f>
        <v/>
      </c>
      <c r="P2170" s="94"/>
      <c r="Q2170" s="94"/>
    </row>
    <row r="2171" spans="2:17" x14ac:dyDescent="0.25">
      <c r="B2171" s="95">
        <f t="shared" si="64"/>
        <v>2161</v>
      </c>
      <c r="C2171" s="149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96"/>
      <c r="E2171" s="98"/>
      <c r="F2171" s="120"/>
      <c r="G2171" s="99"/>
      <c r="H2171" s="172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85"/>
      <c r="J2171" s="171" t="str">
        <f t="shared" si="63"/>
        <v/>
      </c>
      <c r="K2171" s="163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53" t="str">
        <f>IF('C. Consumer Service Detail'!$F2171="","",IF(VLOOKUP('C. Consumer Service Detail'!$F2171,'Table of Current Services'!$B$7:$F$36,'Table of Current Services'!$F$5,)="cost","Yes","No"))</f>
        <v/>
      </c>
      <c r="M2171" s="154" t="str">
        <f>IFERROR(IF('C. Consumer Service Detail'!$K2171="No Match","No",VLOOKUP('C. Consumer Service Detail'!$C2171,'B. Consumer Budget'!$E$11:$F$2010,2,FALSE)),"")</f>
        <v/>
      </c>
      <c r="P2171" s="94"/>
      <c r="Q2171" s="94"/>
    </row>
    <row r="2172" spans="2:17" x14ac:dyDescent="0.25">
      <c r="B2172" s="95">
        <f t="shared" si="64"/>
        <v>2162</v>
      </c>
      <c r="C2172" s="149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97"/>
      <c r="E2172" s="96"/>
      <c r="F2172" s="119"/>
      <c r="G2172" s="97"/>
      <c r="H2172" s="170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86"/>
      <c r="J2172" s="171" t="str">
        <f t="shared" si="63"/>
        <v/>
      </c>
      <c r="K2172" s="163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53" t="str">
        <f>IF('C. Consumer Service Detail'!$F2172="","",IF(VLOOKUP('C. Consumer Service Detail'!$F2172,'Table of Current Services'!$B$7:$F$36,'Table of Current Services'!$F$5,)="cost","Yes","No"))</f>
        <v/>
      </c>
      <c r="M2172" s="154" t="str">
        <f>IFERROR(IF('C. Consumer Service Detail'!$K2172="No Match","No",VLOOKUP('C. Consumer Service Detail'!$C2172,'B. Consumer Budget'!$E$11:$F$2010,2,FALSE)),"")</f>
        <v/>
      </c>
      <c r="P2172" s="94"/>
      <c r="Q2172" s="94"/>
    </row>
    <row r="2173" spans="2:17" x14ac:dyDescent="0.25">
      <c r="B2173" s="95">
        <f t="shared" si="64"/>
        <v>2163</v>
      </c>
      <c r="C2173" s="149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96"/>
      <c r="E2173" s="98"/>
      <c r="F2173" s="120"/>
      <c r="G2173" s="99"/>
      <c r="H2173" s="172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85"/>
      <c r="J2173" s="171" t="str">
        <f t="shared" si="63"/>
        <v/>
      </c>
      <c r="K2173" s="163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53" t="str">
        <f>IF('C. Consumer Service Detail'!$F2173="","",IF(VLOOKUP('C. Consumer Service Detail'!$F2173,'Table of Current Services'!$B$7:$F$36,'Table of Current Services'!$F$5,)="cost","Yes","No"))</f>
        <v/>
      </c>
      <c r="M2173" s="154" t="str">
        <f>IFERROR(IF('C. Consumer Service Detail'!$K2173="No Match","No",VLOOKUP('C. Consumer Service Detail'!$C2173,'B. Consumer Budget'!$E$11:$F$2010,2,FALSE)),"")</f>
        <v/>
      </c>
      <c r="P2173" s="94"/>
      <c r="Q2173" s="94"/>
    </row>
    <row r="2174" spans="2:17" x14ac:dyDescent="0.25">
      <c r="B2174" s="95">
        <f t="shared" si="64"/>
        <v>2164</v>
      </c>
      <c r="C2174" s="149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97"/>
      <c r="E2174" s="96"/>
      <c r="F2174" s="119"/>
      <c r="G2174" s="97"/>
      <c r="H2174" s="170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86"/>
      <c r="J2174" s="171" t="str">
        <f t="shared" si="63"/>
        <v/>
      </c>
      <c r="K2174" s="163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53" t="str">
        <f>IF('C. Consumer Service Detail'!$F2174="","",IF(VLOOKUP('C. Consumer Service Detail'!$F2174,'Table of Current Services'!$B$7:$F$36,'Table of Current Services'!$F$5,)="cost","Yes","No"))</f>
        <v/>
      </c>
      <c r="M2174" s="154" t="str">
        <f>IFERROR(IF('C. Consumer Service Detail'!$K2174="No Match","No",VLOOKUP('C. Consumer Service Detail'!$C2174,'B. Consumer Budget'!$E$11:$F$2010,2,FALSE)),"")</f>
        <v/>
      </c>
      <c r="P2174" s="94"/>
      <c r="Q2174" s="94"/>
    </row>
    <row r="2175" spans="2:17" x14ac:dyDescent="0.25">
      <c r="B2175" s="95">
        <f t="shared" si="64"/>
        <v>2165</v>
      </c>
      <c r="C2175" s="149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96"/>
      <c r="E2175" s="98"/>
      <c r="F2175" s="120"/>
      <c r="G2175" s="99"/>
      <c r="H2175" s="172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85"/>
      <c r="J2175" s="171" t="str">
        <f t="shared" si="63"/>
        <v/>
      </c>
      <c r="K2175" s="163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53" t="str">
        <f>IF('C. Consumer Service Detail'!$F2175="","",IF(VLOOKUP('C. Consumer Service Detail'!$F2175,'Table of Current Services'!$B$7:$F$36,'Table of Current Services'!$F$5,)="cost","Yes","No"))</f>
        <v/>
      </c>
      <c r="M2175" s="154" t="str">
        <f>IFERROR(IF('C. Consumer Service Detail'!$K2175="No Match","No",VLOOKUP('C. Consumer Service Detail'!$C2175,'B. Consumer Budget'!$E$11:$F$2010,2,FALSE)),"")</f>
        <v/>
      </c>
      <c r="P2175" s="94"/>
      <c r="Q2175" s="94"/>
    </row>
    <row r="2176" spans="2:17" x14ac:dyDescent="0.25">
      <c r="B2176" s="95">
        <f t="shared" si="64"/>
        <v>2166</v>
      </c>
      <c r="C2176" s="149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97"/>
      <c r="E2176" s="96"/>
      <c r="F2176" s="119"/>
      <c r="G2176" s="97"/>
      <c r="H2176" s="170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86"/>
      <c r="J2176" s="171" t="str">
        <f t="shared" si="63"/>
        <v/>
      </c>
      <c r="K2176" s="163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53" t="str">
        <f>IF('C. Consumer Service Detail'!$F2176="","",IF(VLOOKUP('C. Consumer Service Detail'!$F2176,'Table of Current Services'!$B$7:$F$36,'Table of Current Services'!$F$5,)="cost","Yes","No"))</f>
        <v/>
      </c>
      <c r="M2176" s="154" t="str">
        <f>IFERROR(IF('C. Consumer Service Detail'!$K2176="No Match","No",VLOOKUP('C. Consumer Service Detail'!$C2176,'B. Consumer Budget'!$E$11:$F$2010,2,FALSE)),"")</f>
        <v/>
      </c>
      <c r="P2176" s="94"/>
      <c r="Q2176" s="94"/>
    </row>
    <row r="2177" spans="2:17" x14ac:dyDescent="0.25">
      <c r="B2177" s="95">
        <f t="shared" si="64"/>
        <v>2167</v>
      </c>
      <c r="C2177" s="149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96"/>
      <c r="E2177" s="98"/>
      <c r="F2177" s="120"/>
      <c r="G2177" s="99"/>
      <c r="H2177" s="172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85"/>
      <c r="J2177" s="171" t="str">
        <f t="shared" si="63"/>
        <v/>
      </c>
      <c r="K2177" s="163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53" t="str">
        <f>IF('C. Consumer Service Detail'!$F2177="","",IF(VLOOKUP('C. Consumer Service Detail'!$F2177,'Table of Current Services'!$B$7:$F$36,'Table of Current Services'!$F$5,)="cost","Yes","No"))</f>
        <v/>
      </c>
      <c r="M2177" s="154" t="str">
        <f>IFERROR(IF('C. Consumer Service Detail'!$K2177="No Match","No",VLOOKUP('C. Consumer Service Detail'!$C2177,'B. Consumer Budget'!$E$11:$F$2010,2,FALSE)),"")</f>
        <v/>
      </c>
      <c r="P2177" s="94"/>
      <c r="Q2177" s="94"/>
    </row>
    <row r="2178" spans="2:17" x14ac:dyDescent="0.25">
      <c r="B2178" s="95">
        <f t="shared" si="64"/>
        <v>2168</v>
      </c>
      <c r="C2178" s="149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97"/>
      <c r="E2178" s="96"/>
      <c r="F2178" s="119"/>
      <c r="G2178" s="97"/>
      <c r="H2178" s="170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86"/>
      <c r="J2178" s="171" t="str">
        <f t="shared" si="63"/>
        <v/>
      </c>
      <c r="K2178" s="163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53" t="str">
        <f>IF('C. Consumer Service Detail'!$F2178="","",IF(VLOOKUP('C. Consumer Service Detail'!$F2178,'Table of Current Services'!$B$7:$F$36,'Table of Current Services'!$F$5,)="cost","Yes","No"))</f>
        <v/>
      </c>
      <c r="M2178" s="154" t="str">
        <f>IFERROR(IF('C. Consumer Service Detail'!$K2178="No Match","No",VLOOKUP('C. Consumer Service Detail'!$C2178,'B. Consumer Budget'!$E$11:$F$2010,2,FALSE)),"")</f>
        <v/>
      </c>
      <c r="P2178" s="94"/>
      <c r="Q2178" s="94"/>
    </row>
    <row r="2179" spans="2:17" x14ac:dyDescent="0.25">
      <c r="B2179" s="95">
        <f t="shared" si="64"/>
        <v>2169</v>
      </c>
      <c r="C2179" s="149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96"/>
      <c r="E2179" s="98"/>
      <c r="F2179" s="120"/>
      <c r="G2179" s="99"/>
      <c r="H2179" s="172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85"/>
      <c r="J2179" s="171" t="str">
        <f t="shared" si="63"/>
        <v/>
      </c>
      <c r="K2179" s="163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53" t="str">
        <f>IF('C. Consumer Service Detail'!$F2179="","",IF(VLOOKUP('C. Consumer Service Detail'!$F2179,'Table of Current Services'!$B$7:$F$36,'Table of Current Services'!$F$5,)="cost","Yes","No"))</f>
        <v/>
      </c>
      <c r="M2179" s="154" t="str">
        <f>IFERROR(IF('C. Consumer Service Detail'!$K2179="No Match","No",VLOOKUP('C. Consumer Service Detail'!$C2179,'B. Consumer Budget'!$E$11:$F$2010,2,FALSE)),"")</f>
        <v/>
      </c>
      <c r="P2179" s="94"/>
      <c r="Q2179" s="94"/>
    </row>
    <row r="2180" spans="2:17" x14ac:dyDescent="0.25">
      <c r="B2180" s="95">
        <f t="shared" si="64"/>
        <v>2170</v>
      </c>
      <c r="C2180" s="149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97"/>
      <c r="E2180" s="96"/>
      <c r="F2180" s="119"/>
      <c r="G2180" s="97"/>
      <c r="H2180" s="170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86"/>
      <c r="J2180" s="171" t="str">
        <f t="shared" si="63"/>
        <v/>
      </c>
      <c r="K2180" s="163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53" t="str">
        <f>IF('C. Consumer Service Detail'!$F2180="","",IF(VLOOKUP('C. Consumer Service Detail'!$F2180,'Table of Current Services'!$B$7:$F$36,'Table of Current Services'!$F$5,)="cost","Yes","No"))</f>
        <v/>
      </c>
      <c r="M2180" s="154" t="str">
        <f>IFERROR(IF('C. Consumer Service Detail'!$K2180="No Match","No",VLOOKUP('C. Consumer Service Detail'!$C2180,'B. Consumer Budget'!$E$11:$F$2010,2,FALSE)),"")</f>
        <v/>
      </c>
      <c r="P2180" s="94"/>
      <c r="Q2180" s="94"/>
    </row>
    <row r="2181" spans="2:17" x14ac:dyDescent="0.25">
      <c r="B2181" s="95">
        <f t="shared" si="64"/>
        <v>2171</v>
      </c>
      <c r="C2181" s="149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96"/>
      <c r="E2181" s="98"/>
      <c r="F2181" s="120"/>
      <c r="G2181" s="99"/>
      <c r="H2181" s="172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85"/>
      <c r="J2181" s="171" t="str">
        <f t="shared" si="63"/>
        <v/>
      </c>
      <c r="K2181" s="163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53" t="str">
        <f>IF('C. Consumer Service Detail'!$F2181="","",IF(VLOOKUP('C. Consumer Service Detail'!$F2181,'Table of Current Services'!$B$7:$F$36,'Table of Current Services'!$F$5,)="cost","Yes","No"))</f>
        <v/>
      </c>
      <c r="M2181" s="154" t="str">
        <f>IFERROR(IF('C. Consumer Service Detail'!$K2181="No Match","No",VLOOKUP('C. Consumer Service Detail'!$C2181,'B. Consumer Budget'!$E$11:$F$2010,2,FALSE)),"")</f>
        <v/>
      </c>
      <c r="P2181" s="94"/>
      <c r="Q2181" s="94"/>
    </row>
    <row r="2182" spans="2:17" x14ac:dyDescent="0.25">
      <c r="B2182" s="95">
        <f t="shared" si="64"/>
        <v>2172</v>
      </c>
      <c r="C2182" s="149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97"/>
      <c r="E2182" s="96"/>
      <c r="F2182" s="119"/>
      <c r="G2182" s="97"/>
      <c r="H2182" s="170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86"/>
      <c r="J2182" s="171" t="str">
        <f t="shared" si="63"/>
        <v/>
      </c>
      <c r="K2182" s="163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53" t="str">
        <f>IF('C. Consumer Service Detail'!$F2182="","",IF(VLOOKUP('C. Consumer Service Detail'!$F2182,'Table of Current Services'!$B$7:$F$36,'Table of Current Services'!$F$5,)="cost","Yes","No"))</f>
        <v/>
      </c>
      <c r="M2182" s="154" t="str">
        <f>IFERROR(IF('C. Consumer Service Detail'!$K2182="No Match","No",VLOOKUP('C. Consumer Service Detail'!$C2182,'B. Consumer Budget'!$E$11:$F$2010,2,FALSE)),"")</f>
        <v/>
      </c>
      <c r="P2182" s="94"/>
      <c r="Q2182" s="94"/>
    </row>
    <row r="2183" spans="2:17" x14ac:dyDescent="0.25">
      <c r="B2183" s="95">
        <f t="shared" si="64"/>
        <v>2173</v>
      </c>
      <c r="C2183" s="149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96"/>
      <c r="E2183" s="98"/>
      <c r="F2183" s="120"/>
      <c r="G2183" s="99"/>
      <c r="H2183" s="172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85"/>
      <c r="J2183" s="171" t="str">
        <f t="shared" si="63"/>
        <v/>
      </c>
      <c r="K2183" s="163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53" t="str">
        <f>IF('C. Consumer Service Detail'!$F2183="","",IF(VLOOKUP('C. Consumer Service Detail'!$F2183,'Table of Current Services'!$B$7:$F$36,'Table of Current Services'!$F$5,)="cost","Yes","No"))</f>
        <v/>
      </c>
      <c r="M2183" s="154" t="str">
        <f>IFERROR(IF('C. Consumer Service Detail'!$K2183="No Match","No",VLOOKUP('C. Consumer Service Detail'!$C2183,'B. Consumer Budget'!$E$11:$F$2010,2,FALSE)),"")</f>
        <v/>
      </c>
      <c r="P2183" s="94"/>
      <c r="Q2183" s="94"/>
    </row>
    <row r="2184" spans="2:17" x14ac:dyDescent="0.25">
      <c r="B2184" s="95">
        <f t="shared" si="64"/>
        <v>2174</v>
      </c>
      <c r="C2184" s="149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97"/>
      <c r="E2184" s="96"/>
      <c r="F2184" s="119"/>
      <c r="G2184" s="97"/>
      <c r="H2184" s="170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86"/>
      <c r="J2184" s="171" t="str">
        <f t="shared" si="63"/>
        <v/>
      </c>
      <c r="K2184" s="163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53" t="str">
        <f>IF('C. Consumer Service Detail'!$F2184="","",IF(VLOOKUP('C. Consumer Service Detail'!$F2184,'Table of Current Services'!$B$7:$F$36,'Table of Current Services'!$F$5,)="cost","Yes","No"))</f>
        <v/>
      </c>
      <c r="M2184" s="154" t="str">
        <f>IFERROR(IF('C. Consumer Service Detail'!$K2184="No Match","No",VLOOKUP('C. Consumer Service Detail'!$C2184,'B. Consumer Budget'!$E$11:$F$2010,2,FALSE)),"")</f>
        <v/>
      </c>
      <c r="P2184" s="94"/>
      <c r="Q2184" s="94"/>
    </row>
    <row r="2185" spans="2:17" x14ac:dyDescent="0.25">
      <c r="B2185" s="95">
        <f t="shared" si="64"/>
        <v>2175</v>
      </c>
      <c r="C2185" s="149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96"/>
      <c r="E2185" s="98"/>
      <c r="F2185" s="120"/>
      <c r="G2185" s="99"/>
      <c r="H2185" s="172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85"/>
      <c r="J2185" s="171" t="str">
        <f t="shared" si="63"/>
        <v/>
      </c>
      <c r="K2185" s="163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53" t="str">
        <f>IF('C. Consumer Service Detail'!$F2185="","",IF(VLOOKUP('C. Consumer Service Detail'!$F2185,'Table of Current Services'!$B$7:$F$36,'Table of Current Services'!$F$5,)="cost","Yes","No"))</f>
        <v/>
      </c>
      <c r="M2185" s="154" t="str">
        <f>IFERROR(IF('C. Consumer Service Detail'!$K2185="No Match","No",VLOOKUP('C. Consumer Service Detail'!$C2185,'B. Consumer Budget'!$E$11:$F$2010,2,FALSE)),"")</f>
        <v/>
      </c>
      <c r="P2185" s="94"/>
      <c r="Q2185" s="94"/>
    </row>
    <row r="2186" spans="2:17" x14ac:dyDescent="0.25">
      <c r="B2186" s="95">
        <f t="shared" si="64"/>
        <v>2176</v>
      </c>
      <c r="C2186" s="149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97"/>
      <c r="E2186" s="96"/>
      <c r="F2186" s="119"/>
      <c r="G2186" s="97"/>
      <c r="H2186" s="170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86"/>
      <c r="J2186" s="171" t="str">
        <f t="shared" si="63"/>
        <v/>
      </c>
      <c r="K2186" s="163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53" t="str">
        <f>IF('C. Consumer Service Detail'!$F2186="","",IF(VLOOKUP('C. Consumer Service Detail'!$F2186,'Table of Current Services'!$B$7:$F$36,'Table of Current Services'!$F$5,)="cost","Yes","No"))</f>
        <v/>
      </c>
      <c r="M2186" s="154" t="str">
        <f>IFERROR(IF('C. Consumer Service Detail'!$K2186="No Match","No",VLOOKUP('C. Consumer Service Detail'!$C2186,'B. Consumer Budget'!$E$11:$F$2010,2,FALSE)),"")</f>
        <v/>
      </c>
      <c r="P2186" s="94"/>
      <c r="Q2186" s="94"/>
    </row>
    <row r="2187" spans="2:17" x14ac:dyDescent="0.25">
      <c r="B2187" s="95">
        <f t="shared" si="64"/>
        <v>2177</v>
      </c>
      <c r="C2187" s="149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96"/>
      <c r="E2187" s="98"/>
      <c r="F2187" s="120"/>
      <c r="G2187" s="99"/>
      <c r="H2187" s="172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85"/>
      <c r="J2187" s="171" t="str">
        <f t="shared" ref="J2187:J2250" si="65">IFERROR(IF($H2187&gt;0,$H2187*$I2187,$I2187),"")</f>
        <v/>
      </c>
      <c r="K2187" s="163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53" t="str">
        <f>IF('C. Consumer Service Detail'!$F2187="","",IF(VLOOKUP('C. Consumer Service Detail'!$F2187,'Table of Current Services'!$B$7:$F$36,'Table of Current Services'!$F$5,)="cost","Yes","No"))</f>
        <v/>
      </c>
      <c r="M2187" s="154" t="str">
        <f>IFERROR(IF('C. Consumer Service Detail'!$K2187="No Match","No",VLOOKUP('C. Consumer Service Detail'!$C2187,'B. Consumer Budget'!$E$11:$F$2010,2,FALSE)),"")</f>
        <v/>
      </c>
      <c r="P2187" s="94"/>
      <c r="Q2187" s="94"/>
    </row>
    <row r="2188" spans="2:17" x14ac:dyDescent="0.25">
      <c r="B2188" s="95">
        <f t="shared" ref="B2188:B2251" si="66">B2187+1</f>
        <v>2178</v>
      </c>
      <c r="C2188" s="149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97"/>
      <c r="E2188" s="96"/>
      <c r="F2188" s="119"/>
      <c r="G2188" s="97"/>
      <c r="H2188" s="170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86"/>
      <c r="J2188" s="171" t="str">
        <f t="shared" si="65"/>
        <v/>
      </c>
      <c r="K2188" s="163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53" t="str">
        <f>IF('C. Consumer Service Detail'!$F2188="","",IF(VLOOKUP('C. Consumer Service Detail'!$F2188,'Table of Current Services'!$B$7:$F$36,'Table of Current Services'!$F$5,)="cost","Yes","No"))</f>
        <v/>
      </c>
      <c r="M2188" s="154" t="str">
        <f>IFERROR(IF('C. Consumer Service Detail'!$K2188="No Match","No",VLOOKUP('C. Consumer Service Detail'!$C2188,'B. Consumer Budget'!$E$11:$F$2010,2,FALSE)),"")</f>
        <v/>
      </c>
      <c r="P2188" s="94"/>
      <c r="Q2188" s="94"/>
    </row>
    <row r="2189" spans="2:17" x14ac:dyDescent="0.25">
      <c r="B2189" s="95">
        <f t="shared" si="66"/>
        <v>2179</v>
      </c>
      <c r="C2189" s="149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96"/>
      <c r="E2189" s="98"/>
      <c r="F2189" s="120"/>
      <c r="G2189" s="99"/>
      <c r="H2189" s="172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85"/>
      <c r="J2189" s="171" t="str">
        <f t="shared" si="65"/>
        <v/>
      </c>
      <c r="K2189" s="163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53" t="str">
        <f>IF('C. Consumer Service Detail'!$F2189="","",IF(VLOOKUP('C. Consumer Service Detail'!$F2189,'Table of Current Services'!$B$7:$F$36,'Table of Current Services'!$F$5,)="cost","Yes","No"))</f>
        <v/>
      </c>
      <c r="M2189" s="154" t="str">
        <f>IFERROR(IF('C. Consumer Service Detail'!$K2189="No Match","No",VLOOKUP('C. Consumer Service Detail'!$C2189,'B. Consumer Budget'!$E$11:$F$2010,2,FALSE)),"")</f>
        <v/>
      </c>
      <c r="P2189" s="94"/>
      <c r="Q2189" s="94"/>
    </row>
    <row r="2190" spans="2:17" x14ac:dyDescent="0.25">
      <c r="B2190" s="95">
        <f t="shared" si="66"/>
        <v>2180</v>
      </c>
      <c r="C2190" s="149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97"/>
      <c r="E2190" s="96"/>
      <c r="F2190" s="119"/>
      <c r="G2190" s="97"/>
      <c r="H2190" s="170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86"/>
      <c r="J2190" s="171" t="str">
        <f t="shared" si="65"/>
        <v/>
      </c>
      <c r="K2190" s="163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53" t="str">
        <f>IF('C. Consumer Service Detail'!$F2190="","",IF(VLOOKUP('C. Consumer Service Detail'!$F2190,'Table of Current Services'!$B$7:$F$36,'Table of Current Services'!$F$5,)="cost","Yes","No"))</f>
        <v/>
      </c>
      <c r="M2190" s="154" t="str">
        <f>IFERROR(IF('C. Consumer Service Detail'!$K2190="No Match","No",VLOOKUP('C. Consumer Service Detail'!$C2190,'B. Consumer Budget'!$E$11:$F$2010,2,FALSE)),"")</f>
        <v/>
      </c>
      <c r="P2190" s="94"/>
      <c r="Q2190" s="94"/>
    </row>
    <row r="2191" spans="2:17" x14ac:dyDescent="0.25">
      <c r="B2191" s="95">
        <f t="shared" si="66"/>
        <v>2181</v>
      </c>
      <c r="C2191" s="149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96"/>
      <c r="E2191" s="98"/>
      <c r="F2191" s="120"/>
      <c r="G2191" s="99"/>
      <c r="H2191" s="172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85"/>
      <c r="J2191" s="171" t="str">
        <f t="shared" si="65"/>
        <v/>
      </c>
      <c r="K2191" s="163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53" t="str">
        <f>IF('C. Consumer Service Detail'!$F2191="","",IF(VLOOKUP('C. Consumer Service Detail'!$F2191,'Table of Current Services'!$B$7:$F$36,'Table of Current Services'!$F$5,)="cost","Yes","No"))</f>
        <v/>
      </c>
      <c r="M2191" s="154" t="str">
        <f>IFERROR(IF('C. Consumer Service Detail'!$K2191="No Match","No",VLOOKUP('C. Consumer Service Detail'!$C2191,'B. Consumer Budget'!$E$11:$F$2010,2,FALSE)),"")</f>
        <v/>
      </c>
      <c r="P2191" s="94"/>
      <c r="Q2191" s="94"/>
    </row>
    <row r="2192" spans="2:17" x14ac:dyDescent="0.25">
      <c r="B2192" s="95">
        <f t="shared" si="66"/>
        <v>2182</v>
      </c>
      <c r="C2192" s="149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97"/>
      <c r="E2192" s="96"/>
      <c r="F2192" s="119"/>
      <c r="G2192" s="97"/>
      <c r="H2192" s="170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86"/>
      <c r="J2192" s="171" t="str">
        <f t="shared" si="65"/>
        <v/>
      </c>
      <c r="K2192" s="163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53" t="str">
        <f>IF('C. Consumer Service Detail'!$F2192="","",IF(VLOOKUP('C. Consumer Service Detail'!$F2192,'Table of Current Services'!$B$7:$F$36,'Table of Current Services'!$F$5,)="cost","Yes","No"))</f>
        <v/>
      </c>
      <c r="M2192" s="154" t="str">
        <f>IFERROR(IF('C. Consumer Service Detail'!$K2192="No Match","No",VLOOKUP('C. Consumer Service Detail'!$C2192,'B. Consumer Budget'!$E$11:$F$2010,2,FALSE)),"")</f>
        <v/>
      </c>
      <c r="P2192" s="94"/>
      <c r="Q2192" s="94"/>
    </row>
    <row r="2193" spans="2:17" x14ac:dyDescent="0.25">
      <c r="B2193" s="95">
        <f t="shared" si="66"/>
        <v>2183</v>
      </c>
      <c r="C2193" s="149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96"/>
      <c r="E2193" s="98"/>
      <c r="F2193" s="120"/>
      <c r="G2193" s="99"/>
      <c r="H2193" s="172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85"/>
      <c r="J2193" s="171" t="str">
        <f t="shared" si="65"/>
        <v/>
      </c>
      <c r="K2193" s="163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53" t="str">
        <f>IF('C. Consumer Service Detail'!$F2193="","",IF(VLOOKUP('C. Consumer Service Detail'!$F2193,'Table of Current Services'!$B$7:$F$36,'Table of Current Services'!$F$5,)="cost","Yes","No"))</f>
        <v/>
      </c>
      <c r="M2193" s="154" t="str">
        <f>IFERROR(IF('C. Consumer Service Detail'!$K2193="No Match","No",VLOOKUP('C. Consumer Service Detail'!$C2193,'B. Consumer Budget'!$E$11:$F$2010,2,FALSE)),"")</f>
        <v/>
      </c>
      <c r="P2193" s="94"/>
      <c r="Q2193" s="94"/>
    </row>
    <row r="2194" spans="2:17" x14ac:dyDescent="0.25">
      <c r="B2194" s="95">
        <f t="shared" si="66"/>
        <v>2184</v>
      </c>
      <c r="C2194" s="149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97"/>
      <c r="E2194" s="96"/>
      <c r="F2194" s="119"/>
      <c r="G2194" s="97"/>
      <c r="H2194" s="170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86"/>
      <c r="J2194" s="171" t="str">
        <f t="shared" si="65"/>
        <v/>
      </c>
      <c r="K2194" s="163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53" t="str">
        <f>IF('C. Consumer Service Detail'!$F2194="","",IF(VLOOKUP('C. Consumer Service Detail'!$F2194,'Table of Current Services'!$B$7:$F$36,'Table of Current Services'!$F$5,)="cost","Yes","No"))</f>
        <v/>
      </c>
      <c r="M2194" s="154" t="str">
        <f>IFERROR(IF('C. Consumer Service Detail'!$K2194="No Match","No",VLOOKUP('C. Consumer Service Detail'!$C2194,'B. Consumer Budget'!$E$11:$F$2010,2,FALSE)),"")</f>
        <v/>
      </c>
      <c r="P2194" s="94"/>
      <c r="Q2194" s="94"/>
    </row>
    <row r="2195" spans="2:17" x14ac:dyDescent="0.25">
      <c r="B2195" s="95">
        <f t="shared" si="66"/>
        <v>2185</v>
      </c>
      <c r="C2195" s="149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96"/>
      <c r="E2195" s="98"/>
      <c r="F2195" s="120"/>
      <c r="G2195" s="99"/>
      <c r="H2195" s="172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85"/>
      <c r="J2195" s="171" t="str">
        <f t="shared" si="65"/>
        <v/>
      </c>
      <c r="K2195" s="163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53" t="str">
        <f>IF('C. Consumer Service Detail'!$F2195="","",IF(VLOOKUP('C. Consumer Service Detail'!$F2195,'Table of Current Services'!$B$7:$F$36,'Table of Current Services'!$F$5,)="cost","Yes","No"))</f>
        <v/>
      </c>
      <c r="M2195" s="154" t="str">
        <f>IFERROR(IF('C. Consumer Service Detail'!$K2195="No Match","No",VLOOKUP('C. Consumer Service Detail'!$C2195,'B. Consumer Budget'!$E$11:$F$2010,2,FALSE)),"")</f>
        <v/>
      </c>
      <c r="P2195" s="94"/>
      <c r="Q2195" s="94"/>
    </row>
    <row r="2196" spans="2:17" x14ac:dyDescent="0.25">
      <c r="B2196" s="95">
        <f t="shared" si="66"/>
        <v>2186</v>
      </c>
      <c r="C2196" s="149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97"/>
      <c r="E2196" s="96"/>
      <c r="F2196" s="119"/>
      <c r="G2196" s="97"/>
      <c r="H2196" s="170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86"/>
      <c r="J2196" s="171" t="str">
        <f t="shared" si="65"/>
        <v/>
      </c>
      <c r="K2196" s="163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53" t="str">
        <f>IF('C. Consumer Service Detail'!$F2196="","",IF(VLOOKUP('C. Consumer Service Detail'!$F2196,'Table of Current Services'!$B$7:$F$36,'Table of Current Services'!$F$5,)="cost","Yes","No"))</f>
        <v/>
      </c>
      <c r="M2196" s="154" t="str">
        <f>IFERROR(IF('C. Consumer Service Detail'!$K2196="No Match","No",VLOOKUP('C. Consumer Service Detail'!$C2196,'B. Consumer Budget'!$E$11:$F$2010,2,FALSE)),"")</f>
        <v/>
      </c>
      <c r="P2196" s="94"/>
      <c r="Q2196" s="94"/>
    </row>
    <row r="2197" spans="2:17" x14ac:dyDescent="0.25">
      <c r="B2197" s="95">
        <f t="shared" si="66"/>
        <v>2187</v>
      </c>
      <c r="C2197" s="149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96"/>
      <c r="E2197" s="98"/>
      <c r="F2197" s="120"/>
      <c r="G2197" s="99"/>
      <c r="H2197" s="172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85"/>
      <c r="J2197" s="171" t="str">
        <f t="shared" si="65"/>
        <v/>
      </c>
      <c r="K2197" s="163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53" t="str">
        <f>IF('C. Consumer Service Detail'!$F2197="","",IF(VLOOKUP('C. Consumer Service Detail'!$F2197,'Table of Current Services'!$B$7:$F$36,'Table of Current Services'!$F$5,)="cost","Yes","No"))</f>
        <v/>
      </c>
      <c r="M2197" s="154" t="str">
        <f>IFERROR(IF('C. Consumer Service Detail'!$K2197="No Match","No",VLOOKUP('C. Consumer Service Detail'!$C2197,'B. Consumer Budget'!$E$11:$F$2010,2,FALSE)),"")</f>
        <v/>
      </c>
      <c r="P2197" s="94"/>
      <c r="Q2197" s="94"/>
    </row>
    <row r="2198" spans="2:17" x14ac:dyDescent="0.25">
      <c r="B2198" s="95">
        <f t="shared" si="66"/>
        <v>2188</v>
      </c>
      <c r="C2198" s="149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97"/>
      <c r="E2198" s="96"/>
      <c r="F2198" s="119"/>
      <c r="G2198" s="97"/>
      <c r="H2198" s="170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86"/>
      <c r="J2198" s="171" t="str">
        <f t="shared" si="65"/>
        <v/>
      </c>
      <c r="K2198" s="163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53" t="str">
        <f>IF('C. Consumer Service Detail'!$F2198="","",IF(VLOOKUP('C. Consumer Service Detail'!$F2198,'Table of Current Services'!$B$7:$F$36,'Table of Current Services'!$F$5,)="cost","Yes","No"))</f>
        <v/>
      </c>
      <c r="M2198" s="154" t="str">
        <f>IFERROR(IF('C. Consumer Service Detail'!$K2198="No Match","No",VLOOKUP('C. Consumer Service Detail'!$C2198,'B. Consumer Budget'!$E$11:$F$2010,2,FALSE)),"")</f>
        <v/>
      </c>
      <c r="P2198" s="94"/>
      <c r="Q2198" s="94"/>
    </row>
    <row r="2199" spans="2:17" x14ac:dyDescent="0.25">
      <c r="B2199" s="95">
        <f t="shared" si="66"/>
        <v>2189</v>
      </c>
      <c r="C2199" s="149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96"/>
      <c r="E2199" s="98"/>
      <c r="F2199" s="120"/>
      <c r="G2199" s="99"/>
      <c r="H2199" s="172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85"/>
      <c r="J2199" s="171" t="str">
        <f t="shared" si="65"/>
        <v/>
      </c>
      <c r="K2199" s="163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53" t="str">
        <f>IF('C. Consumer Service Detail'!$F2199="","",IF(VLOOKUP('C. Consumer Service Detail'!$F2199,'Table of Current Services'!$B$7:$F$36,'Table of Current Services'!$F$5,)="cost","Yes","No"))</f>
        <v/>
      </c>
      <c r="M2199" s="154" t="str">
        <f>IFERROR(IF('C. Consumer Service Detail'!$K2199="No Match","No",VLOOKUP('C. Consumer Service Detail'!$C2199,'B. Consumer Budget'!$E$11:$F$2010,2,FALSE)),"")</f>
        <v/>
      </c>
      <c r="P2199" s="94"/>
      <c r="Q2199" s="94"/>
    </row>
    <row r="2200" spans="2:17" x14ac:dyDescent="0.25">
      <c r="B2200" s="95">
        <f t="shared" si="66"/>
        <v>2190</v>
      </c>
      <c r="C2200" s="149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97"/>
      <c r="E2200" s="96"/>
      <c r="F2200" s="119"/>
      <c r="G2200" s="97"/>
      <c r="H2200" s="170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86"/>
      <c r="J2200" s="171" t="str">
        <f t="shared" si="65"/>
        <v/>
      </c>
      <c r="K2200" s="163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53" t="str">
        <f>IF('C. Consumer Service Detail'!$F2200="","",IF(VLOOKUP('C. Consumer Service Detail'!$F2200,'Table of Current Services'!$B$7:$F$36,'Table of Current Services'!$F$5,)="cost","Yes","No"))</f>
        <v/>
      </c>
      <c r="M2200" s="154" t="str">
        <f>IFERROR(IF('C. Consumer Service Detail'!$K2200="No Match","No",VLOOKUP('C. Consumer Service Detail'!$C2200,'B. Consumer Budget'!$E$11:$F$2010,2,FALSE)),"")</f>
        <v/>
      </c>
      <c r="P2200" s="94"/>
      <c r="Q2200" s="94"/>
    </row>
    <row r="2201" spans="2:17" x14ac:dyDescent="0.25">
      <c r="B2201" s="95">
        <f t="shared" si="66"/>
        <v>2191</v>
      </c>
      <c r="C2201" s="149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96"/>
      <c r="E2201" s="98"/>
      <c r="F2201" s="120"/>
      <c r="G2201" s="99"/>
      <c r="H2201" s="172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85"/>
      <c r="J2201" s="171" t="str">
        <f t="shared" si="65"/>
        <v/>
      </c>
      <c r="K2201" s="163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53" t="str">
        <f>IF('C. Consumer Service Detail'!$F2201="","",IF(VLOOKUP('C. Consumer Service Detail'!$F2201,'Table of Current Services'!$B$7:$F$36,'Table of Current Services'!$F$5,)="cost","Yes","No"))</f>
        <v/>
      </c>
      <c r="M2201" s="154" t="str">
        <f>IFERROR(IF('C. Consumer Service Detail'!$K2201="No Match","No",VLOOKUP('C. Consumer Service Detail'!$C2201,'B. Consumer Budget'!$E$11:$F$2010,2,FALSE)),"")</f>
        <v/>
      </c>
      <c r="P2201" s="94"/>
      <c r="Q2201" s="94"/>
    </row>
    <row r="2202" spans="2:17" x14ac:dyDescent="0.25">
      <c r="B2202" s="95">
        <f t="shared" si="66"/>
        <v>2192</v>
      </c>
      <c r="C2202" s="149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97"/>
      <c r="E2202" s="96"/>
      <c r="F2202" s="119"/>
      <c r="G2202" s="97"/>
      <c r="H2202" s="170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86"/>
      <c r="J2202" s="171" t="str">
        <f t="shared" si="65"/>
        <v/>
      </c>
      <c r="K2202" s="163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53" t="str">
        <f>IF('C. Consumer Service Detail'!$F2202="","",IF(VLOOKUP('C. Consumer Service Detail'!$F2202,'Table of Current Services'!$B$7:$F$36,'Table of Current Services'!$F$5,)="cost","Yes","No"))</f>
        <v/>
      </c>
      <c r="M2202" s="154" t="str">
        <f>IFERROR(IF('C. Consumer Service Detail'!$K2202="No Match","No",VLOOKUP('C. Consumer Service Detail'!$C2202,'B. Consumer Budget'!$E$11:$F$2010,2,FALSE)),"")</f>
        <v/>
      </c>
      <c r="P2202" s="94"/>
      <c r="Q2202" s="94"/>
    </row>
    <row r="2203" spans="2:17" x14ac:dyDescent="0.25">
      <c r="B2203" s="95">
        <f t="shared" si="66"/>
        <v>2193</v>
      </c>
      <c r="C2203" s="149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96"/>
      <c r="E2203" s="98"/>
      <c r="F2203" s="120"/>
      <c r="G2203" s="99"/>
      <c r="H2203" s="172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85"/>
      <c r="J2203" s="171" t="str">
        <f t="shared" si="65"/>
        <v/>
      </c>
      <c r="K2203" s="163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53" t="str">
        <f>IF('C. Consumer Service Detail'!$F2203="","",IF(VLOOKUP('C. Consumer Service Detail'!$F2203,'Table of Current Services'!$B$7:$F$36,'Table of Current Services'!$F$5,)="cost","Yes","No"))</f>
        <v/>
      </c>
      <c r="M2203" s="154" t="str">
        <f>IFERROR(IF('C. Consumer Service Detail'!$K2203="No Match","No",VLOOKUP('C. Consumer Service Detail'!$C2203,'B. Consumer Budget'!$E$11:$F$2010,2,FALSE)),"")</f>
        <v/>
      </c>
      <c r="P2203" s="94"/>
      <c r="Q2203" s="94"/>
    </row>
    <row r="2204" spans="2:17" x14ac:dyDescent="0.25">
      <c r="B2204" s="95">
        <f t="shared" si="66"/>
        <v>2194</v>
      </c>
      <c r="C2204" s="149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97"/>
      <c r="E2204" s="96"/>
      <c r="F2204" s="119"/>
      <c r="G2204" s="97"/>
      <c r="H2204" s="170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86"/>
      <c r="J2204" s="171" t="str">
        <f t="shared" si="65"/>
        <v/>
      </c>
      <c r="K2204" s="163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53" t="str">
        <f>IF('C. Consumer Service Detail'!$F2204="","",IF(VLOOKUP('C. Consumer Service Detail'!$F2204,'Table of Current Services'!$B$7:$F$36,'Table of Current Services'!$F$5,)="cost","Yes","No"))</f>
        <v/>
      </c>
      <c r="M2204" s="154" t="str">
        <f>IFERROR(IF('C. Consumer Service Detail'!$K2204="No Match","No",VLOOKUP('C. Consumer Service Detail'!$C2204,'B. Consumer Budget'!$E$11:$F$2010,2,FALSE)),"")</f>
        <v/>
      </c>
      <c r="P2204" s="94"/>
      <c r="Q2204" s="94"/>
    </row>
    <row r="2205" spans="2:17" x14ac:dyDescent="0.25">
      <c r="B2205" s="95">
        <f t="shared" si="66"/>
        <v>2195</v>
      </c>
      <c r="C2205" s="149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96"/>
      <c r="E2205" s="98"/>
      <c r="F2205" s="120"/>
      <c r="G2205" s="99"/>
      <c r="H2205" s="172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85"/>
      <c r="J2205" s="171" t="str">
        <f t="shared" si="65"/>
        <v/>
      </c>
      <c r="K2205" s="163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53" t="str">
        <f>IF('C. Consumer Service Detail'!$F2205="","",IF(VLOOKUP('C. Consumer Service Detail'!$F2205,'Table of Current Services'!$B$7:$F$36,'Table of Current Services'!$F$5,)="cost","Yes","No"))</f>
        <v/>
      </c>
      <c r="M2205" s="154" t="str">
        <f>IFERROR(IF('C. Consumer Service Detail'!$K2205="No Match","No",VLOOKUP('C. Consumer Service Detail'!$C2205,'B. Consumer Budget'!$E$11:$F$2010,2,FALSE)),"")</f>
        <v/>
      </c>
      <c r="P2205" s="94"/>
      <c r="Q2205" s="94"/>
    </row>
    <row r="2206" spans="2:17" x14ac:dyDescent="0.25">
      <c r="B2206" s="95">
        <f t="shared" si="66"/>
        <v>2196</v>
      </c>
      <c r="C2206" s="149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97"/>
      <c r="E2206" s="96"/>
      <c r="F2206" s="119"/>
      <c r="G2206" s="97"/>
      <c r="H2206" s="170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86"/>
      <c r="J2206" s="171" t="str">
        <f t="shared" si="65"/>
        <v/>
      </c>
      <c r="K2206" s="163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53" t="str">
        <f>IF('C. Consumer Service Detail'!$F2206="","",IF(VLOOKUP('C. Consumer Service Detail'!$F2206,'Table of Current Services'!$B$7:$F$36,'Table of Current Services'!$F$5,)="cost","Yes","No"))</f>
        <v/>
      </c>
      <c r="M2206" s="154" t="str">
        <f>IFERROR(IF('C. Consumer Service Detail'!$K2206="No Match","No",VLOOKUP('C. Consumer Service Detail'!$C2206,'B. Consumer Budget'!$E$11:$F$2010,2,FALSE)),"")</f>
        <v/>
      </c>
      <c r="P2206" s="94"/>
      <c r="Q2206" s="94"/>
    </row>
    <row r="2207" spans="2:17" x14ac:dyDescent="0.25">
      <c r="B2207" s="95">
        <f t="shared" si="66"/>
        <v>2197</v>
      </c>
      <c r="C2207" s="149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96"/>
      <c r="E2207" s="98"/>
      <c r="F2207" s="120"/>
      <c r="G2207" s="99"/>
      <c r="H2207" s="172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85"/>
      <c r="J2207" s="171" t="str">
        <f t="shared" si="65"/>
        <v/>
      </c>
      <c r="K2207" s="163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53" t="str">
        <f>IF('C. Consumer Service Detail'!$F2207="","",IF(VLOOKUP('C. Consumer Service Detail'!$F2207,'Table of Current Services'!$B$7:$F$36,'Table of Current Services'!$F$5,)="cost","Yes","No"))</f>
        <v/>
      </c>
      <c r="M2207" s="154" t="str">
        <f>IFERROR(IF('C. Consumer Service Detail'!$K2207="No Match","No",VLOOKUP('C. Consumer Service Detail'!$C2207,'B. Consumer Budget'!$E$11:$F$2010,2,FALSE)),"")</f>
        <v/>
      </c>
      <c r="P2207" s="94"/>
      <c r="Q2207" s="94"/>
    </row>
    <row r="2208" spans="2:17" x14ac:dyDescent="0.25">
      <c r="B2208" s="95">
        <f t="shared" si="66"/>
        <v>2198</v>
      </c>
      <c r="C2208" s="149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97"/>
      <c r="E2208" s="96"/>
      <c r="F2208" s="119"/>
      <c r="G2208" s="97"/>
      <c r="H2208" s="170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86"/>
      <c r="J2208" s="171" t="str">
        <f t="shared" si="65"/>
        <v/>
      </c>
      <c r="K2208" s="163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53" t="str">
        <f>IF('C. Consumer Service Detail'!$F2208="","",IF(VLOOKUP('C. Consumer Service Detail'!$F2208,'Table of Current Services'!$B$7:$F$36,'Table of Current Services'!$F$5,)="cost","Yes","No"))</f>
        <v/>
      </c>
      <c r="M2208" s="154" t="str">
        <f>IFERROR(IF('C. Consumer Service Detail'!$K2208="No Match","No",VLOOKUP('C. Consumer Service Detail'!$C2208,'B. Consumer Budget'!$E$11:$F$2010,2,FALSE)),"")</f>
        <v/>
      </c>
      <c r="P2208" s="94"/>
      <c r="Q2208" s="94"/>
    </row>
    <row r="2209" spans="2:17" x14ac:dyDescent="0.25">
      <c r="B2209" s="95">
        <f t="shared" si="66"/>
        <v>2199</v>
      </c>
      <c r="C2209" s="149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96"/>
      <c r="E2209" s="98"/>
      <c r="F2209" s="120"/>
      <c r="G2209" s="99"/>
      <c r="H2209" s="172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85"/>
      <c r="J2209" s="171" t="str">
        <f t="shared" si="65"/>
        <v/>
      </c>
      <c r="K2209" s="163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53" t="str">
        <f>IF('C. Consumer Service Detail'!$F2209="","",IF(VLOOKUP('C. Consumer Service Detail'!$F2209,'Table of Current Services'!$B$7:$F$36,'Table of Current Services'!$F$5,)="cost","Yes","No"))</f>
        <v/>
      </c>
      <c r="M2209" s="154" t="str">
        <f>IFERROR(IF('C. Consumer Service Detail'!$K2209="No Match","No",VLOOKUP('C. Consumer Service Detail'!$C2209,'B. Consumer Budget'!$E$11:$F$2010,2,FALSE)),"")</f>
        <v/>
      </c>
      <c r="P2209" s="94"/>
      <c r="Q2209" s="94"/>
    </row>
    <row r="2210" spans="2:17" x14ac:dyDescent="0.25">
      <c r="B2210" s="95">
        <f t="shared" si="66"/>
        <v>2200</v>
      </c>
      <c r="C2210" s="149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97"/>
      <c r="E2210" s="96"/>
      <c r="F2210" s="119"/>
      <c r="G2210" s="97"/>
      <c r="H2210" s="170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86"/>
      <c r="J2210" s="171" t="str">
        <f t="shared" si="65"/>
        <v/>
      </c>
      <c r="K2210" s="163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53" t="str">
        <f>IF('C. Consumer Service Detail'!$F2210="","",IF(VLOOKUP('C. Consumer Service Detail'!$F2210,'Table of Current Services'!$B$7:$F$36,'Table of Current Services'!$F$5,)="cost","Yes","No"))</f>
        <v/>
      </c>
      <c r="M2210" s="154" t="str">
        <f>IFERROR(IF('C. Consumer Service Detail'!$K2210="No Match","No",VLOOKUP('C. Consumer Service Detail'!$C2210,'B. Consumer Budget'!$E$11:$F$2010,2,FALSE)),"")</f>
        <v/>
      </c>
      <c r="P2210" s="94"/>
      <c r="Q2210" s="94"/>
    </row>
    <row r="2211" spans="2:17" x14ac:dyDescent="0.25">
      <c r="B2211" s="95">
        <f t="shared" si="66"/>
        <v>2201</v>
      </c>
      <c r="C2211" s="149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96"/>
      <c r="E2211" s="98"/>
      <c r="F2211" s="120"/>
      <c r="G2211" s="99"/>
      <c r="H2211" s="172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85"/>
      <c r="J2211" s="171" t="str">
        <f t="shared" si="65"/>
        <v/>
      </c>
      <c r="K2211" s="163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53" t="str">
        <f>IF('C. Consumer Service Detail'!$F2211="","",IF(VLOOKUP('C. Consumer Service Detail'!$F2211,'Table of Current Services'!$B$7:$F$36,'Table of Current Services'!$F$5,)="cost","Yes","No"))</f>
        <v/>
      </c>
      <c r="M2211" s="154" t="str">
        <f>IFERROR(IF('C. Consumer Service Detail'!$K2211="No Match","No",VLOOKUP('C. Consumer Service Detail'!$C2211,'B. Consumer Budget'!$E$11:$F$2010,2,FALSE)),"")</f>
        <v/>
      </c>
      <c r="P2211" s="94"/>
      <c r="Q2211" s="94"/>
    </row>
    <row r="2212" spans="2:17" x14ac:dyDescent="0.25">
      <c r="B2212" s="95">
        <f t="shared" si="66"/>
        <v>2202</v>
      </c>
      <c r="C2212" s="149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97"/>
      <c r="E2212" s="96"/>
      <c r="F2212" s="119"/>
      <c r="G2212" s="97"/>
      <c r="H2212" s="170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86"/>
      <c r="J2212" s="171" t="str">
        <f t="shared" si="65"/>
        <v/>
      </c>
      <c r="K2212" s="163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53" t="str">
        <f>IF('C. Consumer Service Detail'!$F2212="","",IF(VLOOKUP('C. Consumer Service Detail'!$F2212,'Table of Current Services'!$B$7:$F$36,'Table of Current Services'!$F$5,)="cost","Yes","No"))</f>
        <v/>
      </c>
      <c r="M2212" s="154" t="str">
        <f>IFERROR(IF('C. Consumer Service Detail'!$K2212="No Match","No",VLOOKUP('C. Consumer Service Detail'!$C2212,'B. Consumer Budget'!$E$11:$F$2010,2,FALSE)),"")</f>
        <v/>
      </c>
      <c r="P2212" s="94"/>
      <c r="Q2212" s="94"/>
    </row>
    <row r="2213" spans="2:17" x14ac:dyDescent="0.25">
      <c r="B2213" s="95">
        <f t="shared" si="66"/>
        <v>2203</v>
      </c>
      <c r="C2213" s="149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96"/>
      <c r="E2213" s="98"/>
      <c r="F2213" s="120"/>
      <c r="G2213" s="99"/>
      <c r="H2213" s="172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85"/>
      <c r="J2213" s="171" t="str">
        <f t="shared" si="65"/>
        <v/>
      </c>
      <c r="K2213" s="163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53" t="str">
        <f>IF('C. Consumer Service Detail'!$F2213="","",IF(VLOOKUP('C. Consumer Service Detail'!$F2213,'Table of Current Services'!$B$7:$F$36,'Table of Current Services'!$F$5,)="cost","Yes","No"))</f>
        <v/>
      </c>
      <c r="M2213" s="154" t="str">
        <f>IFERROR(IF('C. Consumer Service Detail'!$K2213="No Match","No",VLOOKUP('C. Consumer Service Detail'!$C2213,'B. Consumer Budget'!$E$11:$F$2010,2,FALSE)),"")</f>
        <v/>
      </c>
      <c r="P2213" s="94"/>
      <c r="Q2213" s="94"/>
    </row>
    <row r="2214" spans="2:17" x14ac:dyDescent="0.25">
      <c r="B2214" s="95">
        <f t="shared" si="66"/>
        <v>2204</v>
      </c>
      <c r="C2214" s="149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97"/>
      <c r="E2214" s="96"/>
      <c r="F2214" s="119"/>
      <c r="G2214" s="97"/>
      <c r="H2214" s="170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86"/>
      <c r="J2214" s="171" t="str">
        <f t="shared" si="65"/>
        <v/>
      </c>
      <c r="K2214" s="163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53" t="str">
        <f>IF('C. Consumer Service Detail'!$F2214="","",IF(VLOOKUP('C. Consumer Service Detail'!$F2214,'Table of Current Services'!$B$7:$F$36,'Table of Current Services'!$F$5,)="cost","Yes","No"))</f>
        <v/>
      </c>
      <c r="M2214" s="154" t="str">
        <f>IFERROR(IF('C. Consumer Service Detail'!$K2214="No Match","No",VLOOKUP('C. Consumer Service Detail'!$C2214,'B. Consumer Budget'!$E$11:$F$2010,2,FALSE)),"")</f>
        <v/>
      </c>
      <c r="P2214" s="94"/>
      <c r="Q2214" s="94"/>
    </row>
    <row r="2215" spans="2:17" x14ac:dyDescent="0.25">
      <c r="B2215" s="95">
        <f t="shared" si="66"/>
        <v>2205</v>
      </c>
      <c r="C2215" s="149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96"/>
      <c r="E2215" s="98"/>
      <c r="F2215" s="120"/>
      <c r="G2215" s="99"/>
      <c r="H2215" s="172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85"/>
      <c r="J2215" s="171" t="str">
        <f t="shared" si="65"/>
        <v/>
      </c>
      <c r="K2215" s="163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53" t="str">
        <f>IF('C. Consumer Service Detail'!$F2215="","",IF(VLOOKUP('C. Consumer Service Detail'!$F2215,'Table of Current Services'!$B$7:$F$36,'Table of Current Services'!$F$5,)="cost","Yes","No"))</f>
        <v/>
      </c>
      <c r="M2215" s="154" t="str">
        <f>IFERROR(IF('C. Consumer Service Detail'!$K2215="No Match","No",VLOOKUP('C. Consumer Service Detail'!$C2215,'B. Consumer Budget'!$E$11:$F$2010,2,FALSE)),"")</f>
        <v/>
      </c>
      <c r="P2215" s="94"/>
      <c r="Q2215" s="94"/>
    </row>
    <row r="2216" spans="2:17" x14ac:dyDescent="0.25">
      <c r="B2216" s="95">
        <f t="shared" si="66"/>
        <v>2206</v>
      </c>
      <c r="C2216" s="149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97"/>
      <c r="E2216" s="96"/>
      <c r="F2216" s="119"/>
      <c r="G2216" s="97"/>
      <c r="H2216" s="170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86"/>
      <c r="J2216" s="171" t="str">
        <f t="shared" si="65"/>
        <v/>
      </c>
      <c r="K2216" s="163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53" t="str">
        <f>IF('C. Consumer Service Detail'!$F2216="","",IF(VLOOKUP('C. Consumer Service Detail'!$F2216,'Table of Current Services'!$B$7:$F$36,'Table of Current Services'!$F$5,)="cost","Yes","No"))</f>
        <v/>
      </c>
      <c r="M2216" s="154" t="str">
        <f>IFERROR(IF('C. Consumer Service Detail'!$K2216="No Match","No",VLOOKUP('C. Consumer Service Detail'!$C2216,'B. Consumer Budget'!$E$11:$F$2010,2,FALSE)),"")</f>
        <v/>
      </c>
      <c r="P2216" s="94"/>
      <c r="Q2216" s="94"/>
    </row>
    <row r="2217" spans="2:17" x14ac:dyDescent="0.25">
      <c r="B2217" s="95">
        <f t="shared" si="66"/>
        <v>2207</v>
      </c>
      <c r="C2217" s="149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96"/>
      <c r="E2217" s="98"/>
      <c r="F2217" s="120"/>
      <c r="G2217" s="99"/>
      <c r="H2217" s="172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85"/>
      <c r="J2217" s="171" t="str">
        <f t="shared" si="65"/>
        <v/>
      </c>
      <c r="K2217" s="163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53" t="str">
        <f>IF('C. Consumer Service Detail'!$F2217="","",IF(VLOOKUP('C. Consumer Service Detail'!$F2217,'Table of Current Services'!$B$7:$F$36,'Table of Current Services'!$F$5,)="cost","Yes","No"))</f>
        <v/>
      </c>
      <c r="M2217" s="154" t="str">
        <f>IFERROR(IF('C. Consumer Service Detail'!$K2217="No Match","No",VLOOKUP('C. Consumer Service Detail'!$C2217,'B. Consumer Budget'!$E$11:$F$2010,2,FALSE)),"")</f>
        <v/>
      </c>
      <c r="P2217" s="94"/>
      <c r="Q2217" s="94"/>
    </row>
    <row r="2218" spans="2:17" x14ac:dyDescent="0.25">
      <c r="B2218" s="95">
        <f t="shared" si="66"/>
        <v>2208</v>
      </c>
      <c r="C2218" s="149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97"/>
      <c r="E2218" s="96"/>
      <c r="F2218" s="119"/>
      <c r="G2218" s="97"/>
      <c r="H2218" s="170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86"/>
      <c r="J2218" s="171" t="str">
        <f t="shared" si="65"/>
        <v/>
      </c>
      <c r="K2218" s="163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53" t="str">
        <f>IF('C. Consumer Service Detail'!$F2218="","",IF(VLOOKUP('C. Consumer Service Detail'!$F2218,'Table of Current Services'!$B$7:$F$36,'Table of Current Services'!$F$5,)="cost","Yes","No"))</f>
        <v/>
      </c>
      <c r="M2218" s="154" t="str">
        <f>IFERROR(IF('C. Consumer Service Detail'!$K2218="No Match","No",VLOOKUP('C. Consumer Service Detail'!$C2218,'B. Consumer Budget'!$E$11:$F$2010,2,FALSE)),"")</f>
        <v/>
      </c>
      <c r="P2218" s="94"/>
      <c r="Q2218" s="94"/>
    </row>
    <row r="2219" spans="2:17" x14ac:dyDescent="0.25">
      <c r="B2219" s="95">
        <f t="shared" si="66"/>
        <v>2209</v>
      </c>
      <c r="C2219" s="149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96"/>
      <c r="E2219" s="98"/>
      <c r="F2219" s="120"/>
      <c r="G2219" s="99"/>
      <c r="H2219" s="172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85"/>
      <c r="J2219" s="171" t="str">
        <f t="shared" si="65"/>
        <v/>
      </c>
      <c r="K2219" s="163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53" t="str">
        <f>IF('C. Consumer Service Detail'!$F2219="","",IF(VLOOKUP('C. Consumer Service Detail'!$F2219,'Table of Current Services'!$B$7:$F$36,'Table of Current Services'!$F$5,)="cost","Yes","No"))</f>
        <v/>
      </c>
      <c r="M2219" s="154" t="str">
        <f>IFERROR(IF('C. Consumer Service Detail'!$K2219="No Match","No",VLOOKUP('C. Consumer Service Detail'!$C2219,'B. Consumer Budget'!$E$11:$F$2010,2,FALSE)),"")</f>
        <v/>
      </c>
      <c r="P2219" s="94"/>
      <c r="Q2219" s="94"/>
    </row>
    <row r="2220" spans="2:17" x14ac:dyDescent="0.25">
      <c r="B2220" s="95">
        <f t="shared" si="66"/>
        <v>2210</v>
      </c>
      <c r="C2220" s="149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97"/>
      <c r="E2220" s="96"/>
      <c r="F2220" s="119"/>
      <c r="G2220" s="97"/>
      <c r="H2220" s="170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86"/>
      <c r="J2220" s="171" t="str">
        <f t="shared" si="65"/>
        <v/>
      </c>
      <c r="K2220" s="163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53" t="str">
        <f>IF('C. Consumer Service Detail'!$F2220="","",IF(VLOOKUP('C. Consumer Service Detail'!$F2220,'Table of Current Services'!$B$7:$F$36,'Table of Current Services'!$F$5,)="cost","Yes","No"))</f>
        <v/>
      </c>
      <c r="M2220" s="154" t="str">
        <f>IFERROR(IF('C. Consumer Service Detail'!$K2220="No Match","No",VLOOKUP('C. Consumer Service Detail'!$C2220,'B. Consumer Budget'!$E$11:$F$2010,2,FALSE)),"")</f>
        <v/>
      </c>
      <c r="P2220" s="94"/>
      <c r="Q2220" s="94"/>
    </row>
    <row r="2221" spans="2:17" x14ac:dyDescent="0.25">
      <c r="B2221" s="95">
        <f t="shared" si="66"/>
        <v>2211</v>
      </c>
      <c r="C2221" s="149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96"/>
      <c r="E2221" s="98"/>
      <c r="F2221" s="120"/>
      <c r="G2221" s="99"/>
      <c r="H2221" s="172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85"/>
      <c r="J2221" s="171" t="str">
        <f t="shared" si="65"/>
        <v/>
      </c>
      <c r="K2221" s="163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53" t="str">
        <f>IF('C. Consumer Service Detail'!$F2221="","",IF(VLOOKUP('C. Consumer Service Detail'!$F2221,'Table of Current Services'!$B$7:$F$36,'Table of Current Services'!$F$5,)="cost","Yes","No"))</f>
        <v/>
      </c>
      <c r="M2221" s="154" t="str">
        <f>IFERROR(IF('C. Consumer Service Detail'!$K2221="No Match","No",VLOOKUP('C. Consumer Service Detail'!$C2221,'B. Consumer Budget'!$E$11:$F$2010,2,FALSE)),"")</f>
        <v/>
      </c>
      <c r="P2221" s="94"/>
      <c r="Q2221" s="94"/>
    </row>
    <row r="2222" spans="2:17" x14ac:dyDescent="0.25">
      <c r="B2222" s="95">
        <f t="shared" si="66"/>
        <v>2212</v>
      </c>
      <c r="C2222" s="149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97"/>
      <c r="E2222" s="96"/>
      <c r="F2222" s="119"/>
      <c r="G2222" s="97"/>
      <c r="H2222" s="170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86"/>
      <c r="J2222" s="171" t="str">
        <f t="shared" si="65"/>
        <v/>
      </c>
      <c r="K2222" s="163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53" t="str">
        <f>IF('C. Consumer Service Detail'!$F2222="","",IF(VLOOKUP('C. Consumer Service Detail'!$F2222,'Table of Current Services'!$B$7:$F$36,'Table of Current Services'!$F$5,)="cost","Yes","No"))</f>
        <v/>
      </c>
      <c r="M2222" s="154" t="str">
        <f>IFERROR(IF('C. Consumer Service Detail'!$K2222="No Match","No",VLOOKUP('C. Consumer Service Detail'!$C2222,'B. Consumer Budget'!$E$11:$F$2010,2,FALSE)),"")</f>
        <v/>
      </c>
      <c r="P2222" s="94"/>
      <c r="Q2222" s="94"/>
    </row>
    <row r="2223" spans="2:17" x14ac:dyDescent="0.25">
      <c r="B2223" s="95">
        <f t="shared" si="66"/>
        <v>2213</v>
      </c>
      <c r="C2223" s="149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96"/>
      <c r="E2223" s="98"/>
      <c r="F2223" s="120"/>
      <c r="G2223" s="99"/>
      <c r="H2223" s="172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85"/>
      <c r="J2223" s="171" t="str">
        <f t="shared" si="65"/>
        <v/>
      </c>
      <c r="K2223" s="163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53" t="str">
        <f>IF('C. Consumer Service Detail'!$F2223="","",IF(VLOOKUP('C. Consumer Service Detail'!$F2223,'Table of Current Services'!$B$7:$F$36,'Table of Current Services'!$F$5,)="cost","Yes","No"))</f>
        <v/>
      </c>
      <c r="M2223" s="154" t="str">
        <f>IFERROR(IF('C. Consumer Service Detail'!$K2223="No Match","No",VLOOKUP('C. Consumer Service Detail'!$C2223,'B. Consumer Budget'!$E$11:$F$2010,2,FALSE)),"")</f>
        <v/>
      </c>
      <c r="P2223" s="94"/>
      <c r="Q2223" s="94"/>
    </row>
    <row r="2224" spans="2:17" x14ac:dyDescent="0.25">
      <c r="B2224" s="95">
        <f t="shared" si="66"/>
        <v>2214</v>
      </c>
      <c r="C2224" s="149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97"/>
      <c r="E2224" s="96"/>
      <c r="F2224" s="119"/>
      <c r="G2224" s="97"/>
      <c r="H2224" s="170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86"/>
      <c r="J2224" s="171" t="str">
        <f t="shared" si="65"/>
        <v/>
      </c>
      <c r="K2224" s="163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53" t="str">
        <f>IF('C. Consumer Service Detail'!$F2224="","",IF(VLOOKUP('C. Consumer Service Detail'!$F2224,'Table of Current Services'!$B$7:$F$36,'Table of Current Services'!$F$5,)="cost","Yes","No"))</f>
        <v/>
      </c>
      <c r="M2224" s="154" t="str">
        <f>IFERROR(IF('C. Consumer Service Detail'!$K2224="No Match","No",VLOOKUP('C. Consumer Service Detail'!$C2224,'B. Consumer Budget'!$E$11:$F$2010,2,FALSE)),"")</f>
        <v/>
      </c>
      <c r="P2224" s="94"/>
      <c r="Q2224" s="94"/>
    </row>
    <row r="2225" spans="2:17" x14ac:dyDescent="0.25">
      <c r="B2225" s="95">
        <f t="shared" si="66"/>
        <v>2215</v>
      </c>
      <c r="C2225" s="149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96"/>
      <c r="E2225" s="98"/>
      <c r="F2225" s="120"/>
      <c r="G2225" s="99"/>
      <c r="H2225" s="172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85"/>
      <c r="J2225" s="171" t="str">
        <f t="shared" si="65"/>
        <v/>
      </c>
      <c r="K2225" s="163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53" t="str">
        <f>IF('C. Consumer Service Detail'!$F2225="","",IF(VLOOKUP('C. Consumer Service Detail'!$F2225,'Table of Current Services'!$B$7:$F$36,'Table of Current Services'!$F$5,)="cost","Yes","No"))</f>
        <v/>
      </c>
      <c r="M2225" s="154" t="str">
        <f>IFERROR(IF('C. Consumer Service Detail'!$K2225="No Match","No",VLOOKUP('C. Consumer Service Detail'!$C2225,'B. Consumer Budget'!$E$11:$F$2010,2,FALSE)),"")</f>
        <v/>
      </c>
      <c r="P2225" s="94"/>
      <c r="Q2225" s="94"/>
    </row>
    <row r="2226" spans="2:17" x14ac:dyDescent="0.25">
      <c r="B2226" s="95">
        <f t="shared" si="66"/>
        <v>2216</v>
      </c>
      <c r="C2226" s="149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97"/>
      <c r="E2226" s="96"/>
      <c r="F2226" s="119"/>
      <c r="G2226" s="97"/>
      <c r="H2226" s="170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86"/>
      <c r="J2226" s="171" t="str">
        <f t="shared" si="65"/>
        <v/>
      </c>
      <c r="K2226" s="163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53" t="str">
        <f>IF('C. Consumer Service Detail'!$F2226="","",IF(VLOOKUP('C. Consumer Service Detail'!$F2226,'Table of Current Services'!$B$7:$F$36,'Table of Current Services'!$F$5,)="cost","Yes","No"))</f>
        <v/>
      </c>
      <c r="M2226" s="154" t="str">
        <f>IFERROR(IF('C. Consumer Service Detail'!$K2226="No Match","No",VLOOKUP('C. Consumer Service Detail'!$C2226,'B. Consumer Budget'!$E$11:$F$2010,2,FALSE)),"")</f>
        <v/>
      </c>
      <c r="P2226" s="94"/>
      <c r="Q2226" s="94"/>
    </row>
    <row r="2227" spans="2:17" x14ac:dyDescent="0.25">
      <c r="B2227" s="95">
        <f t="shared" si="66"/>
        <v>2217</v>
      </c>
      <c r="C2227" s="149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96"/>
      <c r="E2227" s="98"/>
      <c r="F2227" s="120"/>
      <c r="G2227" s="99"/>
      <c r="H2227" s="172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85"/>
      <c r="J2227" s="171" t="str">
        <f t="shared" si="65"/>
        <v/>
      </c>
      <c r="K2227" s="163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53" t="str">
        <f>IF('C. Consumer Service Detail'!$F2227="","",IF(VLOOKUP('C. Consumer Service Detail'!$F2227,'Table of Current Services'!$B$7:$F$36,'Table of Current Services'!$F$5,)="cost","Yes","No"))</f>
        <v/>
      </c>
      <c r="M2227" s="154" t="str">
        <f>IFERROR(IF('C. Consumer Service Detail'!$K2227="No Match","No",VLOOKUP('C. Consumer Service Detail'!$C2227,'B. Consumer Budget'!$E$11:$F$2010,2,FALSE)),"")</f>
        <v/>
      </c>
      <c r="P2227" s="94"/>
      <c r="Q2227" s="94"/>
    </row>
    <row r="2228" spans="2:17" x14ac:dyDescent="0.25">
      <c r="B2228" s="95">
        <f t="shared" si="66"/>
        <v>2218</v>
      </c>
      <c r="C2228" s="149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97"/>
      <c r="E2228" s="96"/>
      <c r="F2228" s="119"/>
      <c r="G2228" s="97"/>
      <c r="H2228" s="170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86"/>
      <c r="J2228" s="171" t="str">
        <f t="shared" si="65"/>
        <v/>
      </c>
      <c r="K2228" s="163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53" t="str">
        <f>IF('C. Consumer Service Detail'!$F2228="","",IF(VLOOKUP('C. Consumer Service Detail'!$F2228,'Table of Current Services'!$B$7:$F$36,'Table of Current Services'!$F$5,)="cost","Yes","No"))</f>
        <v/>
      </c>
      <c r="M2228" s="154" t="str">
        <f>IFERROR(IF('C. Consumer Service Detail'!$K2228="No Match","No",VLOOKUP('C. Consumer Service Detail'!$C2228,'B. Consumer Budget'!$E$11:$F$2010,2,FALSE)),"")</f>
        <v/>
      </c>
      <c r="P2228" s="94"/>
      <c r="Q2228" s="94"/>
    </row>
    <row r="2229" spans="2:17" x14ac:dyDescent="0.25">
      <c r="B2229" s="95">
        <f t="shared" si="66"/>
        <v>2219</v>
      </c>
      <c r="C2229" s="149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96"/>
      <c r="E2229" s="98"/>
      <c r="F2229" s="120"/>
      <c r="G2229" s="99"/>
      <c r="H2229" s="172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85"/>
      <c r="J2229" s="171" t="str">
        <f t="shared" si="65"/>
        <v/>
      </c>
      <c r="K2229" s="163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53" t="str">
        <f>IF('C. Consumer Service Detail'!$F2229="","",IF(VLOOKUP('C. Consumer Service Detail'!$F2229,'Table of Current Services'!$B$7:$F$36,'Table of Current Services'!$F$5,)="cost","Yes","No"))</f>
        <v/>
      </c>
      <c r="M2229" s="154" t="str">
        <f>IFERROR(IF('C. Consumer Service Detail'!$K2229="No Match","No",VLOOKUP('C. Consumer Service Detail'!$C2229,'B. Consumer Budget'!$E$11:$F$2010,2,FALSE)),"")</f>
        <v/>
      </c>
      <c r="P2229" s="94"/>
      <c r="Q2229" s="94"/>
    </row>
    <row r="2230" spans="2:17" x14ac:dyDescent="0.25">
      <c r="B2230" s="95">
        <f t="shared" si="66"/>
        <v>2220</v>
      </c>
      <c r="C2230" s="149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97"/>
      <c r="E2230" s="96"/>
      <c r="F2230" s="119"/>
      <c r="G2230" s="97"/>
      <c r="H2230" s="170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86"/>
      <c r="J2230" s="171" t="str">
        <f t="shared" si="65"/>
        <v/>
      </c>
      <c r="K2230" s="163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53" t="str">
        <f>IF('C. Consumer Service Detail'!$F2230="","",IF(VLOOKUP('C. Consumer Service Detail'!$F2230,'Table of Current Services'!$B$7:$F$36,'Table of Current Services'!$F$5,)="cost","Yes","No"))</f>
        <v/>
      </c>
      <c r="M2230" s="154" t="str">
        <f>IFERROR(IF('C. Consumer Service Detail'!$K2230="No Match","No",VLOOKUP('C. Consumer Service Detail'!$C2230,'B. Consumer Budget'!$E$11:$F$2010,2,FALSE)),"")</f>
        <v/>
      </c>
      <c r="P2230" s="94"/>
      <c r="Q2230" s="94"/>
    </row>
    <row r="2231" spans="2:17" x14ac:dyDescent="0.25">
      <c r="B2231" s="95">
        <f t="shared" si="66"/>
        <v>2221</v>
      </c>
      <c r="C2231" s="149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96"/>
      <c r="E2231" s="98"/>
      <c r="F2231" s="120"/>
      <c r="G2231" s="99"/>
      <c r="H2231" s="172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85"/>
      <c r="J2231" s="171" t="str">
        <f t="shared" si="65"/>
        <v/>
      </c>
      <c r="K2231" s="163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53" t="str">
        <f>IF('C. Consumer Service Detail'!$F2231="","",IF(VLOOKUP('C. Consumer Service Detail'!$F2231,'Table of Current Services'!$B$7:$F$36,'Table of Current Services'!$F$5,)="cost","Yes","No"))</f>
        <v/>
      </c>
      <c r="M2231" s="154" t="str">
        <f>IFERROR(IF('C. Consumer Service Detail'!$K2231="No Match","No",VLOOKUP('C. Consumer Service Detail'!$C2231,'B. Consumer Budget'!$E$11:$F$2010,2,FALSE)),"")</f>
        <v/>
      </c>
      <c r="P2231" s="94"/>
      <c r="Q2231" s="94"/>
    </row>
    <row r="2232" spans="2:17" x14ac:dyDescent="0.25">
      <c r="B2232" s="95">
        <f t="shared" si="66"/>
        <v>2222</v>
      </c>
      <c r="C2232" s="149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97"/>
      <c r="E2232" s="96"/>
      <c r="F2232" s="119"/>
      <c r="G2232" s="97"/>
      <c r="H2232" s="170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86"/>
      <c r="J2232" s="171" t="str">
        <f t="shared" si="65"/>
        <v/>
      </c>
      <c r="K2232" s="163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53" t="str">
        <f>IF('C. Consumer Service Detail'!$F2232="","",IF(VLOOKUP('C. Consumer Service Detail'!$F2232,'Table of Current Services'!$B$7:$F$36,'Table of Current Services'!$F$5,)="cost","Yes","No"))</f>
        <v/>
      </c>
      <c r="M2232" s="154" t="str">
        <f>IFERROR(IF('C. Consumer Service Detail'!$K2232="No Match","No",VLOOKUP('C. Consumer Service Detail'!$C2232,'B. Consumer Budget'!$E$11:$F$2010,2,FALSE)),"")</f>
        <v/>
      </c>
      <c r="P2232" s="94"/>
      <c r="Q2232" s="94"/>
    </row>
    <row r="2233" spans="2:17" x14ac:dyDescent="0.25">
      <c r="B2233" s="95">
        <f t="shared" si="66"/>
        <v>2223</v>
      </c>
      <c r="C2233" s="149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96"/>
      <c r="E2233" s="98"/>
      <c r="F2233" s="120"/>
      <c r="G2233" s="99"/>
      <c r="H2233" s="172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85"/>
      <c r="J2233" s="171" t="str">
        <f t="shared" si="65"/>
        <v/>
      </c>
      <c r="K2233" s="163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53" t="str">
        <f>IF('C. Consumer Service Detail'!$F2233="","",IF(VLOOKUP('C. Consumer Service Detail'!$F2233,'Table of Current Services'!$B$7:$F$36,'Table of Current Services'!$F$5,)="cost","Yes","No"))</f>
        <v/>
      </c>
      <c r="M2233" s="154" t="str">
        <f>IFERROR(IF('C. Consumer Service Detail'!$K2233="No Match","No",VLOOKUP('C. Consumer Service Detail'!$C2233,'B. Consumer Budget'!$E$11:$F$2010,2,FALSE)),"")</f>
        <v/>
      </c>
      <c r="P2233" s="94"/>
      <c r="Q2233" s="94"/>
    </row>
    <row r="2234" spans="2:17" x14ac:dyDescent="0.25">
      <c r="B2234" s="95">
        <f t="shared" si="66"/>
        <v>2224</v>
      </c>
      <c r="C2234" s="149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97"/>
      <c r="E2234" s="96"/>
      <c r="F2234" s="119"/>
      <c r="G2234" s="97"/>
      <c r="H2234" s="170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86"/>
      <c r="J2234" s="171" t="str">
        <f t="shared" si="65"/>
        <v/>
      </c>
      <c r="K2234" s="163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53" t="str">
        <f>IF('C. Consumer Service Detail'!$F2234="","",IF(VLOOKUP('C. Consumer Service Detail'!$F2234,'Table of Current Services'!$B$7:$F$36,'Table of Current Services'!$F$5,)="cost","Yes","No"))</f>
        <v/>
      </c>
      <c r="M2234" s="154" t="str">
        <f>IFERROR(IF('C. Consumer Service Detail'!$K2234="No Match","No",VLOOKUP('C. Consumer Service Detail'!$C2234,'B. Consumer Budget'!$E$11:$F$2010,2,FALSE)),"")</f>
        <v/>
      </c>
      <c r="P2234" s="94"/>
      <c r="Q2234" s="94"/>
    </row>
    <row r="2235" spans="2:17" x14ac:dyDescent="0.25">
      <c r="B2235" s="95">
        <f t="shared" si="66"/>
        <v>2225</v>
      </c>
      <c r="C2235" s="149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96"/>
      <c r="E2235" s="98"/>
      <c r="F2235" s="120"/>
      <c r="G2235" s="99"/>
      <c r="H2235" s="172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85"/>
      <c r="J2235" s="171" t="str">
        <f t="shared" si="65"/>
        <v/>
      </c>
      <c r="K2235" s="163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53" t="str">
        <f>IF('C. Consumer Service Detail'!$F2235="","",IF(VLOOKUP('C. Consumer Service Detail'!$F2235,'Table of Current Services'!$B$7:$F$36,'Table of Current Services'!$F$5,)="cost","Yes","No"))</f>
        <v/>
      </c>
      <c r="M2235" s="154" t="str">
        <f>IFERROR(IF('C. Consumer Service Detail'!$K2235="No Match","No",VLOOKUP('C. Consumer Service Detail'!$C2235,'B. Consumer Budget'!$E$11:$F$2010,2,FALSE)),"")</f>
        <v/>
      </c>
      <c r="P2235" s="94"/>
      <c r="Q2235" s="94"/>
    </row>
    <row r="2236" spans="2:17" x14ac:dyDescent="0.25">
      <c r="B2236" s="95">
        <f t="shared" si="66"/>
        <v>2226</v>
      </c>
      <c r="C2236" s="149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97"/>
      <c r="E2236" s="96"/>
      <c r="F2236" s="119"/>
      <c r="G2236" s="97"/>
      <c r="H2236" s="170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86"/>
      <c r="J2236" s="171" t="str">
        <f t="shared" si="65"/>
        <v/>
      </c>
      <c r="K2236" s="163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53" t="str">
        <f>IF('C. Consumer Service Detail'!$F2236="","",IF(VLOOKUP('C. Consumer Service Detail'!$F2236,'Table of Current Services'!$B$7:$F$36,'Table of Current Services'!$F$5,)="cost","Yes","No"))</f>
        <v/>
      </c>
      <c r="M2236" s="154" t="str">
        <f>IFERROR(IF('C. Consumer Service Detail'!$K2236="No Match","No",VLOOKUP('C. Consumer Service Detail'!$C2236,'B. Consumer Budget'!$E$11:$F$2010,2,FALSE)),"")</f>
        <v/>
      </c>
      <c r="P2236" s="94"/>
      <c r="Q2236" s="94"/>
    </row>
    <row r="2237" spans="2:17" x14ac:dyDescent="0.25">
      <c r="B2237" s="95">
        <f t="shared" si="66"/>
        <v>2227</v>
      </c>
      <c r="C2237" s="149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96"/>
      <c r="E2237" s="98"/>
      <c r="F2237" s="120"/>
      <c r="G2237" s="99"/>
      <c r="H2237" s="172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85"/>
      <c r="J2237" s="171" t="str">
        <f t="shared" si="65"/>
        <v/>
      </c>
      <c r="K2237" s="163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53" t="str">
        <f>IF('C. Consumer Service Detail'!$F2237="","",IF(VLOOKUP('C. Consumer Service Detail'!$F2237,'Table of Current Services'!$B$7:$F$36,'Table of Current Services'!$F$5,)="cost","Yes","No"))</f>
        <v/>
      </c>
      <c r="M2237" s="154" t="str">
        <f>IFERROR(IF('C. Consumer Service Detail'!$K2237="No Match","No",VLOOKUP('C. Consumer Service Detail'!$C2237,'B. Consumer Budget'!$E$11:$F$2010,2,FALSE)),"")</f>
        <v/>
      </c>
      <c r="P2237" s="94"/>
      <c r="Q2237" s="94"/>
    </row>
    <row r="2238" spans="2:17" x14ac:dyDescent="0.25">
      <c r="B2238" s="95">
        <f t="shared" si="66"/>
        <v>2228</v>
      </c>
      <c r="C2238" s="149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97"/>
      <c r="E2238" s="96"/>
      <c r="F2238" s="119"/>
      <c r="G2238" s="97"/>
      <c r="H2238" s="170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86"/>
      <c r="J2238" s="171" t="str">
        <f t="shared" si="65"/>
        <v/>
      </c>
      <c r="K2238" s="163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53" t="str">
        <f>IF('C. Consumer Service Detail'!$F2238="","",IF(VLOOKUP('C. Consumer Service Detail'!$F2238,'Table of Current Services'!$B$7:$F$36,'Table of Current Services'!$F$5,)="cost","Yes","No"))</f>
        <v/>
      </c>
      <c r="M2238" s="154" t="str">
        <f>IFERROR(IF('C. Consumer Service Detail'!$K2238="No Match","No",VLOOKUP('C. Consumer Service Detail'!$C2238,'B. Consumer Budget'!$E$11:$F$2010,2,FALSE)),"")</f>
        <v/>
      </c>
      <c r="P2238" s="94"/>
      <c r="Q2238" s="94"/>
    </row>
    <row r="2239" spans="2:17" x14ac:dyDescent="0.25">
      <c r="B2239" s="95">
        <f t="shared" si="66"/>
        <v>2229</v>
      </c>
      <c r="C2239" s="149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96"/>
      <c r="E2239" s="98"/>
      <c r="F2239" s="120"/>
      <c r="G2239" s="99"/>
      <c r="H2239" s="172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85"/>
      <c r="J2239" s="171" t="str">
        <f t="shared" si="65"/>
        <v/>
      </c>
      <c r="K2239" s="163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53" t="str">
        <f>IF('C. Consumer Service Detail'!$F2239="","",IF(VLOOKUP('C. Consumer Service Detail'!$F2239,'Table of Current Services'!$B$7:$F$36,'Table of Current Services'!$F$5,)="cost","Yes","No"))</f>
        <v/>
      </c>
      <c r="M2239" s="154" t="str">
        <f>IFERROR(IF('C. Consumer Service Detail'!$K2239="No Match","No",VLOOKUP('C. Consumer Service Detail'!$C2239,'B. Consumer Budget'!$E$11:$F$2010,2,FALSE)),"")</f>
        <v/>
      </c>
      <c r="P2239" s="94"/>
      <c r="Q2239" s="94"/>
    </row>
    <row r="2240" spans="2:17" x14ac:dyDescent="0.25">
      <c r="B2240" s="95">
        <f t="shared" si="66"/>
        <v>2230</v>
      </c>
      <c r="C2240" s="149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97"/>
      <c r="E2240" s="96"/>
      <c r="F2240" s="119"/>
      <c r="G2240" s="97"/>
      <c r="H2240" s="170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86"/>
      <c r="J2240" s="171" t="str">
        <f t="shared" si="65"/>
        <v/>
      </c>
      <c r="K2240" s="163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53" t="str">
        <f>IF('C. Consumer Service Detail'!$F2240="","",IF(VLOOKUP('C. Consumer Service Detail'!$F2240,'Table of Current Services'!$B$7:$F$36,'Table of Current Services'!$F$5,)="cost","Yes","No"))</f>
        <v/>
      </c>
      <c r="M2240" s="154" t="str">
        <f>IFERROR(IF('C. Consumer Service Detail'!$K2240="No Match","No",VLOOKUP('C. Consumer Service Detail'!$C2240,'B. Consumer Budget'!$E$11:$F$2010,2,FALSE)),"")</f>
        <v/>
      </c>
      <c r="P2240" s="94"/>
      <c r="Q2240" s="94"/>
    </row>
    <row r="2241" spans="2:17" x14ac:dyDescent="0.25">
      <c r="B2241" s="95">
        <f t="shared" si="66"/>
        <v>2231</v>
      </c>
      <c r="C2241" s="149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96"/>
      <c r="E2241" s="98"/>
      <c r="F2241" s="120"/>
      <c r="G2241" s="99"/>
      <c r="H2241" s="172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85"/>
      <c r="J2241" s="171" t="str">
        <f t="shared" si="65"/>
        <v/>
      </c>
      <c r="K2241" s="163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53" t="str">
        <f>IF('C. Consumer Service Detail'!$F2241="","",IF(VLOOKUP('C. Consumer Service Detail'!$F2241,'Table of Current Services'!$B$7:$F$36,'Table of Current Services'!$F$5,)="cost","Yes","No"))</f>
        <v/>
      </c>
      <c r="M2241" s="154" t="str">
        <f>IFERROR(IF('C. Consumer Service Detail'!$K2241="No Match","No",VLOOKUP('C. Consumer Service Detail'!$C2241,'B. Consumer Budget'!$E$11:$F$2010,2,FALSE)),"")</f>
        <v/>
      </c>
      <c r="P2241" s="94"/>
      <c r="Q2241" s="94"/>
    </row>
    <row r="2242" spans="2:17" x14ac:dyDescent="0.25">
      <c r="B2242" s="95">
        <f t="shared" si="66"/>
        <v>2232</v>
      </c>
      <c r="C2242" s="149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97"/>
      <c r="E2242" s="96"/>
      <c r="F2242" s="119"/>
      <c r="G2242" s="97"/>
      <c r="H2242" s="170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86"/>
      <c r="J2242" s="171" t="str">
        <f t="shared" si="65"/>
        <v/>
      </c>
      <c r="K2242" s="163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53" t="str">
        <f>IF('C. Consumer Service Detail'!$F2242="","",IF(VLOOKUP('C. Consumer Service Detail'!$F2242,'Table of Current Services'!$B$7:$F$36,'Table of Current Services'!$F$5,)="cost","Yes","No"))</f>
        <v/>
      </c>
      <c r="M2242" s="154" t="str">
        <f>IFERROR(IF('C. Consumer Service Detail'!$K2242="No Match","No",VLOOKUP('C. Consumer Service Detail'!$C2242,'B. Consumer Budget'!$E$11:$F$2010,2,FALSE)),"")</f>
        <v/>
      </c>
      <c r="P2242" s="94"/>
      <c r="Q2242" s="94"/>
    </row>
    <row r="2243" spans="2:17" x14ac:dyDescent="0.25">
      <c r="B2243" s="95">
        <f t="shared" si="66"/>
        <v>2233</v>
      </c>
      <c r="C2243" s="149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96"/>
      <c r="E2243" s="98"/>
      <c r="F2243" s="120"/>
      <c r="G2243" s="99"/>
      <c r="H2243" s="172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85"/>
      <c r="J2243" s="171" t="str">
        <f t="shared" si="65"/>
        <v/>
      </c>
      <c r="K2243" s="163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53" t="str">
        <f>IF('C. Consumer Service Detail'!$F2243="","",IF(VLOOKUP('C. Consumer Service Detail'!$F2243,'Table of Current Services'!$B$7:$F$36,'Table of Current Services'!$F$5,)="cost","Yes","No"))</f>
        <v/>
      </c>
      <c r="M2243" s="154" t="str">
        <f>IFERROR(IF('C. Consumer Service Detail'!$K2243="No Match","No",VLOOKUP('C. Consumer Service Detail'!$C2243,'B. Consumer Budget'!$E$11:$F$2010,2,FALSE)),"")</f>
        <v/>
      </c>
      <c r="P2243" s="94"/>
      <c r="Q2243" s="94"/>
    </row>
    <row r="2244" spans="2:17" x14ac:dyDescent="0.25">
      <c r="B2244" s="95">
        <f t="shared" si="66"/>
        <v>2234</v>
      </c>
      <c r="C2244" s="149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97"/>
      <c r="E2244" s="96"/>
      <c r="F2244" s="119"/>
      <c r="G2244" s="97"/>
      <c r="H2244" s="170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86"/>
      <c r="J2244" s="171" t="str">
        <f t="shared" si="65"/>
        <v/>
      </c>
      <c r="K2244" s="163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53" t="str">
        <f>IF('C. Consumer Service Detail'!$F2244="","",IF(VLOOKUP('C. Consumer Service Detail'!$F2244,'Table of Current Services'!$B$7:$F$36,'Table of Current Services'!$F$5,)="cost","Yes","No"))</f>
        <v/>
      </c>
      <c r="M2244" s="154" t="str">
        <f>IFERROR(IF('C. Consumer Service Detail'!$K2244="No Match","No",VLOOKUP('C. Consumer Service Detail'!$C2244,'B. Consumer Budget'!$E$11:$F$2010,2,FALSE)),"")</f>
        <v/>
      </c>
      <c r="P2244" s="94"/>
      <c r="Q2244" s="94"/>
    </row>
    <row r="2245" spans="2:17" x14ac:dyDescent="0.25">
      <c r="B2245" s="95">
        <f t="shared" si="66"/>
        <v>2235</v>
      </c>
      <c r="C2245" s="149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96"/>
      <c r="E2245" s="98"/>
      <c r="F2245" s="120"/>
      <c r="G2245" s="99"/>
      <c r="H2245" s="172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85"/>
      <c r="J2245" s="171" t="str">
        <f t="shared" si="65"/>
        <v/>
      </c>
      <c r="K2245" s="163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53" t="str">
        <f>IF('C. Consumer Service Detail'!$F2245="","",IF(VLOOKUP('C. Consumer Service Detail'!$F2245,'Table of Current Services'!$B$7:$F$36,'Table of Current Services'!$F$5,)="cost","Yes","No"))</f>
        <v/>
      </c>
      <c r="M2245" s="154" t="str">
        <f>IFERROR(IF('C. Consumer Service Detail'!$K2245="No Match","No",VLOOKUP('C. Consumer Service Detail'!$C2245,'B. Consumer Budget'!$E$11:$F$2010,2,FALSE)),"")</f>
        <v/>
      </c>
      <c r="P2245" s="94"/>
      <c r="Q2245" s="94"/>
    </row>
    <row r="2246" spans="2:17" x14ac:dyDescent="0.25">
      <c r="B2246" s="95">
        <f t="shared" si="66"/>
        <v>2236</v>
      </c>
      <c r="C2246" s="149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97"/>
      <c r="E2246" s="96"/>
      <c r="F2246" s="119"/>
      <c r="G2246" s="97"/>
      <c r="H2246" s="170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86"/>
      <c r="J2246" s="171" t="str">
        <f t="shared" si="65"/>
        <v/>
      </c>
      <c r="K2246" s="163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53" t="str">
        <f>IF('C. Consumer Service Detail'!$F2246="","",IF(VLOOKUP('C. Consumer Service Detail'!$F2246,'Table of Current Services'!$B$7:$F$36,'Table of Current Services'!$F$5,)="cost","Yes","No"))</f>
        <v/>
      </c>
      <c r="M2246" s="154" t="str">
        <f>IFERROR(IF('C. Consumer Service Detail'!$K2246="No Match","No",VLOOKUP('C. Consumer Service Detail'!$C2246,'B. Consumer Budget'!$E$11:$F$2010,2,FALSE)),"")</f>
        <v/>
      </c>
      <c r="P2246" s="94"/>
      <c r="Q2246" s="94"/>
    </row>
    <row r="2247" spans="2:17" x14ac:dyDescent="0.25">
      <c r="B2247" s="95">
        <f t="shared" si="66"/>
        <v>2237</v>
      </c>
      <c r="C2247" s="149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96"/>
      <c r="E2247" s="98"/>
      <c r="F2247" s="120"/>
      <c r="G2247" s="99"/>
      <c r="H2247" s="172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85"/>
      <c r="J2247" s="171" t="str">
        <f t="shared" si="65"/>
        <v/>
      </c>
      <c r="K2247" s="163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53" t="str">
        <f>IF('C. Consumer Service Detail'!$F2247="","",IF(VLOOKUP('C. Consumer Service Detail'!$F2247,'Table of Current Services'!$B$7:$F$36,'Table of Current Services'!$F$5,)="cost","Yes","No"))</f>
        <v/>
      </c>
      <c r="M2247" s="154" t="str">
        <f>IFERROR(IF('C. Consumer Service Detail'!$K2247="No Match","No",VLOOKUP('C. Consumer Service Detail'!$C2247,'B. Consumer Budget'!$E$11:$F$2010,2,FALSE)),"")</f>
        <v/>
      </c>
      <c r="P2247" s="94"/>
      <c r="Q2247" s="94"/>
    </row>
    <row r="2248" spans="2:17" x14ac:dyDescent="0.25">
      <c r="B2248" s="95">
        <f t="shared" si="66"/>
        <v>2238</v>
      </c>
      <c r="C2248" s="149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97"/>
      <c r="E2248" s="96"/>
      <c r="F2248" s="119"/>
      <c r="G2248" s="97"/>
      <c r="H2248" s="170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86"/>
      <c r="J2248" s="171" t="str">
        <f t="shared" si="65"/>
        <v/>
      </c>
      <c r="K2248" s="163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53" t="str">
        <f>IF('C. Consumer Service Detail'!$F2248="","",IF(VLOOKUP('C. Consumer Service Detail'!$F2248,'Table of Current Services'!$B$7:$F$36,'Table of Current Services'!$F$5,)="cost","Yes","No"))</f>
        <v/>
      </c>
      <c r="M2248" s="154" t="str">
        <f>IFERROR(IF('C. Consumer Service Detail'!$K2248="No Match","No",VLOOKUP('C. Consumer Service Detail'!$C2248,'B. Consumer Budget'!$E$11:$F$2010,2,FALSE)),"")</f>
        <v/>
      </c>
      <c r="P2248" s="94"/>
      <c r="Q2248" s="94"/>
    </row>
    <row r="2249" spans="2:17" x14ac:dyDescent="0.25">
      <c r="B2249" s="95">
        <f t="shared" si="66"/>
        <v>2239</v>
      </c>
      <c r="C2249" s="149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96"/>
      <c r="E2249" s="98"/>
      <c r="F2249" s="120"/>
      <c r="G2249" s="99"/>
      <c r="H2249" s="172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85"/>
      <c r="J2249" s="171" t="str">
        <f t="shared" si="65"/>
        <v/>
      </c>
      <c r="K2249" s="163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53" t="str">
        <f>IF('C. Consumer Service Detail'!$F2249="","",IF(VLOOKUP('C. Consumer Service Detail'!$F2249,'Table of Current Services'!$B$7:$F$36,'Table of Current Services'!$F$5,)="cost","Yes","No"))</f>
        <v/>
      </c>
      <c r="M2249" s="154" t="str">
        <f>IFERROR(IF('C. Consumer Service Detail'!$K2249="No Match","No",VLOOKUP('C. Consumer Service Detail'!$C2249,'B. Consumer Budget'!$E$11:$F$2010,2,FALSE)),"")</f>
        <v/>
      </c>
      <c r="P2249" s="94"/>
      <c r="Q2249" s="94"/>
    </row>
    <row r="2250" spans="2:17" x14ac:dyDescent="0.25">
      <c r="B2250" s="95">
        <f t="shared" si="66"/>
        <v>2240</v>
      </c>
      <c r="C2250" s="149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97"/>
      <c r="E2250" s="96"/>
      <c r="F2250" s="119"/>
      <c r="G2250" s="97"/>
      <c r="H2250" s="170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86"/>
      <c r="J2250" s="171" t="str">
        <f t="shared" si="65"/>
        <v/>
      </c>
      <c r="K2250" s="163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53" t="str">
        <f>IF('C. Consumer Service Detail'!$F2250="","",IF(VLOOKUP('C. Consumer Service Detail'!$F2250,'Table of Current Services'!$B$7:$F$36,'Table of Current Services'!$F$5,)="cost","Yes","No"))</f>
        <v/>
      </c>
      <c r="M2250" s="154" t="str">
        <f>IFERROR(IF('C. Consumer Service Detail'!$K2250="No Match","No",VLOOKUP('C. Consumer Service Detail'!$C2250,'B. Consumer Budget'!$E$11:$F$2010,2,FALSE)),"")</f>
        <v/>
      </c>
      <c r="P2250" s="94"/>
      <c r="Q2250" s="94"/>
    </row>
    <row r="2251" spans="2:17" x14ac:dyDescent="0.25">
      <c r="B2251" s="95">
        <f t="shared" si="66"/>
        <v>2241</v>
      </c>
      <c r="C2251" s="149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96"/>
      <c r="E2251" s="98"/>
      <c r="F2251" s="120"/>
      <c r="G2251" s="99"/>
      <c r="H2251" s="172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85"/>
      <c r="J2251" s="171" t="str">
        <f t="shared" ref="J2251:J2314" si="67">IFERROR(IF($H2251&gt;0,$H2251*$I2251,$I2251),"")</f>
        <v/>
      </c>
      <c r="K2251" s="163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53" t="str">
        <f>IF('C. Consumer Service Detail'!$F2251="","",IF(VLOOKUP('C. Consumer Service Detail'!$F2251,'Table of Current Services'!$B$7:$F$36,'Table of Current Services'!$F$5,)="cost","Yes","No"))</f>
        <v/>
      </c>
      <c r="M2251" s="154" t="str">
        <f>IFERROR(IF('C. Consumer Service Detail'!$K2251="No Match","No",VLOOKUP('C. Consumer Service Detail'!$C2251,'B. Consumer Budget'!$E$11:$F$2010,2,FALSE)),"")</f>
        <v/>
      </c>
      <c r="P2251" s="94"/>
      <c r="Q2251" s="94"/>
    </row>
    <row r="2252" spans="2:17" x14ac:dyDescent="0.25">
      <c r="B2252" s="95">
        <f t="shared" ref="B2252:B2315" si="68">B2251+1</f>
        <v>2242</v>
      </c>
      <c r="C2252" s="149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97"/>
      <c r="E2252" s="96"/>
      <c r="F2252" s="119"/>
      <c r="G2252" s="97"/>
      <c r="H2252" s="170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86"/>
      <c r="J2252" s="171" t="str">
        <f t="shared" si="67"/>
        <v/>
      </c>
      <c r="K2252" s="163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53" t="str">
        <f>IF('C. Consumer Service Detail'!$F2252="","",IF(VLOOKUP('C. Consumer Service Detail'!$F2252,'Table of Current Services'!$B$7:$F$36,'Table of Current Services'!$F$5,)="cost","Yes","No"))</f>
        <v/>
      </c>
      <c r="M2252" s="154" t="str">
        <f>IFERROR(IF('C. Consumer Service Detail'!$K2252="No Match","No",VLOOKUP('C. Consumer Service Detail'!$C2252,'B. Consumer Budget'!$E$11:$F$2010,2,FALSE)),"")</f>
        <v/>
      </c>
      <c r="P2252" s="94"/>
      <c r="Q2252" s="94"/>
    </row>
    <row r="2253" spans="2:17" x14ac:dyDescent="0.25">
      <c r="B2253" s="95">
        <f t="shared" si="68"/>
        <v>2243</v>
      </c>
      <c r="C2253" s="149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96"/>
      <c r="E2253" s="98"/>
      <c r="F2253" s="120"/>
      <c r="G2253" s="99"/>
      <c r="H2253" s="172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85"/>
      <c r="J2253" s="171" t="str">
        <f t="shared" si="67"/>
        <v/>
      </c>
      <c r="K2253" s="163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53" t="str">
        <f>IF('C. Consumer Service Detail'!$F2253="","",IF(VLOOKUP('C. Consumer Service Detail'!$F2253,'Table of Current Services'!$B$7:$F$36,'Table of Current Services'!$F$5,)="cost","Yes","No"))</f>
        <v/>
      </c>
      <c r="M2253" s="154" t="str">
        <f>IFERROR(IF('C. Consumer Service Detail'!$K2253="No Match","No",VLOOKUP('C. Consumer Service Detail'!$C2253,'B. Consumer Budget'!$E$11:$F$2010,2,FALSE)),"")</f>
        <v/>
      </c>
      <c r="P2253" s="94"/>
      <c r="Q2253" s="94"/>
    </row>
    <row r="2254" spans="2:17" x14ac:dyDescent="0.25">
      <c r="B2254" s="95">
        <f t="shared" si="68"/>
        <v>2244</v>
      </c>
      <c r="C2254" s="149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97"/>
      <c r="E2254" s="96"/>
      <c r="F2254" s="119"/>
      <c r="G2254" s="97"/>
      <c r="H2254" s="170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86"/>
      <c r="J2254" s="171" t="str">
        <f t="shared" si="67"/>
        <v/>
      </c>
      <c r="K2254" s="163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53" t="str">
        <f>IF('C. Consumer Service Detail'!$F2254="","",IF(VLOOKUP('C. Consumer Service Detail'!$F2254,'Table of Current Services'!$B$7:$F$36,'Table of Current Services'!$F$5,)="cost","Yes","No"))</f>
        <v/>
      </c>
      <c r="M2254" s="154" t="str">
        <f>IFERROR(IF('C. Consumer Service Detail'!$K2254="No Match","No",VLOOKUP('C. Consumer Service Detail'!$C2254,'B. Consumer Budget'!$E$11:$F$2010,2,FALSE)),"")</f>
        <v/>
      </c>
      <c r="P2254" s="94"/>
      <c r="Q2254" s="94"/>
    </row>
    <row r="2255" spans="2:17" x14ac:dyDescent="0.25">
      <c r="B2255" s="95">
        <f t="shared" si="68"/>
        <v>2245</v>
      </c>
      <c r="C2255" s="149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96"/>
      <c r="E2255" s="98"/>
      <c r="F2255" s="120"/>
      <c r="G2255" s="99"/>
      <c r="H2255" s="172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85"/>
      <c r="J2255" s="171" t="str">
        <f t="shared" si="67"/>
        <v/>
      </c>
      <c r="K2255" s="163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53" t="str">
        <f>IF('C. Consumer Service Detail'!$F2255="","",IF(VLOOKUP('C. Consumer Service Detail'!$F2255,'Table of Current Services'!$B$7:$F$36,'Table of Current Services'!$F$5,)="cost","Yes","No"))</f>
        <v/>
      </c>
      <c r="M2255" s="154" t="str">
        <f>IFERROR(IF('C. Consumer Service Detail'!$K2255="No Match","No",VLOOKUP('C. Consumer Service Detail'!$C2255,'B. Consumer Budget'!$E$11:$F$2010,2,FALSE)),"")</f>
        <v/>
      </c>
      <c r="P2255" s="94"/>
      <c r="Q2255" s="94"/>
    </row>
    <row r="2256" spans="2:17" x14ac:dyDescent="0.25">
      <c r="B2256" s="95">
        <f t="shared" si="68"/>
        <v>2246</v>
      </c>
      <c r="C2256" s="149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97"/>
      <c r="E2256" s="96"/>
      <c r="F2256" s="119"/>
      <c r="G2256" s="97"/>
      <c r="H2256" s="170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86"/>
      <c r="J2256" s="171" t="str">
        <f t="shared" si="67"/>
        <v/>
      </c>
      <c r="K2256" s="163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53" t="str">
        <f>IF('C. Consumer Service Detail'!$F2256="","",IF(VLOOKUP('C. Consumer Service Detail'!$F2256,'Table of Current Services'!$B$7:$F$36,'Table of Current Services'!$F$5,)="cost","Yes","No"))</f>
        <v/>
      </c>
      <c r="M2256" s="154" t="str">
        <f>IFERROR(IF('C. Consumer Service Detail'!$K2256="No Match","No",VLOOKUP('C. Consumer Service Detail'!$C2256,'B. Consumer Budget'!$E$11:$F$2010,2,FALSE)),"")</f>
        <v/>
      </c>
      <c r="P2256" s="94"/>
      <c r="Q2256" s="94"/>
    </row>
    <row r="2257" spans="2:17" x14ac:dyDescent="0.25">
      <c r="B2257" s="95">
        <f t="shared" si="68"/>
        <v>2247</v>
      </c>
      <c r="C2257" s="149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96"/>
      <c r="E2257" s="98"/>
      <c r="F2257" s="120"/>
      <c r="G2257" s="99"/>
      <c r="H2257" s="172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85"/>
      <c r="J2257" s="171" t="str">
        <f t="shared" si="67"/>
        <v/>
      </c>
      <c r="K2257" s="163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53" t="str">
        <f>IF('C. Consumer Service Detail'!$F2257="","",IF(VLOOKUP('C. Consumer Service Detail'!$F2257,'Table of Current Services'!$B$7:$F$36,'Table of Current Services'!$F$5,)="cost","Yes","No"))</f>
        <v/>
      </c>
      <c r="M2257" s="154" t="str">
        <f>IFERROR(IF('C. Consumer Service Detail'!$K2257="No Match","No",VLOOKUP('C. Consumer Service Detail'!$C2257,'B. Consumer Budget'!$E$11:$F$2010,2,FALSE)),"")</f>
        <v/>
      </c>
      <c r="P2257" s="94"/>
      <c r="Q2257" s="94"/>
    </row>
    <row r="2258" spans="2:17" x14ac:dyDescent="0.25">
      <c r="B2258" s="95">
        <f t="shared" si="68"/>
        <v>2248</v>
      </c>
      <c r="C2258" s="149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97"/>
      <c r="E2258" s="96"/>
      <c r="F2258" s="119"/>
      <c r="G2258" s="97"/>
      <c r="H2258" s="170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86"/>
      <c r="J2258" s="171" t="str">
        <f t="shared" si="67"/>
        <v/>
      </c>
      <c r="K2258" s="163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53" t="str">
        <f>IF('C. Consumer Service Detail'!$F2258="","",IF(VLOOKUP('C. Consumer Service Detail'!$F2258,'Table of Current Services'!$B$7:$F$36,'Table of Current Services'!$F$5,)="cost","Yes","No"))</f>
        <v/>
      </c>
      <c r="M2258" s="154" t="str">
        <f>IFERROR(IF('C. Consumer Service Detail'!$K2258="No Match","No",VLOOKUP('C. Consumer Service Detail'!$C2258,'B. Consumer Budget'!$E$11:$F$2010,2,FALSE)),"")</f>
        <v/>
      </c>
      <c r="P2258" s="94"/>
      <c r="Q2258" s="94"/>
    </row>
    <row r="2259" spans="2:17" x14ac:dyDescent="0.25">
      <c r="B2259" s="95">
        <f t="shared" si="68"/>
        <v>2249</v>
      </c>
      <c r="C2259" s="149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96"/>
      <c r="E2259" s="98"/>
      <c r="F2259" s="120"/>
      <c r="G2259" s="99"/>
      <c r="H2259" s="172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85"/>
      <c r="J2259" s="171" t="str">
        <f t="shared" si="67"/>
        <v/>
      </c>
      <c r="K2259" s="163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53" t="str">
        <f>IF('C. Consumer Service Detail'!$F2259="","",IF(VLOOKUP('C. Consumer Service Detail'!$F2259,'Table of Current Services'!$B$7:$F$36,'Table of Current Services'!$F$5,)="cost","Yes","No"))</f>
        <v/>
      </c>
      <c r="M2259" s="154" t="str">
        <f>IFERROR(IF('C. Consumer Service Detail'!$K2259="No Match","No",VLOOKUP('C. Consumer Service Detail'!$C2259,'B. Consumer Budget'!$E$11:$F$2010,2,FALSE)),"")</f>
        <v/>
      </c>
      <c r="P2259" s="94"/>
      <c r="Q2259" s="94"/>
    </row>
    <row r="2260" spans="2:17" x14ac:dyDescent="0.25">
      <c r="B2260" s="95">
        <f t="shared" si="68"/>
        <v>2250</v>
      </c>
      <c r="C2260" s="149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97"/>
      <c r="E2260" s="96"/>
      <c r="F2260" s="119"/>
      <c r="G2260" s="97"/>
      <c r="H2260" s="170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86"/>
      <c r="J2260" s="171" t="str">
        <f t="shared" si="67"/>
        <v/>
      </c>
      <c r="K2260" s="163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53" t="str">
        <f>IF('C. Consumer Service Detail'!$F2260="","",IF(VLOOKUP('C. Consumer Service Detail'!$F2260,'Table of Current Services'!$B$7:$F$36,'Table of Current Services'!$F$5,)="cost","Yes","No"))</f>
        <v/>
      </c>
      <c r="M2260" s="154" t="str">
        <f>IFERROR(IF('C. Consumer Service Detail'!$K2260="No Match","No",VLOOKUP('C. Consumer Service Detail'!$C2260,'B. Consumer Budget'!$E$11:$F$2010,2,FALSE)),"")</f>
        <v/>
      </c>
      <c r="P2260" s="94"/>
      <c r="Q2260" s="94"/>
    </row>
    <row r="2261" spans="2:17" x14ac:dyDescent="0.25">
      <c r="B2261" s="95">
        <f t="shared" si="68"/>
        <v>2251</v>
      </c>
      <c r="C2261" s="149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96"/>
      <c r="E2261" s="98"/>
      <c r="F2261" s="120"/>
      <c r="G2261" s="99"/>
      <c r="H2261" s="172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85"/>
      <c r="J2261" s="171" t="str">
        <f t="shared" si="67"/>
        <v/>
      </c>
      <c r="K2261" s="163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53" t="str">
        <f>IF('C. Consumer Service Detail'!$F2261="","",IF(VLOOKUP('C. Consumer Service Detail'!$F2261,'Table of Current Services'!$B$7:$F$36,'Table of Current Services'!$F$5,)="cost","Yes","No"))</f>
        <v/>
      </c>
      <c r="M2261" s="154" t="str">
        <f>IFERROR(IF('C. Consumer Service Detail'!$K2261="No Match","No",VLOOKUP('C. Consumer Service Detail'!$C2261,'B. Consumer Budget'!$E$11:$F$2010,2,FALSE)),"")</f>
        <v/>
      </c>
      <c r="P2261" s="94"/>
      <c r="Q2261" s="94"/>
    </row>
    <row r="2262" spans="2:17" x14ac:dyDescent="0.25">
      <c r="B2262" s="95">
        <f t="shared" si="68"/>
        <v>2252</v>
      </c>
      <c r="C2262" s="149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97"/>
      <c r="E2262" s="96"/>
      <c r="F2262" s="119"/>
      <c r="G2262" s="97"/>
      <c r="H2262" s="170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86"/>
      <c r="J2262" s="171" t="str">
        <f t="shared" si="67"/>
        <v/>
      </c>
      <c r="K2262" s="163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53" t="str">
        <f>IF('C. Consumer Service Detail'!$F2262="","",IF(VLOOKUP('C. Consumer Service Detail'!$F2262,'Table of Current Services'!$B$7:$F$36,'Table of Current Services'!$F$5,)="cost","Yes","No"))</f>
        <v/>
      </c>
      <c r="M2262" s="154" t="str">
        <f>IFERROR(IF('C. Consumer Service Detail'!$K2262="No Match","No",VLOOKUP('C. Consumer Service Detail'!$C2262,'B. Consumer Budget'!$E$11:$F$2010,2,FALSE)),"")</f>
        <v/>
      </c>
      <c r="P2262" s="94"/>
      <c r="Q2262" s="94"/>
    </row>
    <row r="2263" spans="2:17" x14ac:dyDescent="0.25">
      <c r="B2263" s="95">
        <f t="shared" si="68"/>
        <v>2253</v>
      </c>
      <c r="C2263" s="149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96"/>
      <c r="E2263" s="98"/>
      <c r="F2263" s="120"/>
      <c r="G2263" s="99"/>
      <c r="H2263" s="172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85"/>
      <c r="J2263" s="171" t="str">
        <f t="shared" si="67"/>
        <v/>
      </c>
      <c r="K2263" s="163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53" t="str">
        <f>IF('C. Consumer Service Detail'!$F2263="","",IF(VLOOKUP('C. Consumer Service Detail'!$F2263,'Table of Current Services'!$B$7:$F$36,'Table of Current Services'!$F$5,)="cost","Yes","No"))</f>
        <v/>
      </c>
      <c r="M2263" s="154" t="str">
        <f>IFERROR(IF('C. Consumer Service Detail'!$K2263="No Match","No",VLOOKUP('C. Consumer Service Detail'!$C2263,'B. Consumer Budget'!$E$11:$F$2010,2,FALSE)),"")</f>
        <v/>
      </c>
      <c r="P2263" s="94"/>
      <c r="Q2263" s="94"/>
    </row>
    <row r="2264" spans="2:17" x14ac:dyDescent="0.25">
      <c r="B2264" s="95">
        <f t="shared" si="68"/>
        <v>2254</v>
      </c>
      <c r="C2264" s="149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97"/>
      <c r="E2264" s="96"/>
      <c r="F2264" s="119"/>
      <c r="G2264" s="97"/>
      <c r="H2264" s="170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86"/>
      <c r="J2264" s="171" t="str">
        <f t="shared" si="67"/>
        <v/>
      </c>
      <c r="K2264" s="163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53" t="str">
        <f>IF('C. Consumer Service Detail'!$F2264="","",IF(VLOOKUP('C. Consumer Service Detail'!$F2264,'Table of Current Services'!$B$7:$F$36,'Table of Current Services'!$F$5,)="cost","Yes","No"))</f>
        <v/>
      </c>
      <c r="M2264" s="154" t="str">
        <f>IFERROR(IF('C. Consumer Service Detail'!$K2264="No Match","No",VLOOKUP('C. Consumer Service Detail'!$C2264,'B. Consumer Budget'!$E$11:$F$2010,2,FALSE)),"")</f>
        <v/>
      </c>
      <c r="P2264" s="94"/>
      <c r="Q2264" s="94"/>
    </row>
    <row r="2265" spans="2:17" x14ac:dyDescent="0.25">
      <c r="B2265" s="95">
        <f t="shared" si="68"/>
        <v>2255</v>
      </c>
      <c r="C2265" s="149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96"/>
      <c r="E2265" s="98"/>
      <c r="F2265" s="120"/>
      <c r="G2265" s="99"/>
      <c r="H2265" s="172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85"/>
      <c r="J2265" s="171" t="str">
        <f t="shared" si="67"/>
        <v/>
      </c>
      <c r="K2265" s="163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53" t="str">
        <f>IF('C. Consumer Service Detail'!$F2265="","",IF(VLOOKUP('C. Consumer Service Detail'!$F2265,'Table of Current Services'!$B$7:$F$36,'Table of Current Services'!$F$5,)="cost","Yes","No"))</f>
        <v/>
      </c>
      <c r="M2265" s="154" t="str">
        <f>IFERROR(IF('C. Consumer Service Detail'!$K2265="No Match","No",VLOOKUP('C. Consumer Service Detail'!$C2265,'B. Consumer Budget'!$E$11:$F$2010,2,FALSE)),"")</f>
        <v/>
      </c>
      <c r="P2265" s="94"/>
      <c r="Q2265" s="94"/>
    </row>
    <row r="2266" spans="2:17" x14ac:dyDescent="0.25">
      <c r="B2266" s="95">
        <f t="shared" si="68"/>
        <v>2256</v>
      </c>
      <c r="C2266" s="149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97"/>
      <c r="E2266" s="96"/>
      <c r="F2266" s="119"/>
      <c r="G2266" s="97"/>
      <c r="H2266" s="170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86"/>
      <c r="J2266" s="171" t="str">
        <f t="shared" si="67"/>
        <v/>
      </c>
      <c r="K2266" s="163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53" t="str">
        <f>IF('C. Consumer Service Detail'!$F2266="","",IF(VLOOKUP('C. Consumer Service Detail'!$F2266,'Table of Current Services'!$B$7:$F$36,'Table of Current Services'!$F$5,)="cost","Yes","No"))</f>
        <v/>
      </c>
      <c r="M2266" s="154" t="str">
        <f>IFERROR(IF('C. Consumer Service Detail'!$K2266="No Match","No",VLOOKUP('C. Consumer Service Detail'!$C2266,'B. Consumer Budget'!$E$11:$F$2010,2,FALSE)),"")</f>
        <v/>
      </c>
      <c r="P2266" s="94"/>
      <c r="Q2266" s="94"/>
    </row>
    <row r="2267" spans="2:17" x14ac:dyDescent="0.25">
      <c r="B2267" s="95">
        <f t="shared" si="68"/>
        <v>2257</v>
      </c>
      <c r="C2267" s="149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96"/>
      <c r="E2267" s="98"/>
      <c r="F2267" s="120"/>
      <c r="G2267" s="99"/>
      <c r="H2267" s="172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85"/>
      <c r="J2267" s="171" t="str">
        <f t="shared" si="67"/>
        <v/>
      </c>
      <c r="K2267" s="163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53" t="str">
        <f>IF('C. Consumer Service Detail'!$F2267="","",IF(VLOOKUP('C. Consumer Service Detail'!$F2267,'Table of Current Services'!$B$7:$F$36,'Table of Current Services'!$F$5,)="cost","Yes","No"))</f>
        <v/>
      </c>
      <c r="M2267" s="154" t="str">
        <f>IFERROR(IF('C. Consumer Service Detail'!$K2267="No Match","No",VLOOKUP('C. Consumer Service Detail'!$C2267,'B. Consumer Budget'!$E$11:$F$2010,2,FALSE)),"")</f>
        <v/>
      </c>
      <c r="P2267" s="94"/>
      <c r="Q2267" s="94"/>
    </row>
    <row r="2268" spans="2:17" x14ac:dyDescent="0.25">
      <c r="B2268" s="95">
        <f t="shared" si="68"/>
        <v>2258</v>
      </c>
      <c r="C2268" s="149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97"/>
      <c r="E2268" s="96"/>
      <c r="F2268" s="119"/>
      <c r="G2268" s="97"/>
      <c r="H2268" s="170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86"/>
      <c r="J2268" s="171" t="str">
        <f t="shared" si="67"/>
        <v/>
      </c>
      <c r="K2268" s="163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53" t="str">
        <f>IF('C. Consumer Service Detail'!$F2268="","",IF(VLOOKUP('C. Consumer Service Detail'!$F2268,'Table of Current Services'!$B$7:$F$36,'Table of Current Services'!$F$5,)="cost","Yes","No"))</f>
        <v/>
      </c>
      <c r="M2268" s="154" t="str">
        <f>IFERROR(IF('C. Consumer Service Detail'!$K2268="No Match","No",VLOOKUP('C. Consumer Service Detail'!$C2268,'B. Consumer Budget'!$E$11:$F$2010,2,FALSE)),"")</f>
        <v/>
      </c>
      <c r="P2268" s="94"/>
      <c r="Q2268" s="94"/>
    </row>
    <row r="2269" spans="2:17" x14ac:dyDescent="0.25">
      <c r="B2269" s="95">
        <f t="shared" si="68"/>
        <v>2259</v>
      </c>
      <c r="C2269" s="149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96"/>
      <c r="E2269" s="98"/>
      <c r="F2269" s="120"/>
      <c r="G2269" s="99"/>
      <c r="H2269" s="172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85"/>
      <c r="J2269" s="171" t="str">
        <f t="shared" si="67"/>
        <v/>
      </c>
      <c r="K2269" s="163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53" t="str">
        <f>IF('C. Consumer Service Detail'!$F2269="","",IF(VLOOKUP('C. Consumer Service Detail'!$F2269,'Table of Current Services'!$B$7:$F$36,'Table of Current Services'!$F$5,)="cost","Yes","No"))</f>
        <v/>
      </c>
      <c r="M2269" s="154" t="str">
        <f>IFERROR(IF('C. Consumer Service Detail'!$K2269="No Match","No",VLOOKUP('C. Consumer Service Detail'!$C2269,'B. Consumer Budget'!$E$11:$F$2010,2,FALSE)),"")</f>
        <v/>
      </c>
      <c r="P2269" s="94"/>
      <c r="Q2269" s="94"/>
    </row>
    <row r="2270" spans="2:17" x14ac:dyDescent="0.25">
      <c r="B2270" s="95">
        <f t="shared" si="68"/>
        <v>2260</v>
      </c>
      <c r="C2270" s="149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97"/>
      <c r="E2270" s="96"/>
      <c r="F2270" s="119"/>
      <c r="G2270" s="97"/>
      <c r="H2270" s="170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86"/>
      <c r="J2270" s="171" t="str">
        <f t="shared" si="67"/>
        <v/>
      </c>
      <c r="K2270" s="163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53" t="str">
        <f>IF('C. Consumer Service Detail'!$F2270="","",IF(VLOOKUP('C. Consumer Service Detail'!$F2270,'Table of Current Services'!$B$7:$F$36,'Table of Current Services'!$F$5,)="cost","Yes","No"))</f>
        <v/>
      </c>
      <c r="M2270" s="154" t="str">
        <f>IFERROR(IF('C. Consumer Service Detail'!$K2270="No Match","No",VLOOKUP('C. Consumer Service Detail'!$C2270,'B. Consumer Budget'!$E$11:$F$2010,2,FALSE)),"")</f>
        <v/>
      </c>
      <c r="P2270" s="94"/>
      <c r="Q2270" s="94"/>
    </row>
    <row r="2271" spans="2:17" x14ac:dyDescent="0.25">
      <c r="B2271" s="95">
        <f t="shared" si="68"/>
        <v>2261</v>
      </c>
      <c r="C2271" s="149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96"/>
      <c r="E2271" s="98"/>
      <c r="F2271" s="120"/>
      <c r="G2271" s="99"/>
      <c r="H2271" s="172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85"/>
      <c r="J2271" s="171" t="str">
        <f t="shared" si="67"/>
        <v/>
      </c>
      <c r="K2271" s="163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53" t="str">
        <f>IF('C. Consumer Service Detail'!$F2271="","",IF(VLOOKUP('C. Consumer Service Detail'!$F2271,'Table of Current Services'!$B$7:$F$36,'Table of Current Services'!$F$5,)="cost","Yes","No"))</f>
        <v/>
      </c>
      <c r="M2271" s="154" t="str">
        <f>IFERROR(IF('C. Consumer Service Detail'!$K2271="No Match","No",VLOOKUP('C. Consumer Service Detail'!$C2271,'B. Consumer Budget'!$E$11:$F$2010,2,FALSE)),"")</f>
        <v/>
      </c>
      <c r="P2271" s="94"/>
      <c r="Q2271" s="94"/>
    </row>
    <row r="2272" spans="2:17" x14ac:dyDescent="0.25">
      <c r="B2272" s="95">
        <f t="shared" si="68"/>
        <v>2262</v>
      </c>
      <c r="C2272" s="149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97"/>
      <c r="E2272" s="96"/>
      <c r="F2272" s="119"/>
      <c r="G2272" s="97"/>
      <c r="H2272" s="170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86"/>
      <c r="J2272" s="171" t="str">
        <f t="shared" si="67"/>
        <v/>
      </c>
      <c r="K2272" s="163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53" t="str">
        <f>IF('C. Consumer Service Detail'!$F2272="","",IF(VLOOKUP('C. Consumer Service Detail'!$F2272,'Table of Current Services'!$B$7:$F$36,'Table of Current Services'!$F$5,)="cost","Yes","No"))</f>
        <v/>
      </c>
      <c r="M2272" s="154" t="str">
        <f>IFERROR(IF('C. Consumer Service Detail'!$K2272="No Match","No",VLOOKUP('C. Consumer Service Detail'!$C2272,'B. Consumer Budget'!$E$11:$F$2010,2,FALSE)),"")</f>
        <v/>
      </c>
      <c r="P2272" s="94"/>
      <c r="Q2272" s="94"/>
    </row>
    <row r="2273" spans="2:17" x14ac:dyDescent="0.25">
      <c r="B2273" s="95">
        <f t="shared" si="68"/>
        <v>2263</v>
      </c>
      <c r="C2273" s="149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96"/>
      <c r="E2273" s="98"/>
      <c r="F2273" s="120"/>
      <c r="G2273" s="99"/>
      <c r="H2273" s="172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85"/>
      <c r="J2273" s="171" t="str">
        <f t="shared" si="67"/>
        <v/>
      </c>
      <c r="K2273" s="163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53" t="str">
        <f>IF('C. Consumer Service Detail'!$F2273="","",IF(VLOOKUP('C. Consumer Service Detail'!$F2273,'Table of Current Services'!$B$7:$F$36,'Table of Current Services'!$F$5,)="cost","Yes","No"))</f>
        <v/>
      </c>
      <c r="M2273" s="154" t="str">
        <f>IFERROR(IF('C. Consumer Service Detail'!$K2273="No Match","No",VLOOKUP('C. Consumer Service Detail'!$C2273,'B. Consumer Budget'!$E$11:$F$2010,2,FALSE)),"")</f>
        <v/>
      </c>
      <c r="P2273" s="94"/>
      <c r="Q2273" s="94"/>
    </row>
    <row r="2274" spans="2:17" x14ac:dyDescent="0.25">
      <c r="B2274" s="95">
        <f t="shared" si="68"/>
        <v>2264</v>
      </c>
      <c r="C2274" s="149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97"/>
      <c r="E2274" s="96"/>
      <c r="F2274" s="119"/>
      <c r="G2274" s="97"/>
      <c r="H2274" s="170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86"/>
      <c r="J2274" s="171" t="str">
        <f t="shared" si="67"/>
        <v/>
      </c>
      <c r="K2274" s="163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53" t="str">
        <f>IF('C. Consumer Service Detail'!$F2274="","",IF(VLOOKUP('C. Consumer Service Detail'!$F2274,'Table of Current Services'!$B$7:$F$36,'Table of Current Services'!$F$5,)="cost","Yes","No"))</f>
        <v/>
      </c>
      <c r="M2274" s="154" t="str">
        <f>IFERROR(IF('C. Consumer Service Detail'!$K2274="No Match","No",VLOOKUP('C. Consumer Service Detail'!$C2274,'B. Consumer Budget'!$E$11:$F$2010,2,FALSE)),"")</f>
        <v/>
      </c>
      <c r="P2274" s="94"/>
      <c r="Q2274" s="94"/>
    </row>
    <row r="2275" spans="2:17" x14ac:dyDescent="0.25">
      <c r="B2275" s="95">
        <f t="shared" si="68"/>
        <v>2265</v>
      </c>
      <c r="C2275" s="149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96"/>
      <c r="E2275" s="98"/>
      <c r="F2275" s="120"/>
      <c r="G2275" s="99"/>
      <c r="H2275" s="172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85"/>
      <c r="J2275" s="171" t="str">
        <f t="shared" si="67"/>
        <v/>
      </c>
      <c r="K2275" s="163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53" t="str">
        <f>IF('C. Consumer Service Detail'!$F2275="","",IF(VLOOKUP('C. Consumer Service Detail'!$F2275,'Table of Current Services'!$B$7:$F$36,'Table of Current Services'!$F$5,)="cost","Yes","No"))</f>
        <v/>
      </c>
      <c r="M2275" s="154" t="str">
        <f>IFERROR(IF('C. Consumer Service Detail'!$K2275="No Match","No",VLOOKUP('C. Consumer Service Detail'!$C2275,'B. Consumer Budget'!$E$11:$F$2010,2,FALSE)),"")</f>
        <v/>
      </c>
      <c r="P2275" s="94"/>
      <c r="Q2275" s="94"/>
    </row>
    <row r="2276" spans="2:17" x14ac:dyDescent="0.25">
      <c r="B2276" s="95">
        <f t="shared" si="68"/>
        <v>2266</v>
      </c>
      <c r="C2276" s="149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97"/>
      <c r="E2276" s="96"/>
      <c r="F2276" s="119"/>
      <c r="G2276" s="97"/>
      <c r="H2276" s="170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86"/>
      <c r="J2276" s="171" t="str">
        <f t="shared" si="67"/>
        <v/>
      </c>
      <c r="K2276" s="163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53" t="str">
        <f>IF('C. Consumer Service Detail'!$F2276="","",IF(VLOOKUP('C. Consumer Service Detail'!$F2276,'Table of Current Services'!$B$7:$F$36,'Table of Current Services'!$F$5,)="cost","Yes","No"))</f>
        <v/>
      </c>
      <c r="M2276" s="154" t="str">
        <f>IFERROR(IF('C. Consumer Service Detail'!$K2276="No Match","No",VLOOKUP('C. Consumer Service Detail'!$C2276,'B. Consumer Budget'!$E$11:$F$2010,2,FALSE)),"")</f>
        <v/>
      </c>
      <c r="P2276" s="94"/>
      <c r="Q2276" s="94"/>
    </row>
    <row r="2277" spans="2:17" x14ac:dyDescent="0.25">
      <c r="B2277" s="95">
        <f t="shared" si="68"/>
        <v>2267</v>
      </c>
      <c r="C2277" s="149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96"/>
      <c r="E2277" s="98"/>
      <c r="F2277" s="120"/>
      <c r="G2277" s="99"/>
      <c r="H2277" s="172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85"/>
      <c r="J2277" s="171" t="str">
        <f t="shared" si="67"/>
        <v/>
      </c>
      <c r="K2277" s="163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53" t="str">
        <f>IF('C. Consumer Service Detail'!$F2277="","",IF(VLOOKUP('C. Consumer Service Detail'!$F2277,'Table of Current Services'!$B$7:$F$36,'Table of Current Services'!$F$5,)="cost","Yes","No"))</f>
        <v/>
      </c>
      <c r="M2277" s="154" t="str">
        <f>IFERROR(IF('C. Consumer Service Detail'!$K2277="No Match","No",VLOOKUP('C. Consumer Service Detail'!$C2277,'B. Consumer Budget'!$E$11:$F$2010,2,FALSE)),"")</f>
        <v/>
      </c>
      <c r="P2277" s="94"/>
      <c r="Q2277" s="94"/>
    </row>
    <row r="2278" spans="2:17" x14ac:dyDescent="0.25">
      <c r="B2278" s="95">
        <f t="shared" si="68"/>
        <v>2268</v>
      </c>
      <c r="C2278" s="149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97"/>
      <c r="E2278" s="96"/>
      <c r="F2278" s="119"/>
      <c r="G2278" s="97"/>
      <c r="H2278" s="170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86"/>
      <c r="J2278" s="171" t="str">
        <f t="shared" si="67"/>
        <v/>
      </c>
      <c r="K2278" s="163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53" t="str">
        <f>IF('C. Consumer Service Detail'!$F2278="","",IF(VLOOKUP('C. Consumer Service Detail'!$F2278,'Table of Current Services'!$B$7:$F$36,'Table of Current Services'!$F$5,)="cost","Yes","No"))</f>
        <v/>
      </c>
      <c r="M2278" s="154" t="str">
        <f>IFERROR(IF('C. Consumer Service Detail'!$K2278="No Match","No",VLOOKUP('C. Consumer Service Detail'!$C2278,'B. Consumer Budget'!$E$11:$F$2010,2,FALSE)),"")</f>
        <v/>
      </c>
      <c r="P2278" s="94"/>
      <c r="Q2278" s="94"/>
    </row>
    <row r="2279" spans="2:17" x14ac:dyDescent="0.25">
      <c r="B2279" s="95">
        <f t="shared" si="68"/>
        <v>2269</v>
      </c>
      <c r="C2279" s="149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96"/>
      <c r="E2279" s="98"/>
      <c r="F2279" s="120"/>
      <c r="G2279" s="99"/>
      <c r="H2279" s="172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85"/>
      <c r="J2279" s="171" t="str">
        <f t="shared" si="67"/>
        <v/>
      </c>
      <c r="K2279" s="163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53" t="str">
        <f>IF('C. Consumer Service Detail'!$F2279="","",IF(VLOOKUP('C. Consumer Service Detail'!$F2279,'Table of Current Services'!$B$7:$F$36,'Table of Current Services'!$F$5,)="cost","Yes","No"))</f>
        <v/>
      </c>
      <c r="M2279" s="154" t="str">
        <f>IFERROR(IF('C. Consumer Service Detail'!$K2279="No Match","No",VLOOKUP('C. Consumer Service Detail'!$C2279,'B. Consumer Budget'!$E$11:$F$2010,2,FALSE)),"")</f>
        <v/>
      </c>
      <c r="P2279" s="94"/>
      <c r="Q2279" s="94"/>
    </row>
    <row r="2280" spans="2:17" x14ac:dyDescent="0.25">
      <c r="B2280" s="95">
        <f t="shared" si="68"/>
        <v>2270</v>
      </c>
      <c r="C2280" s="149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97"/>
      <c r="E2280" s="96"/>
      <c r="F2280" s="119"/>
      <c r="G2280" s="97"/>
      <c r="H2280" s="170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86"/>
      <c r="J2280" s="171" t="str">
        <f t="shared" si="67"/>
        <v/>
      </c>
      <c r="K2280" s="163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53" t="str">
        <f>IF('C. Consumer Service Detail'!$F2280="","",IF(VLOOKUP('C. Consumer Service Detail'!$F2280,'Table of Current Services'!$B$7:$F$36,'Table of Current Services'!$F$5,)="cost","Yes","No"))</f>
        <v/>
      </c>
      <c r="M2280" s="154" t="str">
        <f>IFERROR(IF('C. Consumer Service Detail'!$K2280="No Match","No",VLOOKUP('C. Consumer Service Detail'!$C2280,'B. Consumer Budget'!$E$11:$F$2010,2,FALSE)),"")</f>
        <v/>
      </c>
      <c r="P2280" s="94"/>
      <c r="Q2280" s="94"/>
    </row>
    <row r="2281" spans="2:17" x14ac:dyDescent="0.25">
      <c r="B2281" s="95">
        <f t="shared" si="68"/>
        <v>2271</v>
      </c>
      <c r="C2281" s="149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96"/>
      <c r="E2281" s="98"/>
      <c r="F2281" s="120"/>
      <c r="G2281" s="99"/>
      <c r="H2281" s="172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85"/>
      <c r="J2281" s="171" t="str">
        <f t="shared" si="67"/>
        <v/>
      </c>
      <c r="K2281" s="163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53" t="str">
        <f>IF('C. Consumer Service Detail'!$F2281="","",IF(VLOOKUP('C. Consumer Service Detail'!$F2281,'Table of Current Services'!$B$7:$F$36,'Table of Current Services'!$F$5,)="cost","Yes","No"))</f>
        <v/>
      </c>
      <c r="M2281" s="154" t="str">
        <f>IFERROR(IF('C. Consumer Service Detail'!$K2281="No Match","No",VLOOKUP('C. Consumer Service Detail'!$C2281,'B. Consumer Budget'!$E$11:$F$2010,2,FALSE)),"")</f>
        <v/>
      </c>
      <c r="P2281" s="94"/>
      <c r="Q2281" s="94"/>
    </row>
    <row r="2282" spans="2:17" x14ac:dyDescent="0.25">
      <c r="B2282" s="95">
        <f t="shared" si="68"/>
        <v>2272</v>
      </c>
      <c r="C2282" s="149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97"/>
      <c r="E2282" s="96"/>
      <c r="F2282" s="119"/>
      <c r="G2282" s="97"/>
      <c r="H2282" s="170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86"/>
      <c r="J2282" s="171" t="str">
        <f t="shared" si="67"/>
        <v/>
      </c>
      <c r="K2282" s="163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53" t="str">
        <f>IF('C. Consumer Service Detail'!$F2282="","",IF(VLOOKUP('C. Consumer Service Detail'!$F2282,'Table of Current Services'!$B$7:$F$36,'Table of Current Services'!$F$5,)="cost","Yes","No"))</f>
        <v/>
      </c>
      <c r="M2282" s="154" t="str">
        <f>IFERROR(IF('C. Consumer Service Detail'!$K2282="No Match","No",VLOOKUP('C. Consumer Service Detail'!$C2282,'B. Consumer Budget'!$E$11:$F$2010,2,FALSE)),"")</f>
        <v/>
      </c>
      <c r="P2282" s="94"/>
      <c r="Q2282" s="94"/>
    </row>
    <row r="2283" spans="2:17" x14ac:dyDescent="0.25">
      <c r="B2283" s="95">
        <f t="shared" si="68"/>
        <v>2273</v>
      </c>
      <c r="C2283" s="149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96"/>
      <c r="E2283" s="98"/>
      <c r="F2283" s="120"/>
      <c r="G2283" s="99"/>
      <c r="H2283" s="172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85"/>
      <c r="J2283" s="171" t="str">
        <f t="shared" si="67"/>
        <v/>
      </c>
      <c r="K2283" s="163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53" t="str">
        <f>IF('C. Consumer Service Detail'!$F2283="","",IF(VLOOKUP('C. Consumer Service Detail'!$F2283,'Table of Current Services'!$B$7:$F$36,'Table of Current Services'!$F$5,)="cost","Yes","No"))</f>
        <v/>
      </c>
      <c r="M2283" s="154" t="str">
        <f>IFERROR(IF('C. Consumer Service Detail'!$K2283="No Match","No",VLOOKUP('C. Consumer Service Detail'!$C2283,'B. Consumer Budget'!$E$11:$F$2010,2,FALSE)),"")</f>
        <v/>
      </c>
      <c r="P2283" s="94"/>
      <c r="Q2283" s="94"/>
    </row>
    <row r="2284" spans="2:17" x14ac:dyDescent="0.25">
      <c r="B2284" s="95">
        <f t="shared" si="68"/>
        <v>2274</v>
      </c>
      <c r="C2284" s="149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97"/>
      <c r="E2284" s="96"/>
      <c r="F2284" s="119"/>
      <c r="G2284" s="97"/>
      <c r="H2284" s="170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86"/>
      <c r="J2284" s="171" t="str">
        <f t="shared" si="67"/>
        <v/>
      </c>
      <c r="K2284" s="163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53" t="str">
        <f>IF('C. Consumer Service Detail'!$F2284="","",IF(VLOOKUP('C. Consumer Service Detail'!$F2284,'Table of Current Services'!$B$7:$F$36,'Table of Current Services'!$F$5,)="cost","Yes","No"))</f>
        <v/>
      </c>
      <c r="M2284" s="154" t="str">
        <f>IFERROR(IF('C. Consumer Service Detail'!$K2284="No Match","No",VLOOKUP('C. Consumer Service Detail'!$C2284,'B. Consumer Budget'!$E$11:$F$2010,2,FALSE)),"")</f>
        <v/>
      </c>
      <c r="P2284" s="94"/>
      <c r="Q2284" s="94"/>
    </row>
    <row r="2285" spans="2:17" x14ac:dyDescent="0.25">
      <c r="B2285" s="95">
        <f t="shared" si="68"/>
        <v>2275</v>
      </c>
      <c r="C2285" s="149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96"/>
      <c r="E2285" s="98"/>
      <c r="F2285" s="120"/>
      <c r="G2285" s="99"/>
      <c r="H2285" s="172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85"/>
      <c r="J2285" s="171" t="str">
        <f t="shared" si="67"/>
        <v/>
      </c>
      <c r="K2285" s="163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53" t="str">
        <f>IF('C. Consumer Service Detail'!$F2285="","",IF(VLOOKUP('C. Consumer Service Detail'!$F2285,'Table of Current Services'!$B$7:$F$36,'Table of Current Services'!$F$5,)="cost","Yes","No"))</f>
        <v/>
      </c>
      <c r="M2285" s="154" t="str">
        <f>IFERROR(IF('C. Consumer Service Detail'!$K2285="No Match","No",VLOOKUP('C. Consumer Service Detail'!$C2285,'B. Consumer Budget'!$E$11:$F$2010,2,FALSE)),"")</f>
        <v/>
      </c>
      <c r="P2285" s="94"/>
      <c r="Q2285" s="94"/>
    </row>
    <row r="2286" spans="2:17" x14ac:dyDescent="0.25">
      <c r="B2286" s="95">
        <f t="shared" si="68"/>
        <v>2276</v>
      </c>
      <c r="C2286" s="149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97"/>
      <c r="E2286" s="96"/>
      <c r="F2286" s="119"/>
      <c r="G2286" s="97"/>
      <c r="H2286" s="170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86"/>
      <c r="J2286" s="171" t="str">
        <f t="shared" si="67"/>
        <v/>
      </c>
      <c r="K2286" s="163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53" t="str">
        <f>IF('C. Consumer Service Detail'!$F2286="","",IF(VLOOKUP('C. Consumer Service Detail'!$F2286,'Table of Current Services'!$B$7:$F$36,'Table of Current Services'!$F$5,)="cost","Yes","No"))</f>
        <v/>
      </c>
      <c r="M2286" s="154" t="str">
        <f>IFERROR(IF('C. Consumer Service Detail'!$K2286="No Match","No",VLOOKUP('C. Consumer Service Detail'!$C2286,'B. Consumer Budget'!$E$11:$F$2010,2,FALSE)),"")</f>
        <v/>
      </c>
      <c r="P2286" s="94"/>
      <c r="Q2286" s="94"/>
    </row>
    <row r="2287" spans="2:17" x14ac:dyDescent="0.25">
      <c r="B2287" s="95">
        <f t="shared" si="68"/>
        <v>2277</v>
      </c>
      <c r="C2287" s="149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96"/>
      <c r="E2287" s="98"/>
      <c r="F2287" s="120"/>
      <c r="G2287" s="99"/>
      <c r="H2287" s="172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85"/>
      <c r="J2287" s="171" t="str">
        <f t="shared" si="67"/>
        <v/>
      </c>
      <c r="K2287" s="163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53" t="str">
        <f>IF('C. Consumer Service Detail'!$F2287="","",IF(VLOOKUP('C. Consumer Service Detail'!$F2287,'Table of Current Services'!$B$7:$F$36,'Table of Current Services'!$F$5,)="cost","Yes","No"))</f>
        <v/>
      </c>
      <c r="M2287" s="154" t="str">
        <f>IFERROR(IF('C. Consumer Service Detail'!$K2287="No Match","No",VLOOKUP('C. Consumer Service Detail'!$C2287,'B. Consumer Budget'!$E$11:$F$2010,2,FALSE)),"")</f>
        <v/>
      </c>
      <c r="P2287" s="94"/>
      <c r="Q2287" s="94"/>
    </row>
    <row r="2288" spans="2:17" x14ac:dyDescent="0.25">
      <c r="B2288" s="95">
        <f t="shared" si="68"/>
        <v>2278</v>
      </c>
      <c r="C2288" s="149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97"/>
      <c r="E2288" s="96"/>
      <c r="F2288" s="119"/>
      <c r="G2288" s="97"/>
      <c r="H2288" s="170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86"/>
      <c r="J2288" s="171" t="str">
        <f t="shared" si="67"/>
        <v/>
      </c>
      <c r="K2288" s="163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53" t="str">
        <f>IF('C. Consumer Service Detail'!$F2288="","",IF(VLOOKUP('C. Consumer Service Detail'!$F2288,'Table of Current Services'!$B$7:$F$36,'Table of Current Services'!$F$5,)="cost","Yes","No"))</f>
        <v/>
      </c>
      <c r="M2288" s="154" t="str">
        <f>IFERROR(IF('C. Consumer Service Detail'!$K2288="No Match","No",VLOOKUP('C. Consumer Service Detail'!$C2288,'B. Consumer Budget'!$E$11:$F$2010,2,FALSE)),"")</f>
        <v/>
      </c>
      <c r="P2288" s="94"/>
      <c r="Q2288" s="94"/>
    </row>
    <row r="2289" spans="2:17" x14ac:dyDescent="0.25">
      <c r="B2289" s="95">
        <f t="shared" si="68"/>
        <v>2279</v>
      </c>
      <c r="C2289" s="149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96"/>
      <c r="E2289" s="98"/>
      <c r="F2289" s="120"/>
      <c r="G2289" s="99"/>
      <c r="H2289" s="172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85"/>
      <c r="J2289" s="171" t="str">
        <f t="shared" si="67"/>
        <v/>
      </c>
      <c r="K2289" s="163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53" t="str">
        <f>IF('C. Consumer Service Detail'!$F2289="","",IF(VLOOKUP('C. Consumer Service Detail'!$F2289,'Table of Current Services'!$B$7:$F$36,'Table of Current Services'!$F$5,)="cost","Yes","No"))</f>
        <v/>
      </c>
      <c r="M2289" s="154" t="str">
        <f>IFERROR(IF('C. Consumer Service Detail'!$K2289="No Match","No",VLOOKUP('C. Consumer Service Detail'!$C2289,'B. Consumer Budget'!$E$11:$F$2010,2,FALSE)),"")</f>
        <v/>
      </c>
      <c r="P2289" s="94"/>
      <c r="Q2289" s="94"/>
    </row>
    <row r="2290" spans="2:17" x14ac:dyDescent="0.25">
      <c r="B2290" s="95">
        <f t="shared" si="68"/>
        <v>2280</v>
      </c>
      <c r="C2290" s="149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97"/>
      <c r="E2290" s="96"/>
      <c r="F2290" s="119"/>
      <c r="G2290" s="97"/>
      <c r="H2290" s="170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86"/>
      <c r="J2290" s="171" t="str">
        <f t="shared" si="67"/>
        <v/>
      </c>
      <c r="K2290" s="163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53" t="str">
        <f>IF('C. Consumer Service Detail'!$F2290="","",IF(VLOOKUP('C. Consumer Service Detail'!$F2290,'Table of Current Services'!$B$7:$F$36,'Table of Current Services'!$F$5,)="cost","Yes","No"))</f>
        <v/>
      </c>
      <c r="M2290" s="154" t="str">
        <f>IFERROR(IF('C. Consumer Service Detail'!$K2290="No Match","No",VLOOKUP('C. Consumer Service Detail'!$C2290,'B. Consumer Budget'!$E$11:$F$2010,2,FALSE)),"")</f>
        <v/>
      </c>
      <c r="P2290" s="94"/>
      <c r="Q2290" s="94"/>
    </row>
    <row r="2291" spans="2:17" x14ac:dyDescent="0.25">
      <c r="B2291" s="95">
        <f t="shared" si="68"/>
        <v>2281</v>
      </c>
      <c r="C2291" s="149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96"/>
      <c r="E2291" s="98"/>
      <c r="F2291" s="120"/>
      <c r="G2291" s="99"/>
      <c r="H2291" s="172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85"/>
      <c r="J2291" s="171" t="str">
        <f t="shared" si="67"/>
        <v/>
      </c>
      <c r="K2291" s="163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53" t="str">
        <f>IF('C. Consumer Service Detail'!$F2291="","",IF(VLOOKUP('C. Consumer Service Detail'!$F2291,'Table of Current Services'!$B$7:$F$36,'Table of Current Services'!$F$5,)="cost","Yes","No"))</f>
        <v/>
      </c>
      <c r="M2291" s="154" t="str">
        <f>IFERROR(IF('C. Consumer Service Detail'!$K2291="No Match","No",VLOOKUP('C. Consumer Service Detail'!$C2291,'B. Consumer Budget'!$E$11:$F$2010,2,FALSE)),"")</f>
        <v/>
      </c>
      <c r="P2291" s="94"/>
      <c r="Q2291" s="94"/>
    </row>
    <row r="2292" spans="2:17" x14ac:dyDescent="0.25">
      <c r="B2292" s="95">
        <f t="shared" si="68"/>
        <v>2282</v>
      </c>
      <c r="C2292" s="149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97"/>
      <c r="E2292" s="96"/>
      <c r="F2292" s="119"/>
      <c r="G2292" s="97"/>
      <c r="H2292" s="170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86"/>
      <c r="J2292" s="171" t="str">
        <f t="shared" si="67"/>
        <v/>
      </c>
      <c r="K2292" s="163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53" t="str">
        <f>IF('C. Consumer Service Detail'!$F2292="","",IF(VLOOKUP('C. Consumer Service Detail'!$F2292,'Table of Current Services'!$B$7:$F$36,'Table of Current Services'!$F$5,)="cost","Yes","No"))</f>
        <v/>
      </c>
      <c r="M2292" s="154" t="str">
        <f>IFERROR(IF('C. Consumer Service Detail'!$K2292="No Match","No",VLOOKUP('C. Consumer Service Detail'!$C2292,'B. Consumer Budget'!$E$11:$F$2010,2,FALSE)),"")</f>
        <v/>
      </c>
      <c r="P2292" s="94"/>
      <c r="Q2292" s="94"/>
    </row>
    <row r="2293" spans="2:17" x14ac:dyDescent="0.25">
      <c r="B2293" s="95">
        <f t="shared" si="68"/>
        <v>2283</v>
      </c>
      <c r="C2293" s="149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96"/>
      <c r="E2293" s="98"/>
      <c r="F2293" s="120"/>
      <c r="G2293" s="99"/>
      <c r="H2293" s="172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85"/>
      <c r="J2293" s="171" t="str">
        <f t="shared" si="67"/>
        <v/>
      </c>
      <c r="K2293" s="163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53" t="str">
        <f>IF('C. Consumer Service Detail'!$F2293="","",IF(VLOOKUP('C. Consumer Service Detail'!$F2293,'Table of Current Services'!$B$7:$F$36,'Table of Current Services'!$F$5,)="cost","Yes","No"))</f>
        <v/>
      </c>
      <c r="M2293" s="154" t="str">
        <f>IFERROR(IF('C. Consumer Service Detail'!$K2293="No Match","No",VLOOKUP('C. Consumer Service Detail'!$C2293,'B. Consumer Budget'!$E$11:$F$2010,2,FALSE)),"")</f>
        <v/>
      </c>
      <c r="P2293" s="94"/>
      <c r="Q2293" s="94"/>
    </row>
    <row r="2294" spans="2:17" x14ac:dyDescent="0.25">
      <c r="B2294" s="95">
        <f t="shared" si="68"/>
        <v>2284</v>
      </c>
      <c r="C2294" s="149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97"/>
      <c r="E2294" s="96"/>
      <c r="F2294" s="119"/>
      <c r="G2294" s="97"/>
      <c r="H2294" s="170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86"/>
      <c r="J2294" s="171" t="str">
        <f t="shared" si="67"/>
        <v/>
      </c>
      <c r="K2294" s="163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53" t="str">
        <f>IF('C. Consumer Service Detail'!$F2294="","",IF(VLOOKUP('C. Consumer Service Detail'!$F2294,'Table of Current Services'!$B$7:$F$36,'Table of Current Services'!$F$5,)="cost","Yes","No"))</f>
        <v/>
      </c>
      <c r="M2294" s="154" t="str">
        <f>IFERROR(IF('C. Consumer Service Detail'!$K2294="No Match","No",VLOOKUP('C. Consumer Service Detail'!$C2294,'B. Consumer Budget'!$E$11:$F$2010,2,FALSE)),"")</f>
        <v/>
      </c>
      <c r="P2294" s="94"/>
      <c r="Q2294" s="94"/>
    </row>
    <row r="2295" spans="2:17" x14ac:dyDescent="0.25">
      <c r="B2295" s="95">
        <f t="shared" si="68"/>
        <v>2285</v>
      </c>
      <c r="C2295" s="149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96"/>
      <c r="E2295" s="98"/>
      <c r="F2295" s="120"/>
      <c r="G2295" s="99"/>
      <c r="H2295" s="172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85"/>
      <c r="J2295" s="171" t="str">
        <f t="shared" si="67"/>
        <v/>
      </c>
      <c r="K2295" s="163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53" t="str">
        <f>IF('C. Consumer Service Detail'!$F2295="","",IF(VLOOKUP('C. Consumer Service Detail'!$F2295,'Table of Current Services'!$B$7:$F$36,'Table of Current Services'!$F$5,)="cost","Yes","No"))</f>
        <v/>
      </c>
      <c r="M2295" s="154" t="str">
        <f>IFERROR(IF('C. Consumer Service Detail'!$K2295="No Match","No",VLOOKUP('C. Consumer Service Detail'!$C2295,'B. Consumer Budget'!$E$11:$F$2010,2,FALSE)),"")</f>
        <v/>
      </c>
      <c r="P2295" s="94"/>
      <c r="Q2295" s="94"/>
    </row>
    <row r="2296" spans="2:17" x14ac:dyDescent="0.25">
      <c r="B2296" s="95">
        <f t="shared" si="68"/>
        <v>2286</v>
      </c>
      <c r="C2296" s="149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97"/>
      <c r="E2296" s="96"/>
      <c r="F2296" s="119"/>
      <c r="G2296" s="97"/>
      <c r="H2296" s="170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86"/>
      <c r="J2296" s="171" t="str">
        <f t="shared" si="67"/>
        <v/>
      </c>
      <c r="K2296" s="163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53" t="str">
        <f>IF('C. Consumer Service Detail'!$F2296="","",IF(VLOOKUP('C. Consumer Service Detail'!$F2296,'Table of Current Services'!$B$7:$F$36,'Table of Current Services'!$F$5,)="cost","Yes","No"))</f>
        <v/>
      </c>
      <c r="M2296" s="154" t="str">
        <f>IFERROR(IF('C. Consumer Service Detail'!$K2296="No Match","No",VLOOKUP('C. Consumer Service Detail'!$C2296,'B. Consumer Budget'!$E$11:$F$2010,2,FALSE)),"")</f>
        <v/>
      </c>
      <c r="P2296" s="94"/>
      <c r="Q2296" s="94"/>
    </row>
    <row r="2297" spans="2:17" x14ac:dyDescent="0.25">
      <c r="B2297" s="95">
        <f t="shared" si="68"/>
        <v>2287</v>
      </c>
      <c r="C2297" s="149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96"/>
      <c r="E2297" s="98"/>
      <c r="F2297" s="120"/>
      <c r="G2297" s="99"/>
      <c r="H2297" s="172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85"/>
      <c r="J2297" s="171" t="str">
        <f t="shared" si="67"/>
        <v/>
      </c>
      <c r="K2297" s="163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53" t="str">
        <f>IF('C. Consumer Service Detail'!$F2297="","",IF(VLOOKUP('C. Consumer Service Detail'!$F2297,'Table of Current Services'!$B$7:$F$36,'Table of Current Services'!$F$5,)="cost","Yes","No"))</f>
        <v/>
      </c>
      <c r="M2297" s="154" t="str">
        <f>IFERROR(IF('C. Consumer Service Detail'!$K2297="No Match","No",VLOOKUP('C. Consumer Service Detail'!$C2297,'B. Consumer Budget'!$E$11:$F$2010,2,FALSE)),"")</f>
        <v/>
      </c>
      <c r="P2297" s="94"/>
      <c r="Q2297" s="94"/>
    </row>
    <row r="2298" spans="2:17" x14ac:dyDescent="0.25">
      <c r="B2298" s="95">
        <f t="shared" si="68"/>
        <v>2288</v>
      </c>
      <c r="C2298" s="149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97"/>
      <c r="E2298" s="96"/>
      <c r="F2298" s="119"/>
      <c r="G2298" s="97"/>
      <c r="H2298" s="170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86"/>
      <c r="J2298" s="171" t="str">
        <f t="shared" si="67"/>
        <v/>
      </c>
      <c r="K2298" s="163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53" t="str">
        <f>IF('C. Consumer Service Detail'!$F2298="","",IF(VLOOKUP('C. Consumer Service Detail'!$F2298,'Table of Current Services'!$B$7:$F$36,'Table of Current Services'!$F$5,)="cost","Yes","No"))</f>
        <v/>
      </c>
      <c r="M2298" s="154" t="str">
        <f>IFERROR(IF('C. Consumer Service Detail'!$K2298="No Match","No",VLOOKUP('C. Consumer Service Detail'!$C2298,'B. Consumer Budget'!$E$11:$F$2010,2,FALSE)),"")</f>
        <v/>
      </c>
      <c r="P2298" s="94"/>
      <c r="Q2298" s="94"/>
    </row>
    <row r="2299" spans="2:17" x14ac:dyDescent="0.25">
      <c r="B2299" s="95">
        <f t="shared" si="68"/>
        <v>2289</v>
      </c>
      <c r="C2299" s="149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96"/>
      <c r="E2299" s="98"/>
      <c r="F2299" s="120"/>
      <c r="G2299" s="99"/>
      <c r="H2299" s="172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85"/>
      <c r="J2299" s="171" t="str">
        <f t="shared" si="67"/>
        <v/>
      </c>
      <c r="K2299" s="163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53" t="str">
        <f>IF('C. Consumer Service Detail'!$F2299="","",IF(VLOOKUP('C. Consumer Service Detail'!$F2299,'Table of Current Services'!$B$7:$F$36,'Table of Current Services'!$F$5,)="cost","Yes","No"))</f>
        <v/>
      </c>
      <c r="M2299" s="154" t="str">
        <f>IFERROR(IF('C. Consumer Service Detail'!$K2299="No Match","No",VLOOKUP('C. Consumer Service Detail'!$C2299,'B. Consumer Budget'!$E$11:$F$2010,2,FALSE)),"")</f>
        <v/>
      </c>
      <c r="P2299" s="94"/>
      <c r="Q2299" s="94"/>
    </row>
    <row r="2300" spans="2:17" x14ac:dyDescent="0.25">
      <c r="B2300" s="95">
        <f t="shared" si="68"/>
        <v>2290</v>
      </c>
      <c r="C2300" s="149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97"/>
      <c r="E2300" s="96"/>
      <c r="F2300" s="119"/>
      <c r="G2300" s="97"/>
      <c r="H2300" s="170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86"/>
      <c r="J2300" s="171" t="str">
        <f t="shared" si="67"/>
        <v/>
      </c>
      <c r="K2300" s="163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53" t="str">
        <f>IF('C. Consumer Service Detail'!$F2300="","",IF(VLOOKUP('C. Consumer Service Detail'!$F2300,'Table of Current Services'!$B$7:$F$36,'Table of Current Services'!$F$5,)="cost","Yes","No"))</f>
        <v/>
      </c>
      <c r="M2300" s="154" t="str">
        <f>IFERROR(IF('C. Consumer Service Detail'!$K2300="No Match","No",VLOOKUP('C. Consumer Service Detail'!$C2300,'B. Consumer Budget'!$E$11:$F$2010,2,FALSE)),"")</f>
        <v/>
      </c>
      <c r="P2300" s="94"/>
      <c r="Q2300" s="94"/>
    </row>
    <row r="2301" spans="2:17" x14ac:dyDescent="0.25">
      <c r="B2301" s="95">
        <f t="shared" si="68"/>
        <v>2291</v>
      </c>
      <c r="C2301" s="149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96"/>
      <c r="E2301" s="98"/>
      <c r="F2301" s="120"/>
      <c r="G2301" s="99"/>
      <c r="H2301" s="172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85"/>
      <c r="J2301" s="171" t="str">
        <f t="shared" si="67"/>
        <v/>
      </c>
      <c r="K2301" s="163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53" t="str">
        <f>IF('C. Consumer Service Detail'!$F2301="","",IF(VLOOKUP('C. Consumer Service Detail'!$F2301,'Table of Current Services'!$B$7:$F$36,'Table of Current Services'!$F$5,)="cost","Yes","No"))</f>
        <v/>
      </c>
      <c r="M2301" s="154" t="str">
        <f>IFERROR(IF('C. Consumer Service Detail'!$K2301="No Match","No",VLOOKUP('C. Consumer Service Detail'!$C2301,'B. Consumer Budget'!$E$11:$F$2010,2,FALSE)),"")</f>
        <v/>
      </c>
      <c r="P2301" s="94"/>
      <c r="Q2301" s="94"/>
    </row>
    <row r="2302" spans="2:17" x14ac:dyDescent="0.25">
      <c r="B2302" s="95">
        <f t="shared" si="68"/>
        <v>2292</v>
      </c>
      <c r="C2302" s="149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97"/>
      <c r="E2302" s="96"/>
      <c r="F2302" s="119"/>
      <c r="G2302" s="97"/>
      <c r="H2302" s="170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86"/>
      <c r="J2302" s="171" t="str">
        <f t="shared" si="67"/>
        <v/>
      </c>
      <c r="K2302" s="163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53" t="str">
        <f>IF('C. Consumer Service Detail'!$F2302="","",IF(VLOOKUP('C. Consumer Service Detail'!$F2302,'Table of Current Services'!$B$7:$F$36,'Table of Current Services'!$F$5,)="cost","Yes","No"))</f>
        <v/>
      </c>
      <c r="M2302" s="154" t="str">
        <f>IFERROR(IF('C. Consumer Service Detail'!$K2302="No Match","No",VLOOKUP('C. Consumer Service Detail'!$C2302,'B. Consumer Budget'!$E$11:$F$2010,2,FALSE)),"")</f>
        <v/>
      </c>
      <c r="P2302" s="94"/>
      <c r="Q2302" s="94"/>
    </row>
    <row r="2303" spans="2:17" x14ac:dyDescent="0.25">
      <c r="B2303" s="95">
        <f t="shared" si="68"/>
        <v>2293</v>
      </c>
      <c r="C2303" s="149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96"/>
      <c r="E2303" s="98"/>
      <c r="F2303" s="120"/>
      <c r="G2303" s="99"/>
      <c r="H2303" s="172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85"/>
      <c r="J2303" s="171" t="str">
        <f t="shared" si="67"/>
        <v/>
      </c>
      <c r="K2303" s="163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53" t="str">
        <f>IF('C. Consumer Service Detail'!$F2303="","",IF(VLOOKUP('C. Consumer Service Detail'!$F2303,'Table of Current Services'!$B$7:$F$36,'Table of Current Services'!$F$5,)="cost","Yes","No"))</f>
        <v/>
      </c>
      <c r="M2303" s="154" t="str">
        <f>IFERROR(IF('C. Consumer Service Detail'!$K2303="No Match","No",VLOOKUP('C. Consumer Service Detail'!$C2303,'B. Consumer Budget'!$E$11:$F$2010,2,FALSE)),"")</f>
        <v/>
      </c>
      <c r="P2303" s="94"/>
      <c r="Q2303" s="94"/>
    </row>
    <row r="2304" spans="2:17" x14ac:dyDescent="0.25">
      <c r="B2304" s="95">
        <f t="shared" si="68"/>
        <v>2294</v>
      </c>
      <c r="C2304" s="149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97"/>
      <c r="E2304" s="96"/>
      <c r="F2304" s="119"/>
      <c r="G2304" s="97"/>
      <c r="H2304" s="170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86"/>
      <c r="J2304" s="171" t="str">
        <f t="shared" si="67"/>
        <v/>
      </c>
      <c r="K2304" s="163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53" t="str">
        <f>IF('C. Consumer Service Detail'!$F2304="","",IF(VLOOKUP('C. Consumer Service Detail'!$F2304,'Table of Current Services'!$B$7:$F$36,'Table of Current Services'!$F$5,)="cost","Yes","No"))</f>
        <v/>
      </c>
      <c r="M2304" s="154" t="str">
        <f>IFERROR(IF('C. Consumer Service Detail'!$K2304="No Match","No",VLOOKUP('C. Consumer Service Detail'!$C2304,'B. Consumer Budget'!$E$11:$F$2010,2,FALSE)),"")</f>
        <v/>
      </c>
      <c r="P2304" s="94"/>
      <c r="Q2304" s="94"/>
    </row>
    <row r="2305" spans="2:17" x14ac:dyDescent="0.25">
      <c r="B2305" s="95">
        <f t="shared" si="68"/>
        <v>2295</v>
      </c>
      <c r="C2305" s="149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96"/>
      <c r="E2305" s="98"/>
      <c r="F2305" s="120"/>
      <c r="G2305" s="99"/>
      <c r="H2305" s="172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85"/>
      <c r="J2305" s="171" t="str">
        <f t="shared" si="67"/>
        <v/>
      </c>
      <c r="K2305" s="163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53" t="str">
        <f>IF('C. Consumer Service Detail'!$F2305="","",IF(VLOOKUP('C. Consumer Service Detail'!$F2305,'Table of Current Services'!$B$7:$F$36,'Table of Current Services'!$F$5,)="cost","Yes","No"))</f>
        <v/>
      </c>
      <c r="M2305" s="154" t="str">
        <f>IFERROR(IF('C. Consumer Service Detail'!$K2305="No Match","No",VLOOKUP('C. Consumer Service Detail'!$C2305,'B. Consumer Budget'!$E$11:$F$2010,2,FALSE)),"")</f>
        <v/>
      </c>
      <c r="P2305" s="94"/>
      <c r="Q2305" s="94"/>
    </row>
    <row r="2306" spans="2:17" x14ac:dyDescent="0.25">
      <c r="B2306" s="95">
        <f t="shared" si="68"/>
        <v>2296</v>
      </c>
      <c r="C2306" s="149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97"/>
      <c r="E2306" s="96"/>
      <c r="F2306" s="119"/>
      <c r="G2306" s="97"/>
      <c r="H2306" s="170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86"/>
      <c r="J2306" s="171" t="str">
        <f t="shared" si="67"/>
        <v/>
      </c>
      <c r="K2306" s="163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53" t="str">
        <f>IF('C. Consumer Service Detail'!$F2306="","",IF(VLOOKUP('C. Consumer Service Detail'!$F2306,'Table of Current Services'!$B$7:$F$36,'Table of Current Services'!$F$5,)="cost","Yes","No"))</f>
        <v/>
      </c>
      <c r="M2306" s="154" t="str">
        <f>IFERROR(IF('C. Consumer Service Detail'!$K2306="No Match","No",VLOOKUP('C. Consumer Service Detail'!$C2306,'B. Consumer Budget'!$E$11:$F$2010,2,FALSE)),"")</f>
        <v/>
      </c>
      <c r="P2306" s="94"/>
      <c r="Q2306" s="94"/>
    </row>
    <row r="2307" spans="2:17" x14ac:dyDescent="0.25">
      <c r="B2307" s="95">
        <f t="shared" si="68"/>
        <v>2297</v>
      </c>
      <c r="C2307" s="149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96"/>
      <c r="E2307" s="98"/>
      <c r="F2307" s="120"/>
      <c r="G2307" s="99"/>
      <c r="H2307" s="172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85"/>
      <c r="J2307" s="171" t="str">
        <f t="shared" si="67"/>
        <v/>
      </c>
      <c r="K2307" s="163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53" t="str">
        <f>IF('C. Consumer Service Detail'!$F2307="","",IF(VLOOKUP('C. Consumer Service Detail'!$F2307,'Table of Current Services'!$B$7:$F$36,'Table of Current Services'!$F$5,)="cost","Yes","No"))</f>
        <v/>
      </c>
      <c r="M2307" s="154" t="str">
        <f>IFERROR(IF('C. Consumer Service Detail'!$K2307="No Match","No",VLOOKUP('C. Consumer Service Detail'!$C2307,'B. Consumer Budget'!$E$11:$F$2010,2,FALSE)),"")</f>
        <v/>
      </c>
      <c r="P2307" s="94"/>
      <c r="Q2307" s="94"/>
    </row>
    <row r="2308" spans="2:17" x14ac:dyDescent="0.25">
      <c r="B2308" s="95">
        <f t="shared" si="68"/>
        <v>2298</v>
      </c>
      <c r="C2308" s="149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97"/>
      <c r="E2308" s="96"/>
      <c r="F2308" s="119"/>
      <c r="G2308" s="97"/>
      <c r="H2308" s="170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86"/>
      <c r="J2308" s="171" t="str">
        <f t="shared" si="67"/>
        <v/>
      </c>
      <c r="K2308" s="163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53" t="str">
        <f>IF('C. Consumer Service Detail'!$F2308="","",IF(VLOOKUP('C. Consumer Service Detail'!$F2308,'Table of Current Services'!$B$7:$F$36,'Table of Current Services'!$F$5,)="cost","Yes","No"))</f>
        <v/>
      </c>
      <c r="M2308" s="154" t="str">
        <f>IFERROR(IF('C. Consumer Service Detail'!$K2308="No Match","No",VLOOKUP('C. Consumer Service Detail'!$C2308,'B. Consumer Budget'!$E$11:$F$2010,2,FALSE)),"")</f>
        <v/>
      </c>
      <c r="P2308" s="94"/>
      <c r="Q2308" s="94"/>
    </row>
    <row r="2309" spans="2:17" x14ac:dyDescent="0.25">
      <c r="B2309" s="95">
        <f t="shared" si="68"/>
        <v>2299</v>
      </c>
      <c r="C2309" s="149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96"/>
      <c r="E2309" s="98"/>
      <c r="F2309" s="120"/>
      <c r="G2309" s="99"/>
      <c r="H2309" s="172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85"/>
      <c r="J2309" s="171" t="str">
        <f t="shared" si="67"/>
        <v/>
      </c>
      <c r="K2309" s="163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53" t="str">
        <f>IF('C. Consumer Service Detail'!$F2309="","",IF(VLOOKUP('C. Consumer Service Detail'!$F2309,'Table of Current Services'!$B$7:$F$36,'Table of Current Services'!$F$5,)="cost","Yes","No"))</f>
        <v/>
      </c>
      <c r="M2309" s="154" t="str">
        <f>IFERROR(IF('C. Consumer Service Detail'!$K2309="No Match","No",VLOOKUP('C. Consumer Service Detail'!$C2309,'B. Consumer Budget'!$E$11:$F$2010,2,FALSE)),"")</f>
        <v/>
      </c>
      <c r="P2309" s="94"/>
      <c r="Q2309" s="94"/>
    </row>
    <row r="2310" spans="2:17" x14ac:dyDescent="0.25">
      <c r="B2310" s="95">
        <f t="shared" si="68"/>
        <v>2300</v>
      </c>
      <c r="C2310" s="149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97"/>
      <c r="E2310" s="96"/>
      <c r="F2310" s="119"/>
      <c r="G2310" s="97"/>
      <c r="H2310" s="170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86"/>
      <c r="J2310" s="171" t="str">
        <f t="shared" si="67"/>
        <v/>
      </c>
      <c r="K2310" s="163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53" t="str">
        <f>IF('C. Consumer Service Detail'!$F2310="","",IF(VLOOKUP('C. Consumer Service Detail'!$F2310,'Table of Current Services'!$B$7:$F$36,'Table of Current Services'!$F$5,)="cost","Yes","No"))</f>
        <v/>
      </c>
      <c r="M2310" s="154" t="str">
        <f>IFERROR(IF('C. Consumer Service Detail'!$K2310="No Match","No",VLOOKUP('C. Consumer Service Detail'!$C2310,'B. Consumer Budget'!$E$11:$F$2010,2,FALSE)),"")</f>
        <v/>
      </c>
      <c r="P2310" s="94"/>
      <c r="Q2310" s="94"/>
    </row>
    <row r="2311" spans="2:17" x14ac:dyDescent="0.25">
      <c r="B2311" s="95">
        <f t="shared" si="68"/>
        <v>2301</v>
      </c>
      <c r="C2311" s="149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96"/>
      <c r="E2311" s="98"/>
      <c r="F2311" s="120"/>
      <c r="G2311" s="99"/>
      <c r="H2311" s="172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85"/>
      <c r="J2311" s="171" t="str">
        <f t="shared" si="67"/>
        <v/>
      </c>
      <c r="K2311" s="163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53" t="str">
        <f>IF('C. Consumer Service Detail'!$F2311="","",IF(VLOOKUP('C. Consumer Service Detail'!$F2311,'Table of Current Services'!$B$7:$F$36,'Table of Current Services'!$F$5,)="cost","Yes","No"))</f>
        <v/>
      </c>
      <c r="M2311" s="154" t="str">
        <f>IFERROR(IF('C. Consumer Service Detail'!$K2311="No Match","No",VLOOKUP('C. Consumer Service Detail'!$C2311,'B. Consumer Budget'!$E$11:$F$2010,2,FALSE)),"")</f>
        <v/>
      </c>
      <c r="P2311" s="94"/>
      <c r="Q2311" s="94"/>
    </row>
    <row r="2312" spans="2:17" x14ac:dyDescent="0.25">
      <c r="B2312" s="95">
        <f t="shared" si="68"/>
        <v>2302</v>
      </c>
      <c r="C2312" s="149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97"/>
      <c r="E2312" s="96"/>
      <c r="F2312" s="119"/>
      <c r="G2312" s="97"/>
      <c r="H2312" s="170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86"/>
      <c r="J2312" s="171" t="str">
        <f t="shared" si="67"/>
        <v/>
      </c>
      <c r="K2312" s="163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53" t="str">
        <f>IF('C. Consumer Service Detail'!$F2312="","",IF(VLOOKUP('C. Consumer Service Detail'!$F2312,'Table of Current Services'!$B$7:$F$36,'Table of Current Services'!$F$5,)="cost","Yes","No"))</f>
        <v/>
      </c>
      <c r="M2312" s="154" t="str">
        <f>IFERROR(IF('C. Consumer Service Detail'!$K2312="No Match","No",VLOOKUP('C. Consumer Service Detail'!$C2312,'B. Consumer Budget'!$E$11:$F$2010,2,FALSE)),"")</f>
        <v/>
      </c>
      <c r="P2312" s="94"/>
      <c r="Q2312" s="94"/>
    </row>
    <row r="2313" spans="2:17" x14ac:dyDescent="0.25">
      <c r="B2313" s="95">
        <f t="shared" si="68"/>
        <v>2303</v>
      </c>
      <c r="C2313" s="149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96"/>
      <c r="E2313" s="98"/>
      <c r="F2313" s="120"/>
      <c r="G2313" s="99"/>
      <c r="H2313" s="172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85"/>
      <c r="J2313" s="171" t="str">
        <f t="shared" si="67"/>
        <v/>
      </c>
      <c r="K2313" s="163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53" t="str">
        <f>IF('C. Consumer Service Detail'!$F2313="","",IF(VLOOKUP('C. Consumer Service Detail'!$F2313,'Table of Current Services'!$B$7:$F$36,'Table of Current Services'!$F$5,)="cost","Yes","No"))</f>
        <v/>
      </c>
      <c r="M2313" s="154" t="str">
        <f>IFERROR(IF('C. Consumer Service Detail'!$K2313="No Match","No",VLOOKUP('C. Consumer Service Detail'!$C2313,'B. Consumer Budget'!$E$11:$F$2010,2,FALSE)),"")</f>
        <v/>
      </c>
      <c r="P2313" s="94"/>
      <c r="Q2313" s="94"/>
    </row>
    <row r="2314" spans="2:17" x14ac:dyDescent="0.25">
      <c r="B2314" s="95">
        <f t="shared" si="68"/>
        <v>2304</v>
      </c>
      <c r="C2314" s="149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97"/>
      <c r="E2314" s="96"/>
      <c r="F2314" s="119"/>
      <c r="G2314" s="97"/>
      <c r="H2314" s="170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86"/>
      <c r="J2314" s="171" t="str">
        <f t="shared" si="67"/>
        <v/>
      </c>
      <c r="K2314" s="163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53" t="str">
        <f>IF('C. Consumer Service Detail'!$F2314="","",IF(VLOOKUP('C. Consumer Service Detail'!$F2314,'Table of Current Services'!$B$7:$F$36,'Table of Current Services'!$F$5,)="cost","Yes","No"))</f>
        <v/>
      </c>
      <c r="M2314" s="154" t="str">
        <f>IFERROR(IF('C. Consumer Service Detail'!$K2314="No Match","No",VLOOKUP('C. Consumer Service Detail'!$C2314,'B. Consumer Budget'!$E$11:$F$2010,2,FALSE)),"")</f>
        <v/>
      </c>
      <c r="P2314" s="94"/>
      <c r="Q2314" s="94"/>
    </row>
    <row r="2315" spans="2:17" x14ac:dyDescent="0.25">
      <c r="B2315" s="95">
        <f t="shared" si="68"/>
        <v>2305</v>
      </c>
      <c r="C2315" s="149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96"/>
      <c r="E2315" s="98"/>
      <c r="F2315" s="120"/>
      <c r="G2315" s="99"/>
      <c r="H2315" s="172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85"/>
      <c r="J2315" s="171" t="str">
        <f t="shared" ref="J2315:J2378" si="69">IFERROR(IF($H2315&gt;0,$H2315*$I2315,$I2315),"")</f>
        <v/>
      </c>
      <c r="K2315" s="163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53" t="str">
        <f>IF('C. Consumer Service Detail'!$F2315="","",IF(VLOOKUP('C. Consumer Service Detail'!$F2315,'Table of Current Services'!$B$7:$F$36,'Table of Current Services'!$F$5,)="cost","Yes","No"))</f>
        <v/>
      </c>
      <c r="M2315" s="154" t="str">
        <f>IFERROR(IF('C. Consumer Service Detail'!$K2315="No Match","No",VLOOKUP('C. Consumer Service Detail'!$C2315,'B. Consumer Budget'!$E$11:$F$2010,2,FALSE)),"")</f>
        <v/>
      </c>
      <c r="P2315" s="94"/>
      <c r="Q2315" s="94"/>
    </row>
    <row r="2316" spans="2:17" x14ac:dyDescent="0.25">
      <c r="B2316" s="95">
        <f t="shared" ref="B2316:B2379" si="70">B2315+1</f>
        <v>2306</v>
      </c>
      <c r="C2316" s="149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97"/>
      <c r="E2316" s="96"/>
      <c r="F2316" s="119"/>
      <c r="G2316" s="97"/>
      <c r="H2316" s="170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86"/>
      <c r="J2316" s="171" t="str">
        <f t="shared" si="69"/>
        <v/>
      </c>
      <c r="K2316" s="163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53" t="str">
        <f>IF('C. Consumer Service Detail'!$F2316="","",IF(VLOOKUP('C. Consumer Service Detail'!$F2316,'Table of Current Services'!$B$7:$F$36,'Table of Current Services'!$F$5,)="cost","Yes","No"))</f>
        <v/>
      </c>
      <c r="M2316" s="154" t="str">
        <f>IFERROR(IF('C. Consumer Service Detail'!$K2316="No Match","No",VLOOKUP('C. Consumer Service Detail'!$C2316,'B. Consumer Budget'!$E$11:$F$2010,2,FALSE)),"")</f>
        <v/>
      </c>
      <c r="P2316" s="94"/>
      <c r="Q2316" s="94"/>
    </row>
    <row r="2317" spans="2:17" x14ac:dyDescent="0.25">
      <c r="B2317" s="95">
        <f t="shared" si="70"/>
        <v>2307</v>
      </c>
      <c r="C2317" s="149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96"/>
      <c r="E2317" s="98"/>
      <c r="F2317" s="120"/>
      <c r="G2317" s="99"/>
      <c r="H2317" s="172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85"/>
      <c r="J2317" s="171" t="str">
        <f t="shared" si="69"/>
        <v/>
      </c>
      <c r="K2317" s="163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53" t="str">
        <f>IF('C. Consumer Service Detail'!$F2317="","",IF(VLOOKUP('C. Consumer Service Detail'!$F2317,'Table of Current Services'!$B$7:$F$36,'Table of Current Services'!$F$5,)="cost","Yes","No"))</f>
        <v/>
      </c>
      <c r="M2317" s="154" t="str">
        <f>IFERROR(IF('C. Consumer Service Detail'!$K2317="No Match","No",VLOOKUP('C. Consumer Service Detail'!$C2317,'B. Consumer Budget'!$E$11:$F$2010,2,FALSE)),"")</f>
        <v/>
      </c>
      <c r="P2317" s="94"/>
      <c r="Q2317" s="94"/>
    </row>
    <row r="2318" spans="2:17" x14ac:dyDescent="0.25">
      <c r="B2318" s="95">
        <f t="shared" si="70"/>
        <v>2308</v>
      </c>
      <c r="C2318" s="149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97"/>
      <c r="E2318" s="96"/>
      <c r="F2318" s="119"/>
      <c r="G2318" s="97"/>
      <c r="H2318" s="170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86"/>
      <c r="J2318" s="171" t="str">
        <f t="shared" si="69"/>
        <v/>
      </c>
      <c r="K2318" s="163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53" t="str">
        <f>IF('C. Consumer Service Detail'!$F2318="","",IF(VLOOKUP('C. Consumer Service Detail'!$F2318,'Table of Current Services'!$B$7:$F$36,'Table of Current Services'!$F$5,)="cost","Yes","No"))</f>
        <v/>
      </c>
      <c r="M2318" s="154" t="str">
        <f>IFERROR(IF('C. Consumer Service Detail'!$K2318="No Match","No",VLOOKUP('C. Consumer Service Detail'!$C2318,'B. Consumer Budget'!$E$11:$F$2010,2,FALSE)),"")</f>
        <v/>
      </c>
      <c r="P2318" s="94"/>
      <c r="Q2318" s="94"/>
    </row>
    <row r="2319" spans="2:17" x14ac:dyDescent="0.25">
      <c r="B2319" s="95">
        <f t="shared" si="70"/>
        <v>2309</v>
      </c>
      <c r="C2319" s="149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96"/>
      <c r="E2319" s="98"/>
      <c r="F2319" s="120"/>
      <c r="G2319" s="99"/>
      <c r="H2319" s="172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85"/>
      <c r="J2319" s="171" t="str">
        <f t="shared" si="69"/>
        <v/>
      </c>
      <c r="K2319" s="163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53" t="str">
        <f>IF('C. Consumer Service Detail'!$F2319="","",IF(VLOOKUP('C. Consumer Service Detail'!$F2319,'Table of Current Services'!$B$7:$F$36,'Table of Current Services'!$F$5,)="cost","Yes","No"))</f>
        <v/>
      </c>
      <c r="M2319" s="154" t="str">
        <f>IFERROR(IF('C. Consumer Service Detail'!$K2319="No Match","No",VLOOKUP('C. Consumer Service Detail'!$C2319,'B. Consumer Budget'!$E$11:$F$2010,2,FALSE)),"")</f>
        <v/>
      </c>
      <c r="P2319" s="94"/>
      <c r="Q2319" s="94"/>
    </row>
    <row r="2320" spans="2:17" x14ac:dyDescent="0.25">
      <c r="B2320" s="95">
        <f t="shared" si="70"/>
        <v>2310</v>
      </c>
      <c r="C2320" s="149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97"/>
      <c r="E2320" s="96"/>
      <c r="F2320" s="119"/>
      <c r="G2320" s="97"/>
      <c r="H2320" s="170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86"/>
      <c r="J2320" s="171" t="str">
        <f t="shared" si="69"/>
        <v/>
      </c>
      <c r="K2320" s="163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53" t="str">
        <f>IF('C. Consumer Service Detail'!$F2320="","",IF(VLOOKUP('C. Consumer Service Detail'!$F2320,'Table of Current Services'!$B$7:$F$36,'Table of Current Services'!$F$5,)="cost","Yes","No"))</f>
        <v/>
      </c>
      <c r="M2320" s="154" t="str">
        <f>IFERROR(IF('C. Consumer Service Detail'!$K2320="No Match","No",VLOOKUP('C. Consumer Service Detail'!$C2320,'B. Consumer Budget'!$E$11:$F$2010,2,FALSE)),"")</f>
        <v/>
      </c>
      <c r="P2320" s="94"/>
      <c r="Q2320" s="94"/>
    </row>
    <row r="2321" spans="2:17" x14ac:dyDescent="0.25">
      <c r="B2321" s="95">
        <f t="shared" si="70"/>
        <v>2311</v>
      </c>
      <c r="C2321" s="149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96"/>
      <c r="E2321" s="98"/>
      <c r="F2321" s="120"/>
      <c r="G2321" s="99"/>
      <c r="H2321" s="172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85"/>
      <c r="J2321" s="171" t="str">
        <f t="shared" si="69"/>
        <v/>
      </c>
      <c r="K2321" s="163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53" t="str">
        <f>IF('C. Consumer Service Detail'!$F2321="","",IF(VLOOKUP('C. Consumer Service Detail'!$F2321,'Table of Current Services'!$B$7:$F$36,'Table of Current Services'!$F$5,)="cost","Yes","No"))</f>
        <v/>
      </c>
      <c r="M2321" s="154" t="str">
        <f>IFERROR(IF('C. Consumer Service Detail'!$K2321="No Match","No",VLOOKUP('C. Consumer Service Detail'!$C2321,'B. Consumer Budget'!$E$11:$F$2010,2,FALSE)),"")</f>
        <v/>
      </c>
      <c r="P2321" s="94"/>
      <c r="Q2321" s="94"/>
    </row>
    <row r="2322" spans="2:17" x14ac:dyDescent="0.25">
      <c r="B2322" s="95">
        <f t="shared" si="70"/>
        <v>2312</v>
      </c>
      <c r="C2322" s="149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97"/>
      <c r="E2322" s="96"/>
      <c r="F2322" s="119"/>
      <c r="G2322" s="97"/>
      <c r="H2322" s="170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86"/>
      <c r="J2322" s="171" t="str">
        <f t="shared" si="69"/>
        <v/>
      </c>
      <c r="K2322" s="163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53" t="str">
        <f>IF('C. Consumer Service Detail'!$F2322="","",IF(VLOOKUP('C. Consumer Service Detail'!$F2322,'Table of Current Services'!$B$7:$F$36,'Table of Current Services'!$F$5,)="cost","Yes","No"))</f>
        <v/>
      </c>
      <c r="M2322" s="154" t="str">
        <f>IFERROR(IF('C. Consumer Service Detail'!$K2322="No Match","No",VLOOKUP('C. Consumer Service Detail'!$C2322,'B. Consumer Budget'!$E$11:$F$2010,2,FALSE)),"")</f>
        <v/>
      </c>
      <c r="P2322" s="94"/>
      <c r="Q2322" s="94"/>
    </row>
    <row r="2323" spans="2:17" x14ac:dyDescent="0.25">
      <c r="B2323" s="95">
        <f t="shared" si="70"/>
        <v>2313</v>
      </c>
      <c r="C2323" s="149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96"/>
      <c r="E2323" s="98"/>
      <c r="F2323" s="120"/>
      <c r="G2323" s="99"/>
      <c r="H2323" s="172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85"/>
      <c r="J2323" s="171" t="str">
        <f t="shared" si="69"/>
        <v/>
      </c>
      <c r="K2323" s="163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53" t="str">
        <f>IF('C. Consumer Service Detail'!$F2323="","",IF(VLOOKUP('C. Consumer Service Detail'!$F2323,'Table of Current Services'!$B$7:$F$36,'Table of Current Services'!$F$5,)="cost","Yes","No"))</f>
        <v/>
      </c>
      <c r="M2323" s="154" t="str">
        <f>IFERROR(IF('C. Consumer Service Detail'!$K2323="No Match","No",VLOOKUP('C. Consumer Service Detail'!$C2323,'B. Consumer Budget'!$E$11:$F$2010,2,FALSE)),"")</f>
        <v/>
      </c>
      <c r="P2323" s="94"/>
      <c r="Q2323" s="94"/>
    </row>
    <row r="2324" spans="2:17" x14ac:dyDescent="0.25">
      <c r="B2324" s="95">
        <f t="shared" si="70"/>
        <v>2314</v>
      </c>
      <c r="C2324" s="149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97"/>
      <c r="E2324" s="96"/>
      <c r="F2324" s="119"/>
      <c r="G2324" s="97"/>
      <c r="H2324" s="170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86"/>
      <c r="J2324" s="171" t="str">
        <f t="shared" si="69"/>
        <v/>
      </c>
      <c r="K2324" s="163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53" t="str">
        <f>IF('C. Consumer Service Detail'!$F2324="","",IF(VLOOKUP('C. Consumer Service Detail'!$F2324,'Table of Current Services'!$B$7:$F$36,'Table of Current Services'!$F$5,)="cost","Yes","No"))</f>
        <v/>
      </c>
      <c r="M2324" s="154" t="str">
        <f>IFERROR(IF('C. Consumer Service Detail'!$K2324="No Match","No",VLOOKUP('C. Consumer Service Detail'!$C2324,'B. Consumer Budget'!$E$11:$F$2010,2,FALSE)),"")</f>
        <v/>
      </c>
      <c r="P2324" s="94"/>
      <c r="Q2324" s="94"/>
    </row>
    <row r="2325" spans="2:17" x14ac:dyDescent="0.25">
      <c r="B2325" s="95">
        <f t="shared" si="70"/>
        <v>2315</v>
      </c>
      <c r="C2325" s="149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96"/>
      <c r="E2325" s="98"/>
      <c r="F2325" s="120"/>
      <c r="G2325" s="99"/>
      <c r="H2325" s="172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85"/>
      <c r="J2325" s="171" t="str">
        <f t="shared" si="69"/>
        <v/>
      </c>
      <c r="K2325" s="163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53" t="str">
        <f>IF('C. Consumer Service Detail'!$F2325="","",IF(VLOOKUP('C. Consumer Service Detail'!$F2325,'Table of Current Services'!$B$7:$F$36,'Table of Current Services'!$F$5,)="cost","Yes","No"))</f>
        <v/>
      </c>
      <c r="M2325" s="154" t="str">
        <f>IFERROR(IF('C. Consumer Service Detail'!$K2325="No Match","No",VLOOKUP('C. Consumer Service Detail'!$C2325,'B. Consumer Budget'!$E$11:$F$2010,2,FALSE)),"")</f>
        <v/>
      </c>
      <c r="P2325" s="94"/>
      <c r="Q2325" s="94"/>
    </row>
    <row r="2326" spans="2:17" x14ac:dyDescent="0.25">
      <c r="B2326" s="95">
        <f t="shared" si="70"/>
        <v>2316</v>
      </c>
      <c r="C2326" s="149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97"/>
      <c r="E2326" s="96"/>
      <c r="F2326" s="119"/>
      <c r="G2326" s="97"/>
      <c r="H2326" s="170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86"/>
      <c r="J2326" s="171" t="str">
        <f t="shared" si="69"/>
        <v/>
      </c>
      <c r="K2326" s="163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53" t="str">
        <f>IF('C. Consumer Service Detail'!$F2326="","",IF(VLOOKUP('C. Consumer Service Detail'!$F2326,'Table of Current Services'!$B$7:$F$36,'Table of Current Services'!$F$5,)="cost","Yes","No"))</f>
        <v/>
      </c>
      <c r="M2326" s="154" t="str">
        <f>IFERROR(IF('C. Consumer Service Detail'!$K2326="No Match","No",VLOOKUP('C. Consumer Service Detail'!$C2326,'B. Consumer Budget'!$E$11:$F$2010,2,FALSE)),"")</f>
        <v/>
      </c>
      <c r="P2326" s="94"/>
      <c r="Q2326" s="94"/>
    </row>
    <row r="2327" spans="2:17" x14ac:dyDescent="0.25">
      <c r="B2327" s="95">
        <f t="shared" si="70"/>
        <v>2317</v>
      </c>
      <c r="C2327" s="149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96"/>
      <c r="E2327" s="98"/>
      <c r="F2327" s="120"/>
      <c r="G2327" s="99"/>
      <c r="H2327" s="172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85"/>
      <c r="J2327" s="171" t="str">
        <f t="shared" si="69"/>
        <v/>
      </c>
      <c r="K2327" s="163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53" t="str">
        <f>IF('C. Consumer Service Detail'!$F2327="","",IF(VLOOKUP('C. Consumer Service Detail'!$F2327,'Table of Current Services'!$B$7:$F$36,'Table of Current Services'!$F$5,)="cost","Yes","No"))</f>
        <v/>
      </c>
      <c r="M2327" s="154" t="str">
        <f>IFERROR(IF('C. Consumer Service Detail'!$K2327="No Match","No",VLOOKUP('C. Consumer Service Detail'!$C2327,'B. Consumer Budget'!$E$11:$F$2010,2,FALSE)),"")</f>
        <v/>
      </c>
      <c r="P2327" s="94"/>
      <c r="Q2327" s="94"/>
    </row>
    <row r="2328" spans="2:17" x14ac:dyDescent="0.25">
      <c r="B2328" s="95">
        <f t="shared" si="70"/>
        <v>2318</v>
      </c>
      <c r="C2328" s="149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97"/>
      <c r="E2328" s="96"/>
      <c r="F2328" s="119"/>
      <c r="G2328" s="97"/>
      <c r="H2328" s="170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86"/>
      <c r="J2328" s="171" t="str">
        <f t="shared" si="69"/>
        <v/>
      </c>
      <c r="K2328" s="163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53" t="str">
        <f>IF('C. Consumer Service Detail'!$F2328="","",IF(VLOOKUP('C. Consumer Service Detail'!$F2328,'Table of Current Services'!$B$7:$F$36,'Table of Current Services'!$F$5,)="cost","Yes","No"))</f>
        <v/>
      </c>
      <c r="M2328" s="154" t="str">
        <f>IFERROR(IF('C. Consumer Service Detail'!$K2328="No Match","No",VLOOKUP('C. Consumer Service Detail'!$C2328,'B. Consumer Budget'!$E$11:$F$2010,2,FALSE)),"")</f>
        <v/>
      </c>
      <c r="P2328" s="94"/>
      <c r="Q2328" s="94"/>
    </row>
    <row r="2329" spans="2:17" x14ac:dyDescent="0.25">
      <c r="B2329" s="95">
        <f t="shared" si="70"/>
        <v>2319</v>
      </c>
      <c r="C2329" s="149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96"/>
      <c r="E2329" s="98"/>
      <c r="F2329" s="120"/>
      <c r="G2329" s="99"/>
      <c r="H2329" s="172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85"/>
      <c r="J2329" s="171" t="str">
        <f t="shared" si="69"/>
        <v/>
      </c>
      <c r="K2329" s="163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53" t="str">
        <f>IF('C. Consumer Service Detail'!$F2329="","",IF(VLOOKUP('C. Consumer Service Detail'!$F2329,'Table of Current Services'!$B$7:$F$36,'Table of Current Services'!$F$5,)="cost","Yes","No"))</f>
        <v/>
      </c>
      <c r="M2329" s="154" t="str">
        <f>IFERROR(IF('C. Consumer Service Detail'!$K2329="No Match","No",VLOOKUP('C. Consumer Service Detail'!$C2329,'B. Consumer Budget'!$E$11:$F$2010,2,FALSE)),"")</f>
        <v/>
      </c>
      <c r="P2329" s="94"/>
      <c r="Q2329" s="94"/>
    </row>
    <row r="2330" spans="2:17" x14ac:dyDescent="0.25">
      <c r="B2330" s="95">
        <f t="shared" si="70"/>
        <v>2320</v>
      </c>
      <c r="C2330" s="149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97"/>
      <c r="E2330" s="96"/>
      <c r="F2330" s="119"/>
      <c r="G2330" s="97"/>
      <c r="H2330" s="170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86"/>
      <c r="J2330" s="171" t="str">
        <f t="shared" si="69"/>
        <v/>
      </c>
      <c r="K2330" s="163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53" t="str">
        <f>IF('C. Consumer Service Detail'!$F2330="","",IF(VLOOKUP('C. Consumer Service Detail'!$F2330,'Table of Current Services'!$B$7:$F$36,'Table of Current Services'!$F$5,)="cost","Yes","No"))</f>
        <v/>
      </c>
      <c r="M2330" s="154" t="str">
        <f>IFERROR(IF('C. Consumer Service Detail'!$K2330="No Match","No",VLOOKUP('C. Consumer Service Detail'!$C2330,'B. Consumer Budget'!$E$11:$F$2010,2,FALSE)),"")</f>
        <v/>
      </c>
      <c r="P2330" s="94"/>
      <c r="Q2330" s="94"/>
    </row>
    <row r="2331" spans="2:17" x14ac:dyDescent="0.25">
      <c r="B2331" s="95">
        <f t="shared" si="70"/>
        <v>2321</v>
      </c>
      <c r="C2331" s="149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96"/>
      <c r="E2331" s="98"/>
      <c r="F2331" s="120"/>
      <c r="G2331" s="99"/>
      <c r="H2331" s="172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85"/>
      <c r="J2331" s="171" t="str">
        <f t="shared" si="69"/>
        <v/>
      </c>
      <c r="K2331" s="163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53" t="str">
        <f>IF('C. Consumer Service Detail'!$F2331="","",IF(VLOOKUP('C. Consumer Service Detail'!$F2331,'Table of Current Services'!$B$7:$F$36,'Table of Current Services'!$F$5,)="cost","Yes","No"))</f>
        <v/>
      </c>
      <c r="M2331" s="154" t="str">
        <f>IFERROR(IF('C. Consumer Service Detail'!$K2331="No Match","No",VLOOKUP('C. Consumer Service Detail'!$C2331,'B. Consumer Budget'!$E$11:$F$2010,2,FALSE)),"")</f>
        <v/>
      </c>
      <c r="P2331" s="94"/>
      <c r="Q2331" s="94"/>
    </row>
    <row r="2332" spans="2:17" x14ac:dyDescent="0.25">
      <c r="B2332" s="95">
        <f t="shared" si="70"/>
        <v>2322</v>
      </c>
      <c r="C2332" s="149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97"/>
      <c r="E2332" s="96"/>
      <c r="F2332" s="119"/>
      <c r="G2332" s="97"/>
      <c r="H2332" s="170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86"/>
      <c r="J2332" s="171" t="str">
        <f t="shared" si="69"/>
        <v/>
      </c>
      <c r="K2332" s="163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53" t="str">
        <f>IF('C. Consumer Service Detail'!$F2332="","",IF(VLOOKUP('C. Consumer Service Detail'!$F2332,'Table of Current Services'!$B$7:$F$36,'Table of Current Services'!$F$5,)="cost","Yes","No"))</f>
        <v/>
      </c>
      <c r="M2332" s="154" t="str">
        <f>IFERROR(IF('C. Consumer Service Detail'!$K2332="No Match","No",VLOOKUP('C. Consumer Service Detail'!$C2332,'B. Consumer Budget'!$E$11:$F$2010,2,FALSE)),"")</f>
        <v/>
      </c>
      <c r="P2332" s="94"/>
      <c r="Q2332" s="94"/>
    </row>
    <row r="2333" spans="2:17" x14ac:dyDescent="0.25">
      <c r="B2333" s="95">
        <f t="shared" si="70"/>
        <v>2323</v>
      </c>
      <c r="C2333" s="149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96"/>
      <c r="E2333" s="98"/>
      <c r="F2333" s="120"/>
      <c r="G2333" s="99"/>
      <c r="H2333" s="172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85"/>
      <c r="J2333" s="171" t="str">
        <f t="shared" si="69"/>
        <v/>
      </c>
      <c r="K2333" s="163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53" t="str">
        <f>IF('C. Consumer Service Detail'!$F2333="","",IF(VLOOKUP('C. Consumer Service Detail'!$F2333,'Table of Current Services'!$B$7:$F$36,'Table of Current Services'!$F$5,)="cost","Yes","No"))</f>
        <v/>
      </c>
      <c r="M2333" s="154" t="str">
        <f>IFERROR(IF('C. Consumer Service Detail'!$K2333="No Match","No",VLOOKUP('C. Consumer Service Detail'!$C2333,'B. Consumer Budget'!$E$11:$F$2010,2,FALSE)),"")</f>
        <v/>
      </c>
      <c r="P2333" s="94"/>
      <c r="Q2333" s="94"/>
    </row>
    <row r="2334" spans="2:17" x14ac:dyDescent="0.25">
      <c r="B2334" s="95">
        <f t="shared" si="70"/>
        <v>2324</v>
      </c>
      <c r="C2334" s="149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97"/>
      <c r="E2334" s="96"/>
      <c r="F2334" s="119"/>
      <c r="G2334" s="97"/>
      <c r="H2334" s="170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86"/>
      <c r="J2334" s="171" t="str">
        <f t="shared" si="69"/>
        <v/>
      </c>
      <c r="K2334" s="163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53" t="str">
        <f>IF('C. Consumer Service Detail'!$F2334="","",IF(VLOOKUP('C. Consumer Service Detail'!$F2334,'Table of Current Services'!$B$7:$F$36,'Table of Current Services'!$F$5,)="cost","Yes","No"))</f>
        <v/>
      </c>
      <c r="M2334" s="154" t="str">
        <f>IFERROR(IF('C. Consumer Service Detail'!$K2334="No Match","No",VLOOKUP('C. Consumer Service Detail'!$C2334,'B. Consumer Budget'!$E$11:$F$2010,2,FALSE)),"")</f>
        <v/>
      </c>
      <c r="P2334" s="94"/>
      <c r="Q2334" s="94"/>
    </row>
    <row r="2335" spans="2:17" x14ac:dyDescent="0.25">
      <c r="B2335" s="95">
        <f t="shared" si="70"/>
        <v>2325</v>
      </c>
      <c r="C2335" s="149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96"/>
      <c r="E2335" s="98"/>
      <c r="F2335" s="120"/>
      <c r="G2335" s="99"/>
      <c r="H2335" s="172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85"/>
      <c r="J2335" s="171" t="str">
        <f t="shared" si="69"/>
        <v/>
      </c>
      <c r="K2335" s="163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53" t="str">
        <f>IF('C. Consumer Service Detail'!$F2335="","",IF(VLOOKUP('C. Consumer Service Detail'!$F2335,'Table of Current Services'!$B$7:$F$36,'Table of Current Services'!$F$5,)="cost","Yes","No"))</f>
        <v/>
      </c>
      <c r="M2335" s="154" t="str">
        <f>IFERROR(IF('C. Consumer Service Detail'!$K2335="No Match","No",VLOOKUP('C. Consumer Service Detail'!$C2335,'B. Consumer Budget'!$E$11:$F$2010,2,FALSE)),"")</f>
        <v/>
      </c>
      <c r="P2335" s="94"/>
      <c r="Q2335" s="94"/>
    </row>
    <row r="2336" spans="2:17" x14ac:dyDescent="0.25">
      <c r="B2336" s="95">
        <f t="shared" si="70"/>
        <v>2326</v>
      </c>
      <c r="C2336" s="149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97"/>
      <c r="E2336" s="96"/>
      <c r="F2336" s="119"/>
      <c r="G2336" s="97"/>
      <c r="H2336" s="170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86"/>
      <c r="J2336" s="171" t="str">
        <f t="shared" si="69"/>
        <v/>
      </c>
      <c r="K2336" s="163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53" t="str">
        <f>IF('C. Consumer Service Detail'!$F2336="","",IF(VLOOKUP('C. Consumer Service Detail'!$F2336,'Table of Current Services'!$B$7:$F$36,'Table of Current Services'!$F$5,)="cost","Yes","No"))</f>
        <v/>
      </c>
      <c r="M2336" s="154" t="str">
        <f>IFERROR(IF('C. Consumer Service Detail'!$K2336="No Match","No",VLOOKUP('C. Consumer Service Detail'!$C2336,'B. Consumer Budget'!$E$11:$F$2010,2,FALSE)),"")</f>
        <v/>
      </c>
      <c r="P2336" s="94"/>
      <c r="Q2336" s="94"/>
    </row>
    <row r="2337" spans="2:17" x14ac:dyDescent="0.25">
      <c r="B2337" s="95">
        <f t="shared" si="70"/>
        <v>2327</v>
      </c>
      <c r="C2337" s="149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96"/>
      <c r="E2337" s="98"/>
      <c r="F2337" s="120"/>
      <c r="G2337" s="99"/>
      <c r="H2337" s="172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85"/>
      <c r="J2337" s="171" t="str">
        <f t="shared" si="69"/>
        <v/>
      </c>
      <c r="K2337" s="163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53" t="str">
        <f>IF('C. Consumer Service Detail'!$F2337="","",IF(VLOOKUP('C. Consumer Service Detail'!$F2337,'Table of Current Services'!$B$7:$F$36,'Table of Current Services'!$F$5,)="cost","Yes","No"))</f>
        <v/>
      </c>
      <c r="M2337" s="154" t="str">
        <f>IFERROR(IF('C. Consumer Service Detail'!$K2337="No Match","No",VLOOKUP('C. Consumer Service Detail'!$C2337,'B. Consumer Budget'!$E$11:$F$2010,2,FALSE)),"")</f>
        <v/>
      </c>
      <c r="P2337" s="94"/>
      <c r="Q2337" s="94"/>
    </row>
    <row r="2338" spans="2:17" x14ac:dyDescent="0.25">
      <c r="B2338" s="95">
        <f t="shared" si="70"/>
        <v>2328</v>
      </c>
      <c r="C2338" s="149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97"/>
      <c r="E2338" s="96"/>
      <c r="F2338" s="119"/>
      <c r="G2338" s="97"/>
      <c r="H2338" s="170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86"/>
      <c r="J2338" s="171" t="str">
        <f t="shared" si="69"/>
        <v/>
      </c>
      <c r="K2338" s="163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53" t="str">
        <f>IF('C. Consumer Service Detail'!$F2338="","",IF(VLOOKUP('C. Consumer Service Detail'!$F2338,'Table of Current Services'!$B$7:$F$36,'Table of Current Services'!$F$5,)="cost","Yes","No"))</f>
        <v/>
      </c>
      <c r="M2338" s="154" t="str">
        <f>IFERROR(IF('C. Consumer Service Detail'!$K2338="No Match","No",VLOOKUP('C. Consumer Service Detail'!$C2338,'B. Consumer Budget'!$E$11:$F$2010,2,FALSE)),"")</f>
        <v/>
      </c>
      <c r="P2338" s="94"/>
      <c r="Q2338" s="94"/>
    </row>
    <row r="2339" spans="2:17" x14ac:dyDescent="0.25">
      <c r="B2339" s="95">
        <f t="shared" si="70"/>
        <v>2329</v>
      </c>
      <c r="C2339" s="149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96"/>
      <c r="E2339" s="98"/>
      <c r="F2339" s="120"/>
      <c r="G2339" s="99"/>
      <c r="H2339" s="172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85"/>
      <c r="J2339" s="171" t="str">
        <f t="shared" si="69"/>
        <v/>
      </c>
      <c r="K2339" s="163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53" t="str">
        <f>IF('C. Consumer Service Detail'!$F2339="","",IF(VLOOKUP('C. Consumer Service Detail'!$F2339,'Table of Current Services'!$B$7:$F$36,'Table of Current Services'!$F$5,)="cost","Yes","No"))</f>
        <v/>
      </c>
      <c r="M2339" s="154" t="str">
        <f>IFERROR(IF('C. Consumer Service Detail'!$K2339="No Match","No",VLOOKUP('C. Consumer Service Detail'!$C2339,'B. Consumer Budget'!$E$11:$F$2010,2,FALSE)),"")</f>
        <v/>
      </c>
      <c r="P2339" s="94"/>
      <c r="Q2339" s="94"/>
    </row>
    <row r="2340" spans="2:17" x14ac:dyDescent="0.25">
      <c r="B2340" s="95">
        <f t="shared" si="70"/>
        <v>2330</v>
      </c>
      <c r="C2340" s="149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97"/>
      <c r="E2340" s="96"/>
      <c r="F2340" s="119"/>
      <c r="G2340" s="97"/>
      <c r="H2340" s="170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86"/>
      <c r="J2340" s="171" t="str">
        <f t="shared" si="69"/>
        <v/>
      </c>
      <c r="K2340" s="163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53" t="str">
        <f>IF('C. Consumer Service Detail'!$F2340="","",IF(VLOOKUP('C. Consumer Service Detail'!$F2340,'Table of Current Services'!$B$7:$F$36,'Table of Current Services'!$F$5,)="cost","Yes","No"))</f>
        <v/>
      </c>
      <c r="M2340" s="154" t="str">
        <f>IFERROR(IF('C. Consumer Service Detail'!$K2340="No Match","No",VLOOKUP('C. Consumer Service Detail'!$C2340,'B. Consumer Budget'!$E$11:$F$2010,2,FALSE)),"")</f>
        <v/>
      </c>
      <c r="P2340" s="94"/>
      <c r="Q2340" s="94"/>
    </row>
    <row r="2341" spans="2:17" x14ac:dyDescent="0.25">
      <c r="B2341" s="95">
        <f t="shared" si="70"/>
        <v>2331</v>
      </c>
      <c r="C2341" s="149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96"/>
      <c r="E2341" s="98"/>
      <c r="F2341" s="120"/>
      <c r="G2341" s="99"/>
      <c r="H2341" s="172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85"/>
      <c r="J2341" s="171" t="str">
        <f t="shared" si="69"/>
        <v/>
      </c>
      <c r="K2341" s="163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53" t="str">
        <f>IF('C. Consumer Service Detail'!$F2341="","",IF(VLOOKUP('C. Consumer Service Detail'!$F2341,'Table of Current Services'!$B$7:$F$36,'Table of Current Services'!$F$5,)="cost","Yes","No"))</f>
        <v/>
      </c>
      <c r="M2341" s="154" t="str">
        <f>IFERROR(IF('C. Consumer Service Detail'!$K2341="No Match","No",VLOOKUP('C. Consumer Service Detail'!$C2341,'B. Consumer Budget'!$E$11:$F$2010,2,FALSE)),"")</f>
        <v/>
      </c>
      <c r="P2341" s="94"/>
      <c r="Q2341" s="94"/>
    </row>
    <row r="2342" spans="2:17" x14ac:dyDescent="0.25">
      <c r="B2342" s="95">
        <f t="shared" si="70"/>
        <v>2332</v>
      </c>
      <c r="C2342" s="149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97"/>
      <c r="E2342" s="96"/>
      <c r="F2342" s="119"/>
      <c r="G2342" s="97"/>
      <c r="H2342" s="170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86"/>
      <c r="J2342" s="171" t="str">
        <f t="shared" si="69"/>
        <v/>
      </c>
      <c r="K2342" s="163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53" t="str">
        <f>IF('C. Consumer Service Detail'!$F2342="","",IF(VLOOKUP('C. Consumer Service Detail'!$F2342,'Table of Current Services'!$B$7:$F$36,'Table of Current Services'!$F$5,)="cost","Yes","No"))</f>
        <v/>
      </c>
      <c r="M2342" s="154" t="str">
        <f>IFERROR(IF('C. Consumer Service Detail'!$K2342="No Match","No",VLOOKUP('C. Consumer Service Detail'!$C2342,'B. Consumer Budget'!$E$11:$F$2010,2,FALSE)),"")</f>
        <v/>
      </c>
      <c r="P2342" s="94"/>
      <c r="Q2342" s="94"/>
    </row>
    <row r="2343" spans="2:17" x14ac:dyDescent="0.25">
      <c r="B2343" s="95">
        <f t="shared" si="70"/>
        <v>2333</v>
      </c>
      <c r="C2343" s="149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96"/>
      <c r="E2343" s="98"/>
      <c r="F2343" s="120"/>
      <c r="G2343" s="99"/>
      <c r="H2343" s="172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85"/>
      <c r="J2343" s="171" t="str">
        <f t="shared" si="69"/>
        <v/>
      </c>
      <c r="K2343" s="163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53" t="str">
        <f>IF('C. Consumer Service Detail'!$F2343="","",IF(VLOOKUP('C. Consumer Service Detail'!$F2343,'Table of Current Services'!$B$7:$F$36,'Table of Current Services'!$F$5,)="cost","Yes","No"))</f>
        <v/>
      </c>
      <c r="M2343" s="154" t="str">
        <f>IFERROR(IF('C. Consumer Service Detail'!$K2343="No Match","No",VLOOKUP('C. Consumer Service Detail'!$C2343,'B. Consumer Budget'!$E$11:$F$2010,2,FALSE)),"")</f>
        <v/>
      </c>
      <c r="P2343" s="94"/>
      <c r="Q2343" s="94"/>
    </row>
    <row r="2344" spans="2:17" x14ac:dyDescent="0.25">
      <c r="B2344" s="95">
        <f t="shared" si="70"/>
        <v>2334</v>
      </c>
      <c r="C2344" s="149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97"/>
      <c r="E2344" s="96"/>
      <c r="F2344" s="119"/>
      <c r="G2344" s="97"/>
      <c r="H2344" s="170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86"/>
      <c r="J2344" s="171" t="str">
        <f t="shared" si="69"/>
        <v/>
      </c>
      <c r="K2344" s="163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53" t="str">
        <f>IF('C. Consumer Service Detail'!$F2344="","",IF(VLOOKUP('C. Consumer Service Detail'!$F2344,'Table of Current Services'!$B$7:$F$36,'Table of Current Services'!$F$5,)="cost","Yes","No"))</f>
        <v/>
      </c>
      <c r="M2344" s="154" t="str">
        <f>IFERROR(IF('C. Consumer Service Detail'!$K2344="No Match","No",VLOOKUP('C. Consumer Service Detail'!$C2344,'B. Consumer Budget'!$E$11:$F$2010,2,FALSE)),"")</f>
        <v/>
      </c>
      <c r="P2344" s="94"/>
      <c r="Q2344" s="94"/>
    </row>
    <row r="2345" spans="2:17" x14ac:dyDescent="0.25">
      <c r="B2345" s="95">
        <f t="shared" si="70"/>
        <v>2335</v>
      </c>
      <c r="C2345" s="149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96"/>
      <c r="E2345" s="98"/>
      <c r="F2345" s="120"/>
      <c r="G2345" s="99"/>
      <c r="H2345" s="172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85"/>
      <c r="J2345" s="171" t="str">
        <f t="shared" si="69"/>
        <v/>
      </c>
      <c r="K2345" s="163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53" t="str">
        <f>IF('C. Consumer Service Detail'!$F2345="","",IF(VLOOKUP('C. Consumer Service Detail'!$F2345,'Table of Current Services'!$B$7:$F$36,'Table of Current Services'!$F$5,)="cost","Yes","No"))</f>
        <v/>
      </c>
      <c r="M2345" s="154" t="str">
        <f>IFERROR(IF('C. Consumer Service Detail'!$K2345="No Match","No",VLOOKUP('C. Consumer Service Detail'!$C2345,'B. Consumer Budget'!$E$11:$F$2010,2,FALSE)),"")</f>
        <v/>
      </c>
      <c r="P2345" s="94"/>
      <c r="Q2345" s="94"/>
    </row>
    <row r="2346" spans="2:17" x14ac:dyDescent="0.25">
      <c r="B2346" s="95">
        <f t="shared" si="70"/>
        <v>2336</v>
      </c>
      <c r="C2346" s="149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97"/>
      <c r="E2346" s="96"/>
      <c r="F2346" s="119"/>
      <c r="G2346" s="97"/>
      <c r="H2346" s="170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86"/>
      <c r="J2346" s="171" t="str">
        <f t="shared" si="69"/>
        <v/>
      </c>
      <c r="K2346" s="163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53" t="str">
        <f>IF('C. Consumer Service Detail'!$F2346="","",IF(VLOOKUP('C. Consumer Service Detail'!$F2346,'Table of Current Services'!$B$7:$F$36,'Table of Current Services'!$F$5,)="cost","Yes","No"))</f>
        <v/>
      </c>
      <c r="M2346" s="154" t="str">
        <f>IFERROR(IF('C. Consumer Service Detail'!$K2346="No Match","No",VLOOKUP('C. Consumer Service Detail'!$C2346,'B. Consumer Budget'!$E$11:$F$2010,2,FALSE)),"")</f>
        <v/>
      </c>
      <c r="P2346" s="94"/>
      <c r="Q2346" s="94"/>
    </row>
    <row r="2347" spans="2:17" x14ac:dyDescent="0.25">
      <c r="B2347" s="95">
        <f t="shared" si="70"/>
        <v>2337</v>
      </c>
      <c r="C2347" s="149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96"/>
      <c r="E2347" s="98"/>
      <c r="F2347" s="120"/>
      <c r="G2347" s="99"/>
      <c r="H2347" s="172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85"/>
      <c r="J2347" s="171" t="str">
        <f t="shared" si="69"/>
        <v/>
      </c>
      <c r="K2347" s="163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53" t="str">
        <f>IF('C. Consumer Service Detail'!$F2347="","",IF(VLOOKUP('C. Consumer Service Detail'!$F2347,'Table of Current Services'!$B$7:$F$36,'Table of Current Services'!$F$5,)="cost","Yes","No"))</f>
        <v/>
      </c>
      <c r="M2347" s="154" t="str">
        <f>IFERROR(IF('C. Consumer Service Detail'!$K2347="No Match","No",VLOOKUP('C. Consumer Service Detail'!$C2347,'B. Consumer Budget'!$E$11:$F$2010,2,FALSE)),"")</f>
        <v/>
      </c>
      <c r="P2347" s="94"/>
      <c r="Q2347" s="94"/>
    </row>
    <row r="2348" spans="2:17" x14ac:dyDescent="0.25">
      <c r="B2348" s="95">
        <f t="shared" si="70"/>
        <v>2338</v>
      </c>
      <c r="C2348" s="149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97"/>
      <c r="E2348" s="96"/>
      <c r="F2348" s="119"/>
      <c r="G2348" s="97"/>
      <c r="H2348" s="170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86"/>
      <c r="J2348" s="171" t="str">
        <f t="shared" si="69"/>
        <v/>
      </c>
      <c r="K2348" s="163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53" t="str">
        <f>IF('C. Consumer Service Detail'!$F2348="","",IF(VLOOKUP('C. Consumer Service Detail'!$F2348,'Table of Current Services'!$B$7:$F$36,'Table of Current Services'!$F$5,)="cost","Yes","No"))</f>
        <v/>
      </c>
      <c r="M2348" s="154" t="str">
        <f>IFERROR(IF('C. Consumer Service Detail'!$K2348="No Match","No",VLOOKUP('C. Consumer Service Detail'!$C2348,'B. Consumer Budget'!$E$11:$F$2010,2,FALSE)),"")</f>
        <v/>
      </c>
      <c r="P2348" s="94"/>
      <c r="Q2348" s="94"/>
    </row>
    <row r="2349" spans="2:17" x14ac:dyDescent="0.25">
      <c r="B2349" s="95">
        <f t="shared" si="70"/>
        <v>2339</v>
      </c>
      <c r="C2349" s="149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96"/>
      <c r="E2349" s="98"/>
      <c r="F2349" s="120"/>
      <c r="G2349" s="99"/>
      <c r="H2349" s="172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85"/>
      <c r="J2349" s="171" t="str">
        <f t="shared" si="69"/>
        <v/>
      </c>
      <c r="K2349" s="163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53" t="str">
        <f>IF('C. Consumer Service Detail'!$F2349="","",IF(VLOOKUP('C. Consumer Service Detail'!$F2349,'Table of Current Services'!$B$7:$F$36,'Table of Current Services'!$F$5,)="cost","Yes","No"))</f>
        <v/>
      </c>
      <c r="M2349" s="154" t="str">
        <f>IFERROR(IF('C. Consumer Service Detail'!$K2349="No Match","No",VLOOKUP('C. Consumer Service Detail'!$C2349,'B. Consumer Budget'!$E$11:$F$2010,2,FALSE)),"")</f>
        <v/>
      </c>
      <c r="P2349" s="94"/>
      <c r="Q2349" s="94"/>
    </row>
    <row r="2350" spans="2:17" x14ac:dyDescent="0.25">
      <c r="B2350" s="95">
        <f t="shared" si="70"/>
        <v>2340</v>
      </c>
      <c r="C2350" s="149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97"/>
      <c r="E2350" s="96"/>
      <c r="F2350" s="119"/>
      <c r="G2350" s="97"/>
      <c r="H2350" s="170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86"/>
      <c r="J2350" s="171" t="str">
        <f t="shared" si="69"/>
        <v/>
      </c>
      <c r="K2350" s="163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53" t="str">
        <f>IF('C. Consumer Service Detail'!$F2350="","",IF(VLOOKUP('C. Consumer Service Detail'!$F2350,'Table of Current Services'!$B$7:$F$36,'Table of Current Services'!$F$5,)="cost","Yes","No"))</f>
        <v/>
      </c>
      <c r="M2350" s="154" t="str">
        <f>IFERROR(IF('C. Consumer Service Detail'!$K2350="No Match","No",VLOOKUP('C. Consumer Service Detail'!$C2350,'B. Consumer Budget'!$E$11:$F$2010,2,FALSE)),"")</f>
        <v/>
      </c>
      <c r="P2350" s="94"/>
      <c r="Q2350" s="94"/>
    </row>
    <row r="2351" spans="2:17" x14ac:dyDescent="0.25">
      <c r="B2351" s="95">
        <f t="shared" si="70"/>
        <v>2341</v>
      </c>
      <c r="C2351" s="149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96"/>
      <c r="E2351" s="98"/>
      <c r="F2351" s="120"/>
      <c r="G2351" s="99"/>
      <c r="H2351" s="172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85"/>
      <c r="J2351" s="171" t="str">
        <f t="shared" si="69"/>
        <v/>
      </c>
      <c r="K2351" s="163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53" t="str">
        <f>IF('C. Consumer Service Detail'!$F2351="","",IF(VLOOKUP('C. Consumer Service Detail'!$F2351,'Table of Current Services'!$B$7:$F$36,'Table of Current Services'!$F$5,)="cost","Yes","No"))</f>
        <v/>
      </c>
      <c r="M2351" s="154" t="str">
        <f>IFERROR(IF('C. Consumer Service Detail'!$K2351="No Match","No",VLOOKUP('C. Consumer Service Detail'!$C2351,'B. Consumer Budget'!$E$11:$F$2010,2,FALSE)),"")</f>
        <v/>
      </c>
      <c r="P2351" s="94"/>
      <c r="Q2351" s="94"/>
    </row>
    <row r="2352" spans="2:17" x14ac:dyDescent="0.25">
      <c r="B2352" s="95">
        <f t="shared" si="70"/>
        <v>2342</v>
      </c>
      <c r="C2352" s="149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97"/>
      <c r="E2352" s="96"/>
      <c r="F2352" s="119"/>
      <c r="G2352" s="97"/>
      <c r="H2352" s="170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86"/>
      <c r="J2352" s="171" t="str">
        <f t="shared" si="69"/>
        <v/>
      </c>
      <c r="K2352" s="163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53" t="str">
        <f>IF('C. Consumer Service Detail'!$F2352="","",IF(VLOOKUP('C. Consumer Service Detail'!$F2352,'Table of Current Services'!$B$7:$F$36,'Table of Current Services'!$F$5,)="cost","Yes","No"))</f>
        <v/>
      </c>
      <c r="M2352" s="154" t="str">
        <f>IFERROR(IF('C. Consumer Service Detail'!$K2352="No Match","No",VLOOKUP('C. Consumer Service Detail'!$C2352,'B. Consumer Budget'!$E$11:$F$2010,2,FALSE)),"")</f>
        <v/>
      </c>
      <c r="P2352" s="94"/>
      <c r="Q2352" s="94"/>
    </row>
    <row r="2353" spans="2:17" x14ac:dyDescent="0.25">
      <c r="B2353" s="95">
        <f t="shared" si="70"/>
        <v>2343</v>
      </c>
      <c r="C2353" s="149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96"/>
      <c r="E2353" s="98"/>
      <c r="F2353" s="120"/>
      <c r="G2353" s="99"/>
      <c r="H2353" s="172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85"/>
      <c r="J2353" s="171" t="str">
        <f t="shared" si="69"/>
        <v/>
      </c>
      <c r="K2353" s="163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53" t="str">
        <f>IF('C. Consumer Service Detail'!$F2353="","",IF(VLOOKUP('C. Consumer Service Detail'!$F2353,'Table of Current Services'!$B$7:$F$36,'Table of Current Services'!$F$5,)="cost","Yes","No"))</f>
        <v/>
      </c>
      <c r="M2353" s="154" t="str">
        <f>IFERROR(IF('C. Consumer Service Detail'!$K2353="No Match","No",VLOOKUP('C. Consumer Service Detail'!$C2353,'B. Consumer Budget'!$E$11:$F$2010,2,FALSE)),"")</f>
        <v/>
      </c>
      <c r="P2353" s="94"/>
      <c r="Q2353" s="94"/>
    </row>
    <row r="2354" spans="2:17" x14ac:dyDescent="0.25">
      <c r="B2354" s="95">
        <f t="shared" si="70"/>
        <v>2344</v>
      </c>
      <c r="C2354" s="149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97"/>
      <c r="E2354" s="96"/>
      <c r="F2354" s="119"/>
      <c r="G2354" s="97"/>
      <c r="H2354" s="170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86"/>
      <c r="J2354" s="171" t="str">
        <f t="shared" si="69"/>
        <v/>
      </c>
      <c r="K2354" s="163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53" t="str">
        <f>IF('C. Consumer Service Detail'!$F2354="","",IF(VLOOKUP('C. Consumer Service Detail'!$F2354,'Table of Current Services'!$B$7:$F$36,'Table of Current Services'!$F$5,)="cost","Yes","No"))</f>
        <v/>
      </c>
      <c r="M2354" s="154" t="str">
        <f>IFERROR(IF('C. Consumer Service Detail'!$K2354="No Match","No",VLOOKUP('C. Consumer Service Detail'!$C2354,'B. Consumer Budget'!$E$11:$F$2010,2,FALSE)),"")</f>
        <v/>
      </c>
      <c r="P2354" s="94"/>
      <c r="Q2354" s="94"/>
    </row>
    <row r="2355" spans="2:17" x14ac:dyDescent="0.25">
      <c r="B2355" s="95">
        <f t="shared" si="70"/>
        <v>2345</v>
      </c>
      <c r="C2355" s="149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96"/>
      <c r="E2355" s="98"/>
      <c r="F2355" s="120"/>
      <c r="G2355" s="99"/>
      <c r="H2355" s="172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85"/>
      <c r="J2355" s="171" t="str">
        <f t="shared" si="69"/>
        <v/>
      </c>
      <c r="K2355" s="163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53" t="str">
        <f>IF('C. Consumer Service Detail'!$F2355="","",IF(VLOOKUP('C. Consumer Service Detail'!$F2355,'Table of Current Services'!$B$7:$F$36,'Table of Current Services'!$F$5,)="cost","Yes","No"))</f>
        <v/>
      </c>
      <c r="M2355" s="154" t="str">
        <f>IFERROR(IF('C. Consumer Service Detail'!$K2355="No Match","No",VLOOKUP('C. Consumer Service Detail'!$C2355,'B. Consumer Budget'!$E$11:$F$2010,2,FALSE)),"")</f>
        <v/>
      </c>
      <c r="P2355" s="94"/>
      <c r="Q2355" s="94"/>
    </row>
    <row r="2356" spans="2:17" x14ac:dyDescent="0.25">
      <c r="B2356" s="95">
        <f t="shared" si="70"/>
        <v>2346</v>
      </c>
      <c r="C2356" s="149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97"/>
      <c r="E2356" s="96"/>
      <c r="F2356" s="119"/>
      <c r="G2356" s="97"/>
      <c r="H2356" s="170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86"/>
      <c r="J2356" s="171" t="str">
        <f t="shared" si="69"/>
        <v/>
      </c>
      <c r="K2356" s="163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53" t="str">
        <f>IF('C. Consumer Service Detail'!$F2356="","",IF(VLOOKUP('C. Consumer Service Detail'!$F2356,'Table of Current Services'!$B$7:$F$36,'Table of Current Services'!$F$5,)="cost","Yes","No"))</f>
        <v/>
      </c>
      <c r="M2356" s="154" t="str">
        <f>IFERROR(IF('C. Consumer Service Detail'!$K2356="No Match","No",VLOOKUP('C. Consumer Service Detail'!$C2356,'B. Consumer Budget'!$E$11:$F$2010,2,FALSE)),"")</f>
        <v/>
      </c>
      <c r="P2356" s="94"/>
      <c r="Q2356" s="94"/>
    </row>
    <row r="2357" spans="2:17" x14ac:dyDescent="0.25">
      <c r="B2357" s="95">
        <f t="shared" si="70"/>
        <v>2347</v>
      </c>
      <c r="C2357" s="149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96"/>
      <c r="E2357" s="98"/>
      <c r="F2357" s="120"/>
      <c r="G2357" s="99"/>
      <c r="H2357" s="172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85"/>
      <c r="J2357" s="171" t="str">
        <f t="shared" si="69"/>
        <v/>
      </c>
      <c r="K2357" s="163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53" t="str">
        <f>IF('C. Consumer Service Detail'!$F2357="","",IF(VLOOKUP('C. Consumer Service Detail'!$F2357,'Table of Current Services'!$B$7:$F$36,'Table of Current Services'!$F$5,)="cost","Yes","No"))</f>
        <v/>
      </c>
      <c r="M2357" s="154" t="str">
        <f>IFERROR(IF('C. Consumer Service Detail'!$K2357="No Match","No",VLOOKUP('C. Consumer Service Detail'!$C2357,'B. Consumer Budget'!$E$11:$F$2010,2,FALSE)),"")</f>
        <v/>
      </c>
      <c r="P2357" s="94"/>
      <c r="Q2357" s="94"/>
    </row>
    <row r="2358" spans="2:17" x14ac:dyDescent="0.25">
      <c r="B2358" s="95">
        <f t="shared" si="70"/>
        <v>2348</v>
      </c>
      <c r="C2358" s="149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97"/>
      <c r="E2358" s="96"/>
      <c r="F2358" s="119"/>
      <c r="G2358" s="97"/>
      <c r="H2358" s="170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86"/>
      <c r="J2358" s="171" t="str">
        <f t="shared" si="69"/>
        <v/>
      </c>
      <c r="K2358" s="163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53" t="str">
        <f>IF('C. Consumer Service Detail'!$F2358="","",IF(VLOOKUP('C. Consumer Service Detail'!$F2358,'Table of Current Services'!$B$7:$F$36,'Table of Current Services'!$F$5,)="cost","Yes","No"))</f>
        <v/>
      </c>
      <c r="M2358" s="154" t="str">
        <f>IFERROR(IF('C. Consumer Service Detail'!$K2358="No Match","No",VLOOKUP('C. Consumer Service Detail'!$C2358,'B. Consumer Budget'!$E$11:$F$2010,2,FALSE)),"")</f>
        <v/>
      </c>
      <c r="P2358" s="94"/>
      <c r="Q2358" s="94"/>
    </row>
    <row r="2359" spans="2:17" x14ac:dyDescent="0.25">
      <c r="B2359" s="95">
        <f t="shared" si="70"/>
        <v>2349</v>
      </c>
      <c r="C2359" s="149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96"/>
      <c r="E2359" s="98"/>
      <c r="F2359" s="120"/>
      <c r="G2359" s="99"/>
      <c r="H2359" s="172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85"/>
      <c r="J2359" s="171" t="str">
        <f t="shared" si="69"/>
        <v/>
      </c>
      <c r="K2359" s="163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53" t="str">
        <f>IF('C. Consumer Service Detail'!$F2359="","",IF(VLOOKUP('C. Consumer Service Detail'!$F2359,'Table of Current Services'!$B$7:$F$36,'Table of Current Services'!$F$5,)="cost","Yes","No"))</f>
        <v/>
      </c>
      <c r="M2359" s="154" t="str">
        <f>IFERROR(IF('C. Consumer Service Detail'!$K2359="No Match","No",VLOOKUP('C. Consumer Service Detail'!$C2359,'B. Consumer Budget'!$E$11:$F$2010,2,FALSE)),"")</f>
        <v/>
      </c>
      <c r="P2359" s="94"/>
      <c r="Q2359" s="94"/>
    </row>
    <row r="2360" spans="2:17" x14ac:dyDescent="0.25">
      <c r="B2360" s="95">
        <f t="shared" si="70"/>
        <v>2350</v>
      </c>
      <c r="C2360" s="149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97"/>
      <c r="E2360" s="96"/>
      <c r="F2360" s="119"/>
      <c r="G2360" s="97"/>
      <c r="H2360" s="170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86"/>
      <c r="J2360" s="171" t="str">
        <f t="shared" si="69"/>
        <v/>
      </c>
      <c r="K2360" s="163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53" t="str">
        <f>IF('C. Consumer Service Detail'!$F2360="","",IF(VLOOKUP('C. Consumer Service Detail'!$F2360,'Table of Current Services'!$B$7:$F$36,'Table of Current Services'!$F$5,)="cost","Yes","No"))</f>
        <v/>
      </c>
      <c r="M2360" s="154" t="str">
        <f>IFERROR(IF('C. Consumer Service Detail'!$K2360="No Match","No",VLOOKUP('C. Consumer Service Detail'!$C2360,'B. Consumer Budget'!$E$11:$F$2010,2,FALSE)),"")</f>
        <v/>
      </c>
      <c r="P2360" s="94"/>
      <c r="Q2360" s="94"/>
    </row>
    <row r="2361" spans="2:17" x14ac:dyDescent="0.25">
      <c r="B2361" s="95">
        <f t="shared" si="70"/>
        <v>2351</v>
      </c>
      <c r="C2361" s="149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96"/>
      <c r="E2361" s="98"/>
      <c r="F2361" s="120"/>
      <c r="G2361" s="99"/>
      <c r="H2361" s="172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85"/>
      <c r="J2361" s="171" t="str">
        <f t="shared" si="69"/>
        <v/>
      </c>
      <c r="K2361" s="163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53" t="str">
        <f>IF('C. Consumer Service Detail'!$F2361="","",IF(VLOOKUP('C. Consumer Service Detail'!$F2361,'Table of Current Services'!$B$7:$F$36,'Table of Current Services'!$F$5,)="cost","Yes","No"))</f>
        <v/>
      </c>
      <c r="M2361" s="154" t="str">
        <f>IFERROR(IF('C. Consumer Service Detail'!$K2361="No Match","No",VLOOKUP('C. Consumer Service Detail'!$C2361,'B. Consumer Budget'!$E$11:$F$2010,2,FALSE)),"")</f>
        <v/>
      </c>
      <c r="P2361" s="94"/>
      <c r="Q2361" s="94"/>
    </row>
    <row r="2362" spans="2:17" x14ac:dyDescent="0.25">
      <c r="B2362" s="95">
        <f t="shared" si="70"/>
        <v>2352</v>
      </c>
      <c r="C2362" s="149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97"/>
      <c r="E2362" s="96"/>
      <c r="F2362" s="119"/>
      <c r="G2362" s="97"/>
      <c r="H2362" s="170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86"/>
      <c r="J2362" s="171" t="str">
        <f t="shared" si="69"/>
        <v/>
      </c>
      <c r="K2362" s="163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53" t="str">
        <f>IF('C. Consumer Service Detail'!$F2362="","",IF(VLOOKUP('C. Consumer Service Detail'!$F2362,'Table of Current Services'!$B$7:$F$36,'Table of Current Services'!$F$5,)="cost","Yes","No"))</f>
        <v/>
      </c>
      <c r="M2362" s="154" t="str">
        <f>IFERROR(IF('C. Consumer Service Detail'!$K2362="No Match","No",VLOOKUP('C. Consumer Service Detail'!$C2362,'B. Consumer Budget'!$E$11:$F$2010,2,FALSE)),"")</f>
        <v/>
      </c>
      <c r="P2362" s="94"/>
      <c r="Q2362" s="94"/>
    </row>
    <row r="2363" spans="2:17" x14ac:dyDescent="0.25">
      <c r="B2363" s="95">
        <f t="shared" si="70"/>
        <v>2353</v>
      </c>
      <c r="C2363" s="149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96"/>
      <c r="E2363" s="98"/>
      <c r="F2363" s="120"/>
      <c r="G2363" s="99"/>
      <c r="H2363" s="172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85"/>
      <c r="J2363" s="171" t="str">
        <f t="shared" si="69"/>
        <v/>
      </c>
      <c r="K2363" s="163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53" t="str">
        <f>IF('C. Consumer Service Detail'!$F2363="","",IF(VLOOKUP('C. Consumer Service Detail'!$F2363,'Table of Current Services'!$B$7:$F$36,'Table of Current Services'!$F$5,)="cost","Yes","No"))</f>
        <v/>
      </c>
      <c r="M2363" s="154" t="str">
        <f>IFERROR(IF('C. Consumer Service Detail'!$K2363="No Match","No",VLOOKUP('C. Consumer Service Detail'!$C2363,'B. Consumer Budget'!$E$11:$F$2010,2,FALSE)),"")</f>
        <v/>
      </c>
      <c r="P2363" s="94"/>
      <c r="Q2363" s="94"/>
    </row>
    <row r="2364" spans="2:17" x14ac:dyDescent="0.25">
      <c r="B2364" s="95">
        <f t="shared" si="70"/>
        <v>2354</v>
      </c>
      <c r="C2364" s="149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97"/>
      <c r="E2364" s="96"/>
      <c r="F2364" s="119"/>
      <c r="G2364" s="97"/>
      <c r="H2364" s="170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86"/>
      <c r="J2364" s="171" t="str">
        <f t="shared" si="69"/>
        <v/>
      </c>
      <c r="K2364" s="163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53" t="str">
        <f>IF('C. Consumer Service Detail'!$F2364="","",IF(VLOOKUP('C. Consumer Service Detail'!$F2364,'Table of Current Services'!$B$7:$F$36,'Table of Current Services'!$F$5,)="cost","Yes","No"))</f>
        <v/>
      </c>
      <c r="M2364" s="154" t="str">
        <f>IFERROR(IF('C. Consumer Service Detail'!$K2364="No Match","No",VLOOKUP('C. Consumer Service Detail'!$C2364,'B. Consumer Budget'!$E$11:$F$2010,2,FALSE)),"")</f>
        <v/>
      </c>
      <c r="P2364" s="94"/>
      <c r="Q2364" s="94"/>
    </row>
    <row r="2365" spans="2:17" x14ac:dyDescent="0.25">
      <c r="B2365" s="95">
        <f t="shared" si="70"/>
        <v>2355</v>
      </c>
      <c r="C2365" s="149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96"/>
      <c r="E2365" s="98"/>
      <c r="F2365" s="120"/>
      <c r="G2365" s="99"/>
      <c r="H2365" s="172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85"/>
      <c r="J2365" s="171" t="str">
        <f t="shared" si="69"/>
        <v/>
      </c>
      <c r="K2365" s="163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53" t="str">
        <f>IF('C. Consumer Service Detail'!$F2365="","",IF(VLOOKUP('C. Consumer Service Detail'!$F2365,'Table of Current Services'!$B$7:$F$36,'Table of Current Services'!$F$5,)="cost","Yes","No"))</f>
        <v/>
      </c>
      <c r="M2365" s="154" t="str">
        <f>IFERROR(IF('C. Consumer Service Detail'!$K2365="No Match","No",VLOOKUP('C. Consumer Service Detail'!$C2365,'B. Consumer Budget'!$E$11:$F$2010,2,FALSE)),"")</f>
        <v/>
      </c>
      <c r="P2365" s="94"/>
      <c r="Q2365" s="94"/>
    </row>
    <row r="2366" spans="2:17" x14ac:dyDescent="0.25">
      <c r="B2366" s="95">
        <f t="shared" si="70"/>
        <v>2356</v>
      </c>
      <c r="C2366" s="149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97"/>
      <c r="E2366" s="96"/>
      <c r="F2366" s="119"/>
      <c r="G2366" s="97"/>
      <c r="H2366" s="170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86"/>
      <c r="J2366" s="171" t="str">
        <f t="shared" si="69"/>
        <v/>
      </c>
      <c r="K2366" s="163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53" t="str">
        <f>IF('C. Consumer Service Detail'!$F2366="","",IF(VLOOKUP('C. Consumer Service Detail'!$F2366,'Table of Current Services'!$B$7:$F$36,'Table of Current Services'!$F$5,)="cost","Yes","No"))</f>
        <v/>
      </c>
      <c r="M2366" s="154" t="str">
        <f>IFERROR(IF('C. Consumer Service Detail'!$K2366="No Match","No",VLOOKUP('C. Consumer Service Detail'!$C2366,'B. Consumer Budget'!$E$11:$F$2010,2,FALSE)),"")</f>
        <v/>
      </c>
      <c r="P2366" s="94"/>
      <c r="Q2366" s="94"/>
    </row>
    <row r="2367" spans="2:17" x14ac:dyDescent="0.25">
      <c r="B2367" s="95">
        <f t="shared" si="70"/>
        <v>2357</v>
      </c>
      <c r="C2367" s="149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96"/>
      <c r="E2367" s="98"/>
      <c r="F2367" s="120"/>
      <c r="G2367" s="99"/>
      <c r="H2367" s="172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85"/>
      <c r="J2367" s="171" t="str">
        <f t="shared" si="69"/>
        <v/>
      </c>
      <c r="K2367" s="163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53" t="str">
        <f>IF('C. Consumer Service Detail'!$F2367="","",IF(VLOOKUP('C. Consumer Service Detail'!$F2367,'Table of Current Services'!$B$7:$F$36,'Table of Current Services'!$F$5,)="cost","Yes","No"))</f>
        <v/>
      </c>
      <c r="M2367" s="154" t="str">
        <f>IFERROR(IF('C. Consumer Service Detail'!$K2367="No Match","No",VLOOKUP('C. Consumer Service Detail'!$C2367,'B. Consumer Budget'!$E$11:$F$2010,2,FALSE)),"")</f>
        <v/>
      </c>
      <c r="P2367" s="94"/>
      <c r="Q2367" s="94"/>
    </row>
    <row r="2368" spans="2:17" x14ac:dyDescent="0.25">
      <c r="B2368" s="95">
        <f t="shared" si="70"/>
        <v>2358</v>
      </c>
      <c r="C2368" s="149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97"/>
      <c r="E2368" s="96"/>
      <c r="F2368" s="119"/>
      <c r="G2368" s="97"/>
      <c r="H2368" s="170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86"/>
      <c r="J2368" s="171" t="str">
        <f t="shared" si="69"/>
        <v/>
      </c>
      <c r="K2368" s="163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53" t="str">
        <f>IF('C. Consumer Service Detail'!$F2368="","",IF(VLOOKUP('C. Consumer Service Detail'!$F2368,'Table of Current Services'!$B$7:$F$36,'Table of Current Services'!$F$5,)="cost","Yes","No"))</f>
        <v/>
      </c>
      <c r="M2368" s="154" t="str">
        <f>IFERROR(IF('C. Consumer Service Detail'!$K2368="No Match","No",VLOOKUP('C. Consumer Service Detail'!$C2368,'B. Consumer Budget'!$E$11:$F$2010,2,FALSE)),"")</f>
        <v/>
      </c>
      <c r="P2368" s="94"/>
      <c r="Q2368" s="94"/>
    </row>
    <row r="2369" spans="2:17" x14ac:dyDescent="0.25">
      <c r="B2369" s="95">
        <f t="shared" si="70"/>
        <v>2359</v>
      </c>
      <c r="C2369" s="149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96"/>
      <c r="E2369" s="98"/>
      <c r="F2369" s="120"/>
      <c r="G2369" s="99"/>
      <c r="H2369" s="172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85"/>
      <c r="J2369" s="171" t="str">
        <f t="shared" si="69"/>
        <v/>
      </c>
      <c r="K2369" s="163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53" t="str">
        <f>IF('C. Consumer Service Detail'!$F2369="","",IF(VLOOKUP('C. Consumer Service Detail'!$F2369,'Table of Current Services'!$B$7:$F$36,'Table of Current Services'!$F$5,)="cost","Yes","No"))</f>
        <v/>
      </c>
      <c r="M2369" s="154" t="str">
        <f>IFERROR(IF('C. Consumer Service Detail'!$K2369="No Match","No",VLOOKUP('C. Consumer Service Detail'!$C2369,'B. Consumer Budget'!$E$11:$F$2010,2,FALSE)),"")</f>
        <v/>
      </c>
      <c r="P2369" s="94"/>
      <c r="Q2369" s="94"/>
    </row>
    <row r="2370" spans="2:17" x14ac:dyDescent="0.25">
      <c r="B2370" s="95">
        <f t="shared" si="70"/>
        <v>2360</v>
      </c>
      <c r="C2370" s="149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97"/>
      <c r="E2370" s="96"/>
      <c r="F2370" s="119"/>
      <c r="G2370" s="97"/>
      <c r="H2370" s="170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86"/>
      <c r="J2370" s="171" t="str">
        <f t="shared" si="69"/>
        <v/>
      </c>
      <c r="K2370" s="163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53" t="str">
        <f>IF('C. Consumer Service Detail'!$F2370="","",IF(VLOOKUP('C. Consumer Service Detail'!$F2370,'Table of Current Services'!$B$7:$F$36,'Table of Current Services'!$F$5,)="cost","Yes","No"))</f>
        <v/>
      </c>
      <c r="M2370" s="154" t="str">
        <f>IFERROR(IF('C. Consumer Service Detail'!$K2370="No Match","No",VLOOKUP('C. Consumer Service Detail'!$C2370,'B. Consumer Budget'!$E$11:$F$2010,2,FALSE)),"")</f>
        <v/>
      </c>
      <c r="P2370" s="94"/>
      <c r="Q2370" s="94"/>
    </row>
    <row r="2371" spans="2:17" x14ac:dyDescent="0.25">
      <c r="B2371" s="95">
        <f t="shared" si="70"/>
        <v>2361</v>
      </c>
      <c r="C2371" s="149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96"/>
      <c r="E2371" s="98"/>
      <c r="F2371" s="120"/>
      <c r="G2371" s="99"/>
      <c r="H2371" s="172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85"/>
      <c r="J2371" s="171" t="str">
        <f t="shared" si="69"/>
        <v/>
      </c>
      <c r="K2371" s="163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53" t="str">
        <f>IF('C. Consumer Service Detail'!$F2371="","",IF(VLOOKUP('C. Consumer Service Detail'!$F2371,'Table of Current Services'!$B$7:$F$36,'Table of Current Services'!$F$5,)="cost","Yes","No"))</f>
        <v/>
      </c>
      <c r="M2371" s="154" t="str">
        <f>IFERROR(IF('C. Consumer Service Detail'!$K2371="No Match","No",VLOOKUP('C. Consumer Service Detail'!$C2371,'B. Consumer Budget'!$E$11:$F$2010,2,FALSE)),"")</f>
        <v/>
      </c>
      <c r="P2371" s="94"/>
      <c r="Q2371" s="94"/>
    </row>
    <row r="2372" spans="2:17" x14ac:dyDescent="0.25">
      <c r="B2372" s="95">
        <f t="shared" si="70"/>
        <v>2362</v>
      </c>
      <c r="C2372" s="149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97"/>
      <c r="E2372" s="96"/>
      <c r="F2372" s="119"/>
      <c r="G2372" s="97"/>
      <c r="H2372" s="170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86"/>
      <c r="J2372" s="171" t="str">
        <f t="shared" si="69"/>
        <v/>
      </c>
      <c r="K2372" s="163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53" t="str">
        <f>IF('C. Consumer Service Detail'!$F2372="","",IF(VLOOKUP('C. Consumer Service Detail'!$F2372,'Table of Current Services'!$B$7:$F$36,'Table of Current Services'!$F$5,)="cost","Yes","No"))</f>
        <v/>
      </c>
      <c r="M2372" s="154" t="str">
        <f>IFERROR(IF('C. Consumer Service Detail'!$K2372="No Match","No",VLOOKUP('C. Consumer Service Detail'!$C2372,'B. Consumer Budget'!$E$11:$F$2010,2,FALSE)),"")</f>
        <v/>
      </c>
      <c r="P2372" s="94"/>
      <c r="Q2372" s="94"/>
    </row>
    <row r="2373" spans="2:17" x14ac:dyDescent="0.25">
      <c r="B2373" s="95">
        <f t="shared" si="70"/>
        <v>2363</v>
      </c>
      <c r="C2373" s="149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96"/>
      <c r="E2373" s="98"/>
      <c r="F2373" s="120"/>
      <c r="G2373" s="99"/>
      <c r="H2373" s="172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85"/>
      <c r="J2373" s="171" t="str">
        <f t="shared" si="69"/>
        <v/>
      </c>
      <c r="K2373" s="163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53" t="str">
        <f>IF('C. Consumer Service Detail'!$F2373="","",IF(VLOOKUP('C. Consumer Service Detail'!$F2373,'Table of Current Services'!$B$7:$F$36,'Table of Current Services'!$F$5,)="cost","Yes","No"))</f>
        <v/>
      </c>
      <c r="M2373" s="154" t="str">
        <f>IFERROR(IF('C. Consumer Service Detail'!$K2373="No Match","No",VLOOKUP('C. Consumer Service Detail'!$C2373,'B. Consumer Budget'!$E$11:$F$2010,2,FALSE)),"")</f>
        <v/>
      </c>
      <c r="P2373" s="94"/>
      <c r="Q2373" s="94"/>
    </row>
    <row r="2374" spans="2:17" x14ac:dyDescent="0.25">
      <c r="B2374" s="95">
        <f t="shared" si="70"/>
        <v>2364</v>
      </c>
      <c r="C2374" s="149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97"/>
      <c r="E2374" s="96"/>
      <c r="F2374" s="119"/>
      <c r="G2374" s="97"/>
      <c r="H2374" s="170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86"/>
      <c r="J2374" s="171" t="str">
        <f t="shared" si="69"/>
        <v/>
      </c>
      <c r="K2374" s="163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53" t="str">
        <f>IF('C. Consumer Service Detail'!$F2374="","",IF(VLOOKUP('C. Consumer Service Detail'!$F2374,'Table of Current Services'!$B$7:$F$36,'Table of Current Services'!$F$5,)="cost","Yes","No"))</f>
        <v/>
      </c>
      <c r="M2374" s="154" t="str">
        <f>IFERROR(IF('C. Consumer Service Detail'!$K2374="No Match","No",VLOOKUP('C. Consumer Service Detail'!$C2374,'B. Consumer Budget'!$E$11:$F$2010,2,FALSE)),"")</f>
        <v/>
      </c>
      <c r="P2374" s="94"/>
      <c r="Q2374" s="94"/>
    </row>
    <row r="2375" spans="2:17" x14ac:dyDescent="0.25">
      <c r="B2375" s="95">
        <f t="shared" si="70"/>
        <v>2365</v>
      </c>
      <c r="C2375" s="149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96"/>
      <c r="E2375" s="98"/>
      <c r="F2375" s="120"/>
      <c r="G2375" s="99"/>
      <c r="H2375" s="172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85"/>
      <c r="J2375" s="171" t="str">
        <f t="shared" si="69"/>
        <v/>
      </c>
      <c r="K2375" s="163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53" t="str">
        <f>IF('C. Consumer Service Detail'!$F2375="","",IF(VLOOKUP('C. Consumer Service Detail'!$F2375,'Table of Current Services'!$B$7:$F$36,'Table of Current Services'!$F$5,)="cost","Yes","No"))</f>
        <v/>
      </c>
      <c r="M2375" s="154" t="str">
        <f>IFERROR(IF('C. Consumer Service Detail'!$K2375="No Match","No",VLOOKUP('C. Consumer Service Detail'!$C2375,'B. Consumer Budget'!$E$11:$F$2010,2,FALSE)),"")</f>
        <v/>
      </c>
      <c r="P2375" s="94"/>
      <c r="Q2375" s="94"/>
    </row>
    <row r="2376" spans="2:17" x14ac:dyDescent="0.25">
      <c r="B2376" s="95">
        <f t="shared" si="70"/>
        <v>2366</v>
      </c>
      <c r="C2376" s="149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97"/>
      <c r="E2376" s="96"/>
      <c r="F2376" s="119"/>
      <c r="G2376" s="97"/>
      <c r="H2376" s="170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86"/>
      <c r="J2376" s="171" t="str">
        <f t="shared" si="69"/>
        <v/>
      </c>
      <c r="K2376" s="163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53" t="str">
        <f>IF('C. Consumer Service Detail'!$F2376="","",IF(VLOOKUP('C. Consumer Service Detail'!$F2376,'Table of Current Services'!$B$7:$F$36,'Table of Current Services'!$F$5,)="cost","Yes","No"))</f>
        <v/>
      </c>
      <c r="M2376" s="154" t="str">
        <f>IFERROR(IF('C. Consumer Service Detail'!$K2376="No Match","No",VLOOKUP('C. Consumer Service Detail'!$C2376,'B. Consumer Budget'!$E$11:$F$2010,2,FALSE)),"")</f>
        <v/>
      </c>
      <c r="P2376" s="94"/>
      <c r="Q2376" s="94"/>
    </row>
    <row r="2377" spans="2:17" x14ac:dyDescent="0.25">
      <c r="B2377" s="95">
        <f t="shared" si="70"/>
        <v>2367</v>
      </c>
      <c r="C2377" s="149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96"/>
      <c r="E2377" s="98"/>
      <c r="F2377" s="120"/>
      <c r="G2377" s="99"/>
      <c r="H2377" s="172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85"/>
      <c r="J2377" s="171" t="str">
        <f t="shared" si="69"/>
        <v/>
      </c>
      <c r="K2377" s="163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53" t="str">
        <f>IF('C. Consumer Service Detail'!$F2377="","",IF(VLOOKUP('C. Consumer Service Detail'!$F2377,'Table of Current Services'!$B$7:$F$36,'Table of Current Services'!$F$5,)="cost","Yes","No"))</f>
        <v/>
      </c>
      <c r="M2377" s="154" t="str">
        <f>IFERROR(IF('C. Consumer Service Detail'!$K2377="No Match","No",VLOOKUP('C. Consumer Service Detail'!$C2377,'B. Consumer Budget'!$E$11:$F$2010,2,FALSE)),"")</f>
        <v/>
      </c>
      <c r="P2377" s="94"/>
      <c r="Q2377" s="94"/>
    </row>
    <row r="2378" spans="2:17" x14ac:dyDescent="0.25">
      <c r="B2378" s="95">
        <f t="shared" si="70"/>
        <v>2368</v>
      </c>
      <c r="C2378" s="149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97"/>
      <c r="E2378" s="96"/>
      <c r="F2378" s="119"/>
      <c r="G2378" s="97"/>
      <c r="H2378" s="170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86"/>
      <c r="J2378" s="171" t="str">
        <f t="shared" si="69"/>
        <v/>
      </c>
      <c r="K2378" s="163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53" t="str">
        <f>IF('C. Consumer Service Detail'!$F2378="","",IF(VLOOKUP('C. Consumer Service Detail'!$F2378,'Table of Current Services'!$B$7:$F$36,'Table of Current Services'!$F$5,)="cost","Yes","No"))</f>
        <v/>
      </c>
      <c r="M2378" s="154" t="str">
        <f>IFERROR(IF('C. Consumer Service Detail'!$K2378="No Match","No",VLOOKUP('C. Consumer Service Detail'!$C2378,'B. Consumer Budget'!$E$11:$F$2010,2,FALSE)),"")</f>
        <v/>
      </c>
      <c r="P2378" s="94"/>
      <c r="Q2378" s="94"/>
    </row>
    <row r="2379" spans="2:17" x14ac:dyDescent="0.25">
      <c r="B2379" s="95">
        <f t="shared" si="70"/>
        <v>2369</v>
      </c>
      <c r="C2379" s="149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96"/>
      <c r="E2379" s="98"/>
      <c r="F2379" s="120"/>
      <c r="G2379" s="99"/>
      <c r="H2379" s="172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85"/>
      <c r="J2379" s="171" t="str">
        <f t="shared" ref="J2379:J2442" si="71">IFERROR(IF($H2379&gt;0,$H2379*$I2379,$I2379),"")</f>
        <v/>
      </c>
      <c r="K2379" s="163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53" t="str">
        <f>IF('C. Consumer Service Detail'!$F2379="","",IF(VLOOKUP('C. Consumer Service Detail'!$F2379,'Table of Current Services'!$B$7:$F$36,'Table of Current Services'!$F$5,)="cost","Yes","No"))</f>
        <v/>
      </c>
      <c r="M2379" s="154" t="str">
        <f>IFERROR(IF('C. Consumer Service Detail'!$K2379="No Match","No",VLOOKUP('C. Consumer Service Detail'!$C2379,'B. Consumer Budget'!$E$11:$F$2010,2,FALSE)),"")</f>
        <v/>
      </c>
      <c r="P2379" s="94"/>
      <c r="Q2379" s="94"/>
    </row>
    <row r="2380" spans="2:17" x14ac:dyDescent="0.25">
      <c r="B2380" s="95">
        <f t="shared" ref="B2380:B2443" si="72">B2379+1</f>
        <v>2370</v>
      </c>
      <c r="C2380" s="149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97"/>
      <c r="E2380" s="96"/>
      <c r="F2380" s="119"/>
      <c r="G2380" s="97"/>
      <c r="H2380" s="170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86"/>
      <c r="J2380" s="171" t="str">
        <f t="shared" si="71"/>
        <v/>
      </c>
      <c r="K2380" s="163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53" t="str">
        <f>IF('C. Consumer Service Detail'!$F2380="","",IF(VLOOKUP('C. Consumer Service Detail'!$F2380,'Table of Current Services'!$B$7:$F$36,'Table of Current Services'!$F$5,)="cost","Yes","No"))</f>
        <v/>
      </c>
      <c r="M2380" s="154" t="str">
        <f>IFERROR(IF('C. Consumer Service Detail'!$K2380="No Match","No",VLOOKUP('C. Consumer Service Detail'!$C2380,'B. Consumer Budget'!$E$11:$F$2010,2,FALSE)),"")</f>
        <v/>
      </c>
      <c r="P2380" s="94"/>
      <c r="Q2380" s="94"/>
    </row>
    <row r="2381" spans="2:17" x14ac:dyDescent="0.25">
      <c r="B2381" s="95">
        <f t="shared" si="72"/>
        <v>2371</v>
      </c>
      <c r="C2381" s="149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96"/>
      <c r="E2381" s="98"/>
      <c r="F2381" s="120"/>
      <c r="G2381" s="99"/>
      <c r="H2381" s="172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85"/>
      <c r="J2381" s="171" t="str">
        <f t="shared" si="71"/>
        <v/>
      </c>
      <c r="K2381" s="163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53" t="str">
        <f>IF('C. Consumer Service Detail'!$F2381="","",IF(VLOOKUP('C. Consumer Service Detail'!$F2381,'Table of Current Services'!$B$7:$F$36,'Table of Current Services'!$F$5,)="cost","Yes","No"))</f>
        <v/>
      </c>
      <c r="M2381" s="154" t="str">
        <f>IFERROR(IF('C. Consumer Service Detail'!$K2381="No Match","No",VLOOKUP('C. Consumer Service Detail'!$C2381,'B. Consumer Budget'!$E$11:$F$2010,2,FALSE)),"")</f>
        <v/>
      </c>
      <c r="P2381" s="94"/>
      <c r="Q2381" s="94"/>
    </row>
    <row r="2382" spans="2:17" x14ac:dyDescent="0.25">
      <c r="B2382" s="95">
        <f t="shared" si="72"/>
        <v>2372</v>
      </c>
      <c r="C2382" s="149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97"/>
      <c r="E2382" s="96"/>
      <c r="F2382" s="119"/>
      <c r="G2382" s="97"/>
      <c r="H2382" s="170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86"/>
      <c r="J2382" s="171" t="str">
        <f t="shared" si="71"/>
        <v/>
      </c>
      <c r="K2382" s="163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53" t="str">
        <f>IF('C. Consumer Service Detail'!$F2382="","",IF(VLOOKUP('C. Consumer Service Detail'!$F2382,'Table of Current Services'!$B$7:$F$36,'Table of Current Services'!$F$5,)="cost","Yes","No"))</f>
        <v/>
      </c>
      <c r="M2382" s="154" t="str">
        <f>IFERROR(IF('C. Consumer Service Detail'!$K2382="No Match","No",VLOOKUP('C. Consumer Service Detail'!$C2382,'B. Consumer Budget'!$E$11:$F$2010,2,FALSE)),"")</f>
        <v/>
      </c>
      <c r="P2382" s="94"/>
      <c r="Q2382" s="94"/>
    </row>
    <row r="2383" spans="2:17" x14ac:dyDescent="0.25">
      <c r="B2383" s="95">
        <f t="shared" si="72"/>
        <v>2373</v>
      </c>
      <c r="C2383" s="149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96"/>
      <c r="E2383" s="98"/>
      <c r="F2383" s="120"/>
      <c r="G2383" s="99"/>
      <c r="H2383" s="172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85"/>
      <c r="J2383" s="171" t="str">
        <f t="shared" si="71"/>
        <v/>
      </c>
      <c r="K2383" s="163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53" t="str">
        <f>IF('C. Consumer Service Detail'!$F2383="","",IF(VLOOKUP('C. Consumer Service Detail'!$F2383,'Table of Current Services'!$B$7:$F$36,'Table of Current Services'!$F$5,)="cost","Yes","No"))</f>
        <v/>
      </c>
      <c r="M2383" s="154" t="str">
        <f>IFERROR(IF('C. Consumer Service Detail'!$K2383="No Match","No",VLOOKUP('C. Consumer Service Detail'!$C2383,'B. Consumer Budget'!$E$11:$F$2010,2,FALSE)),"")</f>
        <v/>
      </c>
      <c r="P2383" s="94"/>
      <c r="Q2383" s="94"/>
    </row>
    <row r="2384" spans="2:17" x14ac:dyDescent="0.25">
      <c r="B2384" s="95">
        <f t="shared" si="72"/>
        <v>2374</v>
      </c>
      <c r="C2384" s="149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97"/>
      <c r="E2384" s="96"/>
      <c r="F2384" s="119"/>
      <c r="G2384" s="97"/>
      <c r="H2384" s="170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86"/>
      <c r="J2384" s="171" t="str">
        <f t="shared" si="71"/>
        <v/>
      </c>
      <c r="K2384" s="163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53" t="str">
        <f>IF('C. Consumer Service Detail'!$F2384="","",IF(VLOOKUP('C. Consumer Service Detail'!$F2384,'Table of Current Services'!$B$7:$F$36,'Table of Current Services'!$F$5,)="cost","Yes","No"))</f>
        <v/>
      </c>
      <c r="M2384" s="154" t="str">
        <f>IFERROR(IF('C. Consumer Service Detail'!$K2384="No Match","No",VLOOKUP('C. Consumer Service Detail'!$C2384,'B. Consumer Budget'!$E$11:$F$2010,2,FALSE)),"")</f>
        <v/>
      </c>
      <c r="P2384" s="94"/>
      <c r="Q2384" s="94"/>
    </row>
    <row r="2385" spans="2:17" x14ac:dyDescent="0.25">
      <c r="B2385" s="95">
        <f t="shared" si="72"/>
        <v>2375</v>
      </c>
      <c r="C2385" s="149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96"/>
      <c r="E2385" s="98"/>
      <c r="F2385" s="120"/>
      <c r="G2385" s="99"/>
      <c r="H2385" s="172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85"/>
      <c r="J2385" s="171" t="str">
        <f t="shared" si="71"/>
        <v/>
      </c>
      <c r="K2385" s="163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53" t="str">
        <f>IF('C. Consumer Service Detail'!$F2385="","",IF(VLOOKUP('C. Consumer Service Detail'!$F2385,'Table of Current Services'!$B$7:$F$36,'Table of Current Services'!$F$5,)="cost","Yes","No"))</f>
        <v/>
      </c>
      <c r="M2385" s="154" t="str">
        <f>IFERROR(IF('C. Consumer Service Detail'!$K2385="No Match","No",VLOOKUP('C. Consumer Service Detail'!$C2385,'B. Consumer Budget'!$E$11:$F$2010,2,FALSE)),"")</f>
        <v/>
      </c>
      <c r="P2385" s="94"/>
      <c r="Q2385" s="94"/>
    </row>
    <row r="2386" spans="2:17" x14ac:dyDescent="0.25">
      <c r="B2386" s="95">
        <f t="shared" si="72"/>
        <v>2376</v>
      </c>
      <c r="C2386" s="149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97"/>
      <c r="E2386" s="96"/>
      <c r="F2386" s="119"/>
      <c r="G2386" s="97"/>
      <c r="H2386" s="170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86"/>
      <c r="J2386" s="171" t="str">
        <f t="shared" si="71"/>
        <v/>
      </c>
      <c r="K2386" s="163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53" t="str">
        <f>IF('C. Consumer Service Detail'!$F2386="","",IF(VLOOKUP('C. Consumer Service Detail'!$F2386,'Table of Current Services'!$B$7:$F$36,'Table of Current Services'!$F$5,)="cost","Yes","No"))</f>
        <v/>
      </c>
      <c r="M2386" s="154" t="str">
        <f>IFERROR(IF('C. Consumer Service Detail'!$K2386="No Match","No",VLOOKUP('C. Consumer Service Detail'!$C2386,'B. Consumer Budget'!$E$11:$F$2010,2,FALSE)),"")</f>
        <v/>
      </c>
      <c r="P2386" s="94"/>
      <c r="Q2386" s="94"/>
    </row>
    <row r="2387" spans="2:17" x14ac:dyDescent="0.25">
      <c r="B2387" s="95">
        <f t="shared" si="72"/>
        <v>2377</v>
      </c>
      <c r="C2387" s="149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96"/>
      <c r="E2387" s="98"/>
      <c r="F2387" s="120"/>
      <c r="G2387" s="99"/>
      <c r="H2387" s="172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85"/>
      <c r="J2387" s="171" t="str">
        <f t="shared" si="71"/>
        <v/>
      </c>
      <c r="K2387" s="163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53" t="str">
        <f>IF('C. Consumer Service Detail'!$F2387="","",IF(VLOOKUP('C. Consumer Service Detail'!$F2387,'Table of Current Services'!$B$7:$F$36,'Table of Current Services'!$F$5,)="cost","Yes","No"))</f>
        <v/>
      </c>
      <c r="M2387" s="154" t="str">
        <f>IFERROR(IF('C. Consumer Service Detail'!$K2387="No Match","No",VLOOKUP('C. Consumer Service Detail'!$C2387,'B. Consumer Budget'!$E$11:$F$2010,2,FALSE)),"")</f>
        <v/>
      </c>
      <c r="P2387" s="94"/>
      <c r="Q2387" s="94"/>
    </row>
    <row r="2388" spans="2:17" x14ac:dyDescent="0.25">
      <c r="B2388" s="95">
        <f t="shared" si="72"/>
        <v>2378</v>
      </c>
      <c r="C2388" s="149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97"/>
      <c r="E2388" s="96"/>
      <c r="F2388" s="119"/>
      <c r="G2388" s="97"/>
      <c r="H2388" s="170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86"/>
      <c r="J2388" s="171" t="str">
        <f t="shared" si="71"/>
        <v/>
      </c>
      <c r="K2388" s="163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53" t="str">
        <f>IF('C. Consumer Service Detail'!$F2388="","",IF(VLOOKUP('C. Consumer Service Detail'!$F2388,'Table of Current Services'!$B$7:$F$36,'Table of Current Services'!$F$5,)="cost","Yes","No"))</f>
        <v/>
      </c>
      <c r="M2388" s="154" t="str">
        <f>IFERROR(IF('C. Consumer Service Detail'!$K2388="No Match","No",VLOOKUP('C. Consumer Service Detail'!$C2388,'B. Consumer Budget'!$E$11:$F$2010,2,FALSE)),"")</f>
        <v/>
      </c>
      <c r="P2388" s="94"/>
      <c r="Q2388" s="94"/>
    </row>
    <row r="2389" spans="2:17" x14ac:dyDescent="0.25">
      <c r="B2389" s="95">
        <f t="shared" si="72"/>
        <v>2379</v>
      </c>
      <c r="C2389" s="149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96"/>
      <c r="E2389" s="98"/>
      <c r="F2389" s="120"/>
      <c r="G2389" s="99"/>
      <c r="H2389" s="172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85"/>
      <c r="J2389" s="171" t="str">
        <f t="shared" si="71"/>
        <v/>
      </c>
      <c r="K2389" s="163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53" t="str">
        <f>IF('C. Consumer Service Detail'!$F2389="","",IF(VLOOKUP('C. Consumer Service Detail'!$F2389,'Table of Current Services'!$B$7:$F$36,'Table of Current Services'!$F$5,)="cost","Yes","No"))</f>
        <v/>
      </c>
      <c r="M2389" s="154" t="str">
        <f>IFERROR(IF('C. Consumer Service Detail'!$K2389="No Match","No",VLOOKUP('C. Consumer Service Detail'!$C2389,'B. Consumer Budget'!$E$11:$F$2010,2,FALSE)),"")</f>
        <v/>
      </c>
      <c r="P2389" s="94"/>
      <c r="Q2389" s="94"/>
    </row>
    <row r="2390" spans="2:17" x14ac:dyDescent="0.25">
      <c r="B2390" s="95">
        <f t="shared" si="72"/>
        <v>2380</v>
      </c>
      <c r="C2390" s="149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97"/>
      <c r="E2390" s="96"/>
      <c r="F2390" s="119"/>
      <c r="G2390" s="97"/>
      <c r="H2390" s="170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86"/>
      <c r="J2390" s="171" t="str">
        <f t="shared" si="71"/>
        <v/>
      </c>
      <c r="K2390" s="163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53" t="str">
        <f>IF('C. Consumer Service Detail'!$F2390="","",IF(VLOOKUP('C. Consumer Service Detail'!$F2390,'Table of Current Services'!$B$7:$F$36,'Table of Current Services'!$F$5,)="cost","Yes","No"))</f>
        <v/>
      </c>
      <c r="M2390" s="154" t="str">
        <f>IFERROR(IF('C. Consumer Service Detail'!$K2390="No Match","No",VLOOKUP('C. Consumer Service Detail'!$C2390,'B. Consumer Budget'!$E$11:$F$2010,2,FALSE)),"")</f>
        <v/>
      </c>
      <c r="P2390" s="94"/>
      <c r="Q2390" s="94"/>
    </row>
    <row r="2391" spans="2:17" x14ac:dyDescent="0.25">
      <c r="B2391" s="95">
        <f t="shared" si="72"/>
        <v>2381</v>
      </c>
      <c r="C2391" s="149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96"/>
      <c r="E2391" s="98"/>
      <c r="F2391" s="120"/>
      <c r="G2391" s="99"/>
      <c r="H2391" s="172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85"/>
      <c r="J2391" s="171" t="str">
        <f t="shared" si="71"/>
        <v/>
      </c>
      <c r="K2391" s="163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53" t="str">
        <f>IF('C. Consumer Service Detail'!$F2391="","",IF(VLOOKUP('C. Consumer Service Detail'!$F2391,'Table of Current Services'!$B$7:$F$36,'Table of Current Services'!$F$5,)="cost","Yes","No"))</f>
        <v/>
      </c>
      <c r="M2391" s="154" t="str">
        <f>IFERROR(IF('C. Consumer Service Detail'!$K2391="No Match","No",VLOOKUP('C. Consumer Service Detail'!$C2391,'B. Consumer Budget'!$E$11:$F$2010,2,FALSE)),"")</f>
        <v/>
      </c>
      <c r="P2391" s="94"/>
      <c r="Q2391" s="94"/>
    </row>
    <row r="2392" spans="2:17" x14ac:dyDescent="0.25">
      <c r="B2392" s="95">
        <f t="shared" si="72"/>
        <v>2382</v>
      </c>
      <c r="C2392" s="149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97"/>
      <c r="E2392" s="96"/>
      <c r="F2392" s="119"/>
      <c r="G2392" s="97"/>
      <c r="H2392" s="170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86"/>
      <c r="J2392" s="171" t="str">
        <f t="shared" si="71"/>
        <v/>
      </c>
      <c r="K2392" s="163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53" t="str">
        <f>IF('C. Consumer Service Detail'!$F2392="","",IF(VLOOKUP('C. Consumer Service Detail'!$F2392,'Table of Current Services'!$B$7:$F$36,'Table of Current Services'!$F$5,)="cost","Yes","No"))</f>
        <v/>
      </c>
      <c r="M2392" s="154" t="str">
        <f>IFERROR(IF('C. Consumer Service Detail'!$K2392="No Match","No",VLOOKUP('C. Consumer Service Detail'!$C2392,'B. Consumer Budget'!$E$11:$F$2010,2,FALSE)),"")</f>
        <v/>
      </c>
      <c r="P2392" s="94"/>
      <c r="Q2392" s="94"/>
    </row>
    <row r="2393" spans="2:17" x14ac:dyDescent="0.25">
      <c r="B2393" s="95">
        <f t="shared" si="72"/>
        <v>2383</v>
      </c>
      <c r="C2393" s="149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96"/>
      <c r="E2393" s="98"/>
      <c r="F2393" s="120"/>
      <c r="G2393" s="99"/>
      <c r="H2393" s="172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85"/>
      <c r="J2393" s="171" t="str">
        <f t="shared" si="71"/>
        <v/>
      </c>
      <c r="K2393" s="163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53" t="str">
        <f>IF('C. Consumer Service Detail'!$F2393="","",IF(VLOOKUP('C. Consumer Service Detail'!$F2393,'Table of Current Services'!$B$7:$F$36,'Table of Current Services'!$F$5,)="cost","Yes","No"))</f>
        <v/>
      </c>
      <c r="M2393" s="154" t="str">
        <f>IFERROR(IF('C. Consumer Service Detail'!$K2393="No Match","No",VLOOKUP('C. Consumer Service Detail'!$C2393,'B. Consumer Budget'!$E$11:$F$2010,2,FALSE)),"")</f>
        <v/>
      </c>
      <c r="P2393" s="94"/>
      <c r="Q2393" s="94"/>
    </row>
    <row r="2394" spans="2:17" x14ac:dyDescent="0.25">
      <c r="B2394" s="95">
        <f t="shared" si="72"/>
        <v>2384</v>
      </c>
      <c r="C2394" s="149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97"/>
      <c r="E2394" s="96"/>
      <c r="F2394" s="119"/>
      <c r="G2394" s="97"/>
      <c r="H2394" s="170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86"/>
      <c r="J2394" s="171" t="str">
        <f t="shared" si="71"/>
        <v/>
      </c>
      <c r="K2394" s="163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53" t="str">
        <f>IF('C. Consumer Service Detail'!$F2394="","",IF(VLOOKUP('C. Consumer Service Detail'!$F2394,'Table of Current Services'!$B$7:$F$36,'Table of Current Services'!$F$5,)="cost","Yes","No"))</f>
        <v/>
      </c>
      <c r="M2394" s="154" t="str">
        <f>IFERROR(IF('C. Consumer Service Detail'!$K2394="No Match","No",VLOOKUP('C. Consumer Service Detail'!$C2394,'B. Consumer Budget'!$E$11:$F$2010,2,FALSE)),"")</f>
        <v/>
      </c>
      <c r="P2394" s="94"/>
      <c r="Q2394" s="94"/>
    </row>
    <row r="2395" spans="2:17" x14ac:dyDescent="0.25">
      <c r="B2395" s="95">
        <f t="shared" si="72"/>
        <v>2385</v>
      </c>
      <c r="C2395" s="149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96"/>
      <c r="E2395" s="98"/>
      <c r="F2395" s="120"/>
      <c r="G2395" s="99"/>
      <c r="H2395" s="172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85"/>
      <c r="J2395" s="171" t="str">
        <f t="shared" si="71"/>
        <v/>
      </c>
      <c r="K2395" s="163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53" t="str">
        <f>IF('C. Consumer Service Detail'!$F2395="","",IF(VLOOKUP('C. Consumer Service Detail'!$F2395,'Table of Current Services'!$B$7:$F$36,'Table of Current Services'!$F$5,)="cost","Yes","No"))</f>
        <v/>
      </c>
      <c r="M2395" s="154" t="str">
        <f>IFERROR(IF('C. Consumer Service Detail'!$K2395="No Match","No",VLOOKUP('C. Consumer Service Detail'!$C2395,'B. Consumer Budget'!$E$11:$F$2010,2,FALSE)),"")</f>
        <v/>
      </c>
      <c r="P2395" s="94"/>
      <c r="Q2395" s="94"/>
    </row>
    <row r="2396" spans="2:17" x14ac:dyDescent="0.25">
      <c r="B2396" s="95">
        <f t="shared" si="72"/>
        <v>2386</v>
      </c>
      <c r="C2396" s="149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97"/>
      <c r="E2396" s="96"/>
      <c r="F2396" s="119"/>
      <c r="G2396" s="97"/>
      <c r="H2396" s="170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86"/>
      <c r="J2396" s="171" t="str">
        <f t="shared" si="71"/>
        <v/>
      </c>
      <c r="K2396" s="163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53" t="str">
        <f>IF('C. Consumer Service Detail'!$F2396="","",IF(VLOOKUP('C. Consumer Service Detail'!$F2396,'Table of Current Services'!$B$7:$F$36,'Table of Current Services'!$F$5,)="cost","Yes","No"))</f>
        <v/>
      </c>
      <c r="M2396" s="154" t="str">
        <f>IFERROR(IF('C. Consumer Service Detail'!$K2396="No Match","No",VLOOKUP('C. Consumer Service Detail'!$C2396,'B. Consumer Budget'!$E$11:$F$2010,2,FALSE)),"")</f>
        <v/>
      </c>
      <c r="P2396" s="94"/>
      <c r="Q2396" s="94"/>
    </row>
    <row r="2397" spans="2:17" x14ac:dyDescent="0.25">
      <c r="B2397" s="95">
        <f t="shared" si="72"/>
        <v>2387</v>
      </c>
      <c r="C2397" s="149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96"/>
      <c r="E2397" s="98"/>
      <c r="F2397" s="120"/>
      <c r="G2397" s="99"/>
      <c r="H2397" s="172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85"/>
      <c r="J2397" s="171" t="str">
        <f t="shared" si="71"/>
        <v/>
      </c>
      <c r="K2397" s="163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53" t="str">
        <f>IF('C. Consumer Service Detail'!$F2397="","",IF(VLOOKUP('C. Consumer Service Detail'!$F2397,'Table of Current Services'!$B$7:$F$36,'Table of Current Services'!$F$5,)="cost","Yes","No"))</f>
        <v/>
      </c>
      <c r="M2397" s="154" t="str">
        <f>IFERROR(IF('C. Consumer Service Detail'!$K2397="No Match","No",VLOOKUP('C. Consumer Service Detail'!$C2397,'B. Consumer Budget'!$E$11:$F$2010,2,FALSE)),"")</f>
        <v/>
      </c>
      <c r="P2397" s="94"/>
      <c r="Q2397" s="94"/>
    </row>
    <row r="2398" spans="2:17" x14ac:dyDescent="0.25">
      <c r="B2398" s="95">
        <f t="shared" si="72"/>
        <v>2388</v>
      </c>
      <c r="C2398" s="149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97"/>
      <c r="E2398" s="96"/>
      <c r="F2398" s="119"/>
      <c r="G2398" s="97"/>
      <c r="H2398" s="170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86"/>
      <c r="J2398" s="171" t="str">
        <f t="shared" si="71"/>
        <v/>
      </c>
      <c r="K2398" s="163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53" t="str">
        <f>IF('C. Consumer Service Detail'!$F2398="","",IF(VLOOKUP('C. Consumer Service Detail'!$F2398,'Table of Current Services'!$B$7:$F$36,'Table of Current Services'!$F$5,)="cost","Yes","No"))</f>
        <v/>
      </c>
      <c r="M2398" s="154" t="str">
        <f>IFERROR(IF('C. Consumer Service Detail'!$K2398="No Match","No",VLOOKUP('C. Consumer Service Detail'!$C2398,'B. Consumer Budget'!$E$11:$F$2010,2,FALSE)),"")</f>
        <v/>
      </c>
      <c r="P2398" s="94"/>
      <c r="Q2398" s="94"/>
    </row>
    <row r="2399" spans="2:17" x14ac:dyDescent="0.25">
      <c r="B2399" s="95">
        <f t="shared" si="72"/>
        <v>2389</v>
      </c>
      <c r="C2399" s="149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96"/>
      <c r="E2399" s="98"/>
      <c r="F2399" s="120"/>
      <c r="G2399" s="99"/>
      <c r="H2399" s="172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85"/>
      <c r="J2399" s="171" t="str">
        <f t="shared" si="71"/>
        <v/>
      </c>
      <c r="K2399" s="163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53" t="str">
        <f>IF('C. Consumer Service Detail'!$F2399="","",IF(VLOOKUP('C. Consumer Service Detail'!$F2399,'Table of Current Services'!$B$7:$F$36,'Table of Current Services'!$F$5,)="cost","Yes","No"))</f>
        <v/>
      </c>
      <c r="M2399" s="154" t="str">
        <f>IFERROR(IF('C. Consumer Service Detail'!$K2399="No Match","No",VLOOKUP('C. Consumer Service Detail'!$C2399,'B. Consumer Budget'!$E$11:$F$2010,2,FALSE)),"")</f>
        <v/>
      </c>
      <c r="P2399" s="94"/>
      <c r="Q2399" s="94"/>
    </row>
    <row r="2400" spans="2:17" x14ac:dyDescent="0.25">
      <c r="B2400" s="95">
        <f t="shared" si="72"/>
        <v>2390</v>
      </c>
      <c r="C2400" s="149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97"/>
      <c r="E2400" s="96"/>
      <c r="F2400" s="119"/>
      <c r="G2400" s="97"/>
      <c r="H2400" s="170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86"/>
      <c r="J2400" s="171" t="str">
        <f t="shared" si="71"/>
        <v/>
      </c>
      <c r="K2400" s="163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53" t="str">
        <f>IF('C. Consumer Service Detail'!$F2400="","",IF(VLOOKUP('C. Consumer Service Detail'!$F2400,'Table of Current Services'!$B$7:$F$36,'Table of Current Services'!$F$5,)="cost","Yes","No"))</f>
        <v/>
      </c>
      <c r="M2400" s="154" t="str">
        <f>IFERROR(IF('C. Consumer Service Detail'!$K2400="No Match","No",VLOOKUP('C. Consumer Service Detail'!$C2400,'B. Consumer Budget'!$E$11:$F$2010,2,FALSE)),"")</f>
        <v/>
      </c>
      <c r="P2400" s="94"/>
      <c r="Q2400" s="94"/>
    </row>
    <row r="2401" spans="2:17" x14ac:dyDescent="0.25">
      <c r="B2401" s="95">
        <f t="shared" si="72"/>
        <v>2391</v>
      </c>
      <c r="C2401" s="149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96"/>
      <c r="E2401" s="98"/>
      <c r="F2401" s="120"/>
      <c r="G2401" s="99"/>
      <c r="H2401" s="172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85"/>
      <c r="J2401" s="171" t="str">
        <f t="shared" si="71"/>
        <v/>
      </c>
      <c r="K2401" s="163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53" t="str">
        <f>IF('C. Consumer Service Detail'!$F2401="","",IF(VLOOKUP('C. Consumer Service Detail'!$F2401,'Table of Current Services'!$B$7:$F$36,'Table of Current Services'!$F$5,)="cost","Yes","No"))</f>
        <v/>
      </c>
      <c r="M2401" s="154" t="str">
        <f>IFERROR(IF('C. Consumer Service Detail'!$K2401="No Match","No",VLOOKUP('C. Consumer Service Detail'!$C2401,'B. Consumer Budget'!$E$11:$F$2010,2,FALSE)),"")</f>
        <v/>
      </c>
      <c r="P2401" s="94"/>
      <c r="Q2401" s="94"/>
    </row>
    <row r="2402" spans="2:17" x14ac:dyDescent="0.25">
      <c r="B2402" s="95">
        <f t="shared" si="72"/>
        <v>2392</v>
      </c>
      <c r="C2402" s="149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97"/>
      <c r="E2402" s="96"/>
      <c r="F2402" s="119"/>
      <c r="G2402" s="97"/>
      <c r="H2402" s="170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86"/>
      <c r="J2402" s="171" t="str">
        <f t="shared" si="71"/>
        <v/>
      </c>
      <c r="K2402" s="163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53" t="str">
        <f>IF('C. Consumer Service Detail'!$F2402="","",IF(VLOOKUP('C. Consumer Service Detail'!$F2402,'Table of Current Services'!$B$7:$F$36,'Table of Current Services'!$F$5,)="cost","Yes","No"))</f>
        <v/>
      </c>
      <c r="M2402" s="154" t="str">
        <f>IFERROR(IF('C. Consumer Service Detail'!$K2402="No Match","No",VLOOKUP('C. Consumer Service Detail'!$C2402,'B. Consumer Budget'!$E$11:$F$2010,2,FALSE)),"")</f>
        <v/>
      </c>
      <c r="P2402" s="94"/>
      <c r="Q2402" s="94"/>
    </row>
    <row r="2403" spans="2:17" x14ac:dyDescent="0.25">
      <c r="B2403" s="95">
        <f t="shared" si="72"/>
        <v>2393</v>
      </c>
      <c r="C2403" s="149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96"/>
      <c r="E2403" s="98"/>
      <c r="F2403" s="120"/>
      <c r="G2403" s="99"/>
      <c r="H2403" s="172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85"/>
      <c r="J2403" s="171" t="str">
        <f t="shared" si="71"/>
        <v/>
      </c>
      <c r="K2403" s="163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53" t="str">
        <f>IF('C. Consumer Service Detail'!$F2403="","",IF(VLOOKUP('C. Consumer Service Detail'!$F2403,'Table of Current Services'!$B$7:$F$36,'Table of Current Services'!$F$5,)="cost","Yes","No"))</f>
        <v/>
      </c>
      <c r="M2403" s="154" t="str">
        <f>IFERROR(IF('C. Consumer Service Detail'!$K2403="No Match","No",VLOOKUP('C. Consumer Service Detail'!$C2403,'B. Consumer Budget'!$E$11:$F$2010,2,FALSE)),"")</f>
        <v/>
      </c>
      <c r="P2403" s="94"/>
      <c r="Q2403" s="94"/>
    </row>
    <row r="2404" spans="2:17" x14ac:dyDescent="0.25">
      <c r="B2404" s="95">
        <f t="shared" si="72"/>
        <v>2394</v>
      </c>
      <c r="C2404" s="149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97"/>
      <c r="E2404" s="96"/>
      <c r="F2404" s="119"/>
      <c r="G2404" s="97"/>
      <c r="H2404" s="170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86"/>
      <c r="J2404" s="171" t="str">
        <f t="shared" si="71"/>
        <v/>
      </c>
      <c r="K2404" s="163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53" t="str">
        <f>IF('C. Consumer Service Detail'!$F2404="","",IF(VLOOKUP('C. Consumer Service Detail'!$F2404,'Table of Current Services'!$B$7:$F$36,'Table of Current Services'!$F$5,)="cost","Yes","No"))</f>
        <v/>
      </c>
      <c r="M2404" s="154" t="str">
        <f>IFERROR(IF('C. Consumer Service Detail'!$K2404="No Match","No",VLOOKUP('C. Consumer Service Detail'!$C2404,'B. Consumer Budget'!$E$11:$F$2010,2,FALSE)),"")</f>
        <v/>
      </c>
      <c r="P2404" s="94"/>
      <c r="Q2404" s="94"/>
    </row>
    <row r="2405" spans="2:17" x14ac:dyDescent="0.25">
      <c r="B2405" s="95">
        <f t="shared" si="72"/>
        <v>2395</v>
      </c>
      <c r="C2405" s="149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96"/>
      <c r="E2405" s="98"/>
      <c r="F2405" s="120"/>
      <c r="G2405" s="99"/>
      <c r="H2405" s="172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85"/>
      <c r="J2405" s="171" t="str">
        <f t="shared" si="71"/>
        <v/>
      </c>
      <c r="K2405" s="163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53" t="str">
        <f>IF('C. Consumer Service Detail'!$F2405="","",IF(VLOOKUP('C. Consumer Service Detail'!$F2405,'Table of Current Services'!$B$7:$F$36,'Table of Current Services'!$F$5,)="cost","Yes","No"))</f>
        <v/>
      </c>
      <c r="M2405" s="154" t="str">
        <f>IFERROR(IF('C. Consumer Service Detail'!$K2405="No Match","No",VLOOKUP('C. Consumer Service Detail'!$C2405,'B. Consumer Budget'!$E$11:$F$2010,2,FALSE)),"")</f>
        <v/>
      </c>
      <c r="P2405" s="94"/>
      <c r="Q2405" s="94"/>
    </row>
    <row r="2406" spans="2:17" x14ac:dyDescent="0.25">
      <c r="B2406" s="95">
        <f t="shared" si="72"/>
        <v>2396</v>
      </c>
      <c r="C2406" s="149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97"/>
      <c r="E2406" s="96"/>
      <c r="F2406" s="119"/>
      <c r="G2406" s="97"/>
      <c r="H2406" s="170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86"/>
      <c r="J2406" s="171" t="str">
        <f t="shared" si="71"/>
        <v/>
      </c>
      <c r="K2406" s="163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53" t="str">
        <f>IF('C. Consumer Service Detail'!$F2406="","",IF(VLOOKUP('C. Consumer Service Detail'!$F2406,'Table of Current Services'!$B$7:$F$36,'Table of Current Services'!$F$5,)="cost","Yes","No"))</f>
        <v/>
      </c>
      <c r="M2406" s="154" t="str">
        <f>IFERROR(IF('C. Consumer Service Detail'!$K2406="No Match","No",VLOOKUP('C. Consumer Service Detail'!$C2406,'B. Consumer Budget'!$E$11:$F$2010,2,FALSE)),"")</f>
        <v/>
      </c>
      <c r="P2406" s="94"/>
      <c r="Q2406" s="94"/>
    </row>
    <row r="2407" spans="2:17" x14ac:dyDescent="0.25">
      <c r="B2407" s="95">
        <f t="shared" si="72"/>
        <v>2397</v>
      </c>
      <c r="C2407" s="149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96"/>
      <c r="E2407" s="98"/>
      <c r="F2407" s="120"/>
      <c r="G2407" s="99"/>
      <c r="H2407" s="172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85"/>
      <c r="J2407" s="171" t="str">
        <f t="shared" si="71"/>
        <v/>
      </c>
      <c r="K2407" s="163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53" t="str">
        <f>IF('C. Consumer Service Detail'!$F2407="","",IF(VLOOKUP('C. Consumer Service Detail'!$F2407,'Table of Current Services'!$B$7:$F$36,'Table of Current Services'!$F$5,)="cost","Yes","No"))</f>
        <v/>
      </c>
      <c r="M2407" s="154" t="str">
        <f>IFERROR(IF('C. Consumer Service Detail'!$K2407="No Match","No",VLOOKUP('C. Consumer Service Detail'!$C2407,'B. Consumer Budget'!$E$11:$F$2010,2,FALSE)),"")</f>
        <v/>
      </c>
      <c r="P2407" s="94"/>
      <c r="Q2407" s="94"/>
    </row>
    <row r="2408" spans="2:17" x14ac:dyDescent="0.25">
      <c r="B2408" s="95">
        <f t="shared" si="72"/>
        <v>2398</v>
      </c>
      <c r="C2408" s="149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97"/>
      <c r="E2408" s="96"/>
      <c r="F2408" s="119"/>
      <c r="G2408" s="97"/>
      <c r="H2408" s="170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86"/>
      <c r="J2408" s="171" t="str">
        <f t="shared" si="71"/>
        <v/>
      </c>
      <c r="K2408" s="163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53" t="str">
        <f>IF('C. Consumer Service Detail'!$F2408="","",IF(VLOOKUP('C. Consumer Service Detail'!$F2408,'Table of Current Services'!$B$7:$F$36,'Table of Current Services'!$F$5,)="cost","Yes","No"))</f>
        <v/>
      </c>
      <c r="M2408" s="154" t="str">
        <f>IFERROR(IF('C. Consumer Service Detail'!$K2408="No Match","No",VLOOKUP('C. Consumer Service Detail'!$C2408,'B. Consumer Budget'!$E$11:$F$2010,2,FALSE)),"")</f>
        <v/>
      </c>
      <c r="P2408" s="94"/>
      <c r="Q2408" s="94"/>
    </row>
    <row r="2409" spans="2:17" x14ac:dyDescent="0.25">
      <c r="B2409" s="95">
        <f t="shared" si="72"/>
        <v>2399</v>
      </c>
      <c r="C2409" s="149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96"/>
      <c r="E2409" s="98"/>
      <c r="F2409" s="120"/>
      <c r="G2409" s="99"/>
      <c r="H2409" s="172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85"/>
      <c r="J2409" s="171" t="str">
        <f t="shared" si="71"/>
        <v/>
      </c>
      <c r="K2409" s="163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53" t="str">
        <f>IF('C. Consumer Service Detail'!$F2409="","",IF(VLOOKUP('C. Consumer Service Detail'!$F2409,'Table of Current Services'!$B$7:$F$36,'Table of Current Services'!$F$5,)="cost","Yes","No"))</f>
        <v/>
      </c>
      <c r="M2409" s="154" t="str">
        <f>IFERROR(IF('C. Consumer Service Detail'!$K2409="No Match","No",VLOOKUP('C. Consumer Service Detail'!$C2409,'B. Consumer Budget'!$E$11:$F$2010,2,FALSE)),"")</f>
        <v/>
      </c>
      <c r="P2409" s="94"/>
      <c r="Q2409" s="94"/>
    </row>
    <row r="2410" spans="2:17" x14ac:dyDescent="0.25">
      <c r="B2410" s="95">
        <f t="shared" si="72"/>
        <v>2400</v>
      </c>
      <c r="C2410" s="149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97"/>
      <c r="E2410" s="96"/>
      <c r="F2410" s="119"/>
      <c r="G2410" s="97"/>
      <c r="H2410" s="170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86"/>
      <c r="J2410" s="171" t="str">
        <f t="shared" si="71"/>
        <v/>
      </c>
      <c r="K2410" s="163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53" t="str">
        <f>IF('C. Consumer Service Detail'!$F2410="","",IF(VLOOKUP('C. Consumer Service Detail'!$F2410,'Table of Current Services'!$B$7:$F$36,'Table of Current Services'!$F$5,)="cost","Yes","No"))</f>
        <v/>
      </c>
      <c r="M2410" s="154" t="str">
        <f>IFERROR(IF('C. Consumer Service Detail'!$K2410="No Match","No",VLOOKUP('C. Consumer Service Detail'!$C2410,'B. Consumer Budget'!$E$11:$F$2010,2,FALSE)),"")</f>
        <v/>
      </c>
      <c r="P2410" s="94"/>
      <c r="Q2410" s="94"/>
    </row>
    <row r="2411" spans="2:17" x14ac:dyDescent="0.25">
      <c r="B2411" s="95">
        <f t="shared" si="72"/>
        <v>2401</v>
      </c>
      <c r="C2411" s="149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96"/>
      <c r="E2411" s="98"/>
      <c r="F2411" s="120"/>
      <c r="G2411" s="99"/>
      <c r="H2411" s="172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85"/>
      <c r="J2411" s="171" t="str">
        <f t="shared" si="71"/>
        <v/>
      </c>
      <c r="K2411" s="163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53" t="str">
        <f>IF('C. Consumer Service Detail'!$F2411="","",IF(VLOOKUP('C. Consumer Service Detail'!$F2411,'Table of Current Services'!$B$7:$F$36,'Table of Current Services'!$F$5,)="cost","Yes","No"))</f>
        <v/>
      </c>
      <c r="M2411" s="154" t="str">
        <f>IFERROR(IF('C. Consumer Service Detail'!$K2411="No Match","No",VLOOKUP('C. Consumer Service Detail'!$C2411,'B. Consumer Budget'!$E$11:$F$2010,2,FALSE)),"")</f>
        <v/>
      </c>
      <c r="P2411" s="94"/>
      <c r="Q2411" s="94"/>
    </row>
    <row r="2412" spans="2:17" x14ac:dyDescent="0.25">
      <c r="B2412" s="95">
        <f t="shared" si="72"/>
        <v>2402</v>
      </c>
      <c r="C2412" s="149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97"/>
      <c r="E2412" s="96"/>
      <c r="F2412" s="119"/>
      <c r="G2412" s="97"/>
      <c r="H2412" s="170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86"/>
      <c r="J2412" s="171" t="str">
        <f t="shared" si="71"/>
        <v/>
      </c>
      <c r="K2412" s="163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53" t="str">
        <f>IF('C. Consumer Service Detail'!$F2412="","",IF(VLOOKUP('C. Consumer Service Detail'!$F2412,'Table of Current Services'!$B$7:$F$36,'Table of Current Services'!$F$5,)="cost","Yes","No"))</f>
        <v/>
      </c>
      <c r="M2412" s="154" t="str">
        <f>IFERROR(IF('C. Consumer Service Detail'!$K2412="No Match","No",VLOOKUP('C. Consumer Service Detail'!$C2412,'B. Consumer Budget'!$E$11:$F$2010,2,FALSE)),"")</f>
        <v/>
      </c>
      <c r="P2412" s="94"/>
      <c r="Q2412" s="94"/>
    </row>
    <row r="2413" spans="2:17" x14ac:dyDescent="0.25">
      <c r="B2413" s="95">
        <f t="shared" si="72"/>
        <v>2403</v>
      </c>
      <c r="C2413" s="149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96"/>
      <c r="E2413" s="98"/>
      <c r="F2413" s="120"/>
      <c r="G2413" s="99"/>
      <c r="H2413" s="172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85"/>
      <c r="J2413" s="171" t="str">
        <f t="shared" si="71"/>
        <v/>
      </c>
      <c r="K2413" s="163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53" t="str">
        <f>IF('C. Consumer Service Detail'!$F2413="","",IF(VLOOKUP('C. Consumer Service Detail'!$F2413,'Table of Current Services'!$B$7:$F$36,'Table of Current Services'!$F$5,)="cost","Yes","No"))</f>
        <v/>
      </c>
      <c r="M2413" s="154" t="str">
        <f>IFERROR(IF('C. Consumer Service Detail'!$K2413="No Match","No",VLOOKUP('C. Consumer Service Detail'!$C2413,'B. Consumer Budget'!$E$11:$F$2010,2,FALSE)),"")</f>
        <v/>
      </c>
      <c r="P2413" s="94"/>
      <c r="Q2413" s="94"/>
    </row>
    <row r="2414" spans="2:17" x14ac:dyDescent="0.25">
      <c r="B2414" s="95">
        <f t="shared" si="72"/>
        <v>2404</v>
      </c>
      <c r="C2414" s="149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97"/>
      <c r="E2414" s="96"/>
      <c r="F2414" s="119"/>
      <c r="G2414" s="97"/>
      <c r="H2414" s="170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86"/>
      <c r="J2414" s="171" t="str">
        <f t="shared" si="71"/>
        <v/>
      </c>
      <c r="K2414" s="163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53" t="str">
        <f>IF('C. Consumer Service Detail'!$F2414="","",IF(VLOOKUP('C. Consumer Service Detail'!$F2414,'Table of Current Services'!$B$7:$F$36,'Table of Current Services'!$F$5,)="cost","Yes","No"))</f>
        <v/>
      </c>
      <c r="M2414" s="154" t="str">
        <f>IFERROR(IF('C. Consumer Service Detail'!$K2414="No Match","No",VLOOKUP('C. Consumer Service Detail'!$C2414,'B. Consumer Budget'!$E$11:$F$2010,2,FALSE)),"")</f>
        <v/>
      </c>
      <c r="P2414" s="94"/>
      <c r="Q2414" s="94"/>
    </row>
    <row r="2415" spans="2:17" x14ac:dyDescent="0.25">
      <c r="B2415" s="95">
        <f t="shared" si="72"/>
        <v>2405</v>
      </c>
      <c r="C2415" s="149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96"/>
      <c r="E2415" s="98"/>
      <c r="F2415" s="120"/>
      <c r="G2415" s="99"/>
      <c r="H2415" s="172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85"/>
      <c r="J2415" s="171" t="str">
        <f t="shared" si="71"/>
        <v/>
      </c>
      <c r="K2415" s="163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53" t="str">
        <f>IF('C. Consumer Service Detail'!$F2415="","",IF(VLOOKUP('C. Consumer Service Detail'!$F2415,'Table of Current Services'!$B$7:$F$36,'Table of Current Services'!$F$5,)="cost","Yes","No"))</f>
        <v/>
      </c>
      <c r="M2415" s="154" t="str">
        <f>IFERROR(IF('C. Consumer Service Detail'!$K2415="No Match","No",VLOOKUP('C. Consumer Service Detail'!$C2415,'B. Consumer Budget'!$E$11:$F$2010,2,FALSE)),"")</f>
        <v/>
      </c>
      <c r="P2415" s="94"/>
      <c r="Q2415" s="94"/>
    </row>
    <row r="2416" spans="2:17" x14ac:dyDescent="0.25">
      <c r="B2416" s="95">
        <f t="shared" si="72"/>
        <v>2406</v>
      </c>
      <c r="C2416" s="149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97"/>
      <c r="E2416" s="96"/>
      <c r="F2416" s="119"/>
      <c r="G2416" s="97"/>
      <c r="H2416" s="170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86"/>
      <c r="J2416" s="171" t="str">
        <f t="shared" si="71"/>
        <v/>
      </c>
      <c r="K2416" s="163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53" t="str">
        <f>IF('C. Consumer Service Detail'!$F2416="","",IF(VLOOKUP('C. Consumer Service Detail'!$F2416,'Table of Current Services'!$B$7:$F$36,'Table of Current Services'!$F$5,)="cost","Yes","No"))</f>
        <v/>
      </c>
      <c r="M2416" s="154" t="str">
        <f>IFERROR(IF('C. Consumer Service Detail'!$K2416="No Match","No",VLOOKUP('C. Consumer Service Detail'!$C2416,'B. Consumer Budget'!$E$11:$F$2010,2,FALSE)),"")</f>
        <v/>
      </c>
      <c r="P2416" s="94"/>
      <c r="Q2416" s="94"/>
    </row>
    <row r="2417" spans="2:17" x14ac:dyDescent="0.25">
      <c r="B2417" s="95">
        <f t="shared" si="72"/>
        <v>2407</v>
      </c>
      <c r="C2417" s="149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96"/>
      <c r="E2417" s="98"/>
      <c r="F2417" s="120"/>
      <c r="G2417" s="99"/>
      <c r="H2417" s="172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85"/>
      <c r="J2417" s="171" t="str">
        <f t="shared" si="71"/>
        <v/>
      </c>
      <c r="K2417" s="163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53" t="str">
        <f>IF('C. Consumer Service Detail'!$F2417="","",IF(VLOOKUP('C. Consumer Service Detail'!$F2417,'Table of Current Services'!$B$7:$F$36,'Table of Current Services'!$F$5,)="cost","Yes","No"))</f>
        <v/>
      </c>
      <c r="M2417" s="154" t="str">
        <f>IFERROR(IF('C. Consumer Service Detail'!$K2417="No Match","No",VLOOKUP('C. Consumer Service Detail'!$C2417,'B. Consumer Budget'!$E$11:$F$2010,2,FALSE)),"")</f>
        <v/>
      </c>
      <c r="P2417" s="94"/>
      <c r="Q2417" s="94"/>
    </row>
    <row r="2418" spans="2:17" x14ac:dyDescent="0.25">
      <c r="B2418" s="95">
        <f t="shared" si="72"/>
        <v>2408</v>
      </c>
      <c r="C2418" s="149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97"/>
      <c r="E2418" s="96"/>
      <c r="F2418" s="119"/>
      <c r="G2418" s="97"/>
      <c r="H2418" s="170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86"/>
      <c r="J2418" s="171" t="str">
        <f t="shared" si="71"/>
        <v/>
      </c>
      <c r="K2418" s="163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53" t="str">
        <f>IF('C. Consumer Service Detail'!$F2418="","",IF(VLOOKUP('C. Consumer Service Detail'!$F2418,'Table of Current Services'!$B$7:$F$36,'Table of Current Services'!$F$5,)="cost","Yes","No"))</f>
        <v/>
      </c>
      <c r="M2418" s="154" t="str">
        <f>IFERROR(IF('C. Consumer Service Detail'!$K2418="No Match","No",VLOOKUP('C. Consumer Service Detail'!$C2418,'B. Consumer Budget'!$E$11:$F$2010,2,FALSE)),"")</f>
        <v/>
      </c>
      <c r="P2418" s="94"/>
      <c r="Q2418" s="94"/>
    </row>
    <row r="2419" spans="2:17" x14ac:dyDescent="0.25">
      <c r="B2419" s="95">
        <f t="shared" si="72"/>
        <v>2409</v>
      </c>
      <c r="C2419" s="149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96"/>
      <c r="E2419" s="98"/>
      <c r="F2419" s="120"/>
      <c r="G2419" s="99"/>
      <c r="H2419" s="172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85"/>
      <c r="J2419" s="171" t="str">
        <f t="shared" si="71"/>
        <v/>
      </c>
      <c r="K2419" s="163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53" t="str">
        <f>IF('C. Consumer Service Detail'!$F2419="","",IF(VLOOKUP('C. Consumer Service Detail'!$F2419,'Table of Current Services'!$B$7:$F$36,'Table of Current Services'!$F$5,)="cost","Yes","No"))</f>
        <v/>
      </c>
      <c r="M2419" s="154" t="str">
        <f>IFERROR(IF('C. Consumer Service Detail'!$K2419="No Match","No",VLOOKUP('C. Consumer Service Detail'!$C2419,'B. Consumer Budget'!$E$11:$F$2010,2,FALSE)),"")</f>
        <v/>
      </c>
      <c r="P2419" s="94"/>
      <c r="Q2419" s="94"/>
    </row>
    <row r="2420" spans="2:17" x14ac:dyDescent="0.25">
      <c r="B2420" s="95">
        <f t="shared" si="72"/>
        <v>2410</v>
      </c>
      <c r="C2420" s="149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97"/>
      <c r="E2420" s="96"/>
      <c r="F2420" s="119"/>
      <c r="G2420" s="97"/>
      <c r="H2420" s="170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86"/>
      <c r="J2420" s="171" t="str">
        <f t="shared" si="71"/>
        <v/>
      </c>
      <c r="K2420" s="163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53" t="str">
        <f>IF('C. Consumer Service Detail'!$F2420="","",IF(VLOOKUP('C. Consumer Service Detail'!$F2420,'Table of Current Services'!$B$7:$F$36,'Table of Current Services'!$F$5,)="cost","Yes","No"))</f>
        <v/>
      </c>
      <c r="M2420" s="154" t="str">
        <f>IFERROR(IF('C. Consumer Service Detail'!$K2420="No Match","No",VLOOKUP('C. Consumer Service Detail'!$C2420,'B. Consumer Budget'!$E$11:$F$2010,2,FALSE)),"")</f>
        <v/>
      </c>
      <c r="P2420" s="94"/>
      <c r="Q2420" s="94"/>
    </row>
    <row r="2421" spans="2:17" x14ac:dyDescent="0.25">
      <c r="B2421" s="95">
        <f t="shared" si="72"/>
        <v>2411</v>
      </c>
      <c r="C2421" s="149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96"/>
      <c r="E2421" s="98"/>
      <c r="F2421" s="120"/>
      <c r="G2421" s="99"/>
      <c r="H2421" s="172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85"/>
      <c r="J2421" s="171" t="str">
        <f t="shared" si="71"/>
        <v/>
      </c>
      <c r="K2421" s="163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53" t="str">
        <f>IF('C. Consumer Service Detail'!$F2421="","",IF(VLOOKUP('C. Consumer Service Detail'!$F2421,'Table of Current Services'!$B$7:$F$36,'Table of Current Services'!$F$5,)="cost","Yes","No"))</f>
        <v/>
      </c>
      <c r="M2421" s="154" t="str">
        <f>IFERROR(IF('C. Consumer Service Detail'!$K2421="No Match","No",VLOOKUP('C. Consumer Service Detail'!$C2421,'B. Consumer Budget'!$E$11:$F$2010,2,FALSE)),"")</f>
        <v/>
      </c>
      <c r="P2421" s="94"/>
      <c r="Q2421" s="94"/>
    </row>
    <row r="2422" spans="2:17" x14ac:dyDescent="0.25">
      <c r="B2422" s="95">
        <f t="shared" si="72"/>
        <v>2412</v>
      </c>
      <c r="C2422" s="149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97"/>
      <c r="E2422" s="96"/>
      <c r="F2422" s="119"/>
      <c r="G2422" s="97"/>
      <c r="H2422" s="170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86"/>
      <c r="J2422" s="171" t="str">
        <f t="shared" si="71"/>
        <v/>
      </c>
      <c r="K2422" s="163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53" t="str">
        <f>IF('C. Consumer Service Detail'!$F2422="","",IF(VLOOKUP('C. Consumer Service Detail'!$F2422,'Table of Current Services'!$B$7:$F$36,'Table of Current Services'!$F$5,)="cost","Yes","No"))</f>
        <v/>
      </c>
      <c r="M2422" s="154" t="str">
        <f>IFERROR(IF('C. Consumer Service Detail'!$K2422="No Match","No",VLOOKUP('C. Consumer Service Detail'!$C2422,'B. Consumer Budget'!$E$11:$F$2010,2,FALSE)),"")</f>
        <v/>
      </c>
      <c r="P2422" s="94"/>
      <c r="Q2422" s="94"/>
    </row>
    <row r="2423" spans="2:17" x14ac:dyDescent="0.25">
      <c r="B2423" s="95">
        <f t="shared" si="72"/>
        <v>2413</v>
      </c>
      <c r="C2423" s="149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96"/>
      <c r="E2423" s="98"/>
      <c r="F2423" s="120"/>
      <c r="G2423" s="99"/>
      <c r="H2423" s="172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85"/>
      <c r="J2423" s="171" t="str">
        <f t="shared" si="71"/>
        <v/>
      </c>
      <c r="K2423" s="163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53" t="str">
        <f>IF('C. Consumer Service Detail'!$F2423="","",IF(VLOOKUP('C. Consumer Service Detail'!$F2423,'Table of Current Services'!$B$7:$F$36,'Table of Current Services'!$F$5,)="cost","Yes","No"))</f>
        <v/>
      </c>
      <c r="M2423" s="154" t="str">
        <f>IFERROR(IF('C. Consumer Service Detail'!$K2423="No Match","No",VLOOKUP('C. Consumer Service Detail'!$C2423,'B. Consumer Budget'!$E$11:$F$2010,2,FALSE)),"")</f>
        <v/>
      </c>
      <c r="P2423" s="94"/>
      <c r="Q2423" s="94"/>
    </row>
    <row r="2424" spans="2:17" x14ac:dyDescent="0.25">
      <c r="B2424" s="95">
        <f t="shared" si="72"/>
        <v>2414</v>
      </c>
      <c r="C2424" s="149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97"/>
      <c r="E2424" s="96"/>
      <c r="F2424" s="119"/>
      <c r="G2424" s="97"/>
      <c r="H2424" s="170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86"/>
      <c r="J2424" s="171" t="str">
        <f t="shared" si="71"/>
        <v/>
      </c>
      <c r="K2424" s="163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53" t="str">
        <f>IF('C. Consumer Service Detail'!$F2424="","",IF(VLOOKUP('C. Consumer Service Detail'!$F2424,'Table of Current Services'!$B$7:$F$36,'Table of Current Services'!$F$5,)="cost","Yes","No"))</f>
        <v/>
      </c>
      <c r="M2424" s="154" t="str">
        <f>IFERROR(IF('C. Consumer Service Detail'!$K2424="No Match","No",VLOOKUP('C. Consumer Service Detail'!$C2424,'B. Consumer Budget'!$E$11:$F$2010,2,FALSE)),"")</f>
        <v/>
      </c>
      <c r="P2424" s="94"/>
      <c r="Q2424" s="94"/>
    </row>
    <row r="2425" spans="2:17" x14ac:dyDescent="0.25">
      <c r="B2425" s="95">
        <f t="shared" si="72"/>
        <v>2415</v>
      </c>
      <c r="C2425" s="149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96"/>
      <c r="E2425" s="98"/>
      <c r="F2425" s="120"/>
      <c r="G2425" s="99"/>
      <c r="H2425" s="172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85"/>
      <c r="J2425" s="171" t="str">
        <f t="shared" si="71"/>
        <v/>
      </c>
      <c r="K2425" s="163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53" t="str">
        <f>IF('C. Consumer Service Detail'!$F2425="","",IF(VLOOKUP('C. Consumer Service Detail'!$F2425,'Table of Current Services'!$B$7:$F$36,'Table of Current Services'!$F$5,)="cost","Yes","No"))</f>
        <v/>
      </c>
      <c r="M2425" s="154" t="str">
        <f>IFERROR(IF('C. Consumer Service Detail'!$K2425="No Match","No",VLOOKUP('C. Consumer Service Detail'!$C2425,'B. Consumer Budget'!$E$11:$F$2010,2,FALSE)),"")</f>
        <v/>
      </c>
      <c r="P2425" s="94"/>
      <c r="Q2425" s="94"/>
    </row>
    <row r="2426" spans="2:17" x14ac:dyDescent="0.25">
      <c r="B2426" s="95">
        <f t="shared" si="72"/>
        <v>2416</v>
      </c>
      <c r="C2426" s="149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97"/>
      <c r="E2426" s="96"/>
      <c r="F2426" s="119"/>
      <c r="G2426" s="97"/>
      <c r="H2426" s="170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86"/>
      <c r="J2426" s="171" t="str">
        <f t="shared" si="71"/>
        <v/>
      </c>
      <c r="K2426" s="163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53" t="str">
        <f>IF('C. Consumer Service Detail'!$F2426="","",IF(VLOOKUP('C. Consumer Service Detail'!$F2426,'Table of Current Services'!$B$7:$F$36,'Table of Current Services'!$F$5,)="cost","Yes","No"))</f>
        <v/>
      </c>
      <c r="M2426" s="154" t="str">
        <f>IFERROR(IF('C. Consumer Service Detail'!$K2426="No Match","No",VLOOKUP('C. Consumer Service Detail'!$C2426,'B. Consumer Budget'!$E$11:$F$2010,2,FALSE)),"")</f>
        <v/>
      </c>
      <c r="P2426" s="94"/>
      <c r="Q2426" s="94"/>
    </row>
    <row r="2427" spans="2:17" x14ac:dyDescent="0.25">
      <c r="B2427" s="95">
        <f t="shared" si="72"/>
        <v>2417</v>
      </c>
      <c r="C2427" s="149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96"/>
      <c r="E2427" s="98"/>
      <c r="F2427" s="120"/>
      <c r="G2427" s="99"/>
      <c r="H2427" s="172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85"/>
      <c r="J2427" s="171" t="str">
        <f t="shared" si="71"/>
        <v/>
      </c>
      <c r="K2427" s="163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53" t="str">
        <f>IF('C. Consumer Service Detail'!$F2427="","",IF(VLOOKUP('C. Consumer Service Detail'!$F2427,'Table of Current Services'!$B$7:$F$36,'Table of Current Services'!$F$5,)="cost","Yes","No"))</f>
        <v/>
      </c>
      <c r="M2427" s="154" t="str">
        <f>IFERROR(IF('C. Consumer Service Detail'!$K2427="No Match","No",VLOOKUP('C. Consumer Service Detail'!$C2427,'B. Consumer Budget'!$E$11:$F$2010,2,FALSE)),"")</f>
        <v/>
      </c>
      <c r="P2427" s="94"/>
      <c r="Q2427" s="94"/>
    </row>
    <row r="2428" spans="2:17" x14ac:dyDescent="0.25">
      <c r="B2428" s="95">
        <f t="shared" si="72"/>
        <v>2418</v>
      </c>
      <c r="C2428" s="149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97"/>
      <c r="E2428" s="96"/>
      <c r="F2428" s="119"/>
      <c r="G2428" s="97"/>
      <c r="H2428" s="170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86"/>
      <c r="J2428" s="171" t="str">
        <f t="shared" si="71"/>
        <v/>
      </c>
      <c r="K2428" s="163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53" t="str">
        <f>IF('C. Consumer Service Detail'!$F2428="","",IF(VLOOKUP('C. Consumer Service Detail'!$F2428,'Table of Current Services'!$B$7:$F$36,'Table of Current Services'!$F$5,)="cost","Yes","No"))</f>
        <v/>
      </c>
      <c r="M2428" s="154" t="str">
        <f>IFERROR(IF('C. Consumer Service Detail'!$K2428="No Match","No",VLOOKUP('C. Consumer Service Detail'!$C2428,'B. Consumer Budget'!$E$11:$F$2010,2,FALSE)),"")</f>
        <v/>
      </c>
      <c r="P2428" s="94"/>
      <c r="Q2428" s="94"/>
    </row>
    <row r="2429" spans="2:17" x14ac:dyDescent="0.25">
      <c r="B2429" s="95">
        <f t="shared" si="72"/>
        <v>2419</v>
      </c>
      <c r="C2429" s="149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96"/>
      <c r="E2429" s="98"/>
      <c r="F2429" s="120"/>
      <c r="G2429" s="99"/>
      <c r="H2429" s="172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85"/>
      <c r="J2429" s="171" t="str">
        <f t="shared" si="71"/>
        <v/>
      </c>
      <c r="K2429" s="163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53" t="str">
        <f>IF('C. Consumer Service Detail'!$F2429="","",IF(VLOOKUP('C. Consumer Service Detail'!$F2429,'Table of Current Services'!$B$7:$F$36,'Table of Current Services'!$F$5,)="cost","Yes","No"))</f>
        <v/>
      </c>
      <c r="M2429" s="154" t="str">
        <f>IFERROR(IF('C. Consumer Service Detail'!$K2429="No Match","No",VLOOKUP('C. Consumer Service Detail'!$C2429,'B. Consumer Budget'!$E$11:$F$2010,2,FALSE)),"")</f>
        <v/>
      </c>
      <c r="P2429" s="94"/>
      <c r="Q2429" s="94"/>
    </row>
    <row r="2430" spans="2:17" x14ac:dyDescent="0.25">
      <c r="B2430" s="95">
        <f t="shared" si="72"/>
        <v>2420</v>
      </c>
      <c r="C2430" s="149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97"/>
      <c r="E2430" s="96"/>
      <c r="F2430" s="119"/>
      <c r="G2430" s="97"/>
      <c r="H2430" s="170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86"/>
      <c r="J2430" s="171" t="str">
        <f t="shared" si="71"/>
        <v/>
      </c>
      <c r="K2430" s="163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53" t="str">
        <f>IF('C. Consumer Service Detail'!$F2430="","",IF(VLOOKUP('C. Consumer Service Detail'!$F2430,'Table of Current Services'!$B$7:$F$36,'Table of Current Services'!$F$5,)="cost","Yes","No"))</f>
        <v/>
      </c>
      <c r="M2430" s="154" t="str">
        <f>IFERROR(IF('C. Consumer Service Detail'!$K2430="No Match","No",VLOOKUP('C. Consumer Service Detail'!$C2430,'B. Consumer Budget'!$E$11:$F$2010,2,FALSE)),"")</f>
        <v/>
      </c>
      <c r="P2430" s="94"/>
      <c r="Q2430" s="94"/>
    </row>
    <row r="2431" spans="2:17" x14ac:dyDescent="0.25">
      <c r="B2431" s="95">
        <f t="shared" si="72"/>
        <v>2421</v>
      </c>
      <c r="C2431" s="149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96"/>
      <c r="E2431" s="98"/>
      <c r="F2431" s="120"/>
      <c r="G2431" s="99"/>
      <c r="H2431" s="172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85"/>
      <c r="J2431" s="171" t="str">
        <f t="shared" si="71"/>
        <v/>
      </c>
      <c r="K2431" s="163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53" t="str">
        <f>IF('C. Consumer Service Detail'!$F2431="","",IF(VLOOKUP('C. Consumer Service Detail'!$F2431,'Table of Current Services'!$B$7:$F$36,'Table of Current Services'!$F$5,)="cost","Yes","No"))</f>
        <v/>
      </c>
      <c r="M2431" s="154" t="str">
        <f>IFERROR(IF('C. Consumer Service Detail'!$K2431="No Match","No",VLOOKUP('C. Consumer Service Detail'!$C2431,'B. Consumer Budget'!$E$11:$F$2010,2,FALSE)),"")</f>
        <v/>
      </c>
      <c r="P2431" s="94"/>
      <c r="Q2431" s="94"/>
    </row>
    <row r="2432" spans="2:17" x14ac:dyDescent="0.25">
      <c r="B2432" s="95">
        <f t="shared" si="72"/>
        <v>2422</v>
      </c>
      <c r="C2432" s="149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97"/>
      <c r="E2432" s="96"/>
      <c r="F2432" s="119"/>
      <c r="G2432" s="97"/>
      <c r="H2432" s="170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86"/>
      <c r="J2432" s="171" t="str">
        <f t="shared" si="71"/>
        <v/>
      </c>
      <c r="K2432" s="163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53" t="str">
        <f>IF('C. Consumer Service Detail'!$F2432="","",IF(VLOOKUP('C. Consumer Service Detail'!$F2432,'Table of Current Services'!$B$7:$F$36,'Table of Current Services'!$F$5,)="cost","Yes","No"))</f>
        <v/>
      </c>
      <c r="M2432" s="154" t="str">
        <f>IFERROR(IF('C. Consumer Service Detail'!$K2432="No Match","No",VLOOKUP('C. Consumer Service Detail'!$C2432,'B. Consumer Budget'!$E$11:$F$2010,2,FALSE)),"")</f>
        <v/>
      </c>
      <c r="P2432" s="94"/>
      <c r="Q2432" s="94"/>
    </row>
    <row r="2433" spans="2:17" x14ac:dyDescent="0.25">
      <c r="B2433" s="95">
        <f t="shared" si="72"/>
        <v>2423</v>
      </c>
      <c r="C2433" s="149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96"/>
      <c r="E2433" s="98"/>
      <c r="F2433" s="120"/>
      <c r="G2433" s="99"/>
      <c r="H2433" s="172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85"/>
      <c r="J2433" s="171" t="str">
        <f t="shared" si="71"/>
        <v/>
      </c>
      <c r="K2433" s="163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53" t="str">
        <f>IF('C. Consumer Service Detail'!$F2433="","",IF(VLOOKUP('C. Consumer Service Detail'!$F2433,'Table of Current Services'!$B$7:$F$36,'Table of Current Services'!$F$5,)="cost","Yes","No"))</f>
        <v/>
      </c>
      <c r="M2433" s="154" t="str">
        <f>IFERROR(IF('C. Consumer Service Detail'!$K2433="No Match","No",VLOOKUP('C. Consumer Service Detail'!$C2433,'B. Consumer Budget'!$E$11:$F$2010,2,FALSE)),"")</f>
        <v/>
      </c>
      <c r="P2433" s="94"/>
      <c r="Q2433" s="94"/>
    </row>
    <row r="2434" spans="2:17" x14ac:dyDescent="0.25">
      <c r="B2434" s="95">
        <f t="shared" si="72"/>
        <v>2424</v>
      </c>
      <c r="C2434" s="149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97"/>
      <c r="E2434" s="96"/>
      <c r="F2434" s="119"/>
      <c r="G2434" s="97"/>
      <c r="H2434" s="170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86"/>
      <c r="J2434" s="171" t="str">
        <f t="shared" si="71"/>
        <v/>
      </c>
      <c r="K2434" s="163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53" t="str">
        <f>IF('C. Consumer Service Detail'!$F2434="","",IF(VLOOKUP('C. Consumer Service Detail'!$F2434,'Table of Current Services'!$B$7:$F$36,'Table of Current Services'!$F$5,)="cost","Yes","No"))</f>
        <v/>
      </c>
      <c r="M2434" s="154" t="str">
        <f>IFERROR(IF('C. Consumer Service Detail'!$K2434="No Match","No",VLOOKUP('C. Consumer Service Detail'!$C2434,'B. Consumer Budget'!$E$11:$F$2010,2,FALSE)),"")</f>
        <v/>
      </c>
      <c r="P2434" s="94"/>
      <c r="Q2434" s="94"/>
    </row>
    <row r="2435" spans="2:17" x14ac:dyDescent="0.25">
      <c r="B2435" s="95">
        <f t="shared" si="72"/>
        <v>2425</v>
      </c>
      <c r="C2435" s="149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96"/>
      <c r="E2435" s="98"/>
      <c r="F2435" s="120"/>
      <c r="G2435" s="99"/>
      <c r="H2435" s="172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85"/>
      <c r="J2435" s="171" t="str">
        <f t="shared" si="71"/>
        <v/>
      </c>
      <c r="K2435" s="163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53" t="str">
        <f>IF('C. Consumer Service Detail'!$F2435="","",IF(VLOOKUP('C. Consumer Service Detail'!$F2435,'Table of Current Services'!$B$7:$F$36,'Table of Current Services'!$F$5,)="cost","Yes","No"))</f>
        <v/>
      </c>
      <c r="M2435" s="154" t="str">
        <f>IFERROR(IF('C. Consumer Service Detail'!$K2435="No Match","No",VLOOKUP('C. Consumer Service Detail'!$C2435,'B. Consumer Budget'!$E$11:$F$2010,2,FALSE)),"")</f>
        <v/>
      </c>
      <c r="P2435" s="94"/>
      <c r="Q2435" s="94"/>
    </row>
    <row r="2436" spans="2:17" x14ac:dyDescent="0.25">
      <c r="B2436" s="95">
        <f t="shared" si="72"/>
        <v>2426</v>
      </c>
      <c r="C2436" s="149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97"/>
      <c r="E2436" s="96"/>
      <c r="F2436" s="119"/>
      <c r="G2436" s="97"/>
      <c r="H2436" s="170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86"/>
      <c r="J2436" s="171" t="str">
        <f t="shared" si="71"/>
        <v/>
      </c>
      <c r="K2436" s="163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53" t="str">
        <f>IF('C. Consumer Service Detail'!$F2436="","",IF(VLOOKUP('C. Consumer Service Detail'!$F2436,'Table of Current Services'!$B$7:$F$36,'Table of Current Services'!$F$5,)="cost","Yes","No"))</f>
        <v/>
      </c>
      <c r="M2436" s="154" t="str">
        <f>IFERROR(IF('C. Consumer Service Detail'!$K2436="No Match","No",VLOOKUP('C. Consumer Service Detail'!$C2436,'B. Consumer Budget'!$E$11:$F$2010,2,FALSE)),"")</f>
        <v/>
      </c>
      <c r="P2436" s="94"/>
      <c r="Q2436" s="94"/>
    </row>
    <row r="2437" spans="2:17" x14ac:dyDescent="0.25">
      <c r="B2437" s="95">
        <f t="shared" si="72"/>
        <v>2427</v>
      </c>
      <c r="C2437" s="149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96"/>
      <c r="E2437" s="98"/>
      <c r="F2437" s="120"/>
      <c r="G2437" s="99"/>
      <c r="H2437" s="172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85"/>
      <c r="J2437" s="171" t="str">
        <f t="shared" si="71"/>
        <v/>
      </c>
      <c r="K2437" s="163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53" t="str">
        <f>IF('C. Consumer Service Detail'!$F2437="","",IF(VLOOKUP('C. Consumer Service Detail'!$F2437,'Table of Current Services'!$B$7:$F$36,'Table of Current Services'!$F$5,)="cost","Yes","No"))</f>
        <v/>
      </c>
      <c r="M2437" s="154" t="str">
        <f>IFERROR(IF('C. Consumer Service Detail'!$K2437="No Match","No",VLOOKUP('C. Consumer Service Detail'!$C2437,'B. Consumer Budget'!$E$11:$F$2010,2,FALSE)),"")</f>
        <v/>
      </c>
      <c r="P2437" s="94"/>
      <c r="Q2437" s="94"/>
    </row>
    <row r="2438" spans="2:17" x14ac:dyDescent="0.25">
      <c r="B2438" s="95">
        <f t="shared" si="72"/>
        <v>2428</v>
      </c>
      <c r="C2438" s="149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97"/>
      <c r="E2438" s="96"/>
      <c r="F2438" s="119"/>
      <c r="G2438" s="97"/>
      <c r="H2438" s="170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86"/>
      <c r="J2438" s="171" t="str">
        <f t="shared" si="71"/>
        <v/>
      </c>
      <c r="K2438" s="163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53" t="str">
        <f>IF('C. Consumer Service Detail'!$F2438="","",IF(VLOOKUP('C. Consumer Service Detail'!$F2438,'Table of Current Services'!$B$7:$F$36,'Table of Current Services'!$F$5,)="cost","Yes","No"))</f>
        <v/>
      </c>
      <c r="M2438" s="154" t="str">
        <f>IFERROR(IF('C. Consumer Service Detail'!$K2438="No Match","No",VLOOKUP('C. Consumer Service Detail'!$C2438,'B. Consumer Budget'!$E$11:$F$2010,2,FALSE)),"")</f>
        <v/>
      </c>
      <c r="P2438" s="94"/>
      <c r="Q2438" s="94"/>
    </row>
    <row r="2439" spans="2:17" x14ac:dyDescent="0.25">
      <c r="B2439" s="95">
        <f t="shared" si="72"/>
        <v>2429</v>
      </c>
      <c r="C2439" s="149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96"/>
      <c r="E2439" s="98"/>
      <c r="F2439" s="120"/>
      <c r="G2439" s="99"/>
      <c r="H2439" s="172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85"/>
      <c r="J2439" s="171" t="str">
        <f t="shared" si="71"/>
        <v/>
      </c>
      <c r="K2439" s="163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53" t="str">
        <f>IF('C. Consumer Service Detail'!$F2439="","",IF(VLOOKUP('C. Consumer Service Detail'!$F2439,'Table of Current Services'!$B$7:$F$36,'Table of Current Services'!$F$5,)="cost","Yes","No"))</f>
        <v/>
      </c>
      <c r="M2439" s="154" t="str">
        <f>IFERROR(IF('C. Consumer Service Detail'!$K2439="No Match","No",VLOOKUP('C. Consumer Service Detail'!$C2439,'B. Consumer Budget'!$E$11:$F$2010,2,FALSE)),"")</f>
        <v/>
      </c>
      <c r="P2439" s="94"/>
      <c r="Q2439" s="94"/>
    </row>
    <row r="2440" spans="2:17" x14ac:dyDescent="0.25">
      <c r="B2440" s="95">
        <f t="shared" si="72"/>
        <v>2430</v>
      </c>
      <c r="C2440" s="149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97"/>
      <c r="E2440" s="96"/>
      <c r="F2440" s="119"/>
      <c r="G2440" s="97"/>
      <c r="H2440" s="170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86"/>
      <c r="J2440" s="171" t="str">
        <f t="shared" si="71"/>
        <v/>
      </c>
      <c r="K2440" s="163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53" t="str">
        <f>IF('C. Consumer Service Detail'!$F2440="","",IF(VLOOKUP('C. Consumer Service Detail'!$F2440,'Table of Current Services'!$B$7:$F$36,'Table of Current Services'!$F$5,)="cost","Yes","No"))</f>
        <v/>
      </c>
      <c r="M2440" s="154" t="str">
        <f>IFERROR(IF('C. Consumer Service Detail'!$K2440="No Match","No",VLOOKUP('C. Consumer Service Detail'!$C2440,'B. Consumer Budget'!$E$11:$F$2010,2,FALSE)),"")</f>
        <v/>
      </c>
      <c r="P2440" s="94"/>
      <c r="Q2440" s="94"/>
    </row>
    <row r="2441" spans="2:17" x14ac:dyDescent="0.25">
      <c r="B2441" s="95">
        <f t="shared" si="72"/>
        <v>2431</v>
      </c>
      <c r="C2441" s="149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96"/>
      <c r="E2441" s="98"/>
      <c r="F2441" s="120"/>
      <c r="G2441" s="99"/>
      <c r="H2441" s="172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85"/>
      <c r="J2441" s="171" t="str">
        <f t="shared" si="71"/>
        <v/>
      </c>
      <c r="K2441" s="163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53" t="str">
        <f>IF('C. Consumer Service Detail'!$F2441="","",IF(VLOOKUP('C. Consumer Service Detail'!$F2441,'Table of Current Services'!$B$7:$F$36,'Table of Current Services'!$F$5,)="cost","Yes","No"))</f>
        <v/>
      </c>
      <c r="M2441" s="154" t="str">
        <f>IFERROR(IF('C. Consumer Service Detail'!$K2441="No Match","No",VLOOKUP('C. Consumer Service Detail'!$C2441,'B. Consumer Budget'!$E$11:$F$2010,2,FALSE)),"")</f>
        <v/>
      </c>
      <c r="P2441" s="94"/>
      <c r="Q2441" s="94"/>
    </row>
    <row r="2442" spans="2:17" x14ac:dyDescent="0.25">
      <c r="B2442" s="95">
        <f t="shared" si="72"/>
        <v>2432</v>
      </c>
      <c r="C2442" s="149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97"/>
      <c r="E2442" s="96"/>
      <c r="F2442" s="119"/>
      <c r="G2442" s="97"/>
      <c r="H2442" s="170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86"/>
      <c r="J2442" s="171" t="str">
        <f t="shared" si="71"/>
        <v/>
      </c>
      <c r="K2442" s="163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53" t="str">
        <f>IF('C. Consumer Service Detail'!$F2442="","",IF(VLOOKUP('C. Consumer Service Detail'!$F2442,'Table of Current Services'!$B$7:$F$36,'Table of Current Services'!$F$5,)="cost","Yes","No"))</f>
        <v/>
      </c>
      <c r="M2442" s="154" t="str">
        <f>IFERROR(IF('C. Consumer Service Detail'!$K2442="No Match","No",VLOOKUP('C. Consumer Service Detail'!$C2442,'B. Consumer Budget'!$E$11:$F$2010,2,FALSE)),"")</f>
        <v/>
      </c>
      <c r="P2442" s="94"/>
      <c r="Q2442" s="94"/>
    </row>
    <row r="2443" spans="2:17" x14ac:dyDescent="0.25">
      <c r="B2443" s="95">
        <f t="shared" si="72"/>
        <v>2433</v>
      </c>
      <c r="C2443" s="149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96"/>
      <c r="E2443" s="98"/>
      <c r="F2443" s="120"/>
      <c r="G2443" s="99"/>
      <c r="H2443" s="172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85"/>
      <c r="J2443" s="171" t="str">
        <f t="shared" ref="J2443:J2506" si="73">IFERROR(IF($H2443&gt;0,$H2443*$I2443,$I2443),"")</f>
        <v/>
      </c>
      <c r="K2443" s="163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53" t="str">
        <f>IF('C. Consumer Service Detail'!$F2443="","",IF(VLOOKUP('C. Consumer Service Detail'!$F2443,'Table of Current Services'!$B$7:$F$36,'Table of Current Services'!$F$5,)="cost","Yes","No"))</f>
        <v/>
      </c>
      <c r="M2443" s="154" t="str">
        <f>IFERROR(IF('C. Consumer Service Detail'!$K2443="No Match","No",VLOOKUP('C. Consumer Service Detail'!$C2443,'B. Consumer Budget'!$E$11:$F$2010,2,FALSE)),"")</f>
        <v/>
      </c>
      <c r="P2443" s="94"/>
      <c r="Q2443" s="94"/>
    </row>
    <row r="2444" spans="2:17" x14ac:dyDescent="0.25">
      <c r="B2444" s="95">
        <f t="shared" ref="B2444:B2507" si="74">B2443+1</f>
        <v>2434</v>
      </c>
      <c r="C2444" s="149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97"/>
      <c r="E2444" s="96"/>
      <c r="F2444" s="119"/>
      <c r="G2444" s="97"/>
      <c r="H2444" s="170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86"/>
      <c r="J2444" s="171" t="str">
        <f t="shared" si="73"/>
        <v/>
      </c>
      <c r="K2444" s="163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53" t="str">
        <f>IF('C. Consumer Service Detail'!$F2444="","",IF(VLOOKUP('C. Consumer Service Detail'!$F2444,'Table of Current Services'!$B$7:$F$36,'Table of Current Services'!$F$5,)="cost","Yes","No"))</f>
        <v/>
      </c>
      <c r="M2444" s="154" t="str">
        <f>IFERROR(IF('C. Consumer Service Detail'!$K2444="No Match","No",VLOOKUP('C. Consumer Service Detail'!$C2444,'B. Consumer Budget'!$E$11:$F$2010,2,FALSE)),"")</f>
        <v/>
      </c>
      <c r="P2444" s="94"/>
      <c r="Q2444" s="94"/>
    </row>
    <row r="2445" spans="2:17" x14ac:dyDescent="0.25">
      <c r="B2445" s="95">
        <f t="shared" si="74"/>
        <v>2435</v>
      </c>
      <c r="C2445" s="149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96"/>
      <c r="E2445" s="98"/>
      <c r="F2445" s="120"/>
      <c r="G2445" s="99"/>
      <c r="H2445" s="172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85"/>
      <c r="J2445" s="171" t="str">
        <f t="shared" si="73"/>
        <v/>
      </c>
      <c r="K2445" s="163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53" t="str">
        <f>IF('C. Consumer Service Detail'!$F2445="","",IF(VLOOKUP('C. Consumer Service Detail'!$F2445,'Table of Current Services'!$B$7:$F$36,'Table of Current Services'!$F$5,)="cost","Yes","No"))</f>
        <v/>
      </c>
      <c r="M2445" s="154" t="str">
        <f>IFERROR(IF('C. Consumer Service Detail'!$K2445="No Match","No",VLOOKUP('C. Consumer Service Detail'!$C2445,'B. Consumer Budget'!$E$11:$F$2010,2,FALSE)),"")</f>
        <v/>
      </c>
      <c r="P2445" s="94"/>
      <c r="Q2445" s="94"/>
    </row>
    <row r="2446" spans="2:17" x14ac:dyDescent="0.25">
      <c r="B2446" s="95">
        <f t="shared" si="74"/>
        <v>2436</v>
      </c>
      <c r="C2446" s="149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97"/>
      <c r="E2446" s="96"/>
      <c r="F2446" s="119"/>
      <c r="G2446" s="97"/>
      <c r="H2446" s="170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86"/>
      <c r="J2446" s="171" t="str">
        <f t="shared" si="73"/>
        <v/>
      </c>
      <c r="K2446" s="163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53" t="str">
        <f>IF('C. Consumer Service Detail'!$F2446="","",IF(VLOOKUP('C. Consumer Service Detail'!$F2446,'Table of Current Services'!$B$7:$F$36,'Table of Current Services'!$F$5,)="cost","Yes","No"))</f>
        <v/>
      </c>
      <c r="M2446" s="154" t="str">
        <f>IFERROR(IF('C. Consumer Service Detail'!$K2446="No Match","No",VLOOKUP('C. Consumer Service Detail'!$C2446,'B. Consumer Budget'!$E$11:$F$2010,2,FALSE)),"")</f>
        <v/>
      </c>
      <c r="P2446" s="94"/>
      <c r="Q2446" s="94"/>
    </row>
    <row r="2447" spans="2:17" x14ac:dyDescent="0.25">
      <c r="B2447" s="95">
        <f t="shared" si="74"/>
        <v>2437</v>
      </c>
      <c r="C2447" s="149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96"/>
      <c r="E2447" s="98"/>
      <c r="F2447" s="120"/>
      <c r="G2447" s="99"/>
      <c r="H2447" s="172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85"/>
      <c r="J2447" s="171" t="str">
        <f t="shared" si="73"/>
        <v/>
      </c>
      <c r="K2447" s="163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53" t="str">
        <f>IF('C. Consumer Service Detail'!$F2447="","",IF(VLOOKUP('C. Consumer Service Detail'!$F2447,'Table of Current Services'!$B$7:$F$36,'Table of Current Services'!$F$5,)="cost","Yes","No"))</f>
        <v/>
      </c>
      <c r="M2447" s="154" t="str">
        <f>IFERROR(IF('C. Consumer Service Detail'!$K2447="No Match","No",VLOOKUP('C. Consumer Service Detail'!$C2447,'B. Consumer Budget'!$E$11:$F$2010,2,FALSE)),"")</f>
        <v/>
      </c>
      <c r="P2447" s="94"/>
      <c r="Q2447" s="94"/>
    </row>
    <row r="2448" spans="2:17" x14ac:dyDescent="0.25">
      <c r="B2448" s="95">
        <f t="shared" si="74"/>
        <v>2438</v>
      </c>
      <c r="C2448" s="149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97"/>
      <c r="E2448" s="96"/>
      <c r="F2448" s="119"/>
      <c r="G2448" s="97"/>
      <c r="H2448" s="170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86"/>
      <c r="J2448" s="171" t="str">
        <f t="shared" si="73"/>
        <v/>
      </c>
      <c r="K2448" s="163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53" t="str">
        <f>IF('C. Consumer Service Detail'!$F2448="","",IF(VLOOKUP('C. Consumer Service Detail'!$F2448,'Table of Current Services'!$B$7:$F$36,'Table of Current Services'!$F$5,)="cost","Yes","No"))</f>
        <v/>
      </c>
      <c r="M2448" s="154" t="str">
        <f>IFERROR(IF('C. Consumer Service Detail'!$K2448="No Match","No",VLOOKUP('C. Consumer Service Detail'!$C2448,'B. Consumer Budget'!$E$11:$F$2010,2,FALSE)),"")</f>
        <v/>
      </c>
      <c r="P2448" s="94"/>
      <c r="Q2448" s="94"/>
    </row>
    <row r="2449" spans="2:17" x14ac:dyDescent="0.25">
      <c r="B2449" s="95">
        <f t="shared" si="74"/>
        <v>2439</v>
      </c>
      <c r="C2449" s="149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96"/>
      <c r="E2449" s="98"/>
      <c r="F2449" s="120"/>
      <c r="G2449" s="99"/>
      <c r="H2449" s="172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85"/>
      <c r="J2449" s="171" t="str">
        <f t="shared" si="73"/>
        <v/>
      </c>
      <c r="K2449" s="163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53" t="str">
        <f>IF('C. Consumer Service Detail'!$F2449="","",IF(VLOOKUP('C. Consumer Service Detail'!$F2449,'Table of Current Services'!$B$7:$F$36,'Table of Current Services'!$F$5,)="cost","Yes","No"))</f>
        <v/>
      </c>
      <c r="M2449" s="154" t="str">
        <f>IFERROR(IF('C. Consumer Service Detail'!$K2449="No Match","No",VLOOKUP('C. Consumer Service Detail'!$C2449,'B. Consumer Budget'!$E$11:$F$2010,2,FALSE)),"")</f>
        <v/>
      </c>
      <c r="P2449" s="94"/>
      <c r="Q2449" s="94"/>
    </row>
    <row r="2450" spans="2:17" x14ac:dyDescent="0.25">
      <c r="B2450" s="95">
        <f t="shared" si="74"/>
        <v>2440</v>
      </c>
      <c r="C2450" s="149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97"/>
      <c r="E2450" s="96"/>
      <c r="F2450" s="119"/>
      <c r="G2450" s="97"/>
      <c r="H2450" s="170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86"/>
      <c r="J2450" s="171" t="str">
        <f t="shared" si="73"/>
        <v/>
      </c>
      <c r="K2450" s="163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53" t="str">
        <f>IF('C. Consumer Service Detail'!$F2450="","",IF(VLOOKUP('C. Consumer Service Detail'!$F2450,'Table of Current Services'!$B$7:$F$36,'Table of Current Services'!$F$5,)="cost","Yes","No"))</f>
        <v/>
      </c>
      <c r="M2450" s="154" t="str">
        <f>IFERROR(IF('C. Consumer Service Detail'!$K2450="No Match","No",VLOOKUP('C. Consumer Service Detail'!$C2450,'B. Consumer Budget'!$E$11:$F$2010,2,FALSE)),"")</f>
        <v/>
      </c>
      <c r="P2450" s="94"/>
      <c r="Q2450" s="94"/>
    </row>
    <row r="2451" spans="2:17" x14ac:dyDescent="0.25">
      <c r="B2451" s="95">
        <f t="shared" si="74"/>
        <v>2441</v>
      </c>
      <c r="C2451" s="149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96"/>
      <c r="E2451" s="98"/>
      <c r="F2451" s="120"/>
      <c r="G2451" s="99"/>
      <c r="H2451" s="172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85"/>
      <c r="J2451" s="171" t="str">
        <f t="shared" si="73"/>
        <v/>
      </c>
      <c r="K2451" s="163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53" t="str">
        <f>IF('C. Consumer Service Detail'!$F2451="","",IF(VLOOKUP('C. Consumer Service Detail'!$F2451,'Table of Current Services'!$B$7:$F$36,'Table of Current Services'!$F$5,)="cost","Yes","No"))</f>
        <v/>
      </c>
      <c r="M2451" s="154" t="str">
        <f>IFERROR(IF('C. Consumer Service Detail'!$K2451="No Match","No",VLOOKUP('C. Consumer Service Detail'!$C2451,'B. Consumer Budget'!$E$11:$F$2010,2,FALSE)),"")</f>
        <v/>
      </c>
      <c r="P2451" s="94"/>
      <c r="Q2451" s="94"/>
    </row>
    <row r="2452" spans="2:17" x14ac:dyDescent="0.25">
      <c r="B2452" s="95">
        <f t="shared" si="74"/>
        <v>2442</v>
      </c>
      <c r="C2452" s="149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97"/>
      <c r="E2452" s="96"/>
      <c r="F2452" s="119"/>
      <c r="G2452" s="97"/>
      <c r="H2452" s="170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86"/>
      <c r="J2452" s="171" t="str">
        <f t="shared" si="73"/>
        <v/>
      </c>
      <c r="K2452" s="163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53" t="str">
        <f>IF('C. Consumer Service Detail'!$F2452="","",IF(VLOOKUP('C. Consumer Service Detail'!$F2452,'Table of Current Services'!$B$7:$F$36,'Table of Current Services'!$F$5,)="cost","Yes","No"))</f>
        <v/>
      </c>
      <c r="M2452" s="154" t="str">
        <f>IFERROR(IF('C. Consumer Service Detail'!$K2452="No Match","No",VLOOKUP('C. Consumer Service Detail'!$C2452,'B. Consumer Budget'!$E$11:$F$2010,2,FALSE)),"")</f>
        <v/>
      </c>
      <c r="P2452" s="94"/>
      <c r="Q2452" s="94"/>
    </row>
    <row r="2453" spans="2:17" x14ac:dyDescent="0.25">
      <c r="B2453" s="95">
        <f t="shared" si="74"/>
        <v>2443</v>
      </c>
      <c r="C2453" s="149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96"/>
      <c r="E2453" s="98"/>
      <c r="F2453" s="120"/>
      <c r="G2453" s="99"/>
      <c r="H2453" s="172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85"/>
      <c r="J2453" s="171" t="str">
        <f t="shared" si="73"/>
        <v/>
      </c>
      <c r="K2453" s="163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53" t="str">
        <f>IF('C. Consumer Service Detail'!$F2453="","",IF(VLOOKUP('C. Consumer Service Detail'!$F2453,'Table of Current Services'!$B$7:$F$36,'Table of Current Services'!$F$5,)="cost","Yes","No"))</f>
        <v/>
      </c>
      <c r="M2453" s="154" t="str">
        <f>IFERROR(IF('C. Consumer Service Detail'!$K2453="No Match","No",VLOOKUP('C. Consumer Service Detail'!$C2453,'B. Consumer Budget'!$E$11:$F$2010,2,FALSE)),"")</f>
        <v/>
      </c>
      <c r="P2453" s="94"/>
      <c r="Q2453" s="94"/>
    </row>
    <row r="2454" spans="2:17" x14ac:dyDescent="0.25">
      <c r="B2454" s="95">
        <f t="shared" si="74"/>
        <v>2444</v>
      </c>
      <c r="C2454" s="149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97"/>
      <c r="E2454" s="96"/>
      <c r="F2454" s="119"/>
      <c r="G2454" s="97"/>
      <c r="H2454" s="170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86"/>
      <c r="J2454" s="171" t="str">
        <f t="shared" si="73"/>
        <v/>
      </c>
      <c r="K2454" s="163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53" t="str">
        <f>IF('C. Consumer Service Detail'!$F2454="","",IF(VLOOKUP('C. Consumer Service Detail'!$F2454,'Table of Current Services'!$B$7:$F$36,'Table of Current Services'!$F$5,)="cost","Yes","No"))</f>
        <v/>
      </c>
      <c r="M2454" s="154" t="str">
        <f>IFERROR(IF('C. Consumer Service Detail'!$K2454="No Match","No",VLOOKUP('C. Consumer Service Detail'!$C2454,'B. Consumer Budget'!$E$11:$F$2010,2,FALSE)),"")</f>
        <v/>
      </c>
      <c r="P2454" s="94"/>
      <c r="Q2454" s="94"/>
    </row>
    <row r="2455" spans="2:17" x14ac:dyDescent="0.25">
      <c r="B2455" s="95">
        <f t="shared" si="74"/>
        <v>2445</v>
      </c>
      <c r="C2455" s="149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96"/>
      <c r="E2455" s="98"/>
      <c r="F2455" s="120"/>
      <c r="G2455" s="99"/>
      <c r="H2455" s="172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85"/>
      <c r="J2455" s="171" t="str">
        <f t="shared" si="73"/>
        <v/>
      </c>
      <c r="K2455" s="163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53" t="str">
        <f>IF('C. Consumer Service Detail'!$F2455="","",IF(VLOOKUP('C. Consumer Service Detail'!$F2455,'Table of Current Services'!$B$7:$F$36,'Table of Current Services'!$F$5,)="cost","Yes","No"))</f>
        <v/>
      </c>
      <c r="M2455" s="154" t="str">
        <f>IFERROR(IF('C. Consumer Service Detail'!$K2455="No Match","No",VLOOKUP('C. Consumer Service Detail'!$C2455,'B. Consumer Budget'!$E$11:$F$2010,2,FALSE)),"")</f>
        <v/>
      </c>
      <c r="P2455" s="94"/>
      <c r="Q2455" s="94"/>
    </row>
    <row r="2456" spans="2:17" x14ac:dyDescent="0.25">
      <c r="B2456" s="95">
        <f t="shared" si="74"/>
        <v>2446</v>
      </c>
      <c r="C2456" s="149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97"/>
      <c r="E2456" s="96"/>
      <c r="F2456" s="119"/>
      <c r="G2456" s="97"/>
      <c r="H2456" s="170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86"/>
      <c r="J2456" s="171" t="str">
        <f t="shared" si="73"/>
        <v/>
      </c>
      <c r="K2456" s="163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53" t="str">
        <f>IF('C. Consumer Service Detail'!$F2456="","",IF(VLOOKUP('C. Consumer Service Detail'!$F2456,'Table of Current Services'!$B$7:$F$36,'Table of Current Services'!$F$5,)="cost","Yes","No"))</f>
        <v/>
      </c>
      <c r="M2456" s="154" t="str">
        <f>IFERROR(IF('C. Consumer Service Detail'!$K2456="No Match","No",VLOOKUP('C. Consumer Service Detail'!$C2456,'B. Consumer Budget'!$E$11:$F$2010,2,FALSE)),"")</f>
        <v/>
      </c>
      <c r="P2456" s="94"/>
      <c r="Q2456" s="94"/>
    </row>
    <row r="2457" spans="2:17" x14ac:dyDescent="0.25">
      <c r="B2457" s="95">
        <f t="shared" si="74"/>
        <v>2447</v>
      </c>
      <c r="C2457" s="149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96"/>
      <c r="E2457" s="98"/>
      <c r="F2457" s="120"/>
      <c r="G2457" s="99"/>
      <c r="H2457" s="172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85"/>
      <c r="J2457" s="171" t="str">
        <f t="shared" si="73"/>
        <v/>
      </c>
      <c r="K2457" s="163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53" t="str">
        <f>IF('C. Consumer Service Detail'!$F2457="","",IF(VLOOKUP('C. Consumer Service Detail'!$F2457,'Table of Current Services'!$B$7:$F$36,'Table of Current Services'!$F$5,)="cost","Yes","No"))</f>
        <v/>
      </c>
      <c r="M2457" s="154" t="str">
        <f>IFERROR(IF('C. Consumer Service Detail'!$K2457="No Match","No",VLOOKUP('C. Consumer Service Detail'!$C2457,'B. Consumer Budget'!$E$11:$F$2010,2,FALSE)),"")</f>
        <v/>
      </c>
      <c r="P2457" s="94"/>
      <c r="Q2457" s="94"/>
    </row>
    <row r="2458" spans="2:17" x14ac:dyDescent="0.25">
      <c r="B2458" s="95">
        <f t="shared" si="74"/>
        <v>2448</v>
      </c>
      <c r="C2458" s="149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97"/>
      <c r="E2458" s="96"/>
      <c r="F2458" s="119"/>
      <c r="G2458" s="97"/>
      <c r="H2458" s="170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86"/>
      <c r="J2458" s="171" t="str">
        <f t="shared" si="73"/>
        <v/>
      </c>
      <c r="K2458" s="163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53" t="str">
        <f>IF('C. Consumer Service Detail'!$F2458="","",IF(VLOOKUP('C. Consumer Service Detail'!$F2458,'Table of Current Services'!$B$7:$F$36,'Table of Current Services'!$F$5,)="cost","Yes","No"))</f>
        <v/>
      </c>
      <c r="M2458" s="154" t="str">
        <f>IFERROR(IF('C. Consumer Service Detail'!$K2458="No Match","No",VLOOKUP('C. Consumer Service Detail'!$C2458,'B. Consumer Budget'!$E$11:$F$2010,2,FALSE)),"")</f>
        <v/>
      </c>
      <c r="P2458" s="94"/>
      <c r="Q2458" s="94"/>
    </row>
    <row r="2459" spans="2:17" x14ac:dyDescent="0.25">
      <c r="B2459" s="95">
        <f t="shared" si="74"/>
        <v>2449</v>
      </c>
      <c r="C2459" s="149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96"/>
      <c r="E2459" s="98"/>
      <c r="F2459" s="120"/>
      <c r="G2459" s="99"/>
      <c r="H2459" s="172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85"/>
      <c r="J2459" s="171" t="str">
        <f t="shared" si="73"/>
        <v/>
      </c>
      <c r="K2459" s="163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53" t="str">
        <f>IF('C. Consumer Service Detail'!$F2459="","",IF(VLOOKUP('C. Consumer Service Detail'!$F2459,'Table of Current Services'!$B$7:$F$36,'Table of Current Services'!$F$5,)="cost","Yes","No"))</f>
        <v/>
      </c>
      <c r="M2459" s="154" t="str">
        <f>IFERROR(IF('C. Consumer Service Detail'!$K2459="No Match","No",VLOOKUP('C. Consumer Service Detail'!$C2459,'B. Consumer Budget'!$E$11:$F$2010,2,FALSE)),"")</f>
        <v/>
      </c>
      <c r="P2459" s="94"/>
      <c r="Q2459" s="94"/>
    </row>
    <row r="2460" spans="2:17" x14ac:dyDescent="0.25">
      <c r="B2460" s="95">
        <f t="shared" si="74"/>
        <v>2450</v>
      </c>
      <c r="C2460" s="149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97"/>
      <c r="E2460" s="96"/>
      <c r="F2460" s="119"/>
      <c r="G2460" s="97"/>
      <c r="H2460" s="170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86"/>
      <c r="J2460" s="171" t="str">
        <f t="shared" si="73"/>
        <v/>
      </c>
      <c r="K2460" s="163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53" t="str">
        <f>IF('C. Consumer Service Detail'!$F2460="","",IF(VLOOKUP('C. Consumer Service Detail'!$F2460,'Table of Current Services'!$B$7:$F$36,'Table of Current Services'!$F$5,)="cost","Yes","No"))</f>
        <v/>
      </c>
      <c r="M2460" s="154" t="str">
        <f>IFERROR(IF('C. Consumer Service Detail'!$K2460="No Match","No",VLOOKUP('C. Consumer Service Detail'!$C2460,'B. Consumer Budget'!$E$11:$F$2010,2,FALSE)),"")</f>
        <v/>
      </c>
      <c r="P2460" s="94"/>
      <c r="Q2460" s="94"/>
    </row>
    <row r="2461" spans="2:17" x14ac:dyDescent="0.25">
      <c r="B2461" s="95">
        <f t="shared" si="74"/>
        <v>2451</v>
      </c>
      <c r="C2461" s="149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96"/>
      <c r="E2461" s="98"/>
      <c r="F2461" s="120"/>
      <c r="G2461" s="99"/>
      <c r="H2461" s="172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85"/>
      <c r="J2461" s="171" t="str">
        <f t="shared" si="73"/>
        <v/>
      </c>
      <c r="K2461" s="163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53" t="str">
        <f>IF('C. Consumer Service Detail'!$F2461="","",IF(VLOOKUP('C. Consumer Service Detail'!$F2461,'Table of Current Services'!$B$7:$F$36,'Table of Current Services'!$F$5,)="cost","Yes","No"))</f>
        <v/>
      </c>
      <c r="M2461" s="154" t="str">
        <f>IFERROR(IF('C. Consumer Service Detail'!$K2461="No Match","No",VLOOKUP('C. Consumer Service Detail'!$C2461,'B. Consumer Budget'!$E$11:$F$2010,2,FALSE)),"")</f>
        <v/>
      </c>
      <c r="P2461" s="94"/>
      <c r="Q2461" s="94"/>
    </row>
    <row r="2462" spans="2:17" x14ac:dyDescent="0.25">
      <c r="B2462" s="95">
        <f t="shared" si="74"/>
        <v>2452</v>
      </c>
      <c r="C2462" s="149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97"/>
      <c r="E2462" s="96"/>
      <c r="F2462" s="119"/>
      <c r="G2462" s="97"/>
      <c r="H2462" s="170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86"/>
      <c r="J2462" s="171" t="str">
        <f t="shared" si="73"/>
        <v/>
      </c>
      <c r="K2462" s="163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53" t="str">
        <f>IF('C. Consumer Service Detail'!$F2462="","",IF(VLOOKUP('C. Consumer Service Detail'!$F2462,'Table of Current Services'!$B$7:$F$36,'Table of Current Services'!$F$5,)="cost","Yes","No"))</f>
        <v/>
      </c>
      <c r="M2462" s="154" t="str">
        <f>IFERROR(IF('C. Consumer Service Detail'!$K2462="No Match","No",VLOOKUP('C. Consumer Service Detail'!$C2462,'B. Consumer Budget'!$E$11:$F$2010,2,FALSE)),"")</f>
        <v/>
      </c>
      <c r="P2462" s="94"/>
      <c r="Q2462" s="94"/>
    </row>
    <row r="2463" spans="2:17" x14ac:dyDescent="0.25">
      <c r="B2463" s="95">
        <f t="shared" si="74"/>
        <v>2453</v>
      </c>
      <c r="C2463" s="149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96"/>
      <c r="E2463" s="98"/>
      <c r="F2463" s="120"/>
      <c r="G2463" s="99"/>
      <c r="H2463" s="172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85"/>
      <c r="J2463" s="171" t="str">
        <f t="shared" si="73"/>
        <v/>
      </c>
      <c r="K2463" s="163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53" t="str">
        <f>IF('C. Consumer Service Detail'!$F2463="","",IF(VLOOKUP('C. Consumer Service Detail'!$F2463,'Table of Current Services'!$B$7:$F$36,'Table of Current Services'!$F$5,)="cost","Yes","No"))</f>
        <v/>
      </c>
      <c r="M2463" s="154" t="str">
        <f>IFERROR(IF('C. Consumer Service Detail'!$K2463="No Match","No",VLOOKUP('C. Consumer Service Detail'!$C2463,'B. Consumer Budget'!$E$11:$F$2010,2,FALSE)),"")</f>
        <v/>
      </c>
      <c r="P2463" s="94"/>
      <c r="Q2463" s="94"/>
    </row>
    <row r="2464" spans="2:17" x14ac:dyDescent="0.25">
      <c r="B2464" s="95">
        <f t="shared" si="74"/>
        <v>2454</v>
      </c>
      <c r="C2464" s="149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97"/>
      <c r="E2464" s="96"/>
      <c r="F2464" s="119"/>
      <c r="G2464" s="97"/>
      <c r="H2464" s="170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86"/>
      <c r="J2464" s="171" t="str">
        <f t="shared" si="73"/>
        <v/>
      </c>
      <c r="K2464" s="163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53" t="str">
        <f>IF('C. Consumer Service Detail'!$F2464="","",IF(VLOOKUP('C. Consumer Service Detail'!$F2464,'Table of Current Services'!$B$7:$F$36,'Table of Current Services'!$F$5,)="cost","Yes","No"))</f>
        <v/>
      </c>
      <c r="M2464" s="154" t="str">
        <f>IFERROR(IF('C. Consumer Service Detail'!$K2464="No Match","No",VLOOKUP('C. Consumer Service Detail'!$C2464,'B. Consumer Budget'!$E$11:$F$2010,2,FALSE)),"")</f>
        <v/>
      </c>
      <c r="P2464" s="94"/>
      <c r="Q2464" s="94"/>
    </row>
    <row r="2465" spans="2:17" x14ac:dyDescent="0.25">
      <c r="B2465" s="95">
        <f t="shared" si="74"/>
        <v>2455</v>
      </c>
      <c r="C2465" s="149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96"/>
      <c r="E2465" s="98"/>
      <c r="F2465" s="120"/>
      <c r="G2465" s="99"/>
      <c r="H2465" s="172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85"/>
      <c r="J2465" s="171" t="str">
        <f t="shared" si="73"/>
        <v/>
      </c>
      <c r="K2465" s="163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53" t="str">
        <f>IF('C. Consumer Service Detail'!$F2465="","",IF(VLOOKUP('C. Consumer Service Detail'!$F2465,'Table of Current Services'!$B$7:$F$36,'Table of Current Services'!$F$5,)="cost","Yes","No"))</f>
        <v/>
      </c>
      <c r="M2465" s="154" t="str">
        <f>IFERROR(IF('C. Consumer Service Detail'!$K2465="No Match","No",VLOOKUP('C. Consumer Service Detail'!$C2465,'B. Consumer Budget'!$E$11:$F$2010,2,FALSE)),"")</f>
        <v/>
      </c>
      <c r="P2465" s="94"/>
      <c r="Q2465" s="94"/>
    </row>
    <row r="2466" spans="2:17" x14ac:dyDescent="0.25">
      <c r="B2466" s="95">
        <f t="shared" si="74"/>
        <v>2456</v>
      </c>
      <c r="C2466" s="149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97"/>
      <c r="E2466" s="96"/>
      <c r="F2466" s="119"/>
      <c r="G2466" s="97"/>
      <c r="H2466" s="170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86"/>
      <c r="J2466" s="171" t="str">
        <f t="shared" si="73"/>
        <v/>
      </c>
      <c r="K2466" s="163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53" t="str">
        <f>IF('C. Consumer Service Detail'!$F2466="","",IF(VLOOKUP('C. Consumer Service Detail'!$F2466,'Table of Current Services'!$B$7:$F$36,'Table of Current Services'!$F$5,)="cost","Yes","No"))</f>
        <v/>
      </c>
      <c r="M2466" s="154" t="str">
        <f>IFERROR(IF('C. Consumer Service Detail'!$K2466="No Match","No",VLOOKUP('C. Consumer Service Detail'!$C2466,'B. Consumer Budget'!$E$11:$F$2010,2,FALSE)),"")</f>
        <v/>
      </c>
      <c r="P2466" s="94"/>
      <c r="Q2466" s="94"/>
    </row>
    <row r="2467" spans="2:17" x14ac:dyDescent="0.25">
      <c r="B2467" s="95">
        <f t="shared" si="74"/>
        <v>2457</v>
      </c>
      <c r="C2467" s="149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96"/>
      <c r="E2467" s="98"/>
      <c r="F2467" s="120"/>
      <c r="G2467" s="99"/>
      <c r="H2467" s="172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85"/>
      <c r="J2467" s="171" t="str">
        <f t="shared" si="73"/>
        <v/>
      </c>
      <c r="K2467" s="163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53" t="str">
        <f>IF('C. Consumer Service Detail'!$F2467="","",IF(VLOOKUP('C. Consumer Service Detail'!$F2467,'Table of Current Services'!$B$7:$F$36,'Table of Current Services'!$F$5,)="cost","Yes","No"))</f>
        <v/>
      </c>
      <c r="M2467" s="154" t="str">
        <f>IFERROR(IF('C. Consumer Service Detail'!$K2467="No Match","No",VLOOKUP('C. Consumer Service Detail'!$C2467,'B. Consumer Budget'!$E$11:$F$2010,2,FALSE)),"")</f>
        <v/>
      </c>
      <c r="P2467" s="94"/>
      <c r="Q2467" s="94"/>
    </row>
    <row r="2468" spans="2:17" x14ac:dyDescent="0.25">
      <c r="B2468" s="95">
        <f t="shared" si="74"/>
        <v>2458</v>
      </c>
      <c r="C2468" s="149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97"/>
      <c r="E2468" s="96"/>
      <c r="F2468" s="119"/>
      <c r="G2468" s="97"/>
      <c r="H2468" s="170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86"/>
      <c r="J2468" s="171" t="str">
        <f t="shared" si="73"/>
        <v/>
      </c>
      <c r="K2468" s="163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53" t="str">
        <f>IF('C. Consumer Service Detail'!$F2468="","",IF(VLOOKUP('C. Consumer Service Detail'!$F2468,'Table of Current Services'!$B$7:$F$36,'Table of Current Services'!$F$5,)="cost","Yes","No"))</f>
        <v/>
      </c>
      <c r="M2468" s="154" t="str">
        <f>IFERROR(IF('C. Consumer Service Detail'!$K2468="No Match","No",VLOOKUP('C. Consumer Service Detail'!$C2468,'B. Consumer Budget'!$E$11:$F$2010,2,FALSE)),"")</f>
        <v/>
      </c>
      <c r="P2468" s="94"/>
      <c r="Q2468" s="94"/>
    </row>
    <row r="2469" spans="2:17" x14ac:dyDescent="0.25">
      <c r="B2469" s="95">
        <f t="shared" si="74"/>
        <v>2459</v>
      </c>
      <c r="C2469" s="149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96"/>
      <c r="E2469" s="98"/>
      <c r="F2469" s="120"/>
      <c r="G2469" s="99"/>
      <c r="H2469" s="172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85"/>
      <c r="J2469" s="171" t="str">
        <f t="shared" si="73"/>
        <v/>
      </c>
      <c r="K2469" s="163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53" t="str">
        <f>IF('C. Consumer Service Detail'!$F2469="","",IF(VLOOKUP('C. Consumer Service Detail'!$F2469,'Table of Current Services'!$B$7:$F$36,'Table of Current Services'!$F$5,)="cost","Yes","No"))</f>
        <v/>
      </c>
      <c r="M2469" s="154" t="str">
        <f>IFERROR(IF('C. Consumer Service Detail'!$K2469="No Match","No",VLOOKUP('C. Consumer Service Detail'!$C2469,'B. Consumer Budget'!$E$11:$F$2010,2,FALSE)),"")</f>
        <v/>
      </c>
      <c r="P2469" s="94"/>
      <c r="Q2469" s="94"/>
    </row>
    <row r="2470" spans="2:17" x14ac:dyDescent="0.25">
      <c r="B2470" s="95">
        <f t="shared" si="74"/>
        <v>2460</v>
      </c>
      <c r="C2470" s="149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97"/>
      <c r="E2470" s="96"/>
      <c r="F2470" s="119"/>
      <c r="G2470" s="97"/>
      <c r="H2470" s="170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86"/>
      <c r="J2470" s="171" t="str">
        <f t="shared" si="73"/>
        <v/>
      </c>
      <c r="K2470" s="163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53" t="str">
        <f>IF('C. Consumer Service Detail'!$F2470="","",IF(VLOOKUP('C. Consumer Service Detail'!$F2470,'Table of Current Services'!$B$7:$F$36,'Table of Current Services'!$F$5,)="cost","Yes","No"))</f>
        <v/>
      </c>
      <c r="M2470" s="154" t="str">
        <f>IFERROR(IF('C. Consumer Service Detail'!$K2470="No Match","No",VLOOKUP('C. Consumer Service Detail'!$C2470,'B. Consumer Budget'!$E$11:$F$2010,2,FALSE)),"")</f>
        <v/>
      </c>
      <c r="P2470" s="94"/>
      <c r="Q2470" s="94"/>
    </row>
    <row r="2471" spans="2:17" x14ac:dyDescent="0.25">
      <c r="B2471" s="95">
        <f t="shared" si="74"/>
        <v>2461</v>
      </c>
      <c r="C2471" s="149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96"/>
      <c r="E2471" s="98"/>
      <c r="F2471" s="120"/>
      <c r="G2471" s="99"/>
      <c r="H2471" s="172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85"/>
      <c r="J2471" s="171" t="str">
        <f t="shared" si="73"/>
        <v/>
      </c>
      <c r="K2471" s="163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53" t="str">
        <f>IF('C. Consumer Service Detail'!$F2471="","",IF(VLOOKUP('C. Consumer Service Detail'!$F2471,'Table of Current Services'!$B$7:$F$36,'Table of Current Services'!$F$5,)="cost","Yes","No"))</f>
        <v/>
      </c>
      <c r="M2471" s="154" t="str">
        <f>IFERROR(IF('C. Consumer Service Detail'!$K2471="No Match","No",VLOOKUP('C. Consumer Service Detail'!$C2471,'B. Consumer Budget'!$E$11:$F$2010,2,FALSE)),"")</f>
        <v/>
      </c>
      <c r="P2471" s="94"/>
      <c r="Q2471" s="94"/>
    </row>
    <row r="2472" spans="2:17" x14ac:dyDescent="0.25">
      <c r="B2472" s="95">
        <f t="shared" si="74"/>
        <v>2462</v>
      </c>
      <c r="C2472" s="149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97"/>
      <c r="E2472" s="96"/>
      <c r="F2472" s="119"/>
      <c r="G2472" s="97"/>
      <c r="H2472" s="170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86"/>
      <c r="J2472" s="171" t="str">
        <f t="shared" si="73"/>
        <v/>
      </c>
      <c r="K2472" s="163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53" t="str">
        <f>IF('C. Consumer Service Detail'!$F2472="","",IF(VLOOKUP('C. Consumer Service Detail'!$F2472,'Table of Current Services'!$B$7:$F$36,'Table of Current Services'!$F$5,)="cost","Yes","No"))</f>
        <v/>
      </c>
      <c r="M2472" s="154" t="str">
        <f>IFERROR(IF('C. Consumer Service Detail'!$K2472="No Match","No",VLOOKUP('C. Consumer Service Detail'!$C2472,'B. Consumer Budget'!$E$11:$F$2010,2,FALSE)),"")</f>
        <v/>
      </c>
      <c r="P2472" s="94"/>
      <c r="Q2472" s="94"/>
    </row>
    <row r="2473" spans="2:17" x14ac:dyDescent="0.25">
      <c r="B2473" s="95">
        <f t="shared" si="74"/>
        <v>2463</v>
      </c>
      <c r="C2473" s="149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96"/>
      <c r="E2473" s="98"/>
      <c r="F2473" s="120"/>
      <c r="G2473" s="99"/>
      <c r="H2473" s="172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85"/>
      <c r="J2473" s="171" t="str">
        <f t="shared" si="73"/>
        <v/>
      </c>
      <c r="K2473" s="163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53" t="str">
        <f>IF('C. Consumer Service Detail'!$F2473="","",IF(VLOOKUP('C. Consumer Service Detail'!$F2473,'Table of Current Services'!$B$7:$F$36,'Table of Current Services'!$F$5,)="cost","Yes","No"))</f>
        <v/>
      </c>
      <c r="M2473" s="154" t="str">
        <f>IFERROR(IF('C. Consumer Service Detail'!$K2473="No Match","No",VLOOKUP('C. Consumer Service Detail'!$C2473,'B. Consumer Budget'!$E$11:$F$2010,2,FALSE)),"")</f>
        <v/>
      </c>
      <c r="P2473" s="94"/>
      <c r="Q2473" s="94"/>
    </row>
    <row r="2474" spans="2:17" x14ac:dyDescent="0.25">
      <c r="B2474" s="95">
        <f t="shared" si="74"/>
        <v>2464</v>
      </c>
      <c r="C2474" s="149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97"/>
      <c r="E2474" s="96"/>
      <c r="F2474" s="119"/>
      <c r="G2474" s="97"/>
      <c r="H2474" s="170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86"/>
      <c r="J2474" s="171" t="str">
        <f t="shared" si="73"/>
        <v/>
      </c>
      <c r="K2474" s="163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53" t="str">
        <f>IF('C. Consumer Service Detail'!$F2474="","",IF(VLOOKUP('C. Consumer Service Detail'!$F2474,'Table of Current Services'!$B$7:$F$36,'Table of Current Services'!$F$5,)="cost","Yes","No"))</f>
        <v/>
      </c>
      <c r="M2474" s="154" t="str">
        <f>IFERROR(IF('C. Consumer Service Detail'!$K2474="No Match","No",VLOOKUP('C. Consumer Service Detail'!$C2474,'B. Consumer Budget'!$E$11:$F$2010,2,FALSE)),"")</f>
        <v/>
      </c>
      <c r="P2474" s="94"/>
      <c r="Q2474" s="94"/>
    </row>
    <row r="2475" spans="2:17" x14ac:dyDescent="0.25">
      <c r="B2475" s="95">
        <f t="shared" si="74"/>
        <v>2465</v>
      </c>
      <c r="C2475" s="149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96"/>
      <c r="E2475" s="98"/>
      <c r="F2475" s="120"/>
      <c r="G2475" s="99"/>
      <c r="H2475" s="172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85"/>
      <c r="J2475" s="171" t="str">
        <f t="shared" si="73"/>
        <v/>
      </c>
      <c r="K2475" s="163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53" t="str">
        <f>IF('C. Consumer Service Detail'!$F2475="","",IF(VLOOKUP('C. Consumer Service Detail'!$F2475,'Table of Current Services'!$B$7:$F$36,'Table of Current Services'!$F$5,)="cost","Yes","No"))</f>
        <v/>
      </c>
      <c r="M2475" s="154" t="str">
        <f>IFERROR(IF('C. Consumer Service Detail'!$K2475="No Match","No",VLOOKUP('C. Consumer Service Detail'!$C2475,'B. Consumer Budget'!$E$11:$F$2010,2,FALSE)),"")</f>
        <v/>
      </c>
      <c r="P2475" s="94"/>
      <c r="Q2475" s="94"/>
    </row>
    <row r="2476" spans="2:17" x14ac:dyDescent="0.25">
      <c r="B2476" s="95">
        <f t="shared" si="74"/>
        <v>2466</v>
      </c>
      <c r="C2476" s="149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97"/>
      <c r="E2476" s="96"/>
      <c r="F2476" s="119"/>
      <c r="G2476" s="97"/>
      <c r="H2476" s="170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86"/>
      <c r="J2476" s="171" t="str">
        <f t="shared" si="73"/>
        <v/>
      </c>
      <c r="K2476" s="163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53" t="str">
        <f>IF('C. Consumer Service Detail'!$F2476="","",IF(VLOOKUP('C. Consumer Service Detail'!$F2476,'Table of Current Services'!$B$7:$F$36,'Table of Current Services'!$F$5,)="cost","Yes","No"))</f>
        <v/>
      </c>
      <c r="M2476" s="154" t="str">
        <f>IFERROR(IF('C. Consumer Service Detail'!$K2476="No Match","No",VLOOKUP('C. Consumer Service Detail'!$C2476,'B. Consumer Budget'!$E$11:$F$2010,2,FALSE)),"")</f>
        <v/>
      </c>
      <c r="P2476" s="94"/>
      <c r="Q2476" s="94"/>
    </row>
    <row r="2477" spans="2:17" x14ac:dyDescent="0.25">
      <c r="B2477" s="95">
        <f t="shared" si="74"/>
        <v>2467</v>
      </c>
      <c r="C2477" s="149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96"/>
      <c r="E2477" s="98"/>
      <c r="F2477" s="120"/>
      <c r="G2477" s="99"/>
      <c r="H2477" s="172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85"/>
      <c r="J2477" s="171" t="str">
        <f t="shared" si="73"/>
        <v/>
      </c>
      <c r="K2477" s="163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53" t="str">
        <f>IF('C. Consumer Service Detail'!$F2477="","",IF(VLOOKUP('C. Consumer Service Detail'!$F2477,'Table of Current Services'!$B$7:$F$36,'Table of Current Services'!$F$5,)="cost","Yes","No"))</f>
        <v/>
      </c>
      <c r="M2477" s="154" t="str">
        <f>IFERROR(IF('C. Consumer Service Detail'!$K2477="No Match","No",VLOOKUP('C. Consumer Service Detail'!$C2477,'B. Consumer Budget'!$E$11:$F$2010,2,FALSE)),"")</f>
        <v/>
      </c>
      <c r="P2477" s="94"/>
      <c r="Q2477" s="94"/>
    </row>
    <row r="2478" spans="2:17" x14ac:dyDescent="0.25">
      <c r="B2478" s="95">
        <f t="shared" si="74"/>
        <v>2468</v>
      </c>
      <c r="C2478" s="149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97"/>
      <c r="E2478" s="96"/>
      <c r="F2478" s="119"/>
      <c r="G2478" s="97"/>
      <c r="H2478" s="170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86"/>
      <c r="J2478" s="171" t="str">
        <f t="shared" si="73"/>
        <v/>
      </c>
      <c r="K2478" s="163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53" t="str">
        <f>IF('C. Consumer Service Detail'!$F2478="","",IF(VLOOKUP('C. Consumer Service Detail'!$F2478,'Table of Current Services'!$B$7:$F$36,'Table of Current Services'!$F$5,)="cost","Yes","No"))</f>
        <v/>
      </c>
      <c r="M2478" s="154" t="str">
        <f>IFERROR(IF('C. Consumer Service Detail'!$K2478="No Match","No",VLOOKUP('C. Consumer Service Detail'!$C2478,'B. Consumer Budget'!$E$11:$F$2010,2,FALSE)),"")</f>
        <v/>
      </c>
      <c r="P2478" s="94"/>
      <c r="Q2478" s="94"/>
    </row>
    <row r="2479" spans="2:17" x14ac:dyDescent="0.25">
      <c r="B2479" s="95">
        <f t="shared" si="74"/>
        <v>2469</v>
      </c>
      <c r="C2479" s="149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96"/>
      <c r="E2479" s="98"/>
      <c r="F2479" s="120"/>
      <c r="G2479" s="99"/>
      <c r="H2479" s="172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85"/>
      <c r="J2479" s="171" t="str">
        <f t="shared" si="73"/>
        <v/>
      </c>
      <c r="K2479" s="163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53" t="str">
        <f>IF('C. Consumer Service Detail'!$F2479="","",IF(VLOOKUP('C. Consumer Service Detail'!$F2479,'Table of Current Services'!$B$7:$F$36,'Table of Current Services'!$F$5,)="cost","Yes","No"))</f>
        <v/>
      </c>
      <c r="M2479" s="154" t="str">
        <f>IFERROR(IF('C. Consumer Service Detail'!$K2479="No Match","No",VLOOKUP('C. Consumer Service Detail'!$C2479,'B. Consumer Budget'!$E$11:$F$2010,2,FALSE)),"")</f>
        <v/>
      </c>
      <c r="P2479" s="94"/>
      <c r="Q2479" s="94"/>
    </row>
    <row r="2480" spans="2:17" x14ac:dyDescent="0.25">
      <c r="B2480" s="95">
        <f t="shared" si="74"/>
        <v>2470</v>
      </c>
      <c r="C2480" s="149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97"/>
      <c r="E2480" s="96"/>
      <c r="F2480" s="119"/>
      <c r="G2480" s="97"/>
      <c r="H2480" s="170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86"/>
      <c r="J2480" s="171" t="str">
        <f t="shared" si="73"/>
        <v/>
      </c>
      <c r="K2480" s="163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53" t="str">
        <f>IF('C. Consumer Service Detail'!$F2480="","",IF(VLOOKUP('C. Consumer Service Detail'!$F2480,'Table of Current Services'!$B$7:$F$36,'Table of Current Services'!$F$5,)="cost","Yes","No"))</f>
        <v/>
      </c>
      <c r="M2480" s="154" t="str">
        <f>IFERROR(IF('C. Consumer Service Detail'!$K2480="No Match","No",VLOOKUP('C. Consumer Service Detail'!$C2480,'B. Consumer Budget'!$E$11:$F$2010,2,FALSE)),"")</f>
        <v/>
      </c>
      <c r="P2480" s="94"/>
      <c r="Q2480" s="94"/>
    </row>
    <row r="2481" spans="2:17" x14ac:dyDescent="0.25">
      <c r="B2481" s="95">
        <f t="shared" si="74"/>
        <v>2471</v>
      </c>
      <c r="C2481" s="149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96"/>
      <c r="E2481" s="98"/>
      <c r="F2481" s="120"/>
      <c r="G2481" s="99"/>
      <c r="H2481" s="172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85"/>
      <c r="J2481" s="171" t="str">
        <f t="shared" si="73"/>
        <v/>
      </c>
      <c r="K2481" s="163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53" t="str">
        <f>IF('C. Consumer Service Detail'!$F2481="","",IF(VLOOKUP('C. Consumer Service Detail'!$F2481,'Table of Current Services'!$B$7:$F$36,'Table of Current Services'!$F$5,)="cost","Yes","No"))</f>
        <v/>
      </c>
      <c r="M2481" s="154" t="str">
        <f>IFERROR(IF('C. Consumer Service Detail'!$K2481="No Match","No",VLOOKUP('C. Consumer Service Detail'!$C2481,'B. Consumer Budget'!$E$11:$F$2010,2,FALSE)),"")</f>
        <v/>
      </c>
      <c r="P2481" s="94"/>
      <c r="Q2481" s="94"/>
    </row>
    <row r="2482" spans="2:17" x14ac:dyDescent="0.25">
      <c r="B2482" s="95">
        <f t="shared" si="74"/>
        <v>2472</v>
      </c>
      <c r="C2482" s="149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97"/>
      <c r="E2482" s="96"/>
      <c r="F2482" s="119"/>
      <c r="G2482" s="97"/>
      <c r="H2482" s="170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86"/>
      <c r="J2482" s="171" t="str">
        <f t="shared" si="73"/>
        <v/>
      </c>
      <c r="K2482" s="163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53" t="str">
        <f>IF('C. Consumer Service Detail'!$F2482="","",IF(VLOOKUP('C. Consumer Service Detail'!$F2482,'Table of Current Services'!$B$7:$F$36,'Table of Current Services'!$F$5,)="cost","Yes","No"))</f>
        <v/>
      </c>
      <c r="M2482" s="154" t="str">
        <f>IFERROR(IF('C. Consumer Service Detail'!$K2482="No Match","No",VLOOKUP('C. Consumer Service Detail'!$C2482,'B. Consumer Budget'!$E$11:$F$2010,2,FALSE)),"")</f>
        <v/>
      </c>
      <c r="P2482" s="94"/>
      <c r="Q2482" s="94"/>
    </row>
    <row r="2483" spans="2:17" x14ac:dyDescent="0.25">
      <c r="B2483" s="95">
        <f t="shared" si="74"/>
        <v>2473</v>
      </c>
      <c r="C2483" s="149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96"/>
      <c r="E2483" s="98"/>
      <c r="F2483" s="120"/>
      <c r="G2483" s="99"/>
      <c r="H2483" s="172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85"/>
      <c r="J2483" s="171" t="str">
        <f t="shared" si="73"/>
        <v/>
      </c>
      <c r="K2483" s="163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53" t="str">
        <f>IF('C. Consumer Service Detail'!$F2483="","",IF(VLOOKUP('C. Consumer Service Detail'!$F2483,'Table of Current Services'!$B$7:$F$36,'Table of Current Services'!$F$5,)="cost","Yes","No"))</f>
        <v/>
      </c>
      <c r="M2483" s="154" t="str">
        <f>IFERROR(IF('C. Consumer Service Detail'!$K2483="No Match","No",VLOOKUP('C. Consumer Service Detail'!$C2483,'B. Consumer Budget'!$E$11:$F$2010,2,FALSE)),"")</f>
        <v/>
      </c>
      <c r="P2483" s="94"/>
      <c r="Q2483" s="94"/>
    </row>
    <row r="2484" spans="2:17" x14ac:dyDescent="0.25">
      <c r="B2484" s="95">
        <f t="shared" si="74"/>
        <v>2474</v>
      </c>
      <c r="C2484" s="149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97"/>
      <c r="E2484" s="96"/>
      <c r="F2484" s="119"/>
      <c r="G2484" s="97"/>
      <c r="H2484" s="170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86"/>
      <c r="J2484" s="171" t="str">
        <f t="shared" si="73"/>
        <v/>
      </c>
      <c r="K2484" s="163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53" t="str">
        <f>IF('C. Consumer Service Detail'!$F2484="","",IF(VLOOKUP('C. Consumer Service Detail'!$F2484,'Table of Current Services'!$B$7:$F$36,'Table of Current Services'!$F$5,)="cost","Yes","No"))</f>
        <v/>
      </c>
      <c r="M2484" s="154" t="str">
        <f>IFERROR(IF('C. Consumer Service Detail'!$K2484="No Match","No",VLOOKUP('C. Consumer Service Detail'!$C2484,'B. Consumer Budget'!$E$11:$F$2010,2,FALSE)),"")</f>
        <v/>
      </c>
      <c r="P2484" s="94"/>
      <c r="Q2484" s="94"/>
    </row>
    <row r="2485" spans="2:17" x14ac:dyDescent="0.25">
      <c r="B2485" s="95">
        <f t="shared" si="74"/>
        <v>2475</v>
      </c>
      <c r="C2485" s="149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96"/>
      <c r="E2485" s="98"/>
      <c r="F2485" s="120"/>
      <c r="G2485" s="99"/>
      <c r="H2485" s="172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85"/>
      <c r="J2485" s="171" t="str">
        <f t="shared" si="73"/>
        <v/>
      </c>
      <c r="K2485" s="163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53" t="str">
        <f>IF('C. Consumer Service Detail'!$F2485="","",IF(VLOOKUP('C. Consumer Service Detail'!$F2485,'Table of Current Services'!$B$7:$F$36,'Table of Current Services'!$F$5,)="cost","Yes","No"))</f>
        <v/>
      </c>
      <c r="M2485" s="154" t="str">
        <f>IFERROR(IF('C. Consumer Service Detail'!$K2485="No Match","No",VLOOKUP('C. Consumer Service Detail'!$C2485,'B. Consumer Budget'!$E$11:$F$2010,2,FALSE)),"")</f>
        <v/>
      </c>
      <c r="P2485" s="94"/>
      <c r="Q2485" s="94"/>
    </row>
    <row r="2486" spans="2:17" x14ac:dyDescent="0.25">
      <c r="B2486" s="95">
        <f t="shared" si="74"/>
        <v>2476</v>
      </c>
      <c r="C2486" s="149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97"/>
      <c r="E2486" s="96"/>
      <c r="F2486" s="119"/>
      <c r="G2486" s="97"/>
      <c r="H2486" s="170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86"/>
      <c r="J2486" s="171" t="str">
        <f t="shared" si="73"/>
        <v/>
      </c>
      <c r="K2486" s="163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53" t="str">
        <f>IF('C. Consumer Service Detail'!$F2486="","",IF(VLOOKUP('C. Consumer Service Detail'!$F2486,'Table of Current Services'!$B$7:$F$36,'Table of Current Services'!$F$5,)="cost","Yes","No"))</f>
        <v/>
      </c>
      <c r="M2486" s="154" t="str">
        <f>IFERROR(IF('C. Consumer Service Detail'!$K2486="No Match","No",VLOOKUP('C. Consumer Service Detail'!$C2486,'B. Consumer Budget'!$E$11:$F$2010,2,FALSE)),"")</f>
        <v/>
      </c>
      <c r="P2486" s="94"/>
      <c r="Q2486" s="94"/>
    </row>
    <row r="2487" spans="2:17" x14ac:dyDescent="0.25">
      <c r="B2487" s="95">
        <f t="shared" si="74"/>
        <v>2477</v>
      </c>
      <c r="C2487" s="149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96"/>
      <c r="E2487" s="98"/>
      <c r="F2487" s="120"/>
      <c r="G2487" s="99"/>
      <c r="H2487" s="172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85"/>
      <c r="J2487" s="171" t="str">
        <f t="shared" si="73"/>
        <v/>
      </c>
      <c r="K2487" s="163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53" t="str">
        <f>IF('C. Consumer Service Detail'!$F2487="","",IF(VLOOKUP('C. Consumer Service Detail'!$F2487,'Table of Current Services'!$B$7:$F$36,'Table of Current Services'!$F$5,)="cost","Yes","No"))</f>
        <v/>
      </c>
      <c r="M2487" s="154" t="str">
        <f>IFERROR(IF('C. Consumer Service Detail'!$K2487="No Match","No",VLOOKUP('C. Consumer Service Detail'!$C2487,'B. Consumer Budget'!$E$11:$F$2010,2,FALSE)),"")</f>
        <v/>
      </c>
      <c r="P2487" s="94"/>
      <c r="Q2487" s="94"/>
    </row>
    <row r="2488" spans="2:17" x14ac:dyDescent="0.25">
      <c r="B2488" s="95">
        <f t="shared" si="74"/>
        <v>2478</v>
      </c>
      <c r="C2488" s="149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97"/>
      <c r="E2488" s="96"/>
      <c r="F2488" s="119"/>
      <c r="G2488" s="97"/>
      <c r="H2488" s="170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86"/>
      <c r="J2488" s="171" t="str">
        <f t="shared" si="73"/>
        <v/>
      </c>
      <c r="K2488" s="163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53" t="str">
        <f>IF('C. Consumer Service Detail'!$F2488="","",IF(VLOOKUP('C. Consumer Service Detail'!$F2488,'Table of Current Services'!$B$7:$F$36,'Table of Current Services'!$F$5,)="cost","Yes","No"))</f>
        <v/>
      </c>
      <c r="M2488" s="154" t="str">
        <f>IFERROR(IF('C. Consumer Service Detail'!$K2488="No Match","No",VLOOKUP('C. Consumer Service Detail'!$C2488,'B. Consumer Budget'!$E$11:$F$2010,2,FALSE)),"")</f>
        <v/>
      </c>
      <c r="P2488" s="94"/>
      <c r="Q2488" s="94"/>
    </row>
    <row r="2489" spans="2:17" x14ac:dyDescent="0.25">
      <c r="B2489" s="95">
        <f t="shared" si="74"/>
        <v>2479</v>
      </c>
      <c r="C2489" s="149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96"/>
      <c r="E2489" s="98"/>
      <c r="F2489" s="120"/>
      <c r="G2489" s="99"/>
      <c r="H2489" s="172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85"/>
      <c r="J2489" s="171" t="str">
        <f t="shared" si="73"/>
        <v/>
      </c>
      <c r="K2489" s="163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53" t="str">
        <f>IF('C. Consumer Service Detail'!$F2489="","",IF(VLOOKUP('C. Consumer Service Detail'!$F2489,'Table of Current Services'!$B$7:$F$36,'Table of Current Services'!$F$5,)="cost","Yes","No"))</f>
        <v/>
      </c>
      <c r="M2489" s="154" t="str">
        <f>IFERROR(IF('C. Consumer Service Detail'!$K2489="No Match","No",VLOOKUP('C. Consumer Service Detail'!$C2489,'B. Consumer Budget'!$E$11:$F$2010,2,FALSE)),"")</f>
        <v/>
      </c>
      <c r="P2489" s="94"/>
      <c r="Q2489" s="94"/>
    </row>
    <row r="2490" spans="2:17" x14ac:dyDescent="0.25">
      <c r="B2490" s="95">
        <f t="shared" si="74"/>
        <v>2480</v>
      </c>
      <c r="C2490" s="149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97"/>
      <c r="E2490" s="96"/>
      <c r="F2490" s="119"/>
      <c r="G2490" s="97"/>
      <c r="H2490" s="170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86"/>
      <c r="J2490" s="171" t="str">
        <f t="shared" si="73"/>
        <v/>
      </c>
      <c r="K2490" s="163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53" t="str">
        <f>IF('C. Consumer Service Detail'!$F2490="","",IF(VLOOKUP('C. Consumer Service Detail'!$F2490,'Table of Current Services'!$B$7:$F$36,'Table of Current Services'!$F$5,)="cost","Yes","No"))</f>
        <v/>
      </c>
      <c r="M2490" s="154" t="str">
        <f>IFERROR(IF('C. Consumer Service Detail'!$K2490="No Match","No",VLOOKUP('C. Consumer Service Detail'!$C2490,'B. Consumer Budget'!$E$11:$F$2010,2,FALSE)),"")</f>
        <v/>
      </c>
      <c r="P2490" s="94"/>
      <c r="Q2490" s="94"/>
    </row>
    <row r="2491" spans="2:17" x14ac:dyDescent="0.25">
      <c r="B2491" s="95">
        <f t="shared" si="74"/>
        <v>2481</v>
      </c>
      <c r="C2491" s="149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96"/>
      <c r="E2491" s="98"/>
      <c r="F2491" s="120"/>
      <c r="G2491" s="99"/>
      <c r="H2491" s="172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85"/>
      <c r="J2491" s="171" t="str">
        <f t="shared" si="73"/>
        <v/>
      </c>
      <c r="K2491" s="163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53" t="str">
        <f>IF('C. Consumer Service Detail'!$F2491="","",IF(VLOOKUP('C. Consumer Service Detail'!$F2491,'Table of Current Services'!$B$7:$F$36,'Table of Current Services'!$F$5,)="cost","Yes","No"))</f>
        <v/>
      </c>
      <c r="M2491" s="154" t="str">
        <f>IFERROR(IF('C. Consumer Service Detail'!$K2491="No Match","No",VLOOKUP('C. Consumer Service Detail'!$C2491,'B. Consumer Budget'!$E$11:$F$2010,2,FALSE)),"")</f>
        <v/>
      </c>
      <c r="P2491" s="94"/>
      <c r="Q2491" s="94"/>
    </row>
    <row r="2492" spans="2:17" x14ac:dyDescent="0.25">
      <c r="B2492" s="95">
        <f t="shared" si="74"/>
        <v>2482</v>
      </c>
      <c r="C2492" s="149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97"/>
      <c r="E2492" s="96"/>
      <c r="F2492" s="119"/>
      <c r="G2492" s="97"/>
      <c r="H2492" s="170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86"/>
      <c r="J2492" s="171" t="str">
        <f t="shared" si="73"/>
        <v/>
      </c>
      <c r="K2492" s="163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53" t="str">
        <f>IF('C. Consumer Service Detail'!$F2492="","",IF(VLOOKUP('C. Consumer Service Detail'!$F2492,'Table of Current Services'!$B$7:$F$36,'Table of Current Services'!$F$5,)="cost","Yes","No"))</f>
        <v/>
      </c>
      <c r="M2492" s="154" t="str">
        <f>IFERROR(IF('C. Consumer Service Detail'!$K2492="No Match","No",VLOOKUP('C. Consumer Service Detail'!$C2492,'B. Consumer Budget'!$E$11:$F$2010,2,FALSE)),"")</f>
        <v/>
      </c>
      <c r="P2492" s="94"/>
      <c r="Q2492" s="94"/>
    </row>
    <row r="2493" spans="2:17" x14ac:dyDescent="0.25">
      <c r="B2493" s="95">
        <f t="shared" si="74"/>
        <v>2483</v>
      </c>
      <c r="C2493" s="149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96"/>
      <c r="E2493" s="98"/>
      <c r="F2493" s="120"/>
      <c r="G2493" s="99"/>
      <c r="H2493" s="172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85"/>
      <c r="J2493" s="171" t="str">
        <f t="shared" si="73"/>
        <v/>
      </c>
      <c r="K2493" s="163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53" t="str">
        <f>IF('C. Consumer Service Detail'!$F2493="","",IF(VLOOKUP('C. Consumer Service Detail'!$F2493,'Table of Current Services'!$B$7:$F$36,'Table of Current Services'!$F$5,)="cost","Yes","No"))</f>
        <v/>
      </c>
      <c r="M2493" s="154" t="str">
        <f>IFERROR(IF('C. Consumer Service Detail'!$K2493="No Match","No",VLOOKUP('C. Consumer Service Detail'!$C2493,'B. Consumer Budget'!$E$11:$F$2010,2,FALSE)),"")</f>
        <v/>
      </c>
      <c r="P2493" s="94"/>
      <c r="Q2493" s="94"/>
    </row>
    <row r="2494" spans="2:17" x14ac:dyDescent="0.25">
      <c r="B2494" s="95">
        <f t="shared" si="74"/>
        <v>2484</v>
      </c>
      <c r="C2494" s="149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97"/>
      <c r="E2494" s="96"/>
      <c r="F2494" s="119"/>
      <c r="G2494" s="97"/>
      <c r="H2494" s="170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86"/>
      <c r="J2494" s="171" t="str">
        <f t="shared" si="73"/>
        <v/>
      </c>
      <c r="K2494" s="163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53" t="str">
        <f>IF('C. Consumer Service Detail'!$F2494="","",IF(VLOOKUP('C. Consumer Service Detail'!$F2494,'Table of Current Services'!$B$7:$F$36,'Table of Current Services'!$F$5,)="cost","Yes","No"))</f>
        <v/>
      </c>
      <c r="M2494" s="154" t="str">
        <f>IFERROR(IF('C. Consumer Service Detail'!$K2494="No Match","No",VLOOKUP('C. Consumer Service Detail'!$C2494,'B. Consumer Budget'!$E$11:$F$2010,2,FALSE)),"")</f>
        <v/>
      </c>
      <c r="P2494" s="94"/>
      <c r="Q2494" s="94"/>
    </row>
    <row r="2495" spans="2:17" x14ac:dyDescent="0.25">
      <c r="B2495" s="95">
        <f t="shared" si="74"/>
        <v>2485</v>
      </c>
      <c r="C2495" s="149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96"/>
      <c r="E2495" s="98"/>
      <c r="F2495" s="120"/>
      <c r="G2495" s="99"/>
      <c r="H2495" s="172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85"/>
      <c r="J2495" s="171" t="str">
        <f t="shared" si="73"/>
        <v/>
      </c>
      <c r="K2495" s="163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53" t="str">
        <f>IF('C. Consumer Service Detail'!$F2495="","",IF(VLOOKUP('C. Consumer Service Detail'!$F2495,'Table of Current Services'!$B$7:$F$36,'Table of Current Services'!$F$5,)="cost","Yes","No"))</f>
        <v/>
      </c>
      <c r="M2495" s="154" t="str">
        <f>IFERROR(IF('C. Consumer Service Detail'!$K2495="No Match","No",VLOOKUP('C. Consumer Service Detail'!$C2495,'B. Consumer Budget'!$E$11:$F$2010,2,FALSE)),"")</f>
        <v/>
      </c>
      <c r="P2495" s="94"/>
      <c r="Q2495" s="94"/>
    </row>
    <row r="2496" spans="2:17" x14ac:dyDescent="0.25">
      <c r="B2496" s="95">
        <f t="shared" si="74"/>
        <v>2486</v>
      </c>
      <c r="C2496" s="149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97"/>
      <c r="E2496" s="96"/>
      <c r="F2496" s="119"/>
      <c r="G2496" s="97"/>
      <c r="H2496" s="170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86"/>
      <c r="J2496" s="171" t="str">
        <f t="shared" si="73"/>
        <v/>
      </c>
      <c r="K2496" s="163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53" t="str">
        <f>IF('C. Consumer Service Detail'!$F2496="","",IF(VLOOKUP('C. Consumer Service Detail'!$F2496,'Table of Current Services'!$B$7:$F$36,'Table of Current Services'!$F$5,)="cost","Yes","No"))</f>
        <v/>
      </c>
      <c r="M2496" s="154" t="str">
        <f>IFERROR(IF('C. Consumer Service Detail'!$K2496="No Match","No",VLOOKUP('C. Consumer Service Detail'!$C2496,'B. Consumer Budget'!$E$11:$F$2010,2,FALSE)),"")</f>
        <v/>
      </c>
      <c r="P2496" s="94"/>
      <c r="Q2496" s="94"/>
    </row>
    <row r="2497" spans="2:17" x14ac:dyDescent="0.25">
      <c r="B2497" s="95">
        <f t="shared" si="74"/>
        <v>2487</v>
      </c>
      <c r="C2497" s="149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96"/>
      <c r="E2497" s="98"/>
      <c r="F2497" s="120"/>
      <c r="G2497" s="99"/>
      <c r="H2497" s="172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85"/>
      <c r="J2497" s="171" t="str">
        <f t="shared" si="73"/>
        <v/>
      </c>
      <c r="K2497" s="163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53" t="str">
        <f>IF('C. Consumer Service Detail'!$F2497="","",IF(VLOOKUP('C. Consumer Service Detail'!$F2497,'Table of Current Services'!$B$7:$F$36,'Table of Current Services'!$F$5,)="cost","Yes","No"))</f>
        <v/>
      </c>
      <c r="M2497" s="154" t="str">
        <f>IFERROR(IF('C. Consumer Service Detail'!$K2497="No Match","No",VLOOKUP('C. Consumer Service Detail'!$C2497,'B. Consumer Budget'!$E$11:$F$2010,2,FALSE)),"")</f>
        <v/>
      </c>
      <c r="P2497" s="94"/>
      <c r="Q2497" s="94"/>
    </row>
    <row r="2498" spans="2:17" x14ac:dyDescent="0.25">
      <c r="B2498" s="95">
        <f t="shared" si="74"/>
        <v>2488</v>
      </c>
      <c r="C2498" s="149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97"/>
      <c r="E2498" s="96"/>
      <c r="F2498" s="119"/>
      <c r="G2498" s="97"/>
      <c r="H2498" s="170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86"/>
      <c r="J2498" s="171" t="str">
        <f t="shared" si="73"/>
        <v/>
      </c>
      <c r="K2498" s="163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53" t="str">
        <f>IF('C. Consumer Service Detail'!$F2498="","",IF(VLOOKUP('C. Consumer Service Detail'!$F2498,'Table of Current Services'!$B$7:$F$36,'Table of Current Services'!$F$5,)="cost","Yes","No"))</f>
        <v/>
      </c>
      <c r="M2498" s="154" t="str">
        <f>IFERROR(IF('C. Consumer Service Detail'!$K2498="No Match","No",VLOOKUP('C. Consumer Service Detail'!$C2498,'B. Consumer Budget'!$E$11:$F$2010,2,FALSE)),"")</f>
        <v/>
      </c>
      <c r="P2498" s="94"/>
      <c r="Q2498" s="94"/>
    </row>
    <row r="2499" spans="2:17" x14ac:dyDescent="0.25">
      <c r="B2499" s="95">
        <f t="shared" si="74"/>
        <v>2489</v>
      </c>
      <c r="C2499" s="149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96"/>
      <c r="E2499" s="98"/>
      <c r="F2499" s="120"/>
      <c r="G2499" s="99"/>
      <c r="H2499" s="172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85"/>
      <c r="J2499" s="171" t="str">
        <f t="shared" si="73"/>
        <v/>
      </c>
      <c r="K2499" s="163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53" t="str">
        <f>IF('C. Consumer Service Detail'!$F2499="","",IF(VLOOKUP('C. Consumer Service Detail'!$F2499,'Table of Current Services'!$B$7:$F$36,'Table of Current Services'!$F$5,)="cost","Yes","No"))</f>
        <v/>
      </c>
      <c r="M2499" s="154" t="str">
        <f>IFERROR(IF('C. Consumer Service Detail'!$K2499="No Match","No",VLOOKUP('C. Consumer Service Detail'!$C2499,'B. Consumer Budget'!$E$11:$F$2010,2,FALSE)),"")</f>
        <v/>
      </c>
      <c r="P2499" s="94"/>
      <c r="Q2499" s="94"/>
    </row>
    <row r="2500" spans="2:17" x14ac:dyDescent="0.25">
      <c r="B2500" s="95">
        <f t="shared" si="74"/>
        <v>2490</v>
      </c>
      <c r="C2500" s="149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97"/>
      <c r="E2500" s="96"/>
      <c r="F2500" s="119"/>
      <c r="G2500" s="97"/>
      <c r="H2500" s="170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86"/>
      <c r="J2500" s="171" t="str">
        <f t="shared" si="73"/>
        <v/>
      </c>
      <c r="K2500" s="163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53" t="str">
        <f>IF('C. Consumer Service Detail'!$F2500="","",IF(VLOOKUP('C. Consumer Service Detail'!$F2500,'Table of Current Services'!$B$7:$F$36,'Table of Current Services'!$F$5,)="cost","Yes","No"))</f>
        <v/>
      </c>
      <c r="M2500" s="154" t="str">
        <f>IFERROR(IF('C. Consumer Service Detail'!$K2500="No Match","No",VLOOKUP('C. Consumer Service Detail'!$C2500,'B. Consumer Budget'!$E$11:$F$2010,2,FALSE)),"")</f>
        <v/>
      </c>
      <c r="P2500" s="94"/>
      <c r="Q2500" s="94"/>
    </row>
    <row r="2501" spans="2:17" x14ac:dyDescent="0.25">
      <c r="B2501" s="95">
        <f t="shared" si="74"/>
        <v>2491</v>
      </c>
      <c r="C2501" s="149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96"/>
      <c r="E2501" s="98"/>
      <c r="F2501" s="120"/>
      <c r="G2501" s="99"/>
      <c r="H2501" s="172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85"/>
      <c r="J2501" s="171" t="str">
        <f t="shared" si="73"/>
        <v/>
      </c>
      <c r="K2501" s="163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53" t="str">
        <f>IF('C. Consumer Service Detail'!$F2501="","",IF(VLOOKUP('C. Consumer Service Detail'!$F2501,'Table of Current Services'!$B$7:$F$36,'Table of Current Services'!$F$5,)="cost","Yes","No"))</f>
        <v/>
      </c>
      <c r="M2501" s="154" t="str">
        <f>IFERROR(IF('C. Consumer Service Detail'!$K2501="No Match","No",VLOOKUP('C. Consumer Service Detail'!$C2501,'B. Consumer Budget'!$E$11:$F$2010,2,FALSE)),"")</f>
        <v/>
      </c>
      <c r="P2501" s="94"/>
      <c r="Q2501" s="94"/>
    </row>
    <row r="2502" spans="2:17" x14ac:dyDescent="0.25">
      <c r="B2502" s="95">
        <f t="shared" si="74"/>
        <v>2492</v>
      </c>
      <c r="C2502" s="149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97"/>
      <c r="E2502" s="96"/>
      <c r="F2502" s="119"/>
      <c r="G2502" s="97"/>
      <c r="H2502" s="170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86"/>
      <c r="J2502" s="171" t="str">
        <f t="shared" si="73"/>
        <v/>
      </c>
      <c r="K2502" s="163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53" t="str">
        <f>IF('C. Consumer Service Detail'!$F2502="","",IF(VLOOKUP('C. Consumer Service Detail'!$F2502,'Table of Current Services'!$B$7:$F$36,'Table of Current Services'!$F$5,)="cost","Yes","No"))</f>
        <v/>
      </c>
      <c r="M2502" s="154" t="str">
        <f>IFERROR(IF('C. Consumer Service Detail'!$K2502="No Match","No",VLOOKUP('C. Consumer Service Detail'!$C2502,'B. Consumer Budget'!$E$11:$F$2010,2,FALSE)),"")</f>
        <v/>
      </c>
      <c r="P2502" s="94"/>
      <c r="Q2502" s="94"/>
    </row>
    <row r="2503" spans="2:17" x14ac:dyDescent="0.25">
      <c r="B2503" s="95">
        <f t="shared" si="74"/>
        <v>2493</v>
      </c>
      <c r="C2503" s="149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96"/>
      <c r="E2503" s="98"/>
      <c r="F2503" s="120"/>
      <c r="G2503" s="99"/>
      <c r="H2503" s="172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85"/>
      <c r="J2503" s="171" t="str">
        <f t="shared" si="73"/>
        <v/>
      </c>
      <c r="K2503" s="163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53" t="str">
        <f>IF('C. Consumer Service Detail'!$F2503="","",IF(VLOOKUP('C. Consumer Service Detail'!$F2503,'Table of Current Services'!$B$7:$F$36,'Table of Current Services'!$F$5,)="cost","Yes","No"))</f>
        <v/>
      </c>
      <c r="M2503" s="154" t="str">
        <f>IFERROR(IF('C. Consumer Service Detail'!$K2503="No Match","No",VLOOKUP('C. Consumer Service Detail'!$C2503,'B. Consumer Budget'!$E$11:$F$2010,2,FALSE)),"")</f>
        <v/>
      </c>
      <c r="P2503" s="94"/>
      <c r="Q2503" s="94"/>
    </row>
    <row r="2504" spans="2:17" x14ac:dyDescent="0.25">
      <c r="B2504" s="95">
        <f t="shared" si="74"/>
        <v>2494</v>
      </c>
      <c r="C2504" s="149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97"/>
      <c r="E2504" s="96"/>
      <c r="F2504" s="119"/>
      <c r="G2504" s="97"/>
      <c r="H2504" s="170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86"/>
      <c r="J2504" s="171" t="str">
        <f t="shared" si="73"/>
        <v/>
      </c>
      <c r="K2504" s="163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53" t="str">
        <f>IF('C. Consumer Service Detail'!$F2504="","",IF(VLOOKUP('C. Consumer Service Detail'!$F2504,'Table of Current Services'!$B$7:$F$36,'Table of Current Services'!$F$5,)="cost","Yes","No"))</f>
        <v/>
      </c>
      <c r="M2504" s="154" t="str">
        <f>IFERROR(IF('C. Consumer Service Detail'!$K2504="No Match","No",VLOOKUP('C. Consumer Service Detail'!$C2504,'B. Consumer Budget'!$E$11:$F$2010,2,FALSE)),"")</f>
        <v/>
      </c>
      <c r="P2504" s="94"/>
      <c r="Q2504" s="94"/>
    </row>
    <row r="2505" spans="2:17" x14ac:dyDescent="0.25">
      <c r="B2505" s="95">
        <f t="shared" si="74"/>
        <v>2495</v>
      </c>
      <c r="C2505" s="149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96"/>
      <c r="E2505" s="98"/>
      <c r="F2505" s="120"/>
      <c r="G2505" s="99"/>
      <c r="H2505" s="172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85"/>
      <c r="J2505" s="171" t="str">
        <f t="shared" si="73"/>
        <v/>
      </c>
      <c r="K2505" s="163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53" t="str">
        <f>IF('C. Consumer Service Detail'!$F2505="","",IF(VLOOKUP('C. Consumer Service Detail'!$F2505,'Table of Current Services'!$B$7:$F$36,'Table of Current Services'!$F$5,)="cost","Yes","No"))</f>
        <v/>
      </c>
      <c r="M2505" s="154" t="str">
        <f>IFERROR(IF('C. Consumer Service Detail'!$K2505="No Match","No",VLOOKUP('C. Consumer Service Detail'!$C2505,'B. Consumer Budget'!$E$11:$F$2010,2,FALSE)),"")</f>
        <v/>
      </c>
      <c r="P2505" s="94"/>
      <c r="Q2505" s="94"/>
    </row>
    <row r="2506" spans="2:17" x14ac:dyDescent="0.25">
      <c r="B2506" s="95">
        <f t="shared" si="74"/>
        <v>2496</v>
      </c>
      <c r="C2506" s="149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97"/>
      <c r="E2506" s="96"/>
      <c r="F2506" s="119"/>
      <c r="G2506" s="97"/>
      <c r="H2506" s="170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86"/>
      <c r="J2506" s="171" t="str">
        <f t="shared" si="73"/>
        <v/>
      </c>
      <c r="K2506" s="163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53" t="str">
        <f>IF('C. Consumer Service Detail'!$F2506="","",IF(VLOOKUP('C. Consumer Service Detail'!$F2506,'Table of Current Services'!$B$7:$F$36,'Table of Current Services'!$F$5,)="cost","Yes","No"))</f>
        <v/>
      </c>
      <c r="M2506" s="154" t="str">
        <f>IFERROR(IF('C. Consumer Service Detail'!$K2506="No Match","No",VLOOKUP('C. Consumer Service Detail'!$C2506,'B. Consumer Budget'!$E$11:$F$2010,2,FALSE)),"")</f>
        <v/>
      </c>
      <c r="P2506" s="94"/>
      <c r="Q2506" s="94"/>
    </row>
    <row r="2507" spans="2:17" x14ac:dyDescent="0.25">
      <c r="B2507" s="95">
        <f t="shared" si="74"/>
        <v>2497</v>
      </c>
      <c r="C2507" s="149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96"/>
      <c r="E2507" s="98"/>
      <c r="F2507" s="120"/>
      <c r="G2507" s="99"/>
      <c r="H2507" s="172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85"/>
      <c r="J2507" s="171" t="str">
        <f t="shared" ref="J2507:J2570" si="75">IFERROR(IF($H2507&gt;0,$H2507*$I2507,$I2507),"")</f>
        <v/>
      </c>
      <c r="K2507" s="163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53" t="str">
        <f>IF('C. Consumer Service Detail'!$F2507="","",IF(VLOOKUP('C. Consumer Service Detail'!$F2507,'Table of Current Services'!$B$7:$F$36,'Table of Current Services'!$F$5,)="cost","Yes","No"))</f>
        <v/>
      </c>
      <c r="M2507" s="154" t="str">
        <f>IFERROR(IF('C. Consumer Service Detail'!$K2507="No Match","No",VLOOKUP('C. Consumer Service Detail'!$C2507,'B. Consumer Budget'!$E$11:$F$2010,2,FALSE)),"")</f>
        <v/>
      </c>
      <c r="P2507" s="94"/>
      <c r="Q2507" s="94"/>
    </row>
    <row r="2508" spans="2:17" x14ac:dyDescent="0.25">
      <c r="B2508" s="95">
        <f t="shared" ref="B2508:B2571" si="76">B2507+1</f>
        <v>2498</v>
      </c>
      <c r="C2508" s="149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97"/>
      <c r="E2508" s="96"/>
      <c r="F2508" s="119"/>
      <c r="G2508" s="97"/>
      <c r="H2508" s="170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86"/>
      <c r="J2508" s="171" t="str">
        <f t="shared" si="75"/>
        <v/>
      </c>
      <c r="K2508" s="163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53" t="str">
        <f>IF('C. Consumer Service Detail'!$F2508="","",IF(VLOOKUP('C. Consumer Service Detail'!$F2508,'Table of Current Services'!$B$7:$F$36,'Table of Current Services'!$F$5,)="cost","Yes","No"))</f>
        <v/>
      </c>
      <c r="M2508" s="154" t="str">
        <f>IFERROR(IF('C. Consumer Service Detail'!$K2508="No Match","No",VLOOKUP('C. Consumer Service Detail'!$C2508,'B. Consumer Budget'!$E$11:$F$2010,2,FALSE)),"")</f>
        <v/>
      </c>
      <c r="P2508" s="94"/>
      <c r="Q2508" s="94"/>
    </row>
    <row r="2509" spans="2:17" x14ac:dyDescent="0.25">
      <c r="B2509" s="95">
        <f t="shared" si="76"/>
        <v>2499</v>
      </c>
      <c r="C2509" s="149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96"/>
      <c r="E2509" s="98"/>
      <c r="F2509" s="120"/>
      <c r="G2509" s="99"/>
      <c r="H2509" s="172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85"/>
      <c r="J2509" s="171" t="str">
        <f t="shared" si="75"/>
        <v/>
      </c>
      <c r="K2509" s="163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53" t="str">
        <f>IF('C. Consumer Service Detail'!$F2509="","",IF(VLOOKUP('C. Consumer Service Detail'!$F2509,'Table of Current Services'!$B$7:$F$36,'Table of Current Services'!$F$5,)="cost","Yes","No"))</f>
        <v/>
      </c>
      <c r="M2509" s="154" t="str">
        <f>IFERROR(IF('C. Consumer Service Detail'!$K2509="No Match","No",VLOOKUP('C. Consumer Service Detail'!$C2509,'B. Consumer Budget'!$E$11:$F$2010,2,FALSE)),"")</f>
        <v/>
      </c>
      <c r="P2509" s="94"/>
      <c r="Q2509" s="94"/>
    </row>
    <row r="2510" spans="2:17" x14ac:dyDescent="0.25">
      <c r="B2510" s="95">
        <f t="shared" si="76"/>
        <v>2500</v>
      </c>
      <c r="C2510" s="149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97"/>
      <c r="E2510" s="96"/>
      <c r="F2510" s="119"/>
      <c r="G2510" s="97"/>
      <c r="H2510" s="170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86"/>
      <c r="J2510" s="171" t="str">
        <f t="shared" si="75"/>
        <v/>
      </c>
      <c r="K2510" s="163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53" t="str">
        <f>IF('C. Consumer Service Detail'!$F2510="","",IF(VLOOKUP('C. Consumer Service Detail'!$F2510,'Table of Current Services'!$B$7:$F$36,'Table of Current Services'!$F$5,)="cost","Yes","No"))</f>
        <v/>
      </c>
      <c r="M2510" s="154" t="str">
        <f>IFERROR(IF('C. Consumer Service Detail'!$K2510="No Match","No",VLOOKUP('C. Consumer Service Detail'!$C2510,'B. Consumer Budget'!$E$11:$F$2010,2,FALSE)),"")</f>
        <v/>
      </c>
      <c r="P2510" s="94"/>
      <c r="Q2510" s="94"/>
    </row>
    <row r="2511" spans="2:17" x14ac:dyDescent="0.25">
      <c r="B2511" s="95">
        <f t="shared" si="76"/>
        <v>2501</v>
      </c>
      <c r="C2511" s="149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96"/>
      <c r="E2511" s="98"/>
      <c r="F2511" s="120"/>
      <c r="G2511" s="99"/>
      <c r="H2511" s="172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85"/>
      <c r="J2511" s="171" t="str">
        <f t="shared" si="75"/>
        <v/>
      </c>
      <c r="K2511" s="163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53" t="str">
        <f>IF('C. Consumer Service Detail'!$F2511="","",IF(VLOOKUP('C. Consumer Service Detail'!$F2511,'Table of Current Services'!$B$7:$F$36,'Table of Current Services'!$F$5,)="cost","Yes","No"))</f>
        <v/>
      </c>
      <c r="M2511" s="154" t="str">
        <f>IFERROR(IF('C. Consumer Service Detail'!$K2511="No Match","No",VLOOKUP('C. Consumer Service Detail'!$C2511,'B. Consumer Budget'!$E$11:$F$2010,2,FALSE)),"")</f>
        <v/>
      </c>
      <c r="P2511" s="94"/>
      <c r="Q2511" s="94"/>
    </row>
    <row r="2512" spans="2:17" x14ac:dyDescent="0.25">
      <c r="B2512" s="95">
        <f t="shared" si="76"/>
        <v>2502</v>
      </c>
      <c r="C2512" s="149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97"/>
      <c r="E2512" s="96"/>
      <c r="F2512" s="119"/>
      <c r="G2512" s="97"/>
      <c r="H2512" s="170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86"/>
      <c r="J2512" s="171" t="str">
        <f t="shared" si="75"/>
        <v/>
      </c>
      <c r="K2512" s="163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53" t="str">
        <f>IF('C. Consumer Service Detail'!$F2512="","",IF(VLOOKUP('C. Consumer Service Detail'!$F2512,'Table of Current Services'!$B$7:$F$36,'Table of Current Services'!$F$5,)="cost","Yes","No"))</f>
        <v/>
      </c>
      <c r="M2512" s="154" t="str">
        <f>IFERROR(IF('C. Consumer Service Detail'!$K2512="No Match","No",VLOOKUP('C. Consumer Service Detail'!$C2512,'B. Consumer Budget'!$E$11:$F$2010,2,FALSE)),"")</f>
        <v/>
      </c>
      <c r="P2512" s="94"/>
      <c r="Q2512" s="94"/>
    </row>
    <row r="2513" spans="2:17" x14ac:dyDescent="0.25">
      <c r="B2513" s="95">
        <f t="shared" si="76"/>
        <v>2503</v>
      </c>
      <c r="C2513" s="149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96"/>
      <c r="E2513" s="98"/>
      <c r="F2513" s="120"/>
      <c r="G2513" s="99"/>
      <c r="H2513" s="172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85"/>
      <c r="J2513" s="171" t="str">
        <f t="shared" si="75"/>
        <v/>
      </c>
      <c r="K2513" s="163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53" t="str">
        <f>IF('C. Consumer Service Detail'!$F2513="","",IF(VLOOKUP('C. Consumer Service Detail'!$F2513,'Table of Current Services'!$B$7:$F$36,'Table of Current Services'!$F$5,)="cost","Yes","No"))</f>
        <v/>
      </c>
      <c r="M2513" s="154" t="str">
        <f>IFERROR(IF('C. Consumer Service Detail'!$K2513="No Match","No",VLOOKUP('C. Consumer Service Detail'!$C2513,'B. Consumer Budget'!$E$11:$F$2010,2,FALSE)),"")</f>
        <v/>
      </c>
      <c r="P2513" s="94"/>
      <c r="Q2513" s="94"/>
    </row>
    <row r="2514" spans="2:17" x14ac:dyDescent="0.25">
      <c r="B2514" s="95">
        <f t="shared" si="76"/>
        <v>2504</v>
      </c>
      <c r="C2514" s="149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97"/>
      <c r="E2514" s="96"/>
      <c r="F2514" s="119"/>
      <c r="G2514" s="97"/>
      <c r="H2514" s="170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86"/>
      <c r="J2514" s="171" t="str">
        <f t="shared" si="75"/>
        <v/>
      </c>
      <c r="K2514" s="163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53" t="str">
        <f>IF('C. Consumer Service Detail'!$F2514="","",IF(VLOOKUP('C. Consumer Service Detail'!$F2514,'Table of Current Services'!$B$7:$F$36,'Table of Current Services'!$F$5,)="cost","Yes","No"))</f>
        <v/>
      </c>
      <c r="M2514" s="154" t="str">
        <f>IFERROR(IF('C. Consumer Service Detail'!$K2514="No Match","No",VLOOKUP('C. Consumer Service Detail'!$C2514,'B. Consumer Budget'!$E$11:$F$2010,2,FALSE)),"")</f>
        <v/>
      </c>
      <c r="P2514" s="94"/>
      <c r="Q2514" s="94"/>
    </row>
    <row r="2515" spans="2:17" x14ac:dyDescent="0.25">
      <c r="B2515" s="95">
        <f t="shared" si="76"/>
        <v>2505</v>
      </c>
      <c r="C2515" s="149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96"/>
      <c r="E2515" s="98"/>
      <c r="F2515" s="120"/>
      <c r="G2515" s="99"/>
      <c r="H2515" s="172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85"/>
      <c r="J2515" s="171" t="str">
        <f t="shared" si="75"/>
        <v/>
      </c>
      <c r="K2515" s="163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53" t="str">
        <f>IF('C. Consumer Service Detail'!$F2515="","",IF(VLOOKUP('C. Consumer Service Detail'!$F2515,'Table of Current Services'!$B$7:$F$36,'Table of Current Services'!$F$5,)="cost","Yes","No"))</f>
        <v/>
      </c>
      <c r="M2515" s="154" t="str">
        <f>IFERROR(IF('C. Consumer Service Detail'!$K2515="No Match","No",VLOOKUP('C. Consumer Service Detail'!$C2515,'B. Consumer Budget'!$E$11:$F$2010,2,FALSE)),"")</f>
        <v/>
      </c>
      <c r="P2515" s="94"/>
      <c r="Q2515" s="94"/>
    </row>
    <row r="2516" spans="2:17" x14ac:dyDescent="0.25">
      <c r="B2516" s="95">
        <f t="shared" si="76"/>
        <v>2506</v>
      </c>
      <c r="C2516" s="149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97"/>
      <c r="E2516" s="96"/>
      <c r="F2516" s="119"/>
      <c r="G2516" s="97"/>
      <c r="H2516" s="170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86"/>
      <c r="J2516" s="171" t="str">
        <f t="shared" si="75"/>
        <v/>
      </c>
      <c r="K2516" s="163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53" t="str">
        <f>IF('C. Consumer Service Detail'!$F2516="","",IF(VLOOKUP('C. Consumer Service Detail'!$F2516,'Table of Current Services'!$B$7:$F$36,'Table of Current Services'!$F$5,)="cost","Yes","No"))</f>
        <v/>
      </c>
      <c r="M2516" s="154" t="str">
        <f>IFERROR(IF('C. Consumer Service Detail'!$K2516="No Match","No",VLOOKUP('C. Consumer Service Detail'!$C2516,'B. Consumer Budget'!$E$11:$F$2010,2,FALSE)),"")</f>
        <v/>
      </c>
      <c r="P2516" s="94"/>
      <c r="Q2516" s="94"/>
    </row>
    <row r="2517" spans="2:17" x14ac:dyDescent="0.25">
      <c r="B2517" s="95">
        <f t="shared" si="76"/>
        <v>2507</v>
      </c>
      <c r="C2517" s="149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96"/>
      <c r="E2517" s="98"/>
      <c r="F2517" s="120"/>
      <c r="G2517" s="99"/>
      <c r="H2517" s="172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85"/>
      <c r="J2517" s="171" t="str">
        <f t="shared" si="75"/>
        <v/>
      </c>
      <c r="K2517" s="163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53" t="str">
        <f>IF('C. Consumer Service Detail'!$F2517="","",IF(VLOOKUP('C. Consumer Service Detail'!$F2517,'Table of Current Services'!$B$7:$F$36,'Table of Current Services'!$F$5,)="cost","Yes","No"))</f>
        <v/>
      </c>
      <c r="M2517" s="154" t="str">
        <f>IFERROR(IF('C. Consumer Service Detail'!$K2517="No Match","No",VLOOKUP('C. Consumer Service Detail'!$C2517,'B. Consumer Budget'!$E$11:$F$2010,2,FALSE)),"")</f>
        <v/>
      </c>
      <c r="P2517" s="94"/>
      <c r="Q2517" s="94"/>
    </row>
    <row r="2518" spans="2:17" x14ac:dyDescent="0.25">
      <c r="B2518" s="95">
        <f t="shared" si="76"/>
        <v>2508</v>
      </c>
      <c r="C2518" s="149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97"/>
      <c r="E2518" s="96"/>
      <c r="F2518" s="119"/>
      <c r="G2518" s="97"/>
      <c r="H2518" s="170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86"/>
      <c r="J2518" s="171" t="str">
        <f t="shared" si="75"/>
        <v/>
      </c>
      <c r="K2518" s="163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53" t="str">
        <f>IF('C. Consumer Service Detail'!$F2518="","",IF(VLOOKUP('C. Consumer Service Detail'!$F2518,'Table of Current Services'!$B$7:$F$36,'Table of Current Services'!$F$5,)="cost","Yes","No"))</f>
        <v/>
      </c>
      <c r="M2518" s="154" t="str">
        <f>IFERROR(IF('C. Consumer Service Detail'!$K2518="No Match","No",VLOOKUP('C. Consumer Service Detail'!$C2518,'B. Consumer Budget'!$E$11:$F$2010,2,FALSE)),"")</f>
        <v/>
      </c>
      <c r="P2518" s="94"/>
      <c r="Q2518" s="94"/>
    </row>
    <row r="2519" spans="2:17" x14ac:dyDescent="0.25">
      <c r="B2519" s="95">
        <f t="shared" si="76"/>
        <v>2509</v>
      </c>
      <c r="C2519" s="149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96"/>
      <c r="E2519" s="98"/>
      <c r="F2519" s="120"/>
      <c r="G2519" s="99"/>
      <c r="H2519" s="172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85"/>
      <c r="J2519" s="171" t="str">
        <f t="shared" si="75"/>
        <v/>
      </c>
      <c r="K2519" s="163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53" t="str">
        <f>IF('C. Consumer Service Detail'!$F2519="","",IF(VLOOKUP('C. Consumer Service Detail'!$F2519,'Table of Current Services'!$B$7:$F$36,'Table of Current Services'!$F$5,)="cost","Yes","No"))</f>
        <v/>
      </c>
      <c r="M2519" s="154" t="str">
        <f>IFERROR(IF('C. Consumer Service Detail'!$K2519="No Match","No",VLOOKUP('C. Consumer Service Detail'!$C2519,'B. Consumer Budget'!$E$11:$F$2010,2,FALSE)),"")</f>
        <v/>
      </c>
      <c r="P2519" s="94"/>
      <c r="Q2519" s="94"/>
    </row>
    <row r="2520" spans="2:17" x14ac:dyDescent="0.25">
      <c r="B2520" s="95">
        <f t="shared" si="76"/>
        <v>2510</v>
      </c>
      <c r="C2520" s="149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97"/>
      <c r="E2520" s="96"/>
      <c r="F2520" s="119"/>
      <c r="G2520" s="97"/>
      <c r="H2520" s="170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86"/>
      <c r="J2520" s="171" t="str">
        <f t="shared" si="75"/>
        <v/>
      </c>
      <c r="K2520" s="163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53" t="str">
        <f>IF('C. Consumer Service Detail'!$F2520="","",IF(VLOOKUP('C. Consumer Service Detail'!$F2520,'Table of Current Services'!$B$7:$F$36,'Table of Current Services'!$F$5,)="cost","Yes","No"))</f>
        <v/>
      </c>
      <c r="M2520" s="154" t="str">
        <f>IFERROR(IF('C. Consumer Service Detail'!$K2520="No Match","No",VLOOKUP('C. Consumer Service Detail'!$C2520,'B. Consumer Budget'!$E$11:$F$2010,2,FALSE)),"")</f>
        <v/>
      </c>
      <c r="P2520" s="94"/>
      <c r="Q2520" s="94"/>
    </row>
    <row r="2521" spans="2:17" x14ac:dyDescent="0.25">
      <c r="B2521" s="95">
        <f t="shared" si="76"/>
        <v>2511</v>
      </c>
      <c r="C2521" s="149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96"/>
      <c r="E2521" s="98"/>
      <c r="F2521" s="120"/>
      <c r="G2521" s="99"/>
      <c r="H2521" s="172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85"/>
      <c r="J2521" s="171" t="str">
        <f t="shared" si="75"/>
        <v/>
      </c>
      <c r="K2521" s="163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53" t="str">
        <f>IF('C. Consumer Service Detail'!$F2521="","",IF(VLOOKUP('C. Consumer Service Detail'!$F2521,'Table of Current Services'!$B$7:$F$36,'Table of Current Services'!$F$5,)="cost","Yes","No"))</f>
        <v/>
      </c>
      <c r="M2521" s="154" t="str">
        <f>IFERROR(IF('C. Consumer Service Detail'!$K2521="No Match","No",VLOOKUP('C. Consumer Service Detail'!$C2521,'B. Consumer Budget'!$E$11:$F$2010,2,FALSE)),"")</f>
        <v/>
      </c>
      <c r="P2521" s="94"/>
      <c r="Q2521" s="94"/>
    </row>
    <row r="2522" spans="2:17" x14ac:dyDescent="0.25">
      <c r="B2522" s="95">
        <f t="shared" si="76"/>
        <v>2512</v>
      </c>
      <c r="C2522" s="149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97"/>
      <c r="E2522" s="96"/>
      <c r="F2522" s="119"/>
      <c r="G2522" s="97"/>
      <c r="H2522" s="170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86"/>
      <c r="J2522" s="171" t="str">
        <f t="shared" si="75"/>
        <v/>
      </c>
      <c r="K2522" s="163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53" t="str">
        <f>IF('C. Consumer Service Detail'!$F2522="","",IF(VLOOKUP('C. Consumer Service Detail'!$F2522,'Table of Current Services'!$B$7:$F$36,'Table of Current Services'!$F$5,)="cost","Yes","No"))</f>
        <v/>
      </c>
      <c r="M2522" s="154" t="str">
        <f>IFERROR(IF('C. Consumer Service Detail'!$K2522="No Match","No",VLOOKUP('C. Consumer Service Detail'!$C2522,'B. Consumer Budget'!$E$11:$F$2010,2,FALSE)),"")</f>
        <v/>
      </c>
      <c r="P2522" s="94"/>
      <c r="Q2522" s="94"/>
    </row>
    <row r="2523" spans="2:17" x14ac:dyDescent="0.25">
      <c r="B2523" s="95">
        <f t="shared" si="76"/>
        <v>2513</v>
      </c>
      <c r="C2523" s="149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96"/>
      <c r="E2523" s="98"/>
      <c r="F2523" s="120"/>
      <c r="G2523" s="99"/>
      <c r="H2523" s="172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85"/>
      <c r="J2523" s="171" t="str">
        <f t="shared" si="75"/>
        <v/>
      </c>
      <c r="K2523" s="163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53" t="str">
        <f>IF('C. Consumer Service Detail'!$F2523="","",IF(VLOOKUP('C. Consumer Service Detail'!$F2523,'Table of Current Services'!$B$7:$F$36,'Table of Current Services'!$F$5,)="cost","Yes","No"))</f>
        <v/>
      </c>
      <c r="M2523" s="154" t="str">
        <f>IFERROR(IF('C. Consumer Service Detail'!$K2523="No Match","No",VLOOKUP('C. Consumer Service Detail'!$C2523,'B. Consumer Budget'!$E$11:$F$2010,2,FALSE)),"")</f>
        <v/>
      </c>
      <c r="P2523" s="94"/>
      <c r="Q2523" s="94"/>
    </row>
    <row r="2524" spans="2:17" x14ac:dyDescent="0.25">
      <c r="B2524" s="95">
        <f t="shared" si="76"/>
        <v>2514</v>
      </c>
      <c r="C2524" s="149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97"/>
      <c r="E2524" s="96"/>
      <c r="F2524" s="119"/>
      <c r="G2524" s="97"/>
      <c r="H2524" s="170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86"/>
      <c r="J2524" s="171" t="str">
        <f t="shared" si="75"/>
        <v/>
      </c>
      <c r="K2524" s="163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53" t="str">
        <f>IF('C. Consumer Service Detail'!$F2524="","",IF(VLOOKUP('C. Consumer Service Detail'!$F2524,'Table of Current Services'!$B$7:$F$36,'Table of Current Services'!$F$5,)="cost","Yes","No"))</f>
        <v/>
      </c>
      <c r="M2524" s="154" t="str">
        <f>IFERROR(IF('C. Consumer Service Detail'!$K2524="No Match","No",VLOOKUP('C. Consumer Service Detail'!$C2524,'B. Consumer Budget'!$E$11:$F$2010,2,FALSE)),"")</f>
        <v/>
      </c>
      <c r="P2524" s="94"/>
      <c r="Q2524" s="94"/>
    </row>
    <row r="2525" spans="2:17" x14ac:dyDescent="0.25">
      <c r="B2525" s="95">
        <f t="shared" si="76"/>
        <v>2515</v>
      </c>
      <c r="C2525" s="149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96"/>
      <c r="E2525" s="98"/>
      <c r="F2525" s="120"/>
      <c r="G2525" s="99"/>
      <c r="H2525" s="172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85"/>
      <c r="J2525" s="171" t="str">
        <f t="shared" si="75"/>
        <v/>
      </c>
      <c r="K2525" s="163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53" t="str">
        <f>IF('C. Consumer Service Detail'!$F2525="","",IF(VLOOKUP('C. Consumer Service Detail'!$F2525,'Table of Current Services'!$B$7:$F$36,'Table of Current Services'!$F$5,)="cost","Yes","No"))</f>
        <v/>
      </c>
      <c r="M2525" s="154" t="str">
        <f>IFERROR(IF('C. Consumer Service Detail'!$K2525="No Match","No",VLOOKUP('C. Consumer Service Detail'!$C2525,'B. Consumer Budget'!$E$11:$F$2010,2,FALSE)),"")</f>
        <v/>
      </c>
      <c r="P2525" s="94"/>
      <c r="Q2525" s="94"/>
    </row>
    <row r="2526" spans="2:17" x14ac:dyDescent="0.25">
      <c r="B2526" s="95">
        <f t="shared" si="76"/>
        <v>2516</v>
      </c>
      <c r="C2526" s="149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97"/>
      <c r="E2526" s="96"/>
      <c r="F2526" s="119"/>
      <c r="G2526" s="97"/>
      <c r="H2526" s="170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86"/>
      <c r="J2526" s="171" t="str">
        <f t="shared" si="75"/>
        <v/>
      </c>
      <c r="K2526" s="163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53" t="str">
        <f>IF('C. Consumer Service Detail'!$F2526="","",IF(VLOOKUP('C. Consumer Service Detail'!$F2526,'Table of Current Services'!$B$7:$F$36,'Table of Current Services'!$F$5,)="cost","Yes","No"))</f>
        <v/>
      </c>
      <c r="M2526" s="154" t="str">
        <f>IFERROR(IF('C. Consumer Service Detail'!$K2526="No Match","No",VLOOKUP('C. Consumer Service Detail'!$C2526,'B. Consumer Budget'!$E$11:$F$2010,2,FALSE)),"")</f>
        <v/>
      </c>
      <c r="P2526" s="94"/>
      <c r="Q2526" s="94"/>
    </row>
    <row r="2527" spans="2:17" x14ac:dyDescent="0.25">
      <c r="B2527" s="95">
        <f t="shared" si="76"/>
        <v>2517</v>
      </c>
      <c r="C2527" s="149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96"/>
      <c r="E2527" s="98"/>
      <c r="F2527" s="120"/>
      <c r="G2527" s="99"/>
      <c r="H2527" s="172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85"/>
      <c r="J2527" s="171" t="str">
        <f t="shared" si="75"/>
        <v/>
      </c>
      <c r="K2527" s="163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53" t="str">
        <f>IF('C. Consumer Service Detail'!$F2527="","",IF(VLOOKUP('C. Consumer Service Detail'!$F2527,'Table of Current Services'!$B$7:$F$36,'Table of Current Services'!$F$5,)="cost","Yes","No"))</f>
        <v/>
      </c>
      <c r="M2527" s="154" t="str">
        <f>IFERROR(IF('C. Consumer Service Detail'!$K2527="No Match","No",VLOOKUP('C. Consumer Service Detail'!$C2527,'B. Consumer Budget'!$E$11:$F$2010,2,FALSE)),"")</f>
        <v/>
      </c>
      <c r="P2527" s="94"/>
      <c r="Q2527" s="94"/>
    </row>
    <row r="2528" spans="2:17" x14ac:dyDescent="0.25">
      <c r="B2528" s="95">
        <f t="shared" si="76"/>
        <v>2518</v>
      </c>
      <c r="C2528" s="149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97"/>
      <c r="E2528" s="96"/>
      <c r="F2528" s="119"/>
      <c r="G2528" s="97"/>
      <c r="H2528" s="170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86"/>
      <c r="J2528" s="171" t="str">
        <f t="shared" si="75"/>
        <v/>
      </c>
      <c r="K2528" s="163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53" t="str">
        <f>IF('C. Consumer Service Detail'!$F2528="","",IF(VLOOKUP('C. Consumer Service Detail'!$F2528,'Table of Current Services'!$B$7:$F$36,'Table of Current Services'!$F$5,)="cost","Yes","No"))</f>
        <v/>
      </c>
      <c r="M2528" s="154" t="str">
        <f>IFERROR(IF('C. Consumer Service Detail'!$K2528="No Match","No",VLOOKUP('C. Consumer Service Detail'!$C2528,'B. Consumer Budget'!$E$11:$F$2010,2,FALSE)),"")</f>
        <v/>
      </c>
      <c r="P2528" s="94"/>
      <c r="Q2528" s="94"/>
    </row>
    <row r="2529" spans="2:17" x14ac:dyDescent="0.25">
      <c r="B2529" s="95">
        <f t="shared" si="76"/>
        <v>2519</v>
      </c>
      <c r="C2529" s="149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96"/>
      <c r="E2529" s="98"/>
      <c r="F2529" s="120"/>
      <c r="G2529" s="99"/>
      <c r="H2529" s="172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85"/>
      <c r="J2529" s="171" t="str">
        <f t="shared" si="75"/>
        <v/>
      </c>
      <c r="K2529" s="163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53" t="str">
        <f>IF('C. Consumer Service Detail'!$F2529="","",IF(VLOOKUP('C. Consumer Service Detail'!$F2529,'Table of Current Services'!$B$7:$F$36,'Table of Current Services'!$F$5,)="cost","Yes","No"))</f>
        <v/>
      </c>
      <c r="M2529" s="154" t="str">
        <f>IFERROR(IF('C. Consumer Service Detail'!$K2529="No Match","No",VLOOKUP('C. Consumer Service Detail'!$C2529,'B. Consumer Budget'!$E$11:$F$2010,2,FALSE)),"")</f>
        <v/>
      </c>
      <c r="P2529" s="94"/>
      <c r="Q2529" s="94"/>
    </row>
    <row r="2530" spans="2:17" x14ac:dyDescent="0.25">
      <c r="B2530" s="95">
        <f t="shared" si="76"/>
        <v>2520</v>
      </c>
      <c r="C2530" s="149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97"/>
      <c r="E2530" s="96"/>
      <c r="F2530" s="119"/>
      <c r="G2530" s="97"/>
      <c r="H2530" s="170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86"/>
      <c r="J2530" s="171" t="str">
        <f t="shared" si="75"/>
        <v/>
      </c>
      <c r="K2530" s="163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53" t="str">
        <f>IF('C. Consumer Service Detail'!$F2530="","",IF(VLOOKUP('C. Consumer Service Detail'!$F2530,'Table of Current Services'!$B$7:$F$36,'Table of Current Services'!$F$5,)="cost","Yes","No"))</f>
        <v/>
      </c>
      <c r="M2530" s="154" t="str">
        <f>IFERROR(IF('C. Consumer Service Detail'!$K2530="No Match","No",VLOOKUP('C. Consumer Service Detail'!$C2530,'B. Consumer Budget'!$E$11:$F$2010,2,FALSE)),"")</f>
        <v/>
      </c>
      <c r="P2530" s="94"/>
      <c r="Q2530" s="94"/>
    </row>
    <row r="2531" spans="2:17" x14ac:dyDescent="0.25">
      <c r="B2531" s="95">
        <f t="shared" si="76"/>
        <v>2521</v>
      </c>
      <c r="C2531" s="149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96"/>
      <c r="E2531" s="98"/>
      <c r="F2531" s="120"/>
      <c r="G2531" s="99"/>
      <c r="H2531" s="172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85"/>
      <c r="J2531" s="171" t="str">
        <f t="shared" si="75"/>
        <v/>
      </c>
      <c r="K2531" s="163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53" t="str">
        <f>IF('C. Consumer Service Detail'!$F2531="","",IF(VLOOKUP('C. Consumer Service Detail'!$F2531,'Table of Current Services'!$B$7:$F$36,'Table of Current Services'!$F$5,)="cost","Yes","No"))</f>
        <v/>
      </c>
      <c r="M2531" s="154" t="str">
        <f>IFERROR(IF('C. Consumer Service Detail'!$K2531="No Match","No",VLOOKUP('C. Consumer Service Detail'!$C2531,'B. Consumer Budget'!$E$11:$F$2010,2,FALSE)),"")</f>
        <v/>
      </c>
      <c r="P2531" s="94"/>
      <c r="Q2531" s="94"/>
    </row>
    <row r="2532" spans="2:17" x14ac:dyDescent="0.25">
      <c r="B2532" s="95">
        <f t="shared" si="76"/>
        <v>2522</v>
      </c>
      <c r="C2532" s="149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97"/>
      <c r="E2532" s="96"/>
      <c r="F2532" s="119"/>
      <c r="G2532" s="97"/>
      <c r="H2532" s="170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86"/>
      <c r="J2532" s="171" t="str">
        <f t="shared" si="75"/>
        <v/>
      </c>
      <c r="K2532" s="163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53" t="str">
        <f>IF('C. Consumer Service Detail'!$F2532="","",IF(VLOOKUP('C. Consumer Service Detail'!$F2532,'Table of Current Services'!$B$7:$F$36,'Table of Current Services'!$F$5,)="cost","Yes","No"))</f>
        <v/>
      </c>
      <c r="M2532" s="154" t="str">
        <f>IFERROR(IF('C. Consumer Service Detail'!$K2532="No Match","No",VLOOKUP('C. Consumer Service Detail'!$C2532,'B. Consumer Budget'!$E$11:$F$2010,2,FALSE)),"")</f>
        <v/>
      </c>
      <c r="P2532" s="94"/>
      <c r="Q2532" s="94"/>
    </row>
    <row r="2533" spans="2:17" x14ac:dyDescent="0.25">
      <c r="B2533" s="95">
        <f t="shared" si="76"/>
        <v>2523</v>
      </c>
      <c r="C2533" s="149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96"/>
      <c r="E2533" s="98"/>
      <c r="F2533" s="120"/>
      <c r="G2533" s="99"/>
      <c r="H2533" s="172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85"/>
      <c r="J2533" s="171" t="str">
        <f t="shared" si="75"/>
        <v/>
      </c>
      <c r="K2533" s="163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53" t="str">
        <f>IF('C. Consumer Service Detail'!$F2533="","",IF(VLOOKUP('C. Consumer Service Detail'!$F2533,'Table of Current Services'!$B$7:$F$36,'Table of Current Services'!$F$5,)="cost","Yes","No"))</f>
        <v/>
      </c>
      <c r="M2533" s="154" t="str">
        <f>IFERROR(IF('C. Consumer Service Detail'!$K2533="No Match","No",VLOOKUP('C. Consumer Service Detail'!$C2533,'B. Consumer Budget'!$E$11:$F$2010,2,FALSE)),"")</f>
        <v/>
      </c>
      <c r="P2533" s="94"/>
      <c r="Q2533" s="94"/>
    </row>
    <row r="2534" spans="2:17" x14ac:dyDescent="0.25">
      <c r="B2534" s="95">
        <f t="shared" si="76"/>
        <v>2524</v>
      </c>
      <c r="C2534" s="149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97"/>
      <c r="E2534" s="96"/>
      <c r="F2534" s="119"/>
      <c r="G2534" s="97"/>
      <c r="H2534" s="170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86"/>
      <c r="J2534" s="171" t="str">
        <f t="shared" si="75"/>
        <v/>
      </c>
      <c r="K2534" s="163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53" t="str">
        <f>IF('C. Consumer Service Detail'!$F2534="","",IF(VLOOKUP('C. Consumer Service Detail'!$F2534,'Table of Current Services'!$B$7:$F$36,'Table of Current Services'!$F$5,)="cost","Yes","No"))</f>
        <v/>
      </c>
      <c r="M2534" s="154" t="str">
        <f>IFERROR(IF('C. Consumer Service Detail'!$K2534="No Match","No",VLOOKUP('C. Consumer Service Detail'!$C2534,'B. Consumer Budget'!$E$11:$F$2010,2,FALSE)),"")</f>
        <v/>
      </c>
      <c r="P2534" s="94"/>
      <c r="Q2534" s="94"/>
    </row>
    <row r="2535" spans="2:17" x14ac:dyDescent="0.25">
      <c r="B2535" s="95">
        <f t="shared" si="76"/>
        <v>2525</v>
      </c>
      <c r="C2535" s="149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96"/>
      <c r="E2535" s="98"/>
      <c r="F2535" s="120"/>
      <c r="G2535" s="99"/>
      <c r="H2535" s="172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85"/>
      <c r="J2535" s="171" t="str">
        <f t="shared" si="75"/>
        <v/>
      </c>
      <c r="K2535" s="163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53" t="str">
        <f>IF('C. Consumer Service Detail'!$F2535="","",IF(VLOOKUP('C. Consumer Service Detail'!$F2535,'Table of Current Services'!$B$7:$F$36,'Table of Current Services'!$F$5,)="cost","Yes","No"))</f>
        <v/>
      </c>
      <c r="M2535" s="154" t="str">
        <f>IFERROR(IF('C. Consumer Service Detail'!$K2535="No Match","No",VLOOKUP('C. Consumer Service Detail'!$C2535,'B. Consumer Budget'!$E$11:$F$2010,2,FALSE)),"")</f>
        <v/>
      </c>
      <c r="P2535" s="94"/>
      <c r="Q2535" s="94"/>
    </row>
    <row r="2536" spans="2:17" x14ac:dyDescent="0.25">
      <c r="B2536" s="95">
        <f t="shared" si="76"/>
        <v>2526</v>
      </c>
      <c r="C2536" s="149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97"/>
      <c r="E2536" s="96"/>
      <c r="F2536" s="119"/>
      <c r="G2536" s="97"/>
      <c r="H2536" s="170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86"/>
      <c r="J2536" s="171" t="str">
        <f t="shared" si="75"/>
        <v/>
      </c>
      <c r="K2536" s="163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53" t="str">
        <f>IF('C. Consumer Service Detail'!$F2536="","",IF(VLOOKUP('C. Consumer Service Detail'!$F2536,'Table of Current Services'!$B$7:$F$36,'Table of Current Services'!$F$5,)="cost","Yes","No"))</f>
        <v/>
      </c>
      <c r="M2536" s="154" t="str">
        <f>IFERROR(IF('C. Consumer Service Detail'!$K2536="No Match","No",VLOOKUP('C. Consumer Service Detail'!$C2536,'B. Consumer Budget'!$E$11:$F$2010,2,FALSE)),"")</f>
        <v/>
      </c>
      <c r="P2536" s="94"/>
      <c r="Q2536" s="94"/>
    </row>
    <row r="2537" spans="2:17" x14ac:dyDescent="0.25">
      <c r="B2537" s="95">
        <f t="shared" si="76"/>
        <v>2527</v>
      </c>
      <c r="C2537" s="149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96"/>
      <c r="E2537" s="98"/>
      <c r="F2537" s="120"/>
      <c r="G2537" s="99"/>
      <c r="H2537" s="172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85"/>
      <c r="J2537" s="171" t="str">
        <f t="shared" si="75"/>
        <v/>
      </c>
      <c r="K2537" s="163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53" t="str">
        <f>IF('C. Consumer Service Detail'!$F2537="","",IF(VLOOKUP('C. Consumer Service Detail'!$F2537,'Table of Current Services'!$B$7:$F$36,'Table of Current Services'!$F$5,)="cost","Yes","No"))</f>
        <v/>
      </c>
      <c r="M2537" s="154" t="str">
        <f>IFERROR(IF('C. Consumer Service Detail'!$K2537="No Match","No",VLOOKUP('C. Consumer Service Detail'!$C2537,'B. Consumer Budget'!$E$11:$F$2010,2,FALSE)),"")</f>
        <v/>
      </c>
      <c r="P2537" s="94"/>
      <c r="Q2537" s="94"/>
    </row>
    <row r="2538" spans="2:17" x14ac:dyDescent="0.25">
      <c r="B2538" s="95">
        <f t="shared" si="76"/>
        <v>2528</v>
      </c>
      <c r="C2538" s="149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97"/>
      <c r="E2538" s="96"/>
      <c r="F2538" s="119"/>
      <c r="G2538" s="97"/>
      <c r="H2538" s="170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86"/>
      <c r="J2538" s="171" t="str">
        <f t="shared" si="75"/>
        <v/>
      </c>
      <c r="K2538" s="163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53" t="str">
        <f>IF('C. Consumer Service Detail'!$F2538="","",IF(VLOOKUP('C. Consumer Service Detail'!$F2538,'Table of Current Services'!$B$7:$F$36,'Table of Current Services'!$F$5,)="cost","Yes","No"))</f>
        <v/>
      </c>
      <c r="M2538" s="154" t="str">
        <f>IFERROR(IF('C. Consumer Service Detail'!$K2538="No Match","No",VLOOKUP('C. Consumer Service Detail'!$C2538,'B. Consumer Budget'!$E$11:$F$2010,2,FALSE)),"")</f>
        <v/>
      </c>
      <c r="P2538" s="94"/>
      <c r="Q2538" s="94"/>
    </row>
    <row r="2539" spans="2:17" x14ac:dyDescent="0.25">
      <c r="B2539" s="95">
        <f t="shared" si="76"/>
        <v>2529</v>
      </c>
      <c r="C2539" s="149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96"/>
      <c r="E2539" s="98"/>
      <c r="F2539" s="120"/>
      <c r="G2539" s="99"/>
      <c r="H2539" s="172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85"/>
      <c r="J2539" s="171" t="str">
        <f t="shared" si="75"/>
        <v/>
      </c>
      <c r="K2539" s="163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53" t="str">
        <f>IF('C. Consumer Service Detail'!$F2539="","",IF(VLOOKUP('C. Consumer Service Detail'!$F2539,'Table of Current Services'!$B$7:$F$36,'Table of Current Services'!$F$5,)="cost","Yes","No"))</f>
        <v/>
      </c>
      <c r="M2539" s="154" t="str">
        <f>IFERROR(IF('C. Consumer Service Detail'!$K2539="No Match","No",VLOOKUP('C. Consumer Service Detail'!$C2539,'B. Consumer Budget'!$E$11:$F$2010,2,FALSE)),"")</f>
        <v/>
      </c>
      <c r="P2539" s="94"/>
      <c r="Q2539" s="94"/>
    </row>
    <row r="2540" spans="2:17" x14ac:dyDescent="0.25">
      <c r="B2540" s="95">
        <f t="shared" si="76"/>
        <v>2530</v>
      </c>
      <c r="C2540" s="149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97"/>
      <c r="E2540" s="96"/>
      <c r="F2540" s="119"/>
      <c r="G2540" s="97"/>
      <c r="H2540" s="170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86"/>
      <c r="J2540" s="171" t="str">
        <f t="shared" si="75"/>
        <v/>
      </c>
      <c r="K2540" s="163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53" t="str">
        <f>IF('C. Consumer Service Detail'!$F2540="","",IF(VLOOKUP('C. Consumer Service Detail'!$F2540,'Table of Current Services'!$B$7:$F$36,'Table of Current Services'!$F$5,)="cost","Yes","No"))</f>
        <v/>
      </c>
      <c r="M2540" s="154" t="str">
        <f>IFERROR(IF('C. Consumer Service Detail'!$K2540="No Match","No",VLOOKUP('C. Consumer Service Detail'!$C2540,'B. Consumer Budget'!$E$11:$F$2010,2,FALSE)),"")</f>
        <v/>
      </c>
      <c r="P2540" s="94"/>
      <c r="Q2540" s="94"/>
    </row>
    <row r="2541" spans="2:17" x14ac:dyDescent="0.25">
      <c r="B2541" s="95">
        <f t="shared" si="76"/>
        <v>2531</v>
      </c>
      <c r="C2541" s="149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96"/>
      <c r="E2541" s="98"/>
      <c r="F2541" s="120"/>
      <c r="G2541" s="99"/>
      <c r="H2541" s="172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85"/>
      <c r="J2541" s="171" t="str">
        <f t="shared" si="75"/>
        <v/>
      </c>
      <c r="K2541" s="163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53" t="str">
        <f>IF('C. Consumer Service Detail'!$F2541="","",IF(VLOOKUP('C. Consumer Service Detail'!$F2541,'Table of Current Services'!$B$7:$F$36,'Table of Current Services'!$F$5,)="cost","Yes","No"))</f>
        <v/>
      </c>
      <c r="M2541" s="154" t="str">
        <f>IFERROR(IF('C. Consumer Service Detail'!$K2541="No Match","No",VLOOKUP('C. Consumer Service Detail'!$C2541,'B. Consumer Budget'!$E$11:$F$2010,2,FALSE)),"")</f>
        <v/>
      </c>
      <c r="P2541" s="94"/>
      <c r="Q2541" s="94"/>
    </row>
    <row r="2542" spans="2:17" x14ac:dyDescent="0.25">
      <c r="B2542" s="95">
        <f t="shared" si="76"/>
        <v>2532</v>
      </c>
      <c r="C2542" s="149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97"/>
      <c r="E2542" s="96"/>
      <c r="F2542" s="119"/>
      <c r="G2542" s="97"/>
      <c r="H2542" s="170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86"/>
      <c r="J2542" s="171" t="str">
        <f t="shared" si="75"/>
        <v/>
      </c>
      <c r="K2542" s="163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53" t="str">
        <f>IF('C. Consumer Service Detail'!$F2542="","",IF(VLOOKUP('C. Consumer Service Detail'!$F2542,'Table of Current Services'!$B$7:$F$36,'Table of Current Services'!$F$5,)="cost","Yes","No"))</f>
        <v/>
      </c>
      <c r="M2542" s="154" t="str">
        <f>IFERROR(IF('C. Consumer Service Detail'!$K2542="No Match","No",VLOOKUP('C. Consumer Service Detail'!$C2542,'B. Consumer Budget'!$E$11:$F$2010,2,FALSE)),"")</f>
        <v/>
      </c>
      <c r="P2542" s="94"/>
      <c r="Q2542" s="94"/>
    </row>
    <row r="2543" spans="2:17" x14ac:dyDescent="0.25">
      <c r="B2543" s="95">
        <f t="shared" si="76"/>
        <v>2533</v>
      </c>
      <c r="C2543" s="149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96"/>
      <c r="E2543" s="98"/>
      <c r="F2543" s="120"/>
      <c r="G2543" s="99"/>
      <c r="H2543" s="172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85"/>
      <c r="J2543" s="171" t="str">
        <f t="shared" si="75"/>
        <v/>
      </c>
      <c r="K2543" s="163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53" t="str">
        <f>IF('C. Consumer Service Detail'!$F2543="","",IF(VLOOKUP('C. Consumer Service Detail'!$F2543,'Table of Current Services'!$B$7:$F$36,'Table of Current Services'!$F$5,)="cost","Yes","No"))</f>
        <v/>
      </c>
      <c r="M2543" s="154" t="str">
        <f>IFERROR(IF('C. Consumer Service Detail'!$K2543="No Match","No",VLOOKUP('C. Consumer Service Detail'!$C2543,'B. Consumer Budget'!$E$11:$F$2010,2,FALSE)),"")</f>
        <v/>
      </c>
      <c r="P2543" s="94"/>
      <c r="Q2543" s="94"/>
    </row>
    <row r="2544" spans="2:17" x14ac:dyDescent="0.25">
      <c r="B2544" s="95">
        <f t="shared" si="76"/>
        <v>2534</v>
      </c>
      <c r="C2544" s="149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97"/>
      <c r="E2544" s="96"/>
      <c r="F2544" s="119"/>
      <c r="G2544" s="97"/>
      <c r="H2544" s="170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86"/>
      <c r="J2544" s="171" t="str">
        <f t="shared" si="75"/>
        <v/>
      </c>
      <c r="K2544" s="163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53" t="str">
        <f>IF('C. Consumer Service Detail'!$F2544="","",IF(VLOOKUP('C. Consumer Service Detail'!$F2544,'Table of Current Services'!$B$7:$F$36,'Table of Current Services'!$F$5,)="cost","Yes","No"))</f>
        <v/>
      </c>
      <c r="M2544" s="154" t="str">
        <f>IFERROR(IF('C. Consumer Service Detail'!$K2544="No Match","No",VLOOKUP('C. Consumer Service Detail'!$C2544,'B. Consumer Budget'!$E$11:$F$2010,2,FALSE)),"")</f>
        <v/>
      </c>
      <c r="P2544" s="94"/>
      <c r="Q2544" s="94"/>
    </row>
    <row r="2545" spans="2:17" x14ac:dyDescent="0.25">
      <c r="B2545" s="95">
        <f t="shared" si="76"/>
        <v>2535</v>
      </c>
      <c r="C2545" s="149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96"/>
      <c r="E2545" s="98"/>
      <c r="F2545" s="120"/>
      <c r="G2545" s="99"/>
      <c r="H2545" s="172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85"/>
      <c r="J2545" s="171" t="str">
        <f t="shared" si="75"/>
        <v/>
      </c>
      <c r="K2545" s="163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53" t="str">
        <f>IF('C. Consumer Service Detail'!$F2545="","",IF(VLOOKUP('C. Consumer Service Detail'!$F2545,'Table of Current Services'!$B$7:$F$36,'Table of Current Services'!$F$5,)="cost","Yes","No"))</f>
        <v/>
      </c>
      <c r="M2545" s="154" t="str">
        <f>IFERROR(IF('C. Consumer Service Detail'!$K2545="No Match","No",VLOOKUP('C. Consumer Service Detail'!$C2545,'B. Consumer Budget'!$E$11:$F$2010,2,FALSE)),"")</f>
        <v/>
      </c>
      <c r="P2545" s="94"/>
      <c r="Q2545" s="94"/>
    </row>
    <row r="2546" spans="2:17" x14ac:dyDescent="0.25">
      <c r="B2546" s="95">
        <f t="shared" si="76"/>
        <v>2536</v>
      </c>
      <c r="C2546" s="149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97"/>
      <c r="E2546" s="96"/>
      <c r="F2546" s="119"/>
      <c r="G2546" s="97"/>
      <c r="H2546" s="170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86"/>
      <c r="J2546" s="171" t="str">
        <f t="shared" si="75"/>
        <v/>
      </c>
      <c r="K2546" s="163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53" t="str">
        <f>IF('C. Consumer Service Detail'!$F2546="","",IF(VLOOKUP('C. Consumer Service Detail'!$F2546,'Table of Current Services'!$B$7:$F$36,'Table of Current Services'!$F$5,)="cost","Yes","No"))</f>
        <v/>
      </c>
      <c r="M2546" s="154" t="str">
        <f>IFERROR(IF('C. Consumer Service Detail'!$K2546="No Match","No",VLOOKUP('C. Consumer Service Detail'!$C2546,'B. Consumer Budget'!$E$11:$F$2010,2,FALSE)),"")</f>
        <v/>
      </c>
      <c r="P2546" s="94"/>
      <c r="Q2546" s="94"/>
    </row>
    <row r="2547" spans="2:17" x14ac:dyDescent="0.25">
      <c r="B2547" s="95">
        <f t="shared" si="76"/>
        <v>2537</v>
      </c>
      <c r="C2547" s="149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96"/>
      <c r="E2547" s="98"/>
      <c r="F2547" s="120"/>
      <c r="G2547" s="99"/>
      <c r="H2547" s="172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85"/>
      <c r="J2547" s="171" t="str">
        <f t="shared" si="75"/>
        <v/>
      </c>
      <c r="K2547" s="163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53" t="str">
        <f>IF('C. Consumer Service Detail'!$F2547="","",IF(VLOOKUP('C. Consumer Service Detail'!$F2547,'Table of Current Services'!$B$7:$F$36,'Table of Current Services'!$F$5,)="cost","Yes","No"))</f>
        <v/>
      </c>
      <c r="M2547" s="154" t="str">
        <f>IFERROR(IF('C. Consumer Service Detail'!$K2547="No Match","No",VLOOKUP('C. Consumer Service Detail'!$C2547,'B. Consumer Budget'!$E$11:$F$2010,2,FALSE)),"")</f>
        <v/>
      </c>
      <c r="P2547" s="94"/>
      <c r="Q2547" s="94"/>
    </row>
    <row r="2548" spans="2:17" x14ac:dyDescent="0.25">
      <c r="B2548" s="95">
        <f t="shared" si="76"/>
        <v>2538</v>
      </c>
      <c r="C2548" s="149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97"/>
      <c r="E2548" s="96"/>
      <c r="F2548" s="119"/>
      <c r="G2548" s="97"/>
      <c r="H2548" s="170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86"/>
      <c r="J2548" s="171" t="str">
        <f t="shared" si="75"/>
        <v/>
      </c>
      <c r="K2548" s="163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53" t="str">
        <f>IF('C. Consumer Service Detail'!$F2548="","",IF(VLOOKUP('C. Consumer Service Detail'!$F2548,'Table of Current Services'!$B$7:$F$36,'Table of Current Services'!$F$5,)="cost","Yes","No"))</f>
        <v/>
      </c>
      <c r="M2548" s="154" t="str">
        <f>IFERROR(IF('C. Consumer Service Detail'!$K2548="No Match","No",VLOOKUP('C. Consumer Service Detail'!$C2548,'B. Consumer Budget'!$E$11:$F$2010,2,FALSE)),"")</f>
        <v/>
      </c>
      <c r="P2548" s="94"/>
      <c r="Q2548" s="94"/>
    </row>
    <row r="2549" spans="2:17" x14ac:dyDescent="0.25">
      <c r="B2549" s="95">
        <f t="shared" si="76"/>
        <v>2539</v>
      </c>
      <c r="C2549" s="149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96"/>
      <c r="E2549" s="98"/>
      <c r="F2549" s="120"/>
      <c r="G2549" s="99"/>
      <c r="H2549" s="172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85"/>
      <c r="J2549" s="171" t="str">
        <f t="shared" si="75"/>
        <v/>
      </c>
      <c r="K2549" s="163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53" t="str">
        <f>IF('C. Consumer Service Detail'!$F2549="","",IF(VLOOKUP('C. Consumer Service Detail'!$F2549,'Table of Current Services'!$B$7:$F$36,'Table of Current Services'!$F$5,)="cost","Yes","No"))</f>
        <v/>
      </c>
      <c r="M2549" s="154" t="str">
        <f>IFERROR(IF('C. Consumer Service Detail'!$K2549="No Match","No",VLOOKUP('C. Consumer Service Detail'!$C2549,'B. Consumer Budget'!$E$11:$F$2010,2,FALSE)),"")</f>
        <v/>
      </c>
      <c r="P2549" s="94"/>
      <c r="Q2549" s="94"/>
    </row>
    <row r="2550" spans="2:17" x14ac:dyDescent="0.25">
      <c r="B2550" s="95">
        <f t="shared" si="76"/>
        <v>2540</v>
      </c>
      <c r="C2550" s="149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97"/>
      <c r="E2550" s="96"/>
      <c r="F2550" s="119"/>
      <c r="G2550" s="97"/>
      <c r="H2550" s="170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86"/>
      <c r="J2550" s="171" t="str">
        <f t="shared" si="75"/>
        <v/>
      </c>
      <c r="K2550" s="163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53" t="str">
        <f>IF('C. Consumer Service Detail'!$F2550="","",IF(VLOOKUP('C. Consumer Service Detail'!$F2550,'Table of Current Services'!$B$7:$F$36,'Table of Current Services'!$F$5,)="cost","Yes","No"))</f>
        <v/>
      </c>
      <c r="M2550" s="154" t="str">
        <f>IFERROR(IF('C. Consumer Service Detail'!$K2550="No Match","No",VLOOKUP('C. Consumer Service Detail'!$C2550,'B. Consumer Budget'!$E$11:$F$2010,2,FALSE)),"")</f>
        <v/>
      </c>
      <c r="P2550" s="94"/>
      <c r="Q2550" s="94"/>
    </row>
    <row r="2551" spans="2:17" x14ac:dyDescent="0.25">
      <c r="B2551" s="95">
        <f t="shared" si="76"/>
        <v>2541</v>
      </c>
      <c r="C2551" s="149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96"/>
      <c r="E2551" s="98"/>
      <c r="F2551" s="120"/>
      <c r="G2551" s="99"/>
      <c r="H2551" s="172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85"/>
      <c r="J2551" s="171" t="str">
        <f t="shared" si="75"/>
        <v/>
      </c>
      <c r="K2551" s="163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53" t="str">
        <f>IF('C. Consumer Service Detail'!$F2551="","",IF(VLOOKUP('C. Consumer Service Detail'!$F2551,'Table of Current Services'!$B$7:$F$36,'Table of Current Services'!$F$5,)="cost","Yes","No"))</f>
        <v/>
      </c>
      <c r="M2551" s="154" t="str">
        <f>IFERROR(IF('C. Consumer Service Detail'!$K2551="No Match","No",VLOOKUP('C. Consumer Service Detail'!$C2551,'B. Consumer Budget'!$E$11:$F$2010,2,FALSE)),"")</f>
        <v/>
      </c>
      <c r="P2551" s="94"/>
      <c r="Q2551" s="94"/>
    </row>
    <row r="2552" spans="2:17" x14ac:dyDescent="0.25">
      <c r="B2552" s="95">
        <f t="shared" si="76"/>
        <v>2542</v>
      </c>
      <c r="C2552" s="149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97"/>
      <c r="E2552" s="96"/>
      <c r="F2552" s="119"/>
      <c r="G2552" s="97"/>
      <c r="H2552" s="170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86"/>
      <c r="J2552" s="171" t="str">
        <f t="shared" si="75"/>
        <v/>
      </c>
      <c r="K2552" s="163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53" t="str">
        <f>IF('C. Consumer Service Detail'!$F2552="","",IF(VLOOKUP('C. Consumer Service Detail'!$F2552,'Table of Current Services'!$B$7:$F$36,'Table of Current Services'!$F$5,)="cost","Yes","No"))</f>
        <v/>
      </c>
      <c r="M2552" s="154" t="str">
        <f>IFERROR(IF('C. Consumer Service Detail'!$K2552="No Match","No",VLOOKUP('C. Consumer Service Detail'!$C2552,'B. Consumer Budget'!$E$11:$F$2010,2,FALSE)),"")</f>
        <v/>
      </c>
      <c r="P2552" s="94"/>
      <c r="Q2552" s="94"/>
    </row>
    <row r="2553" spans="2:17" x14ac:dyDescent="0.25">
      <c r="B2553" s="95">
        <f t="shared" si="76"/>
        <v>2543</v>
      </c>
      <c r="C2553" s="149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96"/>
      <c r="E2553" s="98"/>
      <c r="F2553" s="120"/>
      <c r="G2553" s="99"/>
      <c r="H2553" s="172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85"/>
      <c r="J2553" s="171" t="str">
        <f t="shared" si="75"/>
        <v/>
      </c>
      <c r="K2553" s="163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53" t="str">
        <f>IF('C. Consumer Service Detail'!$F2553="","",IF(VLOOKUP('C. Consumer Service Detail'!$F2553,'Table of Current Services'!$B$7:$F$36,'Table of Current Services'!$F$5,)="cost","Yes","No"))</f>
        <v/>
      </c>
      <c r="M2553" s="154" t="str">
        <f>IFERROR(IF('C. Consumer Service Detail'!$K2553="No Match","No",VLOOKUP('C. Consumer Service Detail'!$C2553,'B. Consumer Budget'!$E$11:$F$2010,2,FALSE)),"")</f>
        <v/>
      </c>
      <c r="P2553" s="94"/>
      <c r="Q2553" s="94"/>
    </row>
    <row r="2554" spans="2:17" x14ac:dyDescent="0.25">
      <c r="B2554" s="95">
        <f t="shared" si="76"/>
        <v>2544</v>
      </c>
      <c r="C2554" s="149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97"/>
      <c r="E2554" s="96"/>
      <c r="F2554" s="119"/>
      <c r="G2554" s="97"/>
      <c r="H2554" s="170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86"/>
      <c r="J2554" s="171" t="str">
        <f t="shared" si="75"/>
        <v/>
      </c>
      <c r="K2554" s="163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53" t="str">
        <f>IF('C. Consumer Service Detail'!$F2554="","",IF(VLOOKUP('C. Consumer Service Detail'!$F2554,'Table of Current Services'!$B$7:$F$36,'Table of Current Services'!$F$5,)="cost","Yes","No"))</f>
        <v/>
      </c>
      <c r="M2554" s="154" t="str">
        <f>IFERROR(IF('C. Consumer Service Detail'!$K2554="No Match","No",VLOOKUP('C. Consumer Service Detail'!$C2554,'B. Consumer Budget'!$E$11:$F$2010,2,FALSE)),"")</f>
        <v/>
      </c>
      <c r="P2554" s="94"/>
      <c r="Q2554" s="94"/>
    </row>
    <row r="2555" spans="2:17" x14ac:dyDescent="0.25">
      <c r="B2555" s="95">
        <f t="shared" si="76"/>
        <v>2545</v>
      </c>
      <c r="C2555" s="149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96"/>
      <c r="E2555" s="98"/>
      <c r="F2555" s="120"/>
      <c r="G2555" s="99"/>
      <c r="H2555" s="172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85"/>
      <c r="J2555" s="171" t="str">
        <f t="shared" si="75"/>
        <v/>
      </c>
      <c r="K2555" s="163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53" t="str">
        <f>IF('C. Consumer Service Detail'!$F2555="","",IF(VLOOKUP('C. Consumer Service Detail'!$F2555,'Table of Current Services'!$B$7:$F$36,'Table of Current Services'!$F$5,)="cost","Yes","No"))</f>
        <v/>
      </c>
      <c r="M2555" s="154" t="str">
        <f>IFERROR(IF('C. Consumer Service Detail'!$K2555="No Match","No",VLOOKUP('C. Consumer Service Detail'!$C2555,'B. Consumer Budget'!$E$11:$F$2010,2,FALSE)),"")</f>
        <v/>
      </c>
      <c r="P2555" s="94"/>
      <c r="Q2555" s="94"/>
    </row>
    <row r="2556" spans="2:17" x14ac:dyDescent="0.25">
      <c r="B2556" s="95">
        <f t="shared" si="76"/>
        <v>2546</v>
      </c>
      <c r="C2556" s="149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97"/>
      <c r="E2556" s="96"/>
      <c r="F2556" s="119"/>
      <c r="G2556" s="97"/>
      <c r="H2556" s="170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86"/>
      <c r="J2556" s="171" t="str">
        <f t="shared" si="75"/>
        <v/>
      </c>
      <c r="K2556" s="163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53" t="str">
        <f>IF('C. Consumer Service Detail'!$F2556="","",IF(VLOOKUP('C. Consumer Service Detail'!$F2556,'Table of Current Services'!$B$7:$F$36,'Table of Current Services'!$F$5,)="cost","Yes","No"))</f>
        <v/>
      </c>
      <c r="M2556" s="154" t="str">
        <f>IFERROR(IF('C. Consumer Service Detail'!$K2556="No Match","No",VLOOKUP('C. Consumer Service Detail'!$C2556,'B. Consumer Budget'!$E$11:$F$2010,2,FALSE)),"")</f>
        <v/>
      </c>
      <c r="P2556" s="94"/>
      <c r="Q2556" s="94"/>
    </row>
    <row r="2557" spans="2:17" x14ac:dyDescent="0.25">
      <c r="B2557" s="95">
        <f t="shared" si="76"/>
        <v>2547</v>
      </c>
      <c r="C2557" s="149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96"/>
      <c r="E2557" s="98"/>
      <c r="F2557" s="120"/>
      <c r="G2557" s="99"/>
      <c r="H2557" s="172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85"/>
      <c r="J2557" s="171" t="str">
        <f t="shared" si="75"/>
        <v/>
      </c>
      <c r="K2557" s="163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53" t="str">
        <f>IF('C. Consumer Service Detail'!$F2557="","",IF(VLOOKUP('C. Consumer Service Detail'!$F2557,'Table of Current Services'!$B$7:$F$36,'Table of Current Services'!$F$5,)="cost","Yes","No"))</f>
        <v/>
      </c>
      <c r="M2557" s="154" t="str">
        <f>IFERROR(IF('C. Consumer Service Detail'!$K2557="No Match","No",VLOOKUP('C. Consumer Service Detail'!$C2557,'B. Consumer Budget'!$E$11:$F$2010,2,FALSE)),"")</f>
        <v/>
      </c>
      <c r="P2557" s="94"/>
      <c r="Q2557" s="94"/>
    </row>
    <row r="2558" spans="2:17" x14ac:dyDescent="0.25">
      <c r="B2558" s="95">
        <f t="shared" si="76"/>
        <v>2548</v>
      </c>
      <c r="C2558" s="149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97"/>
      <c r="E2558" s="96"/>
      <c r="F2558" s="119"/>
      <c r="G2558" s="97"/>
      <c r="H2558" s="170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86"/>
      <c r="J2558" s="171" t="str">
        <f t="shared" si="75"/>
        <v/>
      </c>
      <c r="K2558" s="163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53" t="str">
        <f>IF('C. Consumer Service Detail'!$F2558="","",IF(VLOOKUP('C. Consumer Service Detail'!$F2558,'Table of Current Services'!$B$7:$F$36,'Table of Current Services'!$F$5,)="cost","Yes","No"))</f>
        <v/>
      </c>
      <c r="M2558" s="154" t="str">
        <f>IFERROR(IF('C. Consumer Service Detail'!$K2558="No Match","No",VLOOKUP('C. Consumer Service Detail'!$C2558,'B. Consumer Budget'!$E$11:$F$2010,2,FALSE)),"")</f>
        <v/>
      </c>
      <c r="P2558" s="94"/>
      <c r="Q2558" s="94"/>
    </row>
    <row r="2559" spans="2:17" x14ac:dyDescent="0.25">
      <c r="B2559" s="95">
        <f t="shared" si="76"/>
        <v>2549</v>
      </c>
      <c r="C2559" s="149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96"/>
      <c r="E2559" s="98"/>
      <c r="F2559" s="120"/>
      <c r="G2559" s="99"/>
      <c r="H2559" s="172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85"/>
      <c r="J2559" s="171" t="str">
        <f t="shared" si="75"/>
        <v/>
      </c>
      <c r="K2559" s="163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53" t="str">
        <f>IF('C. Consumer Service Detail'!$F2559="","",IF(VLOOKUP('C. Consumer Service Detail'!$F2559,'Table of Current Services'!$B$7:$F$36,'Table of Current Services'!$F$5,)="cost","Yes","No"))</f>
        <v/>
      </c>
      <c r="M2559" s="154" t="str">
        <f>IFERROR(IF('C. Consumer Service Detail'!$K2559="No Match","No",VLOOKUP('C. Consumer Service Detail'!$C2559,'B. Consumer Budget'!$E$11:$F$2010,2,FALSE)),"")</f>
        <v/>
      </c>
      <c r="P2559" s="94"/>
      <c r="Q2559" s="94"/>
    </row>
    <row r="2560" spans="2:17" x14ac:dyDescent="0.25">
      <c r="B2560" s="95">
        <f t="shared" si="76"/>
        <v>2550</v>
      </c>
      <c r="C2560" s="149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97"/>
      <c r="E2560" s="96"/>
      <c r="F2560" s="119"/>
      <c r="G2560" s="97"/>
      <c r="H2560" s="170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86"/>
      <c r="J2560" s="171" t="str">
        <f t="shared" si="75"/>
        <v/>
      </c>
      <c r="K2560" s="163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53" t="str">
        <f>IF('C. Consumer Service Detail'!$F2560="","",IF(VLOOKUP('C. Consumer Service Detail'!$F2560,'Table of Current Services'!$B$7:$F$36,'Table of Current Services'!$F$5,)="cost","Yes","No"))</f>
        <v/>
      </c>
      <c r="M2560" s="154" t="str">
        <f>IFERROR(IF('C. Consumer Service Detail'!$K2560="No Match","No",VLOOKUP('C. Consumer Service Detail'!$C2560,'B. Consumer Budget'!$E$11:$F$2010,2,FALSE)),"")</f>
        <v/>
      </c>
      <c r="P2560" s="94"/>
      <c r="Q2560" s="94"/>
    </row>
    <row r="2561" spans="2:17" x14ac:dyDescent="0.25">
      <c r="B2561" s="95">
        <f t="shared" si="76"/>
        <v>2551</v>
      </c>
      <c r="C2561" s="149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96"/>
      <c r="E2561" s="98"/>
      <c r="F2561" s="120"/>
      <c r="G2561" s="99"/>
      <c r="H2561" s="172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85"/>
      <c r="J2561" s="171" t="str">
        <f t="shared" si="75"/>
        <v/>
      </c>
      <c r="K2561" s="163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53" t="str">
        <f>IF('C. Consumer Service Detail'!$F2561="","",IF(VLOOKUP('C. Consumer Service Detail'!$F2561,'Table of Current Services'!$B$7:$F$36,'Table of Current Services'!$F$5,)="cost","Yes","No"))</f>
        <v/>
      </c>
      <c r="M2561" s="154" t="str">
        <f>IFERROR(IF('C. Consumer Service Detail'!$K2561="No Match","No",VLOOKUP('C. Consumer Service Detail'!$C2561,'B. Consumer Budget'!$E$11:$F$2010,2,FALSE)),"")</f>
        <v/>
      </c>
      <c r="P2561" s="94"/>
      <c r="Q2561" s="94"/>
    </row>
    <row r="2562" spans="2:17" x14ac:dyDescent="0.25">
      <c r="B2562" s="95">
        <f t="shared" si="76"/>
        <v>2552</v>
      </c>
      <c r="C2562" s="149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97"/>
      <c r="E2562" s="96"/>
      <c r="F2562" s="119"/>
      <c r="G2562" s="97"/>
      <c r="H2562" s="170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86"/>
      <c r="J2562" s="171" t="str">
        <f t="shared" si="75"/>
        <v/>
      </c>
      <c r="K2562" s="163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53" t="str">
        <f>IF('C. Consumer Service Detail'!$F2562="","",IF(VLOOKUP('C. Consumer Service Detail'!$F2562,'Table of Current Services'!$B$7:$F$36,'Table of Current Services'!$F$5,)="cost","Yes","No"))</f>
        <v/>
      </c>
      <c r="M2562" s="154" t="str">
        <f>IFERROR(IF('C. Consumer Service Detail'!$K2562="No Match","No",VLOOKUP('C. Consumer Service Detail'!$C2562,'B. Consumer Budget'!$E$11:$F$2010,2,FALSE)),"")</f>
        <v/>
      </c>
      <c r="P2562" s="94"/>
      <c r="Q2562" s="94"/>
    </row>
    <row r="2563" spans="2:17" x14ac:dyDescent="0.25">
      <c r="B2563" s="95">
        <f t="shared" si="76"/>
        <v>2553</v>
      </c>
      <c r="C2563" s="149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96"/>
      <c r="E2563" s="98"/>
      <c r="F2563" s="120"/>
      <c r="G2563" s="99"/>
      <c r="H2563" s="172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85"/>
      <c r="J2563" s="171" t="str">
        <f t="shared" si="75"/>
        <v/>
      </c>
      <c r="K2563" s="163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53" t="str">
        <f>IF('C. Consumer Service Detail'!$F2563="","",IF(VLOOKUP('C. Consumer Service Detail'!$F2563,'Table of Current Services'!$B$7:$F$36,'Table of Current Services'!$F$5,)="cost","Yes","No"))</f>
        <v/>
      </c>
      <c r="M2563" s="154" t="str">
        <f>IFERROR(IF('C. Consumer Service Detail'!$K2563="No Match","No",VLOOKUP('C. Consumer Service Detail'!$C2563,'B. Consumer Budget'!$E$11:$F$2010,2,FALSE)),"")</f>
        <v/>
      </c>
      <c r="P2563" s="94"/>
      <c r="Q2563" s="94"/>
    </row>
    <row r="2564" spans="2:17" x14ac:dyDescent="0.25">
      <c r="B2564" s="95">
        <f t="shared" si="76"/>
        <v>2554</v>
      </c>
      <c r="C2564" s="149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97"/>
      <c r="E2564" s="96"/>
      <c r="F2564" s="119"/>
      <c r="G2564" s="97"/>
      <c r="H2564" s="170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86"/>
      <c r="J2564" s="171" t="str">
        <f t="shared" si="75"/>
        <v/>
      </c>
      <c r="K2564" s="163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53" t="str">
        <f>IF('C. Consumer Service Detail'!$F2564="","",IF(VLOOKUP('C. Consumer Service Detail'!$F2564,'Table of Current Services'!$B$7:$F$36,'Table of Current Services'!$F$5,)="cost","Yes","No"))</f>
        <v/>
      </c>
      <c r="M2564" s="154" t="str">
        <f>IFERROR(IF('C. Consumer Service Detail'!$K2564="No Match","No",VLOOKUP('C. Consumer Service Detail'!$C2564,'B. Consumer Budget'!$E$11:$F$2010,2,FALSE)),"")</f>
        <v/>
      </c>
      <c r="P2564" s="94"/>
      <c r="Q2564" s="94"/>
    </row>
    <row r="2565" spans="2:17" x14ac:dyDescent="0.25">
      <c r="B2565" s="95">
        <f t="shared" si="76"/>
        <v>2555</v>
      </c>
      <c r="C2565" s="149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96"/>
      <c r="E2565" s="98"/>
      <c r="F2565" s="120"/>
      <c r="G2565" s="99"/>
      <c r="H2565" s="172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85"/>
      <c r="J2565" s="171" t="str">
        <f t="shared" si="75"/>
        <v/>
      </c>
      <c r="K2565" s="163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53" t="str">
        <f>IF('C. Consumer Service Detail'!$F2565="","",IF(VLOOKUP('C. Consumer Service Detail'!$F2565,'Table of Current Services'!$B$7:$F$36,'Table of Current Services'!$F$5,)="cost","Yes","No"))</f>
        <v/>
      </c>
      <c r="M2565" s="154" t="str">
        <f>IFERROR(IF('C. Consumer Service Detail'!$K2565="No Match","No",VLOOKUP('C. Consumer Service Detail'!$C2565,'B. Consumer Budget'!$E$11:$F$2010,2,FALSE)),"")</f>
        <v/>
      </c>
      <c r="P2565" s="94"/>
      <c r="Q2565" s="94"/>
    </row>
    <row r="2566" spans="2:17" x14ac:dyDescent="0.25">
      <c r="B2566" s="95">
        <f t="shared" si="76"/>
        <v>2556</v>
      </c>
      <c r="C2566" s="149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97"/>
      <c r="E2566" s="96"/>
      <c r="F2566" s="119"/>
      <c r="G2566" s="97"/>
      <c r="H2566" s="170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86"/>
      <c r="J2566" s="171" t="str">
        <f t="shared" si="75"/>
        <v/>
      </c>
      <c r="K2566" s="163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53" t="str">
        <f>IF('C. Consumer Service Detail'!$F2566="","",IF(VLOOKUP('C. Consumer Service Detail'!$F2566,'Table of Current Services'!$B$7:$F$36,'Table of Current Services'!$F$5,)="cost","Yes","No"))</f>
        <v/>
      </c>
      <c r="M2566" s="154" t="str">
        <f>IFERROR(IF('C. Consumer Service Detail'!$K2566="No Match","No",VLOOKUP('C. Consumer Service Detail'!$C2566,'B. Consumer Budget'!$E$11:$F$2010,2,FALSE)),"")</f>
        <v/>
      </c>
      <c r="P2566" s="94"/>
      <c r="Q2566" s="94"/>
    </row>
    <row r="2567" spans="2:17" x14ac:dyDescent="0.25">
      <c r="B2567" s="95">
        <f t="shared" si="76"/>
        <v>2557</v>
      </c>
      <c r="C2567" s="149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96"/>
      <c r="E2567" s="98"/>
      <c r="F2567" s="120"/>
      <c r="G2567" s="99"/>
      <c r="H2567" s="172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85"/>
      <c r="J2567" s="171" t="str">
        <f t="shared" si="75"/>
        <v/>
      </c>
      <c r="K2567" s="163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53" t="str">
        <f>IF('C. Consumer Service Detail'!$F2567="","",IF(VLOOKUP('C. Consumer Service Detail'!$F2567,'Table of Current Services'!$B$7:$F$36,'Table of Current Services'!$F$5,)="cost","Yes","No"))</f>
        <v/>
      </c>
      <c r="M2567" s="154" t="str">
        <f>IFERROR(IF('C. Consumer Service Detail'!$K2567="No Match","No",VLOOKUP('C. Consumer Service Detail'!$C2567,'B. Consumer Budget'!$E$11:$F$2010,2,FALSE)),"")</f>
        <v/>
      </c>
      <c r="P2567" s="94"/>
      <c r="Q2567" s="94"/>
    </row>
    <row r="2568" spans="2:17" x14ac:dyDescent="0.25">
      <c r="B2568" s="95">
        <f t="shared" si="76"/>
        <v>2558</v>
      </c>
      <c r="C2568" s="149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97"/>
      <c r="E2568" s="96"/>
      <c r="F2568" s="119"/>
      <c r="G2568" s="97"/>
      <c r="H2568" s="170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86"/>
      <c r="J2568" s="171" t="str">
        <f t="shared" si="75"/>
        <v/>
      </c>
      <c r="K2568" s="163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53" t="str">
        <f>IF('C. Consumer Service Detail'!$F2568="","",IF(VLOOKUP('C. Consumer Service Detail'!$F2568,'Table of Current Services'!$B$7:$F$36,'Table of Current Services'!$F$5,)="cost","Yes","No"))</f>
        <v/>
      </c>
      <c r="M2568" s="154" t="str">
        <f>IFERROR(IF('C. Consumer Service Detail'!$K2568="No Match","No",VLOOKUP('C. Consumer Service Detail'!$C2568,'B. Consumer Budget'!$E$11:$F$2010,2,FALSE)),"")</f>
        <v/>
      </c>
      <c r="P2568" s="94"/>
      <c r="Q2568" s="94"/>
    </row>
    <row r="2569" spans="2:17" x14ac:dyDescent="0.25">
      <c r="B2569" s="95">
        <f t="shared" si="76"/>
        <v>2559</v>
      </c>
      <c r="C2569" s="149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96"/>
      <c r="E2569" s="98"/>
      <c r="F2569" s="120"/>
      <c r="G2569" s="99"/>
      <c r="H2569" s="172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85"/>
      <c r="J2569" s="171" t="str">
        <f t="shared" si="75"/>
        <v/>
      </c>
      <c r="K2569" s="163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53" t="str">
        <f>IF('C. Consumer Service Detail'!$F2569="","",IF(VLOOKUP('C. Consumer Service Detail'!$F2569,'Table of Current Services'!$B$7:$F$36,'Table of Current Services'!$F$5,)="cost","Yes","No"))</f>
        <v/>
      </c>
      <c r="M2569" s="154" t="str">
        <f>IFERROR(IF('C. Consumer Service Detail'!$K2569="No Match","No",VLOOKUP('C. Consumer Service Detail'!$C2569,'B. Consumer Budget'!$E$11:$F$2010,2,FALSE)),"")</f>
        <v/>
      </c>
      <c r="P2569" s="94"/>
      <c r="Q2569" s="94"/>
    </row>
    <row r="2570" spans="2:17" x14ac:dyDescent="0.25">
      <c r="B2570" s="95">
        <f t="shared" si="76"/>
        <v>2560</v>
      </c>
      <c r="C2570" s="149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97"/>
      <c r="E2570" s="96"/>
      <c r="F2570" s="119"/>
      <c r="G2570" s="97"/>
      <c r="H2570" s="170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86"/>
      <c r="J2570" s="171" t="str">
        <f t="shared" si="75"/>
        <v/>
      </c>
      <c r="K2570" s="163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53" t="str">
        <f>IF('C. Consumer Service Detail'!$F2570="","",IF(VLOOKUP('C. Consumer Service Detail'!$F2570,'Table of Current Services'!$B$7:$F$36,'Table of Current Services'!$F$5,)="cost","Yes","No"))</f>
        <v/>
      </c>
      <c r="M2570" s="154" t="str">
        <f>IFERROR(IF('C. Consumer Service Detail'!$K2570="No Match","No",VLOOKUP('C. Consumer Service Detail'!$C2570,'B. Consumer Budget'!$E$11:$F$2010,2,FALSE)),"")</f>
        <v/>
      </c>
      <c r="P2570" s="94"/>
      <c r="Q2570" s="94"/>
    </row>
    <row r="2571" spans="2:17" x14ac:dyDescent="0.25">
      <c r="B2571" s="95">
        <f t="shared" si="76"/>
        <v>2561</v>
      </c>
      <c r="C2571" s="149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96"/>
      <c r="E2571" s="98"/>
      <c r="F2571" s="120"/>
      <c r="G2571" s="99"/>
      <c r="H2571" s="172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85"/>
      <c r="J2571" s="171" t="str">
        <f t="shared" ref="J2571:J2634" si="77">IFERROR(IF($H2571&gt;0,$H2571*$I2571,$I2571),"")</f>
        <v/>
      </c>
      <c r="K2571" s="163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53" t="str">
        <f>IF('C. Consumer Service Detail'!$F2571="","",IF(VLOOKUP('C. Consumer Service Detail'!$F2571,'Table of Current Services'!$B$7:$F$36,'Table of Current Services'!$F$5,)="cost","Yes","No"))</f>
        <v/>
      </c>
      <c r="M2571" s="154" t="str">
        <f>IFERROR(IF('C. Consumer Service Detail'!$K2571="No Match","No",VLOOKUP('C. Consumer Service Detail'!$C2571,'B. Consumer Budget'!$E$11:$F$2010,2,FALSE)),"")</f>
        <v/>
      </c>
      <c r="P2571" s="94"/>
      <c r="Q2571" s="94"/>
    </row>
    <row r="2572" spans="2:17" x14ac:dyDescent="0.25">
      <c r="B2572" s="95">
        <f t="shared" ref="B2572:B2635" si="78">B2571+1</f>
        <v>2562</v>
      </c>
      <c r="C2572" s="149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97"/>
      <c r="E2572" s="96"/>
      <c r="F2572" s="119"/>
      <c r="G2572" s="97"/>
      <c r="H2572" s="170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86"/>
      <c r="J2572" s="171" t="str">
        <f t="shared" si="77"/>
        <v/>
      </c>
      <c r="K2572" s="163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53" t="str">
        <f>IF('C. Consumer Service Detail'!$F2572="","",IF(VLOOKUP('C. Consumer Service Detail'!$F2572,'Table of Current Services'!$B$7:$F$36,'Table of Current Services'!$F$5,)="cost","Yes","No"))</f>
        <v/>
      </c>
      <c r="M2572" s="154" t="str">
        <f>IFERROR(IF('C. Consumer Service Detail'!$K2572="No Match","No",VLOOKUP('C. Consumer Service Detail'!$C2572,'B. Consumer Budget'!$E$11:$F$2010,2,FALSE)),"")</f>
        <v/>
      </c>
      <c r="P2572" s="94"/>
      <c r="Q2572" s="94"/>
    </row>
    <row r="2573" spans="2:17" x14ac:dyDescent="0.25">
      <c r="B2573" s="95">
        <f t="shared" si="78"/>
        <v>2563</v>
      </c>
      <c r="C2573" s="149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96"/>
      <c r="E2573" s="98"/>
      <c r="F2573" s="120"/>
      <c r="G2573" s="99"/>
      <c r="H2573" s="172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85"/>
      <c r="J2573" s="171" t="str">
        <f t="shared" si="77"/>
        <v/>
      </c>
      <c r="K2573" s="163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53" t="str">
        <f>IF('C. Consumer Service Detail'!$F2573="","",IF(VLOOKUP('C. Consumer Service Detail'!$F2573,'Table of Current Services'!$B$7:$F$36,'Table of Current Services'!$F$5,)="cost","Yes","No"))</f>
        <v/>
      </c>
      <c r="M2573" s="154" t="str">
        <f>IFERROR(IF('C. Consumer Service Detail'!$K2573="No Match","No",VLOOKUP('C. Consumer Service Detail'!$C2573,'B. Consumer Budget'!$E$11:$F$2010,2,FALSE)),"")</f>
        <v/>
      </c>
      <c r="P2573" s="94"/>
      <c r="Q2573" s="94"/>
    </row>
    <row r="2574" spans="2:17" x14ac:dyDescent="0.25">
      <c r="B2574" s="95">
        <f t="shared" si="78"/>
        <v>2564</v>
      </c>
      <c r="C2574" s="149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97"/>
      <c r="E2574" s="96"/>
      <c r="F2574" s="119"/>
      <c r="G2574" s="97"/>
      <c r="H2574" s="170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86"/>
      <c r="J2574" s="171" t="str">
        <f t="shared" si="77"/>
        <v/>
      </c>
      <c r="K2574" s="163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53" t="str">
        <f>IF('C. Consumer Service Detail'!$F2574="","",IF(VLOOKUP('C. Consumer Service Detail'!$F2574,'Table of Current Services'!$B$7:$F$36,'Table of Current Services'!$F$5,)="cost","Yes","No"))</f>
        <v/>
      </c>
      <c r="M2574" s="154" t="str">
        <f>IFERROR(IF('C. Consumer Service Detail'!$K2574="No Match","No",VLOOKUP('C. Consumer Service Detail'!$C2574,'B. Consumer Budget'!$E$11:$F$2010,2,FALSE)),"")</f>
        <v/>
      </c>
      <c r="P2574" s="94"/>
      <c r="Q2574" s="94"/>
    </row>
    <row r="2575" spans="2:17" x14ac:dyDescent="0.25">
      <c r="B2575" s="95">
        <f t="shared" si="78"/>
        <v>2565</v>
      </c>
      <c r="C2575" s="149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96"/>
      <c r="E2575" s="98"/>
      <c r="F2575" s="120"/>
      <c r="G2575" s="99"/>
      <c r="H2575" s="172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85"/>
      <c r="J2575" s="171" t="str">
        <f t="shared" si="77"/>
        <v/>
      </c>
      <c r="K2575" s="163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53" t="str">
        <f>IF('C. Consumer Service Detail'!$F2575="","",IF(VLOOKUP('C. Consumer Service Detail'!$F2575,'Table of Current Services'!$B$7:$F$36,'Table of Current Services'!$F$5,)="cost","Yes","No"))</f>
        <v/>
      </c>
      <c r="M2575" s="154" t="str">
        <f>IFERROR(IF('C. Consumer Service Detail'!$K2575="No Match","No",VLOOKUP('C. Consumer Service Detail'!$C2575,'B. Consumer Budget'!$E$11:$F$2010,2,FALSE)),"")</f>
        <v/>
      </c>
      <c r="P2575" s="94"/>
      <c r="Q2575" s="94"/>
    </row>
    <row r="2576" spans="2:17" x14ac:dyDescent="0.25">
      <c r="B2576" s="95">
        <f t="shared" si="78"/>
        <v>2566</v>
      </c>
      <c r="C2576" s="149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97"/>
      <c r="E2576" s="96"/>
      <c r="F2576" s="119"/>
      <c r="G2576" s="97"/>
      <c r="H2576" s="170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86"/>
      <c r="J2576" s="171" t="str">
        <f t="shared" si="77"/>
        <v/>
      </c>
      <c r="K2576" s="163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53" t="str">
        <f>IF('C. Consumer Service Detail'!$F2576="","",IF(VLOOKUP('C. Consumer Service Detail'!$F2576,'Table of Current Services'!$B$7:$F$36,'Table of Current Services'!$F$5,)="cost","Yes","No"))</f>
        <v/>
      </c>
      <c r="M2576" s="154" t="str">
        <f>IFERROR(IF('C. Consumer Service Detail'!$K2576="No Match","No",VLOOKUP('C. Consumer Service Detail'!$C2576,'B. Consumer Budget'!$E$11:$F$2010,2,FALSE)),"")</f>
        <v/>
      </c>
      <c r="P2576" s="94"/>
      <c r="Q2576" s="94"/>
    </row>
    <row r="2577" spans="2:17" x14ac:dyDescent="0.25">
      <c r="B2577" s="95">
        <f t="shared" si="78"/>
        <v>2567</v>
      </c>
      <c r="C2577" s="149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96"/>
      <c r="E2577" s="98"/>
      <c r="F2577" s="120"/>
      <c r="G2577" s="99"/>
      <c r="H2577" s="172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85"/>
      <c r="J2577" s="171" t="str">
        <f t="shared" si="77"/>
        <v/>
      </c>
      <c r="K2577" s="163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53" t="str">
        <f>IF('C. Consumer Service Detail'!$F2577="","",IF(VLOOKUP('C. Consumer Service Detail'!$F2577,'Table of Current Services'!$B$7:$F$36,'Table of Current Services'!$F$5,)="cost","Yes","No"))</f>
        <v/>
      </c>
      <c r="M2577" s="154" t="str">
        <f>IFERROR(IF('C. Consumer Service Detail'!$K2577="No Match","No",VLOOKUP('C. Consumer Service Detail'!$C2577,'B. Consumer Budget'!$E$11:$F$2010,2,FALSE)),"")</f>
        <v/>
      </c>
      <c r="P2577" s="94"/>
      <c r="Q2577" s="94"/>
    </row>
    <row r="2578" spans="2:17" x14ac:dyDescent="0.25">
      <c r="B2578" s="95">
        <f t="shared" si="78"/>
        <v>2568</v>
      </c>
      <c r="C2578" s="149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97"/>
      <c r="E2578" s="96"/>
      <c r="F2578" s="119"/>
      <c r="G2578" s="97"/>
      <c r="H2578" s="170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86"/>
      <c r="J2578" s="171" t="str">
        <f t="shared" si="77"/>
        <v/>
      </c>
      <c r="K2578" s="163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53" t="str">
        <f>IF('C. Consumer Service Detail'!$F2578="","",IF(VLOOKUP('C. Consumer Service Detail'!$F2578,'Table of Current Services'!$B$7:$F$36,'Table of Current Services'!$F$5,)="cost","Yes","No"))</f>
        <v/>
      </c>
      <c r="M2578" s="154" t="str">
        <f>IFERROR(IF('C. Consumer Service Detail'!$K2578="No Match","No",VLOOKUP('C. Consumer Service Detail'!$C2578,'B. Consumer Budget'!$E$11:$F$2010,2,FALSE)),"")</f>
        <v/>
      </c>
      <c r="P2578" s="94"/>
      <c r="Q2578" s="94"/>
    </row>
    <row r="2579" spans="2:17" x14ac:dyDescent="0.25">
      <c r="B2579" s="95">
        <f t="shared" si="78"/>
        <v>2569</v>
      </c>
      <c r="C2579" s="149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96"/>
      <c r="E2579" s="98"/>
      <c r="F2579" s="120"/>
      <c r="G2579" s="99"/>
      <c r="H2579" s="172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85"/>
      <c r="J2579" s="171" t="str">
        <f t="shared" si="77"/>
        <v/>
      </c>
      <c r="K2579" s="163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53" t="str">
        <f>IF('C. Consumer Service Detail'!$F2579="","",IF(VLOOKUP('C. Consumer Service Detail'!$F2579,'Table of Current Services'!$B$7:$F$36,'Table of Current Services'!$F$5,)="cost","Yes","No"))</f>
        <v/>
      </c>
      <c r="M2579" s="154" t="str">
        <f>IFERROR(IF('C. Consumer Service Detail'!$K2579="No Match","No",VLOOKUP('C. Consumer Service Detail'!$C2579,'B. Consumer Budget'!$E$11:$F$2010,2,FALSE)),"")</f>
        <v/>
      </c>
      <c r="P2579" s="94"/>
      <c r="Q2579" s="94"/>
    </row>
    <row r="2580" spans="2:17" x14ac:dyDescent="0.25">
      <c r="B2580" s="95">
        <f t="shared" si="78"/>
        <v>2570</v>
      </c>
      <c r="C2580" s="149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97"/>
      <c r="E2580" s="96"/>
      <c r="F2580" s="119"/>
      <c r="G2580" s="97"/>
      <c r="H2580" s="170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86"/>
      <c r="J2580" s="171" t="str">
        <f t="shared" si="77"/>
        <v/>
      </c>
      <c r="K2580" s="163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53" t="str">
        <f>IF('C. Consumer Service Detail'!$F2580="","",IF(VLOOKUP('C. Consumer Service Detail'!$F2580,'Table of Current Services'!$B$7:$F$36,'Table of Current Services'!$F$5,)="cost","Yes","No"))</f>
        <v/>
      </c>
      <c r="M2580" s="154" t="str">
        <f>IFERROR(IF('C. Consumer Service Detail'!$K2580="No Match","No",VLOOKUP('C. Consumer Service Detail'!$C2580,'B. Consumer Budget'!$E$11:$F$2010,2,FALSE)),"")</f>
        <v/>
      </c>
      <c r="P2580" s="94"/>
      <c r="Q2580" s="94"/>
    </row>
    <row r="2581" spans="2:17" x14ac:dyDescent="0.25">
      <c r="B2581" s="95">
        <f t="shared" si="78"/>
        <v>2571</v>
      </c>
      <c r="C2581" s="149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96"/>
      <c r="E2581" s="98"/>
      <c r="F2581" s="120"/>
      <c r="G2581" s="99"/>
      <c r="H2581" s="172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85"/>
      <c r="J2581" s="171" t="str">
        <f t="shared" si="77"/>
        <v/>
      </c>
      <c r="K2581" s="163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53" t="str">
        <f>IF('C. Consumer Service Detail'!$F2581="","",IF(VLOOKUP('C. Consumer Service Detail'!$F2581,'Table of Current Services'!$B$7:$F$36,'Table of Current Services'!$F$5,)="cost","Yes","No"))</f>
        <v/>
      </c>
      <c r="M2581" s="154" t="str">
        <f>IFERROR(IF('C. Consumer Service Detail'!$K2581="No Match","No",VLOOKUP('C. Consumer Service Detail'!$C2581,'B. Consumer Budget'!$E$11:$F$2010,2,FALSE)),"")</f>
        <v/>
      </c>
      <c r="P2581" s="94"/>
      <c r="Q2581" s="94"/>
    </row>
    <row r="2582" spans="2:17" x14ac:dyDescent="0.25">
      <c r="B2582" s="95">
        <f t="shared" si="78"/>
        <v>2572</v>
      </c>
      <c r="C2582" s="149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97"/>
      <c r="E2582" s="96"/>
      <c r="F2582" s="119"/>
      <c r="G2582" s="97"/>
      <c r="H2582" s="170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86"/>
      <c r="J2582" s="171" t="str">
        <f t="shared" si="77"/>
        <v/>
      </c>
      <c r="K2582" s="163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53" t="str">
        <f>IF('C. Consumer Service Detail'!$F2582="","",IF(VLOOKUP('C. Consumer Service Detail'!$F2582,'Table of Current Services'!$B$7:$F$36,'Table of Current Services'!$F$5,)="cost","Yes","No"))</f>
        <v/>
      </c>
      <c r="M2582" s="154" t="str">
        <f>IFERROR(IF('C. Consumer Service Detail'!$K2582="No Match","No",VLOOKUP('C. Consumer Service Detail'!$C2582,'B. Consumer Budget'!$E$11:$F$2010,2,FALSE)),"")</f>
        <v/>
      </c>
      <c r="P2582" s="94"/>
      <c r="Q2582" s="94"/>
    </row>
    <row r="2583" spans="2:17" x14ac:dyDescent="0.25">
      <c r="B2583" s="95">
        <f t="shared" si="78"/>
        <v>2573</v>
      </c>
      <c r="C2583" s="149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96"/>
      <c r="E2583" s="98"/>
      <c r="F2583" s="120"/>
      <c r="G2583" s="99"/>
      <c r="H2583" s="172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85"/>
      <c r="J2583" s="171" t="str">
        <f t="shared" si="77"/>
        <v/>
      </c>
      <c r="K2583" s="163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53" t="str">
        <f>IF('C. Consumer Service Detail'!$F2583="","",IF(VLOOKUP('C. Consumer Service Detail'!$F2583,'Table of Current Services'!$B$7:$F$36,'Table of Current Services'!$F$5,)="cost","Yes","No"))</f>
        <v/>
      </c>
      <c r="M2583" s="154" t="str">
        <f>IFERROR(IF('C. Consumer Service Detail'!$K2583="No Match","No",VLOOKUP('C. Consumer Service Detail'!$C2583,'B. Consumer Budget'!$E$11:$F$2010,2,FALSE)),"")</f>
        <v/>
      </c>
      <c r="P2583" s="94"/>
      <c r="Q2583" s="94"/>
    </row>
    <row r="2584" spans="2:17" x14ac:dyDescent="0.25">
      <c r="B2584" s="95">
        <f t="shared" si="78"/>
        <v>2574</v>
      </c>
      <c r="C2584" s="149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97"/>
      <c r="E2584" s="96"/>
      <c r="F2584" s="119"/>
      <c r="G2584" s="97"/>
      <c r="H2584" s="170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86"/>
      <c r="J2584" s="171" t="str">
        <f t="shared" si="77"/>
        <v/>
      </c>
      <c r="K2584" s="163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53" t="str">
        <f>IF('C. Consumer Service Detail'!$F2584="","",IF(VLOOKUP('C. Consumer Service Detail'!$F2584,'Table of Current Services'!$B$7:$F$36,'Table of Current Services'!$F$5,)="cost","Yes","No"))</f>
        <v/>
      </c>
      <c r="M2584" s="154" t="str">
        <f>IFERROR(IF('C. Consumer Service Detail'!$K2584="No Match","No",VLOOKUP('C. Consumer Service Detail'!$C2584,'B. Consumer Budget'!$E$11:$F$2010,2,FALSE)),"")</f>
        <v/>
      </c>
      <c r="P2584" s="94"/>
      <c r="Q2584" s="94"/>
    </row>
    <row r="2585" spans="2:17" x14ac:dyDescent="0.25">
      <c r="B2585" s="95">
        <f t="shared" si="78"/>
        <v>2575</v>
      </c>
      <c r="C2585" s="149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96"/>
      <c r="E2585" s="98"/>
      <c r="F2585" s="120"/>
      <c r="G2585" s="99"/>
      <c r="H2585" s="172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85"/>
      <c r="J2585" s="171" t="str">
        <f t="shared" si="77"/>
        <v/>
      </c>
      <c r="K2585" s="163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53" t="str">
        <f>IF('C. Consumer Service Detail'!$F2585="","",IF(VLOOKUP('C. Consumer Service Detail'!$F2585,'Table of Current Services'!$B$7:$F$36,'Table of Current Services'!$F$5,)="cost","Yes","No"))</f>
        <v/>
      </c>
      <c r="M2585" s="154" t="str">
        <f>IFERROR(IF('C. Consumer Service Detail'!$K2585="No Match","No",VLOOKUP('C. Consumer Service Detail'!$C2585,'B. Consumer Budget'!$E$11:$F$2010,2,FALSE)),"")</f>
        <v/>
      </c>
      <c r="P2585" s="94"/>
      <c r="Q2585" s="94"/>
    </row>
    <row r="2586" spans="2:17" x14ac:dyDescent="0.25">
      <c r="B2586" s="95">
        <f t="shared" si="78"/>
        <v>2576</v>
      </c>
      <c r="C2586" s="149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97"/>
      <c r="E2586" s="96"/>
      <c r="F2586" s="119"/>
      <c r="G2586" s="97"/>
      <c r="H2586" s="170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86"/>
      <c r="J2586" s="171" t="str">
        <f t="shared" si="77"/>
        <v/>
      </c>
      <c r="K2586" s="163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53" t="str">
        <f>IF('C. Consumer Service Detail'!$F2586="","",IF(VLOOKUP('C. Consumer Service Detail'!$F2586,'Table of Current Services'!$B$7:$F$36,'Table of Current Services'!$F$5,)="cost","Yes","No"))</f>
        <v/>
      </c>
      <c r="M2586" s="154" t="str">
        <f>IFERROR(IF('C. Consumer Service Detail'!$K2586="No Match","No",VLOOKUP('C. Consumer Service Detail'!$C2586,'B. Consumer Budget'!$E$11:$F$2010,2,FALSE)),"")</f>
        <v/>
      </c>
      <c r="P2586" s="94"/>
      <c r="Q2586" s="94"/>
    </row>
    <row r="2587" spans="2:17" x14ac:dyDescent="0.25">
      <c r="B2587" s="95">
        <f t="shared" si="78"/>
        <v>2577</v>
      </c>
      <c r="C2587" s="149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96"/>
      <c r="E2587" s="98"/>
      <c r="F2587" s="120"/>
      <c r="G2587" s="99"/>
      <c r="H2587" s="172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85"/>
      <c r="J2587" s="171" t="str">
        <f t="shared" si="77"/>
        <v/>
      </c>
      <c r="K2587" s="163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53" t="str">
        <f>IF('C. Consumer Service Detail'!$F2587="","",IF(VLOOKUP('C. Consumer Service Detail'!$F2587,'Table of Current Services'!$B$7:$F$36,'Table of Current Services'!$F$5,)="cost","Yes","No"))</f>
        <v/>
      </c>
      <c r="M2587" s="154" t="str">
        <f>IFERROR(IF('C. Consumer Service Detail'!$K2587="No Match","No",VLOOKUP('C. Consumer Service Detail'!$C2587,'B. Consumer Budget'!$E$11:$F$2010,2,FALSE)),"")</f>
        <v/>
      </c>
      <c r="P2587" s="94"/>
      <c r="Q2587" s="94"/>
    </row>
    <row r="2588" spans="2:17" x14ac:dyDescent="0.25">
      <c r="B2588" s="95">
        <f t="shared" si="78"/>
        <v>2578</v>
      </c>
      <c r="C2588" s="149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97"/>
      <c r="E2588" s="96"/>
      <c r="F2588" s="119"/>
      <c r="G2588" s="97"/>
      <c r="H2588" s="170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86"/>
      <c r="J2588" s="171" t="str">
        <f t="shared" si="77"/>
        <v/>
      </c>
      <c r="K2588" s="163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53" t="str">
        <f>IF('C. Consumer Service Detail'!$F2588="","",IF(VLOOKUP('C. Consumer Service Detail'!$F2588,'Table of Current Services'!$B$7:$F$36,'Table of Current Services'!$F$5,)="cost","Yes","No"))</f>
        <v/>
      </c>
      <c r="M2588" s="154" t="str">
        <f>IFERROR(IF('C. Consumer Service Detail'!$K2588="No Match","No",VLOOKUP('C. Consumer Service Detail'!$C2588,'B. Consumer Budget'!$E$11:$F$2010,2,FALSE)),"")</f>
        <v/>
      </c>
      <c r="P2588" s="94"/>
      <c r="Q2588" s="94"/>
    </row>
    <row r="2589" spans="2:17" x14ac:dyDescent="0.25">
      <c r="B2589" s="95">
        <f t="shared" si="78"/>
        <v>2579</v>
      </c>
      <c r="C2589" s="149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96"/>
      <c r="E2589" s="98"/>
      <c r="F2589" s="120"/>
      <c r="G2589" s="99"/>
      <c r="H2589" s="172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85"/>
      <c r="J2589" s="171" t="str">
        <f t="shared" si="77"/>
        <v/>
      </c>
      <c r="K2589" s="163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53" t="str">
        <f>IF('C. Consumer Service Detail'!$F2589="","",IF(VLOOKUP('C. Consumer Service Detail'!$F2589,'Table of Current Services'!$B$7:$F$36,'Table of Current Services'!$F$5,)="cost","Yes","No"))</f>
        <v/>
      </c>
      <c r="M2589" s="154" t="str">
        <f>IFERROR(IF('C. Consumer Service Detail'!$K2589="No Match","No",VLOOKUP('C. Consumer Service Detail'!$C2589,'B. Consumer Budget'!$E$11:$F$2010,2,FALSE)),"")</f>
        <v/>
      </c>
      <c r="P2589" s="94"/>
      <c r="Q2589" s="94"/>
    </row>
    <row r="2590" spans="2:17" x14ac:dyDescent="0.25">
      <c r="B2590" s="95">
        <f t="shared" si="78"/>
        <v>2580</v>
      </c>
      <c r="C2590" s="149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97"/>
      <c r="E2590" s="96"/>
      <c r="F2590" s="119"/>
      <c r="G2590" s="97"/>
      <c r="H2590" s="170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86"/>
      <c r="J2590" s="171" t="str">
        <f t="shared" si="77"/>
        <v/>
      </c>
      <c r="K2590" s="163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53" t="str">
        <f>IF('C. Consumer Service Detail'!$F2590="","",IF(VLOOKUP('C. Consumer Service Detail'!$F2590,'Table of Current Services'!$B$7:$F$36,'Table of Current Services'!$F$5,)="cost","Yes","No"))</f>
        <v/>
      </c>
      <c r="M2590" s="154" t="str">
        <f>IFERROR(IF('C. Consumer Service Detail'!$K2590="No Match","No",VLOOKUP('C. Consumer Service Detail'!$C2590,'B. Consumer Budget'!$E$11:$F$2010,2,FALSE)),"")</f>
        <v/>
      </c>
      <c r="P2590" s="94"/>
      <c r="Q2590" s="94"/>
    </row>
    <row r="2591" spans="2:17" x14ac:dyDescent="0.25">
      <c r="B2591" s="95">
        <f t="shared" si="78"/>
        <v>2581</v>
      </c>
      <c r="C2591" s="149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96"/>
      <c r="E2591" s="98"/>
      <c r="F2591" s="120"/>
      <c r="G2591" s="99"/>
      <c r="H2591" s="172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85"/>
      <c r="J2591" s="171" t="str">
        <f t="shared" si="77"/>
        <v/>
      </c>
      <c r="K2591" s="163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53" t="str">
        <f>IF('C. Consumer Service Detail'!$F2591="","",IF(VLOOKUP('C. Consumer Service Detail'!$F2591,'Table of Current Services'!$B$7:$F$36,'Table of Current Services'!$F$5,)="cost","Yes","No"))</f>
        <v/>
      </c>
      <c r="M2591" s="154" t="str">
        <f>IFERROR(IF('C. Consumer Service Detail'!$K2591="No Match","No",VLOOKUP('C. Consumer Service Detail'!$C2591,'B. Consumer Budget'!$E$11:$F$2010,2,FALSE)),"")</f>
        <v/>
      </c>
      <c r="P2591" s="94"/>
      <c r="Q2591" s="94"/>
    </row>
    <row r="2592" spans="2:17" x14ac:dyDescent="0.25">
      <c r="B2592" s="95">
        <f t="shared" si="78"/>
        <v>2582</v>
      </c>
      <c r="C2592" s="149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97"/>
      <c r="E2592" s="96"/>
      <c r="F2592" s="119"/>
      <c r="G2592" s="97"/>
      <c r="H2592" s="170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86"/>
      <c r="J2592" s="171" t="str">
        <f t="shared" si="77"/>
        <v/>
      </c>
      <c r="K2592" s="163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53" t="str">
        <f>IF('C. Consumer Service Detail'!$F2592="","",IF(VLOOKUP('C. Consumer Service Detail'!$F2592,'Table of Current Services'!$B$7:$F$36,'Table of Current Services'!$F$5,)="cost","Yes","No"))</f>
        <v/>
      </c>
      <c r="M2592" s="154" t="str">
        <f>IFERROR(IF('C. Consumer Service Detail'!$K2592="No Match","No",VLOOKUP('C. Consumer Service Detail'!$C2592,'B. Consumer Budget'!$E$11:$F$2010,2,FALSE)),"")</f>
        <v/>
      </c>
      <c r="P2592" s="94"/>
      <c r="Q2592" s="94"/>
    </row>
    <row r="2593" spans="2:17" x14ac:dyDescent="0.25">
      <c r="B2593" s="95">
        <f t="shared" si="78"/>
        <v>2583</v>
      </c>
      <c r="C2593" s="149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96"/>
      <c r="E2593" s="98"/>
      <c r="F2593" s="120"/>
      <c r="G2593" s="99"/>
      <c r="H2593" s="172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85"/>
      <c r="J2593" s="171" t="str">
        <f t="shared" si="77"/>
        <v/>
      </c>
      <c r="K2593" s="163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53" t="str">
        <f>IF('C. Consumer Service Detail'!$F2593="","",IF(VLOOKUP('C. Consumer Service Detail'!$F2593,'Table of Current Services'!$B$7:$F$36,'Table of Current Services'!$F$5,)="cost","Yes","No"))</f>
        <v/>
      </c>
      <c r="M2593" s="154" t="str">
        <f>IFERROR(IF('C. Consumer Service Detail'!$K2593="No Match","No",VLOOKUP('C. Consumer Service Detail'!$C2593,'B. Consumer Budget'!$E$11:$F$2010,2,FALSE)),"")</f>
        <v/>
      </c>
      <c r="P2593" s="94"/>
      <c r="Q2593" s="94"/>
    </row>
    <row r="2594" spans="2:17" x14ac:dyDescent="0.25">
      <c r="B2594" s="95">
        <f t="shared" si="78"/>
        <v>2584</v>
      </c>
      <c r="C2594" s="149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97"/>
      <c r="E2594" s="96"/>
      <c r="F2594" s="119"/>
      <c r="G2594" s="97"/>
      <c r="H2594" s="170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86"/>
      <c r="J2594" s="171" t="str">
        <f t="shared" si="77"/>
        <v/>
      </c>
      <c r="K2594" s="163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53" t="str">
        <f>IF('C. Consumer Service Detail'!$F2594="","",IF(VLOOKUP('C. Consumer Service Detail'!$F2594,'Table of Current Services'!$B$7:$F$36,'Table of Current Services'!$F$5,)="cost","Yes","No"))</f>
        <v/>
      </c>
      <c r="M2594" s="154" t="str">
        <f>IFERROR(IF('C. Consumer Service Detail'!$K2594="No Match","No",VLOOKUP('C. Consumer Service Detail'!$C2594,'B. Consumer Budget'!$E$11:$F$2010,2,FALSE)),"")</f>
        <v/>
      </c>
      <c r="P2594" s="94"/>
      <c r="Q2594" s="94"/>
    </row>
    <row r="2595" spans="2:17" x14ac:dyDescent="0.25">
      <c r="B2595" s="95">
        <f t="shared" si="78"/>
        <v>2585</v>
      </c>
      <c r="C2595" s="149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96"/>
      <c r="E2595" s="98"/>
      <c r="F2595" s="120"/>
      <c r="G2595" s="99"/>
      <c r="H2595" s="172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85"/>
      <c r="J2595" s="171" t="str">
        <f t="shared" si="77"/>
        <v/>
      </c>
      <c r="K2595" s="163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53" t="str">
        <f>IF('C. Consumer Service Detail'!$F2595="","",IF(VLOOKUP('C. Consumer Service Detail'!$F2595,'Table of Current Services'!$B$7:$F$36,'Table of Current Services'!$F$5,)="cost","Yes","No"))</f>
        <v/>
      </c>
      <c r="M2595" s="154" t="str">
        <f>IFERROR(IF('C. Consumer Service Detail'!$K2595="No Match","No",VLOOKUP('C. Consumer Service Detail'!$C2595,'B. Consumer Budget'!$E$11:$F$2010,2,FALSE)),"")</f>
        <v/>
      </c>
      <c r="P2595" s="94"/>
      <c r="Q2595" s="94"/>
    </row>
    <row r="2596" spans="2:17" x14ac:dyDescent="0.25">
      <c r="B2596" s="95">
        <f t="shared" si="78"/>
        <v>2586</v>
      </c>
      <c r="C2596" s="149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97"/>
      <c r="E2596" s="96"/>
      <c r="F2596" s="119"/>
      <c r="G2596" s="97"/>
      <c r="H2596" s="170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86"/>
      <c r="J2596" s="171" t="str">
        <f t="shared" si="77"/>
        <v/>
      </c>
      <c r="K2596" s="163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53" t="str">
        <f>IF('C. Consumer Service Detail'!$F2596="","",IF(VLOOKUP('C. Consumer Service Detail'!$F2596,'Table of Current Services'!$B$7:$F$36,'Table of Current Services'!$F$5,)="cost","Yes","No"))</f>
        <v/>
      </c>
      <c r="M2596" s="154" t="str">
        <f>IFERROR(IF('C. Consumer Service Detail'!$K2596="No Match","No",VLOOKUP('C. Consumer Service Detail'!$C2596,'B. Consumer Budget'!$E$11:$F$2010,2,FALSE)),"")</f>
        <v/>
      </c>
      <c r="P2596" s="94"/>
      <c r="Q2596" s="94"/>
    </row>
    <row r="2597" spans="2:17" x14ac:dyDescent="0.25">
      <c r="B2597" s="95">
        <f t="shared" si="78"/>
        <v>2587</v>
      </c>
      <c r="C2597" s="149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96"/>
      <c r="E2597" s="98"/>
      <c r="F2597" s="120"/>
      <c r="G2597" s="99"/>
      <c r="H2597" s="172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85"/>
      <c r="J2597" s="171" t="str">
        <f t="shared" si="77"/>
        <v/>
      </c>
      <c r="K2597" s="163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53" t="str">
        <f>IF('C. Consumer Service Detail'!$F2597="","",IF(VLOOKUP('C. Consumer Service Detail'!$F2597,'Table of Current Services'!$B$7:$F$36,'Table of Current Services'!$F$5,)="cost","Yes","No"))</f>
        <v/>
      </c>
      <c r="M2597" s="154" t="str">
        <f>IFERROR(IF('C. Consumer Service Detail'!$K2597="No Match","No",VLOOKUP('C. Consumer Service Detail'!$C2597,'B. Consumer Budget'!$E$11:$F$2010,2,FALSE)),"")</f>
        <v/>
      </c>
      <c r="P2597" s="94"/>
      <c r="Q2597" s="94"/>
    </row>
    <row r="2598" spans="2:17" x14ac:dyDescent="0.25">
      <c r="B2598" s="95">
        <f t="shared" si="78"/>
        <v>2588</v>
      </c>
      <c r="C2598" s="149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97"/>
      <c r="E2598" s="96"/>
      <c r="F2598" s="119"/>
      <c r="G2598" s="97"/>
      <c r="H2598" s="170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86"/>
      <c r="J2598" s="171" t="str">
        <f t="shared" si="77"/>
        <v/>
      </c>
      <c r="K2598" s="163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53" t="str">
        <f>IF('C. Consumer Service Detail'!$F2598="","",IF(VLOOKUP('C. Consumer Service Detail'!$F2598,'Table of Current Services'!$B$7:$F$36,'Table of Current Services'!$F$5,)="cost","Yes","No"))</f>
        <v/>
      </c>
      <c r="M2598" s="154" t="str">
        <f>IFERROR(IF('C. Consumer Service Detail'!$K2598="No Match","No",VLOOKUP('C. Consumer Service Detail'!$C2598,'B. Consumer Budget'!$E$11:$F$2010,2,FALSE)),"")</f>
        <v/>
      </c>
      <c r="P2598" s="94"/>
      <c r="Q2598" s="94"/>
    </row>
    <row r="2599" spans="2:17" x14ac:dyDescent="0.25">
      <c r="B2599" s="95">
        <f t="shared" si="78"/>
        <v>2589</v>
      </c>
      <c r="C2599" s="149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96"/>
      <c r="E2599" s="98"/>
      <c r="F2599" s="120"/>
      <c r="G2599" s="99"/>
      <c r="H2599" s="172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85"/>
      <c r="J2599" s="171" t="str">
        <f t="shared" si="77"/>
        <v/>
      </c>
      <c r="K2599" s="163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53" t="str">
        <f>IF('C. Consumer Service Detail'!$F2599="","",IF(VLOOKUP('C. Consumer Service Detail'!$F2599,'Table of Current Services'!$B$7:$F$36,'Table of Current Services'!$F$5,)="cost","Yes","No"))</f>
        <v/>
      </c>
      <c r="M2599" s="154" t="str">
        <f>IFERROR(IF('C. Consumer Service Detail'!$K2599="No Match","No",VLOOKUP('C. Consumer Service Detail'!$C2599,'B. Consumer Budget'!$E$11:$F$2010,2,FALSE)),"")</f>
        <v/>
      </c>
      <c r="P2599" s="94"/>
      <c r="Q2599" s="94"/>
    </row>
    <row r="2600" spans="2:17" x14ac:dyDescent="0.25">
      <c r="B2600" s="95">
        <f t="shared" si="78"/>
        <v>2590</v>
      </c>
      <c r="C2600" s="149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97"/>
      <c r="E2600" s="96"/>
      <c r="F2600" s="119"/>
      <c r="G2600" s="97"/>
      <c r="H2600" s="170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86"/>
      <c r="J2600" s="171" t="str">
        <f t="shared" si="77"/>
        <v/>
      </c>
      <c r="K2600" s="163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53" t="str">
        <f>IF('C. Consumer Service Detail'!$F2600="","",IF(VLOOKUP('C. Consumer Service Detail'!$F2600,'Table of Current Services'!$B$7:$F$36,'Table of Current Services'!$F$5,)="cost","Yes","No"))</f>
        <v/>
      </c>
      <c r="M2600" s="154" t="str">
        <f>IFERROR(IF('C. Consumer Service Detail'!$K2600="No Match","No",VLOOKUP('C. Consumer Service Detail'!$C2600,'B. Consumer Budget'!$E$11:$F$2010,2,FALSE)),"")</f>
        <v/>
      </c>
      <c r="P2600" s="94"/>
      <c r="Q2600" s="94"/>
    </row>
    <row r="2601" spans="2:17" x14ac:dyDescent="0.25">
      <c r="B2601" s="95">
        <f t="shared" si="78"/>
        <v>2591</v>
      </c>
      <c r="C2601" s="149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96"/>
      <c r="E2601" s="98"/>
      <c r="F2601" s="120"/>
      <c r="G2601" s="99"/>
      <c r="H2601" s="172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85"/>
      <c r="J2601" s="171" t="str">
        <f t="shared" si="77"/>
        <v/>
      </c>
      <c r="K2601" s="163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53" t="str">
        <f>IF('C. Consumer Service Detail'!$F2601="","",IF(VLOOKUP('C. Consumer Service Detail'!$F2601,'Table of Current Services'!$B$7:$F$36,'Table of Current Services'!$F$5,)="cost","Yes","No"))</f>
        <v/>
      </c>
      <c r="M2601" s="154" t="str">
        <f>IFERROR(IF('C. Consumer Service Detail'!$K2601="No Match","No",VLOOKUP('C. Consumer Service Detail'!$C2601,'B. Consumer Budget'!$E$11:$F$2010,2,FALSE)),"")</f>
        <v/>
      </c>
      <c r="P2601" s="94"/>
      <c r="Q2601" s="94"/>
    </row>
    <row r="2602" spans="2:17" x14ac:dyDescent="0.25">
      <c r="B2602" s="95">
        <f t="shared" si="78"/>
        <v>2592</v>
      </c>
      <c r="C2602" s="149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97"/>
      <c r="E2602" s="96"/>
      <c r="F2602" s="119"/>
      <c r="G2602" s="97"/>
      <c r="H2602" s="170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86"/>
      <c r="J2602" s="171" t="str">
        <f t="shared" si="77"/>
        <v/>
      </c>
      <c r="K2602" s="163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53" t="str">
        <f>IF('C. Consumer Service Detail'!$F2602="","",IF(VLOOKUP('C. Consumer Service Detail'!$F2602,'Table of Current Services'!$B$7:$F$36,'Table of Current Services'!$F$5,)="cost","Yes","No"))</f>
        <v/>
      </c>
      <c r="M2602" s="154" t="str">
        <f>IFERROR(IF('C. Consumer Service Detail'!$K2602="No Match","No",VLOOKUP('C. Consumer Service Detail'!$C2602,'B. Consumer Budget'!$E$11:$F$2010,2,FALSE)),"")</f>
        <v/>
      </c>
      <c r="P2602" s="94"/>
      <c r="Q2602" s="94"/>
    </row>
    <row r="2603" spans="2:17" x14ac:dyDescent="0.25">
      <c r="B2603" s="95">
        <f t="shared" si="78"/>
        <v>2593</v>
      </c>
      <c r="C2603" s="149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96"/>
      <c r="E2603" s="98"/>
      <c r="F2603" s="120"/>
      <c r="G2603" s="99"/>
      <c r="H2603" s="172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85"/>
      <c r="J2603" s="171" t="str">
        <f t="shared" si="77"/>
        <v/>
      </c>
      <c r="K2603" s="163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53" t="str">
        <f>IF('C. Consumer Service Detail'!$F2603="","",IF(VLOOKUP('C. Consumer Service Detail'!$F2603,'Table of Current Services'!$B$7:$F$36,'Table of Current Services'!$F$5,)="cost","Yes","No"))</f>
        <v/>
      </c>
      <c r="M2603" s="154" t="str">
        <f>IFERROR(IF('C. Consumer Service Detail'!$K2603="No Match","No",VLOOKUP('C. Consumer Service Detail'!$C2603,'B. Consumer Budget'!$E$11:$F$2010,2,FALSE)),"")</f>
        <v/>
      </c>
      <c r="P2603" s="94"/>
      <c r="Q2603" s="94"/>
    </row>
    <row r="2604" spans="2:17" x14ac:dyDescent="0.25">
      <c r="B2604" s="95">
        <f t="shared" si="78"/>
        <v>2594</v>
      </c>
      <c r="C2604" s="149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97"/>
      <c r="E2604" s="96"/>
      <c r="F2604" s="119"/>
      <c r="G2604" s="97"/>
      <c r="H2604" s="170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86"/>
      <c r="J2604" s="171" t="str">
        <f t="shared" si="77"/>
        <v/>
      </c>
      <c r="K2604" s="163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53" t="str">
        <f>IF('C. Consumer Service Detail'!$F2604="","",IF(VLOOKUP('C. Consumer Service Detail'!$F2604,'Table of Current Services'!$B$7:$F$36,'Table of Current Services'!$F$5,)="cost","Yes","No"))</f>
        <v/>
      </c>
      <c r="M2604" s="154" t="str">
        <f>IFERROR(IF('C. Consumer Service Detail'!$K2604="No Match","No",VLOOKUP('C. Consumer Service Detail'!$C2604,'B. Consumer Budget'!$E$11:$F$2010,2,FALSE)),"")</f>
        <v/>
      </c>
      <c r="P2604" s="94"/>
      <c r="Q2604" s="94"/>
    </row>
    <row r="2605" spans="2:17" x14ac:dyDescent="0.25">
      <c r="B2605" s="95">
        <f t="shared" si="78"/>
        <v>2595</v>
      </c>
      <c r="C2605" s="149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96"/>
      <c r="E2605" s="98"/>
      <c r="F2605" s="120"/>
      <c r="G2605" s="99"/>
      <c r="H2605" s="172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85"/>
      <c r="J2605" s="171" t="str">
        <f t="shared" si="77"/>
        <v/>
      </c>
      <c r="K2605" s="163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53" t="str">
        <f>IF('C. Consumer Service Detail'!$F2605="","",IF(VLOOKUP('C. Consumer Service Detail'!$F2605,'Table of Current Services'!$B$7:$F$36,'Table of Current Services'!$F$5,)="cost","Yes","No"))</f>
        <v/>
      </c>
      <c r="M2605" s="154" t="str">
        <f>IFERROR(IF('C. Consumer Service Detail'!$K2605="No Match","No",VLOOKUP('C. Consumer Service Detail'!$C2605,'B. Consumer Budget'!$E$11:$F$2010,2,FALSE)),"")</f>
        <v/>
      </c>
      <c r="P2605" s="94"/>
      <c r="Q2605" s="94"/>
    </row>
    <row r="2606" spans="2:17" x14ac:dyDescent="0.25">
      <c r="B2606" s="95">
        <f t="shared" si="78"/>
        <v>2596</v>
      </c>
      <c r="C2606" s="149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97"/>
      <c r="E2606" s="96"/>
      <c r="F2606" s="119"/>
      <c r="G2606" s="97"/>
      <c r="H2606" s="170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86"/>
      <c r="J2606" s="171" t="str">
        <f t="shared" si="77"/>
        <v/>
      </c>
      <c r="K2606" s="163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53" t="str">
        <f>IF('C. Consumer Service Detail'!$F2606="","",IF(VLOOKUP('C. Consumer Service Detail'!$F2606,'Table of Current Services'!$B$7:$F$36,'Table of Current Services'!$F$5,)="cost","Yes","No"))</f>
        <v/>
      </c>
      <c r="M2606" s="154" t="str">
        <f>IFERROR(IF('C. Consumer Service Detail'!$K2606="No Match","No",VLOOKUP('C. Consumer Service Detail'!$C2606,'B. Consumer Budget'!$E$11:$F$2010,2,FALSE)),"")</f>
        <v/>
      </c>
      <c r="P2606" s="94"/>
      <c r="Q2606" s="94"/>
    </row>
    <row r="2607" spans="2:17" x14ac:dyDescent="0.25">
      <c r="B2607" s="95">
        <f t="shared" si="78"/>
        <v>2597</v>
      </c>
      <c r="C2607" s="149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96"/>
      <c r="E2607" s="98"/>
      <c r="F2607" s="120"/>
      <c r="G2607" s="99"/>
      <c r="H2607" s="172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85"/>
      <c r="J2607" s="171" t="str">
        <f t="shared" si="77"/>
        <v/>
      </c>
      <c r="K2607" s="163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53" t="str">
        <f>IF('C. Consumer Service Detail'!$F2607="","",IF(VLOOKUP('C. Consumer Service Detail'!$F2607,'Table of Current Services'!$B$7:$F$36,'Table of Current Services'!$F$5,)="cost","Yes","No"))</f>
        <v/>
      </c>
      <c r="M2607" s="154" t="str">
        <f>IFERROR(IF('C. Consumer Service Detail'!$K2607="No Match","No",VLOOKUP('C. Consumer Service Detail'!$C2607,'B. Consumer Budget'!$E$11:$F$2010,2,FALSE)),"")</f>
        <v/>
      </c>
      <c r="P2607" s="94"/>
      <c r="Q2607" s="94"/>
    </row>
    <row r="2608" spans="2:17" x14ac:dyDescent="0.25">
      <c r="B2608" s="95">
        <f t="shared" si="78"/>
        <v>2598</v>
      </c>
      <c r="C2608" s="149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97"/>
      <c r="E2608" s="96"/>
      <c r="F2608" s="119"/>
      <c r="G2608" s="97"/>
      <c r="H2608" s="170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86"/>
      <c r="J2608" s="171" t="str">
        <f t="shared" si="77"/>
        <v/>
      </c>
      <c r="K2608" s="163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53" t="str">
        <f>IF('C. Consumer Service Detail'!$F2608="","",IF(VLOOKUP('C. Consumer Service Detail'!$F2608,'Table of Current Services'!$B$7:$F$36,'Table of Current Services'!$F$5,)="cost","Yes","No"))</f>
        <v/>
      </c>
      <c r="M2608" s="154" t="str">
        <f>IFERROR(IF('C. Consumer Service Detail'!$K2608="No Match","No",VLOOKUP('C. Consumer Service Detail'!$C2608,'B. Consumer Budget'!$E$11:$F$2010,2,FALSE)),"")</f>
        <v/>
      </c>
      <c r="P2608" s="94"/>
      <c r="Q2608" s="94"/>
    </row>
    <row r="2609" spans="2:17" x14ac:dyDescent="0.25">
      <c r="B2609" s="95">
        <f t="shared" si="78"/>
        <v>2599</v>
      </c>
      <c r="C2609" s="149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96"/>
      <c r="E2609" s="98"/>
      <c r="F2609" s="120"/>
      <c r="G2609" s="99"/>
      <c r="H2609" s="172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85"/>
      <c r="J2609" s="171" t="str">
        <f t="shared" si="77"/>
        <v/>
      </c>
      <c r="K2609" s="163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53" t="str">
        <f>IF('C. Consumer Service Detail'!$F2609="","",IF(VLOOKUP('C. Consumer Service Detail'!$F2609,'Table of Current Services'!$B$7:$F$36,'Table of Current Services'!$F$5,)="cost","Yes","No"))</f>
        <v/>
      </c>
      <c r="M2609" s="154" t="str">
        <f>IFERROR(IF('C. Consumer Service Detail'!$K2609="No Match","No",VLOOKUP('C. Consumer Service Detail'!$C2609,'B. Consumer Budget'!$E$11:$F$2010,2,FALSE)),"")</f>
        <v/>
      </c>
      <c r="P2609" s="94"/>
      <c r="Q2609" s="94"/>
    </row>
    <row r="2610" spans="2:17" x14ac:dyDescent="0.25">
      <c r="B2610" s="95">
        <f t="shared" si="78"/>
        <v>2600</v>
      </c>
      <c r="C2610" s="149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97"/>
      <c r="E2610" s="96"/>
      <c r="F2610" s="119"/>
      <c r="G2610" s="97"/>
      <c r="H2610" s="170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86"/>
      <c r="J2610" s="171" t="str">
        <f t="shared" si="77"/>
        <v/>
      </c>
      <c r="K2610" s="163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53" t="str">
        <f>IF('C. Consumer Service Detail'!$F2610="","",IF(VLOOKUP('C. Consumer Service Detail'!$F2610,'Table of Current Services'!$B$7:$F$36,'Table of Current Services'!$F$5,)="cost","Yes","No"))</f>
        <v/>
      </c>
      <c r="M2610" s="154" t="str">
        <f>IFERROR(IF('C. Consumer Service Detail'!$K2610="No Match","No",VLOOKUP('C. Consumer Service Detail'!$C2610,'B. Consumer Budget'!$E$11:$F$2010,2,FALSE)),"")</f>
        <v/>
      </c>
      <c r="P2610" s="94"/>
      <c r="Q2610" s="94"/>
    </row>
    <row r="2611" spans="2:17" x14ac:dyDescent="0.25">
      <c r="B2611" s="95">
        <f t="shared" si="78"/>
        <v>2601</v>
      </c>
      <c r="C2611" s="149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96"/>
      <c r="E2611" s="98"/>
      <c r="F2611" s="120"/>
      <c r="G2611" s="99"/>
      <c r="H2611" s="172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85"/>
      <c r="J2611" s="171" t="str">
        <f t="shared" si="77"/>
        <v/>
      </c>
      <c r="K2611" s="163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53" t="str">
        <f>IF('C. Consumer Service Detail'!$F2611="","",IF(VLOOKUP('C. Consumer Service Detail'!$F2611,'Table of Current Services'!$B$7:$F$36,'Table of Current Services'!$F$5,)="cost","Yes","No"))</f>
        <v/>
      </c>
      <c r="M2611" s="154" t="str">
        <f>IFERROR(IF('C. Consumer Service Detail'!$K2611="No Match","No",VLOOKUP('C. Consumer Service Detail'!$C2611,'B. Consumer Budget'!$E$11:$F$2010,2,FALSE)),"")</f>
        <v/>
      </c>
      <c r="P2611" s="94"/>
      <c r="Q2611" s="94"/>
    </row>
    <row r="2612" spans="2:17" x14ac:dyDescent="0.25">
      <c r="B2612" s="95">
        <f t="shared" si="78"/>
        <v>2602</v>
      </c>
      <c r="C2612" s="149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97"/>
      <c r="E2612" s="96"/>
      <c r="F2612" s="119"/>
      <c r="G2612" s="97"/>
      <c r="H2612" s="170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86"/>
      <c r="J2612" s="171" t="str">
        <f t="shared" si="77"/>
        <v/>
      </c>
      <c r="K2612" s="163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53" t="str">
        <f>IF('C. Consumer Service Detail'!$F2612="","",IF(VLOOKUP('C. Consumer Service Detail'!$F2612,'Table of Current Services'!$B$7:$F$36,'Table of Current Services'!$F$5,)="cost","Yes","No"))</f>
        <v/>
      </c>
      <c r="M2612" s="154" t="str">
        <f>IFERROR(IF('C. Consumer Service Detail'!$K2612="No Match","No",VLOOKUP('C. Consumer Service Detail'!$C2612,'B. Consumer Budget'!$E$11:$F$2010,2,FALSE)),"")</f>
        <v/>
      </c>
      <c r="P2612" s="94"/>
      <c r="Q2612" s="94"/>
    </row>
    <row r="2613" spans="2:17" x14ac:dyDescent="0.25">
      <c r="B2613" s="95">
        <f t="shared" si="78"/>
        <v>2603</v>
      </c>
      <c r="C2613" s="149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96"/>
      <c r="E2613" s="98"/>
      <c r="F2613" s="120"/>
      <c r="G2613" s="99"/>
      <c r="H2613" s="172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85"/>
      <c r="J2613" s="171" t="str">
        <f t="shared" si="77"/>
        <v/>
      </c>
      <c r="K2613" s="163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53" t="str">
        <f>IF('C. Consumer Service Detail'!$F2613="","",IF(VLOOKUP('C. Consumer Service Detail'!$F2613,'Table of Current Services'!$B$7:$F$36,'Table of Current Services'!$F$5,)="cost","Yes","No"))</f>
        <v/>
      </c>
      <c r="M2613" s="154" t="str">
        <f>IFERROR(IF('C. Consumer Service Detail'!$K2613="No Match","No",VLOOKUP('C. Consumer Service Detail'!$C2613,'B. Consumer Budget'!$E$11:$F$2010,2,FALSE)),"")</f>
        <v/>
      </c>
      <c r="P2613" s="94"/>
      <c r="Q2613" s="94"/>
    </row>
    <row r="2614" spans="2:17" x14ac:dyDescent="0.25">
      <c r="B2614" s="95">
        <f t="shared" si="78"/>
        <v>2604</v>
      </c>
      <c r="C2614" s="149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97"/>
      <c r="E2614" s="96"/>
      <c r="F2614" s="119"/>
      <c r="G2614" s="97"/>
      <c r="H2614" s="170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86"/>
      <c r="J2614" s="171" t="str">
        <f t="shared" si="77"/>
        <v/>
      </c>
      <c r="K2614" s="163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53" t="str">
        <f>IF('C. Consumer Service Detail'!$F2614="","",IF(VLOOKUP('C. Consumer Service Detail'!$F2614,'Table of Current Services'!$B$7:$F$36,'Table of Current Services'!$F$5,)="cost","Yes","No"))</f>
        <v/>
      </c>
      <c r="M2614" s="154" t="str">
        <f>IFERROR(IF('C. Consumer Service Detail'!$K2614="No Match","No",VLOOKUP('C. Consumer Service Detail'!$C2614,'B. Consumer Budget'!$E$11:$F$2010,2,FALSE)),"")</f>
        <v/>
      </c>
      <c r="P2614" s="94"/>
      <c r="Q2614" s="94"/>
    </row>
    <row r="2615" spans="2:17" x14ac:dyDescent="0.25">
      <c r="B2615" s="95">
        <f t="shared" si="78"/>
        <v>2605</v>
      </c>
      <c r="C2615" s="149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96"/>
      <c r="E2615" s="98"/>
      <c r="F2615" s="120"/>
      <c r="G2615" s="99"/>
      <c r="H2615" s="172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85"/>
      <c r="J2615" s="171" t="str">
        <f t="shared" si="77"/>
        <v/>
      </c>
      <c r="K2615" s="163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53" t="str">
        <f>IF('C. Consumer Service Detail'!$F2615="","",IF(VLOOKUP('C. Consumer Service Detail'!$F2615,'Table of Current Services'!$B$7:$F$36,'Table of Current Services'!$F$5,)="cost","Yes","No"))</f>
        <v/>
      </c>
      <c r="M2615" s="154" t="str">
        <f>IFERROR(IF('C. Consumer Service Detail'!$K2615="No Match","No",VLOOKUP('C. Consumer Service Detail'!$C2615,'B. Consumer Budget'!$E$11:$F$2010,2,FALSE)),"")</f>
        <v/>
      </c>
      <c r="P2615" s="94"/>
      <c r="Q2615" s="94"/>
    </row>
    <row r="2616" spans="2:17" x14ac:dyDescent="0.25">
      <c r="B2616" s="95">
        <f t="shared" si="78"/>
        <v>2606</v>
      </c>
      <c r="C2616" s="149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97"/>
      <c r="E2616" s="96"/>
      <c r="F2616" s="119"/>
      <c r="G2616" s="97"/>
      <c r="H2616" s="170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86"/>
      <c r="J2616" s="171" t="str">
        <f t="shared" si="77"/>
        <v/>
      </c>
      <c r="K2616" s="163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53" t="str">
        <f>IF('C. Consumer Service Detail'!$F2616="","",IF(VLOOKUP('C. Consumer Service Detail'!$F2616,'Table of Current Services'!$B$7:$F$36,'Table of Current Services'!$F$5,)="cost","Yes","No"))</f>
        <v/>
      </c>
      <c r="M2616" s="154" t="str">
        <f>IFERROR(IF('C. Consumer Service Detail'!$K2616="No Match","No",VLOOKUP('C. Consumer Service Detail'!$C2616,'B. Consumer Budget'!$E$11:$F$2010,2,FALSE)),"")</f>
        <v/>
      </c>
      <c r="P2616" s="94"/>
      <c r="Q2616" s="94"/>
    </row>
    <row r="2617" spans="2:17" x14ac:dyDescent="0.25">
      <c r="B2617" s="95">
        <f t="shared" si="78"/>
        <v>2607</v>
      </c>
      <c r="C2617" s="149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96"/>
      <c r="E2617" s="98"/>
      <c r="F2617" s="120"/>
      <c r="G2617" s="99"/>
      <c r="H2617" s="172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85"/>
      <c r="J2617" s="171" t="str">
        <f t="shared" si="77"/>
        <v/>
      </c>
      <c r="K2617" s="163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53" t="str">
        <f>IF('C. Consumer Service Detail'!$F2617="","",IF(VLOOKUP('C. Consumer Service Detail'!$F2617,'Table of Current Services'!$B$7:$F$36,'Table of Current Services'!$F$5,)="cost","Yes","No"))</f>
        <v/>
      </c>
      <c r="M2617" s="154" t="str">
        <f>IFERROR(IF('C. Consumer Service Detail'!$K2617="No Match","No",VLOOKUP('C. Consumer Service Detail'!$C2617,'B. Consumer Budget'!$E$11:$F$2010,2,FALSE)),"")</f>
        <v/>
      </c>
      <c r="P2617" s="94"/>
      <c r="Q2617" s="94"/>
    </row>
    <row r="2618" spans="2:17" x14ac:dyDescent="0.25">
      <c r="B2618" s="95">
        <f t="shared" si="78"/>
        <v>2608</v>
      </c>
      <c r="C2618" s="149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97"/>
      <c r="E2618" s="96"/>
      <c r="F2618" s="119"/>
      <c r="G2618" s="97"/>
      <c r="H2618" s="170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86"/>
      <c r="J2618" s="171" t="str">
        <f t="shared" si="77"/>
        <v/>
      </c>
      <c r="K2618" s="163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53" t="str">
        <f>IF('C. Consumer Service Detail'!$F2618="","",IF(VLOOKUP('C. Consumer Service Detail'!$F2618,'Table of Current Services'!$B$7:$F$36,'Table of Current Services'!$F$5,)="cost","Yes","No"))</f>
        <v/>
      </c>
      <c r="M2618" s="154" t="str">
        <f>IFERROR(IF('C. Consumer Service Detail'!$K2618="No Match","No",VLOOKUP('C. Consumer Service Detail'!$C2618,'B. Consumer Budget'!$E$11:$F$2010,2,FALSE)),"")</f>
        <v/>
      </c>
      <c r="P2618" s="94"/>
      <c r="Q2618" s="94"/>
    </row>
    <row r="2619" spans="2:17" x14ac:dyDescent="0.25">
      <c r="B2619" s="95">
        <f t="shared" si="78"/>
        <v>2609</v>
      </c>
      <c r="C2619" s="149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96"/>
      <c r="E2619" s="98"/>
      <c r="F2619" s="120"/>
      <c r="G2619" s="99"/>
      <c r="H2619" s="172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85"/>
      <c r="J2619" s="171" t="str">
        <f t="shared" si="77"/>
        <v/>
      </c>
      <c r="K2619" s="163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53" t="str">
        <f>IF('C. Consumer Service Detail'!$F2619="","",IF(VLOOKUP('C. Consumer Service Detail'!$F2619,'Table of Current Services'!$B$7:$F$36,'Table of Current Services'!$F$5,)="cost","Yes","No"))</f>
        <v/>
      </c>
      <c r="M2619" s="154" t="str">
        <f>IFERROR(IF('C. Consumer Service Detail'!$K2619="No Match","No",VLOOKUP('C. Consumer Service Detail'!$C2619,'B. Consumer Budget'!$E$11:$F$2010,2,FALSE)),"")</f>
        <v/>
      </c>
      <c r="P2619" s="94"/>
      <c r="Q2619" s="94"/>
    </row>
    <row r="2620" spans="2:17" x14ac:dyDescent="0.25">
      <c r="B2620" s="95">
        <f t="shared" si="78"/>
        <v>2610</v>
      </c>
      <c r="C2620" s="149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97"/>
      <c r="E2620" s="96"/>
      <c r="F2620" s="119"/>
      <c r="G2620" s="97"/>
      <c r="H2620" s="170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86"/>
      <c r="J2620" s="171" t="str">
        <f t="shared" si="77"/>
        <v/>
      </c>
      <c r="K2620" s="163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53" t="str">
        <f>IF('C. Consumer Service Detail'!$F2620="","",IF(VLOOKUP('C. Consumer Service Detail'!$F2620,'Table of Current Services'!$B$7:$F$36,'Table of Current Services'!$F$5,)="cost","Yes","No"))</f>
        <v/>
      </c>
      <c r="M2620" s="154" t="str">
        <f>IFERROR(IF('C. Consumer Service Detail'!$K2620="No Match","No",VLOOKUP('C. Consumer Service Detail'!$C2620,'B. Consumer Budget'!$E$11:$F$2010,2,FALSE)),"")</f>
        <v/>
      </c>
      <c r="P2620" s="94"/>
      <c r="Q2620" s="94"/>
    </row>
    <row r="2621" spans="2:17" x14ac:dyDescent="0.25">
      <c r="B2621" s="95">
        <f t="shared" si="78"/>
        <v>2611</v>
      </c>
      <c r="C2621" s="149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96"/>
      <c r="E2621" s="98"/>
      <c r="F2621" s="120"/>
      <c r="G2621" s="99"/>
      <c r="H2621" s="172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85"/>
      <c r="J2621" s="171" t="str">
        <f t="shared" si="77"/>
        <v/>
      </c>
      <c r="K2621" s="163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53" t="str">
        <f>IF('C. Consumer Service Detail'!$F2621="","",IF(VLOOKUP('C. Consumer Service Detail'!$F2621,'Table of Current Services'!$B$7:$F$36,'Table of Current Services'!$F$5,)="cost","Yes","No"))</f>
        <v/>
      </c>
      <c r="M2621" s="154" t="str">
        <f>IFERROR(IF('C. Consumer Service Detail'!$K2621="No Match","No",VLOOKUP('C. Consumer Service Detail'!$C2621,'B. Consumer Budget'!$E$11:$F$2010,2,FALSE)),"")</f>
        <v/>
      </c>
      <c r="P2621" s="94"/>
      <c r="Q2621" s="94"/>
    </row>
    <row r="2622" spans="2:17" x14ac:dyDescent="0.25">
      <c r="B2622" s="95">
        <f t="shared" si="78"/>
        <v>2612</v>
      </c>
      <c r="C2622" s="149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97"/>
      <c r="E2622" s="96"/>
      <c r="F2622" s="119"/>
      <c r="G2622" s="97"/>
      <c r="H2622" s="170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86"/>
      <c r="J2622" s="171" t="str">
        <f t="shared" si="77"/>
        <v/>
      </c>
      <c r="K2622" s="163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53" t="str">
        <f>IF('C. Consumer Service Detail'!$F2622="","",IF(VLOOKUP('C. Consumer Service Detail'!$F2622,'Table of Current Services'!$B$7:$F$36,'Table of Current Services'!$F$5,)="cost","Yes","No"))</f>
        <v/>
      </c>
      <c r="M2622" s="154" t="str">
        <f>IFERROR(IF('C. Consumer Service Detail'!$K2622="No Match","No",VLOOKUP('C. Consumer Service Detail'!$C2622,'B. Consumer Budget'!$E$11:$F$2010,2,FALSE)),"")</f>
        <v/>
      </c>
      <c r="P2622" s="94"/>
      <c r="Q2622" s="94"/>
    </row>
    <row r="2623" spans="2:17" x14ac:dyDescent="0.25">
      <c r="B2623" s="95">
        <f t="shared" si="78"/>
        <v>2613</v>
      </c>
      <c r="C2623" s="149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96"/>
      <c r="E2623" s="98"/>
      <c r="F2623" s="120"/>
      <c r="G2623" s="99"/>
      <c r="H2623" s="172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85"/>
      <c r="J2623" s="171" t="str">
        <f t="shared" si="77"/>
        <v/>
      </c>
      <c r="K2623" s="163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53" t="str">
        <f>IF('C. Consumer Service Detail'!$F2623="","",IF(VLOOKUP('C. Consumer Service Detail'!$F2623,'Table of Current Services'!$B$7:$F$36,'Table of Current Services'!$F$5,)="cost","Yes","No"))</f>
        <v/>
      </c>
      <c r="M2623" s="154" t="str">
        <f>IFERROR(IF('C. Consumer Service Detail'!$K2623="No Match","No",VLOOKUP('C. Consumer Service Detail'!$C2623,'B. Consumer Budget'!$E$11:$F$2010,2,FALSE)),"")</f>
        <v/>
      </c>
      <c r="P2623" s="94"/>
      <c r="Q2623" s="94"/>
    </row>
    <row r="2624" spans="2:17" x14ac:dyDescent="0.25">
      <c r="B2624" s="95">
        <f t="shared" si="78"/>
        <v>2614</v>
      </c>
      <c r="C2624" s="149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97"/>
      <c r="E2624" s="96"/>
      <c r="F2624" s="119"/>
      <c r="G2624" s="97"/>
      <c r="H2624" s="170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86"/>
      <c r="J2624" s="171" t="str">
        <f t="shared" si="77"/>
        <v/>
      </c>
      <c r="K2624" s="163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53" t="str">
        <f>IF('C. Consumer Service Detail'!$F2624="","",IF(VLOOKUP('C. Consumer Service Detail'!$F2624,'Table of Current Services'!$B$7:$F$36,'Table of Current Services'!$F$5,)="cost","Yes","No"))</f>
        <v/>
      </c>
      <c r="M2624" s="154" t="str">
        <f>IFERROR(IF('C. Consumer Service Detail'!$K2624="No Match","No",VLOOKUP('C. Consumer Service Detail'!$C2624,'B. Consumer Budget'!$E$11:$F$2010,2,FALSE)),"")</f>
        <v/>
      </c>
      <c r="P2624" s="94"/>
      <c r="Q2624" s="94"/>
    </row>
    <row r="2625" spans="2:17" x14ac:dyDescent="0.25">
      <c r="B2625" s="95">
        <f t="shared" si="78"/>
        <v>2615</v>
      </c>
      <c r="C2625" s="149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96"/>
      <c r="E2625" s="98"/>
      <c r="F2625" s="120"/>
      <c r="G2625" s="99"/>
      <c r="H2625" s="172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85"/>
      <c r="J2625" s="171" t="str">
        <f t="shared" si="77"/>
        <v/>
      </c>
      <c r="K2625" s="163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53" t="str">
        <f>IF('C. Consumer Service Detail'!$F2625="","",IF(VLOOKUP('C. Consumer Service Detail'!$F2625,'Table of Current Services'!$B$7:$F$36,'Table of Current Services'!$F$5,)="cost","Yes","No"))</f>
        <v/>
      </c>
      <c r="M2625" s="154" t="str">
        <f>IFERROR(IF('C. Consumer Service Detail'!$K2625="No Match","No",VLOOKUP('C. Consumer Service Detail'!$C2625,'B. Consumer Budget'!$E$11:$F$2010,2,FALSE)),"")</f>
        <v/>
      </c>
      <c r="P2625" s="94"/>
      <c r="Q2625" s="94"/>
    </row>
    <row r="2626" spans="2:17" x14ac:dyDescent="0.25">
      <c r="B2626" s="95">
        <f t="shared" si="78"/>
        <v>2616</v>
      </c>
      <c r="C2626" s="149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97"/>
      <c r="E2626" s="96"/>
      <c r="F2626" s="119"/>
      <c r="G2626" s="97"/>
      <c r="H2626" s="170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86"/>
      <c r="J2626" s="171" t="str">
        <f t="shared" si="77"/>
        <v/>
      </c>
      <c r="K2626" s="163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53" t="str">
        <f>IF('C. Consumer Service Detail'!$F2626="","",IF(VLOOKUP('C. Consumer Service Detail'!$F2626,'Table of Current Services'!$B$7:$F$36,'Table of Current Services'!$F$5,)="cost","Yes","No"))</f>
        <v/>
      </c>
      <c r="M2626" s="154" t="str">
        <f>IFERROR(IF('C. Consumer Service Detail'!$K2626="No Match","No",VLOOKUP('C. Consumer Service Detail'!$C2626,'B. Consumer Budget'!$E$11:$F$2010,2,FALSE)),"")</f>
        <v/>
      </c>
      <c r="P2626" s="94"/>
      <c r="Q2626" s="94"/>
    </row>
    <row r="2627" spans="2:17" x14ac:dyDescent="0.25">
      <c r="B2627" s="95">
        <f t="shared" si="78"/>
        <v>2617</v>
      </c>
      <c r="C2627" s="149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96"/>
      <c r="E2627" s="98"/>
      <c r="F2627" s="120"/>
      <c r="G2627" s="99"/>
      <c r="H2627" s="172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85"/>
      <c r="J2627" s="171" t="str">
        <f t="shared" si="77"/>
        <v/>
      </c>
      <c r="K2627" s="163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53" t="str">
        <f>IF('C. Consumer Service Detail'!$F2627="","",IF(VLOOKUP('C. Consumer Service Detail'!$F2627,'Table of Current Services'!$B$7:$F$36,'Table of Current Services'!$F$5,)="cost","Yes","No"))</f>
        <v/>
      </c>
      <c r="M2627" s="154" t="str">
        <f>IFERROR(IF('C. Consumer Service Detail'!$K2627="No Match","No",VLOOKUP('C. Consumer Service Detail'!$C2627,'B. Consumer Budget'!$E$11:$F$2010,2,FALSE)),"")</f>
        <v/>
      </c>
      <c r="P2627" s="94"/>
      <c r="Q2627" s="94"/>
    </row>
    <row r="2628" spans="2:17" x14ac:dyDescent="0.25">
      <c r="B2628" s="95">
        <f t="shared" si="78"/>
        <v>2618</v>
      </c>
      <c r="C2628" s="149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97"/>
      <c r="E2628" s="96"/>
      <c r="F2628" s="119"/>
      <c r="G2628" s="97"/>
      <c r="H2628" s="170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86"/>
      <c r="J2628" s="171" t="str">
        <f t="shared" si="77"/>
        <v/>
      </c>
      <c r="K2628" s="163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53" t="str">
        <f>IF('C. Consumer Service Detail'!$F2628="","",IF(VLOOKUP('C. Consumer Service Detail'!$F2628,'Table of Current Services'!$B$7:$F$36,'Table of Current Services'!$F$5,)="cost","Yes","No"))</f>
        <v/>
      </c>
      <c r="M2628" s="154" t="str">
        <f>IFERROR(IF('C. Consumer Service Detail'!$K2628="No Match","No",VLOOKUP('C. Consumer Service Detail'!$C2628,'B. Consumer Budget'!$E$11:$F$2010,2,FALSE)),"")</f>
        <v/>
      </c>
      <c r="P2628" s="94"/>
      <c r="Q2628" s="94"/>
    </row>
    <row r="2629" spans="2:17" x14ac:dyDescent="0.25">
      <c r="B2629" s="95">
        <f t="shared" si="78"/>
        <v>2619</v>
      </c>
      <c r="C2629" s="149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96"/>
      <c r="E2629" s="98"/>
      <c r="F2629" s="120"/>
      <c r="G2629" s="99"/>
      <c r="H2629" s="172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85"/>
      <c r="J2629" s="171" t="str">
        <f t="shared" si="77"/>
        <v/>
      </c>
      <c r="K2629" s="163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53" t="str">
        <f>IF('C. Consumer Service Detail'!$F2629="","",IF(VLOOKUP('C. Consumer Service Detail'!$F2629,'Table of Current Services'!$B$7:$F$36,'Table of Current Services'!$F$5,)="cost","Yes","No"))</f>
        <v/>
      </c>
      <c r="M2629" s="154" t="str">
        <f>IFERROR(IF('C. Consumer Service Detail'!$K2629="No Match","No",VLOOKUP('C. Consumer Service Detail'!$C2629,'B. Consumer Budget'!$E$11:$F$2010,2,FALSE)),"")</f>
        <v/>
      </c>
      <c r="P2629" s="94"/>
      <c r="Q2629" s="94"/>
    </row>
    <row r="2630" spans="2:17" x14ac:dyDescent="0.25">
      <c r="B2630" s="95">
        <f t="shared" si="78"/>
        <v>2620</v>
      </c>
      <c r="C2630" s="149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97"/>
      <c r="E2630" s="96"/>
      <c r="F2630" s="119"/>
      <c r="G2630" s="97"/>
      <c r="H2630" s="170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86"/>
      <c r="J2630" s="171" t="str">
        <f t="shared" si="77"/>
        <v/>
      </c>
      <c r="K2630" s="163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53" t="str">
        <f>IF('C. Consumer Service Detail'!$F2630="","",IF(VLOOKUP('C. Consumer Service Detail'!$F2630,'Table of Current Services'!$B$7:$F$36,'Table of Current Services'!$F$5,)="cost","Yes","No"))</f>
        <v/>
      </c>
      <c r="M2630" s="154" t="str">
        <f>IFERROR(IF('C. Consumer Service Detail'!$K2630="No Match","No",VLOOKUP('C. Consumer Service Detail'!$C2630,'B. Consumer Budget'!$E$11:$F$2010,2,FALSE)),"")</f>
        <v/>
      </c>
      <c r="P2630" s="94"/>
      <c r="Q2630" s="94"/>
    </row>
    <row r="2631" spans="2:17" x14ac:dyDescent="0.25">
      <c r="B2631" s="95">
        <f t="shared" si="78"/>
        <v>2621</v>
      </c>
      <c r="C2631" s="149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96"/>
      <c r="E2631" s="98"/>
      <c r="F2631" s="120"/>
      <c r="G2631" s="99"/>
      <c r="H2631" s="172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85"/>
      <c r="J2631" s="171" t="str">
        <f t="shared" si="77"/>
        <v/>
      </c>
      <c r="K2631" s="163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53" t="str">
        <f>IF('C. Consumer Service Detail'!$F2631="","",IF(VLOOKUP('C. Consumer Service Detail'!$F2631,'Table of Current Services'!$B$7:$F$36,'Table of Current Services'!$F$5,)="cost","Yes","No"))</f>
        <v/>
      </c>
      <c r="M2631" s="154" t="str">
        <f>IFERROR(IF('C. Consumer Service Detail'!$K2631="No Match","No",VLOOKUP('C. Consumer Service Detail'!$C2631,'B. Consumer Budget'!$E$11:$F$2010,2,FALSE)),"")</f>
        <v/>
      </c>
      <c r="P2631" s="94"/>
      <c r="Q2631" s="94"/>
    </row>
    <row r="2632" spans="2:17" x14ac:dyDescent="0.25">
      <c r="B2632" s="95">
        <f t="shared" si="78"/>
        <v>2622</v>
      </c>
      <c r="C2632" s="149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97"/>
      <c r="E2632" s="96"/>
      <c r="F2632" s="119"/>
      <c r="G2632" s="97"/>
      <c r="H2632" s="170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86"/>
      <c r="J2632" s="171" t="str">
        <f t="shared" si="77"/>
        <v/>
      </c>
      <c r="K2632" s="163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53" t="str">
        <f>IF('C. Consumer Service Detail'!$F2632="","",IF(VLOOKUP('C. Consumer Service Detail'!$F2632,'Table of Current Services'!$B$7:$F$36,'Table of Current Services'!$F$5,)="cost","Yes","No"))</f>
        <v/>
      </c>
      <c r="M2632" s="154" t="str">
        <f>IFERROR(IF('C. Consumer Service Detail'!$K2632="No Match","No",VLOOKUP('C. Consumer Service Detail'!$C2632,'B. Consumer Budget'!$E$11:$F$2010,2,FALSE)),"")</f>
        <v/>
      </c>
      <c r="P2632" s="94"/>
      <c r="Q2632" s="94"/>
    </row>
    <row r="2633" spans="2:17" x14ac:dyDescent="0.25">
      <c r="B2633" s="95">
        <f t="shared" si="78"/>
        <v>2623</v>
      </c>
      <c r="C2633" s="149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96"/>
      <c r="E2633" s="98"/>
      <c r="F2633" s="120"/>
      <c r="G2633" s="99"/>
      <c r="H2633" s="172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85"/>
      <c r="J2633" s="171" t="str">
        <f t="shared" si="77"/>
        <v/>
      </c>
      <c r="K2633" s="163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53" t="str">
        <f>IF('C. Consumer Service Detail'!$F2633="","",IF(VLOOKUP('C. Consumer Service Detail'!$F2633,'Table of Current Services'!$B$7:$F$36,'Table of Current Services'!$F$5,)="cost","Yes","No"))</f>
        <v/>
      </c>
      <c r="M2633" s="154" t="str">
        <f>IFERROR(IF('C. Consumer Service Detail'!$K2633="No Match","No",VLOOKUP('C. Consumer Service Detail'!$C2633,'B. Consumer Budget'!$E$11:$F$2010,2,FALSE)),"")</f>
        <v/>
      </c>
      <c r="P2633" s="94"/>
      <c r="Q2633" s="94"/>
    </row>
    <row r="2634" spans="2:17" x14ac:dyDescent="0.25">
      <c r="B2634" s="95">
        <f t="shared" si="78"/>
        <v>2624</v>
      </c>
      <c r="C2634" s="149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97"/>
      <c r="E2634" s="96"/>
      <c r="F2634" s="119"/>
      <c r="G2634" s="97"/>
      <c r="H2634" s="170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86"/>
      <c r="J2634" s="171" t="str">
        <f t="shared" si="77"/>
        <v/>
      </c>
      <c r="K2634" s="163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53" t="str">
        <f>IF('C. Consumer Service Detail'!$F2634="","",IF(VLOOKUP('C. Consumer Service Detail'!$F2634,'Table of Current Services'!$B$7:$F$36,'Table of Current Services'!$F$5,)="cost","Yes","No"))</f>
        <v/>
      </c>
      <c r="M2634" s="154" t="str">
        <f>IFERROR(IF('C. Consumer Service Detail'!$K2634="No Match","No",VLOOKUP('C. Consumer Service Detail'!$C2634,'B. Consumer Budget'!$E$11:$F$2010,2,FALSE)),"")</f>
        <v/>
      </c>
      <c r="P2634" s="94"/>
      <c r="Q2634" s="94"/>
    </row>
    <row r="2635" spans="2:17" x14ac:dyDescent="0.25">
      <c r="B2635" s="95">
        <f t="shared" si="78"/>
        <v>2625</v>
      </c>
      <c r="C2635" s="149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96"/>
      <c r="E2635" s="98"/>
      <c r="F2635" s="120"/>
      <c r="G2635" s="99"/>
      <c r="H2635" s="172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85"/>
      <c r="J2635" s="171" t="str">
        <f t="shared" ref="J2635:J2698" si="79">IFERROR(IF($H2635&gt;0,$H2635*$I2635,$I2635),"")</f>
        <v/>
      </c>
      <c r="K2635" s="163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53" t="str">
        <f>IF('C. Consumer Service Detail'!$F2635="","",IF(VLOOKUP('C. Consumer Service Detail'!$F2635,'Table of Current Services'!$B$7:$F$36,'Table of Current Services'!$F$5,)="cost","Yes","No"))</f>
        <v/>
      </c>
      <c r="M2635" s="154" t="str">
        <f>IFERROR(IF('C. Consumer Service Detail'!$K2635="No Match","No",VLOOKUP('C. Consumer Service Detail'!$C2635,'B. Consumer Budget'!$E$11:$F$2010,2,FALSE)),"")</f>
        <v/>
      </c>
      <c r="P2635" s="94"/>
      <c r="Q2635" s="94"/>
    </row>
    <row r="2636" spans="2:17" x14ac:dyDescent="0.25">
      <c r="B2636" s="95">
        <f t="shared" ref="B2636:B2699" si="80">B2635+1</f>
        <v>2626</v>
      </c>
      <c r="C2636" s="149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97"/>
      <c r="E2636" s="96"/>
      <c r="F2636" s="119"/>
      <c r="G2636" s="97"/>
      <c r="H2636" s="170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86"/>
      <c r="J2636" s="171" t="str">
        <f t="shared" si="79"/>
        <v/>
      </c>
      <c r="K2636" s="163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53" t="str">
        <f>IF('C. Consumer Service Detail'!$F2636="","",IF(VLOOKUP('C. Consumer Service Detail'!$F2636,'Table of Current Services'!$B$7:$F$36,'Table of Current Services'!$F$5,)="cost","Yes","No"))</f>
        <v/>
      </c>
      <c r="M2636" s="154" t="str">
        <f>IFERROR(IF('C. Consumer Service Detail'!$K2636="No Match","No",VLOOKUP('C. Consumer Service Detail'!$C2636,'B. Consumer Budget'!$E$11:$F$2010,2,FALSE)),"")</f>
        <v/>
      </c>
      <c r="P2636" s="94"/>
      <c r="Q2636" s="94"/>
    </row>
    <row r="2637" spans="2:17" x14ac:dyDescent="0.25">
      <c r="B2637" s="95">
        <f t="shared" si="80"/>
        <v>2627</v>
      </c>
      <c r="C2637" s="149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96"/>
      <c r="E2637" s="98"/>
      <c r="F2637" s="120"/>
      <c r="G2637" s="99"/>
      <c r="H2637" s="172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85"/>
      <c r="J2637" s="171" t="str">
        <f t="shared" si="79"/>
        <v/>
      </c>
      <c r="K2637" s="163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53" t="str">
        <f>IF('C. Consumer Service Detail'!$F2637="","",IF(VLOOKUP('C. Consumer Service Detail'!$F2637,'Table of Current Services'!$B$7:$F$36,'Table of Current Services'!$F$5,)="cost","Yes","No"))</f>
        <v/>
      </c>
      <c r="M2637" s="154" t="str">
        <f>IFERROR(IF('C. Consumer Service Detail'!$K2637="No Match","No",VLOOKUP('C. Consumer Service Detail'!$C2637,'B. Consumer Budget'!$E$11:$F$2010,2,FALSE)),"")</f>
        <v/>
      </c>
      <c r="P2637" s="94"/>
      <c r="Q2637" s="94"/>
    </row>
    <row r="2638" spans="2:17" x14ac:dyDescent="0.25">
      <c r="B2638" s="95">
        <f t="shared" si="80"/>
        <v>2628</v>
      </c>
      <c r="C2638" s="149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97"/>
      <c r="E2638" s="96"/>
      <c r="F2638" s="119"/>
      <c r="G2638" s="97"/>
      <c r="H2638" s="170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86"/>
      <c r="J2638" s="171" t="str">
        <f t="shared" si="79"/>
        <v/>
      </c>
      <c r="K2638" s="163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53" t="str">
        <f>IF('C. Consumer Service Detail'!$F2638="","",IF(VLOOKUP('C. Consumer Service Detail'!$F2638,'Table of Current Services'!$B$7:$F$36,'Table of Current Services'!$F$5,)="cost","Yes","No"))</f>
        <v/>
      </c>
      <c r="M2638" s="154" t="str">
        <f>IFERROR(IF('C. Consumer Service Detail'!$K2638="No Match","No",VLOOKUP('C. Consumer Service Detail'!$C2638,'B. Consumer Budget'!$E$11:$F$2010,2,FALSE)),"")</f>
        <v/>
      </c>
      <c r="P2638" s="94"/>
      <c r="Q2638" s="94"/>
    </row>
    <row r="2639" spans="2:17" x14ac:dyDescent="0.25">
      <c r="B2639" s="95">
        <f t="shared" si="80"/>
        <v>2629</v>
      </c>
      <c r="C2639" s="149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96"/>
      <c r="E2639" s="98"/>
      <c r="F2639" s="120"/>
      <c r="G2639" s="99"/>
      <c r="H2639" s="172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85"/>
      <c r="J2639" s="171" t="str">
        <f t="shared" si="79"/>
        <v/>
      </c>
      <c r="K2639" s="163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53" t="str">
        <f>IF('C. Consumer Service Detail'!$F2639="","",IF(VLOOKUP('C. Consumer Service Detail'!$F2639,'Table of Current Services'!$B$7:$F$36,'Table of Current Services'!$F$5,)="cost","Yes","No"))</f>
        <v/>
      </c>
      <c r="M2639" s="154" t="str">
        <f>IFERROR(IF('C. Consumer Service Detail'!$K2639="No Match","No",VLOOKUP('C. Consumer Service Detail'!$C2639,'B. Consumer Budget'!$E$11:$F$2010,2,FALSE)),"")</f>
        <v/>
      </c>
      <c r="P2639" s="94"/>
      <c r="Q2639" s="94"/>
    </row>
    <row r="2640" spans="2:17" x14ac:dyDescent="0.25">
      <c r="B2640" s="95">
        <f t="shared" si="80"/>
        <v>2630</v>
      </c>
      <c r="C2640" s="149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97"/>
      <c r="E2640" s="96"/>
      <c r="F2640" s="119"/>
      <c r="G2640" s="97"/>
      <c r="H2640" s="170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86"/>
      <c r="J2640" s="171" t="str">
        <f t="shared" si="79"/>
        <v/>
      </c>
      <c r="K2640" s="163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53" t="str">
        <f>IF('C. Consumer Service Detail'!$F2640="","",IF(VLOOKUP('C. Consumer Service Detail'!$F2640,'Table of Current Services'!$B$7:$F$36,'Table of Current Services'!$F$5,)="cost","Yes","No"))</f>
        <v/>
      </c>
      <c r="M2640" s="154" t="str">
        <f>IFERROR(IF('C. Consumer Service Detail'!$K2640="No Match","No",VLOOKUP('C. Consumer Service Detail'!$C2640,'B. Consumer Budget'!$E$11:$F$2010,2,FALSE)),"")</f>
        <v/>
      </c>
      <c r="P2640" s="94"/>
      <c r="Q2640" s="94"/>
    </row>
    <row r="2641" spans="2:17" x14ac:dyDescent="0.25">
      <c r="B2641" s="95">
        <f t="shared" si="80"/>
        <v>2631</v>
      </c>
      <c r="C2641" s="149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96"/>
      <c r="E2641" s="98"/>
      <c r="F2641" s="120"/>
      <c r="G2641" s="99"/>
      <c r="H2641" s="172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85"/>
      <c r="J2641" s="171" t="str">
        <f t="shared" si="79"/>
        <v/>
      </c>
      <c r="K2641" s="163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53" t="str">
        <f>IF('C. Consumer Service Detail'!$F2641="","",IF(VLOOKUP('C. Consumer Service Detail'!$F2641,'Table of Current Services'!$B$7:$F$36,'Table of Current Services'!$F$5,)="cost","Yes","No"))</f>
        <v/>
      </c>
      <c r="M2641" s="154" t="str">
        <f>IFERROR(IF('C. Consumer Service Detail'!$K2641="No Match","No",VLOOKUP('C. Consumer Service Detail'!$C2641,'B. Consumer Budget'!$E$11:$F$2010,2,FALSE)),"")</f>
        <v/>
      </c>
      <c r="P2641" s="94"/>
      <c r="Q2641" s="94"/>
    </row>
    <row r="2642" spans="2:17" x14ac:dyDescent="0.25">
      <c r="B2642" s="95">
        <f t="shared" si="80"/>
        <v>2632</v>
      </c>
      <c r="C2642" s="149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97"/>
      <c r="E2642" s="96"/>
      <c r="F2642" s="119"/>
      <c r="G2642" s="97"/>
      <c r="H2642" s="170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86"/>
      <c r="J2642" s="171" t="str">
        <f t="shared" si="79"/>
        <v/>
      </c>
      <c r="K2642" s="163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53" t="str">
        <f>IF('C. Consumer Service Detail'!$F2642="","",IF(VLOOKUP('C. Consumer Service Detail'!$F2642,'Table of Current Services'!$B$7:$F$36,'Table of Current Services'!$F$5,)="cost","Yes","No"))</f>
        <v/>
      </c>
      <c r="M2642" s="154" t="str">
        <f>IFERROR(IF('C. Consumer Service Detail'!$K2642="No Match","No",VLOOKUP('C. Consumer Service Detail'!$C2642,'B. Consumer Budget'!$E$11:$F$2010,2,FALSE)),"")</f>
        <v/>
      </c>
      <c r="P2642" s="94"/>
      <c r="Q2642" s="94"/>
    </row>
    <row r="2643" spans="2:17" x14ac:dyDescent="0.25">
      <c r="B2643" s="95">
        <f t="shared" si="80"/>
        <v>2633</v>
      </c>
      <c r="C2643" s="149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96"/>
      <c r="E2643" s="98"/>
      <c r="F2643" s="120"/>
      <c r="G2643" s="99"/>
      <c r="H2643" s="172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85"/>
      <c r="J2643" s="171" t="str">
        <f t="shared" si="79"/>
        <v/>
      </c>
      <c r="K2643" s="163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53" t="str">
        <f>IF('C. Consumer Service Detail'!$F2643="","",IF(VLOOKUP('C. Consumer Service Detail'!$F2643,'Table of Current Services'!$B$7:$F$36,'Table of Current Services'!$F$5,)="cost","Yes","No"))</f>
        <v/>
      </c>
      <c r="M2643" s="154" t="str">
        <f>IFERROR(IF('C. Consumer Service Detail'!$K2643="No Match","No",VLOOKUP('C. Consumer Service Detail'!$C2643,'B. Consumer Budget'!$E$11:$F$2010,2,FALSE)),"")</f>
        <v/>
      </c>
      <c r="P2643" s="94"/>
      <c r="Q2643" s="94"/>
    </row>
    <row r="2644" spans="2:17" x14ac:dyDescent="0.25">
      <c r="B2644" s="95">
        <f t="shared" si="80"/>
        <v>2634</v>
      </c>
      <c r="C2644" s="149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97"/>
      <c r="E2644" s="96"/>
      <c r="F2644" s="119"/>
      <c r="G2644" s="97"/>
      <c r="H2644" s="170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86"/>
      <c r="J2644" s="171" t="str">
        <f t="shared" si="79"/>
        <v/>
      </c>
      <c r="K2644" s="163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53" t="str">
        <f>IF('C. Consumer Service Detail'!$F2644="","",IF(VLOOKUP('C. Consumer Service Detail'!$F2644,'Table of Current Services'!$B$7:$F$36,'Table of Current Services'!$F$5,)="cost","Yes","No"))</f>
        <v/>
      </c>
      <c r="M2644" s="154" t="str">
        <f>IFERROR(IF('C. Consumer Service Detail'!$K2644="No Match","No",VLOOKUP('C. Consumer Service Detail'!$C2644,'B. Consumer Budget'!$E$11:$F$2010,2,FALSE)),"")</f>
        <v/>
      </c>
      <c r="P2644" s="94"/>
      <c r="Q2644" s="94"/>
    </row>
    <row r="2645" spans="2:17" x14ac:dyDescent="0.25">
      <c r="B2645" s="95">
        <f t="shared" si="80"/>
        <v>2635</v>
      </c>
      <c r="C2645" s="149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96"/>
      <c r="E2645" s="98"/>
      <c r="F2645" s="120"/>
      <c r="G2645" s="99"/>
      <c r="H2645" s="172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85"/>
      <c r="J2645" s="171" t="str">
        <f t="shared" si="79"/>
        <v/>
      </c>
      <c r="K2645" s="163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53" t="str">
        <f>IF('C. Consumer Service Detail'!$F2645="","",IF(VLOOKUP('C. Consumer Service Detail'!$F2645,'Table of Current Services'!$B$7:$F$36,'Table of Current Services'!$F$5,)="cost","Yes","No"))</f>
        <v/>
      </c>
      <c r="M2645" s="154" t="str">
        <f>IFERROR(IF('C. Consumer Service Detail'!$K2645="No Match","No",VLOOKUP('C. Consumer Service Detail'!$C2645,'B. Consumer Budget'!$E$11:$F$2010,2,FALSE)),"")</f>
        <v/>
      </c>
      <c r="P2645" s="94"/>
      <c r="Q2645" s="94"/>
    </row>
    <row r="2646" spans="2:17" x14ac:dyDescent="0.25">
      <c r="B2646" s="95">
        <f t="shared" si="80"/>
        <v>2636</v>
      </c>
      <c r="C2646" s="149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97"/>
      <c r="E2646" s="96"/>
      <c r="F2646" s="119"/>
      <c r="G2646" s="97"/>
      <c r="H2646" s="170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86"/>
      <c r="J2646" s="171" t="str">
        <f t="shared" si="79"/>
        <v/>
      </c>
      <c r="K2646" s="163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53" t="str">
        <f>IF('C. Consumer Service Detail'!$F2646="","",IF(VLOOKUP('C. Consumer Service Detail'!$F2646,'Table of Current Services'!$B$7:$F$36,'Table of Current Services'!$F$5,)="cost","Yes","No"))</f>
        <v/>
      </c>
      <c r="M2646" s="154" t="str">
        <f>IFERROR(IF('C. Consumer Service Detail'!$K2646="No Match","No",VLOOKUP('C. Consumer Service Detail'!$C2646,'B. Consumer Budget'!$E$11:$F$2010,2,FALSE)),"")</f>
        <v/>
      </c>
      <c r="P2646" s="94"/>
      <c r="Q2646" s="94"/>
    </row>
    <row r="2647" spans="2:17" x14ac:dyDescent="0.25">
      <c r="B2647" s="95">
        <f t="shared" si="80"/>
        <v>2637</v>
      </c>
      <c r="C2647" s="149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96"/>
      <c r="E2647" s="98"/>
      <c r="F2647" s="120"/>
      <c r="G2647" s="99"/>
      <c r="H2647" s="172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85"/>
      <c r="J2647" s="171" t="str">
        <f t="shared" si="79"/>
        <v/>
      </c>
      <c r="K2647" s="163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53" t="str">
        <f>IF('C. Consumer Service Detail'!$F2647="","",IF(VLOOKUP('C. Consumer Service Detail'!$F2647,'Table of Current Services'!$B$7:$F$36,'Table of Current Services'!$F$5,)="cost","Yes","No"))</f>
        <v/>
      </c>
      <c r="M2647" s="154" t="str">
        <f>IFERROR(IF('C. Consumer Service Detail'!$K2647="No Match","No",VLOOKUP('C. Consumer Service Detail'!$C2647,'B. Consumer Budget'!$E$11:$F$2010,2,FALSE)),"")</f>
        <v/>
      </c>
      <c r="P2647" s="94"/>
      <c r="Q2647" s="94"/>
    </row>
    <row r="2648" spans="2:17" x14ac:dyDescent="0.25">
      <c r="B2648" s="95">
        <f t="shared" si="80"/>
        <v>2638</v>
      </c>
      <c r="C2648" s="149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97"/>
      <c r="E2648" s="96"/>
      <c r="F2648" s="119"/>
      <c r="G2648" s="97"/>
      <c r="H2648" s="170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86"/>
      <c r="J2648" s="171" t="str">
        <f t="shared" si="79"/>
        <v/>
      </c>
      <c r="K2648" s="163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53" t="str">
        <f>IF('C. Consumer Service Detail'!$F2648="","",IF(VLOOKUP('C. Consumer Service Detail'!$F2648,'Table of Current Services'!$B$7:$F$36,'Table of Current Services'!$F$5,)="cost","Yes","No"))</f>
        <v/>
      </c>
      <c r="M2648" s="154" t="str">
        <f>IFERROR(IF('C. Consumer Service Detail'!$K2648="No Match","No",VLOOKUP('C. Consumer Service Detail'!$C2648,'B. Consumer Budget'!$E$11:$F$2010,2,FALSE)),"")</f>
        <v/>
      </c>
      <c r="P2648" s="94"/>
      <c r="Q2648" s="94"/>
    </row>
    <row r="2649" spans="2:17" x14ac:dyDescent="0.25">
      <c r="B2649" s="95">
        <f t="shared" si="80"/>
        <v>2639</v>
      </c>
      <c r="C2649" s="149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96"/>
      <c r="E2649" s="98"/>
      <c r="F2649" s="120"/>
      <c r="G2649" s="99"/>
      <c r="H2649" s="172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85"/>
      <c r="J2649" s="171" t="str">
        <f t="shared" si="79"/>
        <v/>
      </c>
      <c r="K2649" s="163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53" t="str">
        <f>IF('C. Consumer Service Detail'!$F2649="","",IF(VLOOKUP('C. Consumer Service Detail'!$F2649,'Table of Current Services'!$B$7:$F$36,'Table of Current Services'!$F$5,)="cost","Yes","No"))</f>
        <v/>
      </c>
      <c r="M2649" s="154" t="str">
        <f>IFERROR(IF('C. Consumer Service Detail'!$K2649="No Match","No",VLOOKUP('C. Consumer Service Detail'!$C2649,'B. Consumer Budget'!$E$11:$F$2010,2,FALSE)),"")</f>
        <v/>
      </c>
      <c r="P2649" s="94"/>
      <c r="Q2649" s="94"/>
    </row>
    <row r="2650" spans="2:17" x14ac:dyDescent="0.25">
      <c r="B2650" s="95">
        <f t="shared" si="80"/>
        <v>2640</v>
      </c>
      <c r="C2650" s="149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97"/>
      <c r="E2650" s="96"/>
      <c r="F2650" s="119"/>
      <c r="G2650" s="97"/>
      <c r="H2650" s="170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86"/>
      <c r="J2650" s="171" t="str">
        <f t="shared" si="79"/>
        <v/>
      </c>
      <c r="K2650" s="163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53" t="str">
        <f>IF('C. Consumer Service Detail'!$F2650="","",IF(VLOOKUP('C. Consumer Service Detail'!$F2650,'Table of Current Services'!$B$7:$F$36,'Table of Current Services'!$F$5,)="cost","Yes","No"))</f>
        <v/>
      </c>
      <c r="M2650" s="154" t="str">
        <f>IFERROR(IF('C. Consumer Service Detail'!$K2650="No Match","No",VLOOKUP('C. Consumer Service Detail'!$C2650,'B. Consumer Budget'!$E$11:$F$2010,2,FALSE)),"")</f>
        <v/>
      </c>
      <c r="P2650" s="94"/>
      <c r="Q2650" s="94"/>
    </row>
    <row r="2651" spans="2:17" x14ac:dyDescent="0.25">
      <c r="B2651" s="95">
        <f t="shared" si="80"/>
        <v>2641</v>
      </c>
      <c r="C2651" s="149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96"/>
      <c r="E2651" s="98"/>
      <c r="F2651" s="120"/>
      <c r="G2651" s="99"/>
      <c r="H2651" s="172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85"/>
      <c r="J2651" s="171" t="str">
        <f t="shared" si="79"/>
        <v/>
      </c>
      <c r="K2651" s="163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53" t="str">
        <f>IF('C. Consumer Service Detail'!$F2651="","",IF(VLOOKUP('C. Consumer Service Detail'!$F2651,'Table of Current Services'!$B$7:$F$36,'Table of Current Services'!$F$5,)="cost","Yes","No"))</f>
        <v/>
      </c>
      <c r="M2651" s="154" t="str">
        <f>IFERROR(IF('C. Consumer Service Detail'!$K2651="No Match","No",VLOOKUP('C. Consumer Service Detail'!$C2651,'B. Consumer Budget'!$E$11:$F$2010,2,FALSE)),"")</f>
        <v/>
      </c>
      <c r="P2651" s="94"/>
      <c r="Q2651" s="94"/>
    </row>
    <row r="2652" spans="2:17" x14ac:dyDescent="0.25">
      <c r="B2652" s="95">
        <f t="shared" si="80"/>
        <v>2642</v>
      </c>
      <c r="C2652" s="149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97"/>
      <c r="E2652" s="96"/>
      <c r="F2652" s="119"/>
      <c r="G2652" s="97"/>
      <c r="H2652" s="170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86"/>
      <c r="J2652" s="171" t="str">
        <f t="shared" si="79"/>
        <v/>
      </c>
      <c r="K2652" s="163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53" t="str">
        <f>IF('C. Consumer Service Detail'!$F2652="","",IF(VLOOKUP('C. Consumer Service Detail'!$F2652,'Table of Current Services'!$B$7:$F$36,'Table of Current Services'!$F$5,)="cost","Yes","No"))</f>
        <v/>
      </c>
      <c r="M2652" s="154" t="str">
        <f>IFERROR(IF('C. Consumer Service Detail'!$K2652="No Match","No",VLOOKUP('C. Consumer Service Detail'!$C2652,'B. Consumer Budget'!$E$11:$F$2010,2,FALSE)),"")</f>
        <v/>
      </c>
      <c r="P2652" s="94"/>
      <c r="Q2652" s="94"/>
    </row>
    <row r="2653" spans="2:17" x14ac:dyDescent="0.25">
      <c r="B2653" s="95">
        <f t="shared" si="80"/>
        <v>2643</v>
      </c>
      <c r="C2653" s="149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96"/>
      <c r="E2653" s="98"/>
      <c r="F2653" s="120"/>
      <c r="G2653" s="99"/>
      <c r="H2653" s="172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85"/>
      <c r="J2653" s="171" t="str">
        <f t="shared" si="79"/>
        <v/>
      </c>
      <c r="K2653" s="163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53" t="str">
        <f>IF('C. Consumer Service Detail'!$F2653="","",IF(VLOOKUP('C. Consumer Service Detail'!$F2653,'Table of Current Services'!$B$7:$F$36,'Table of Current Services'!$F$5,)="cost","Yes","No"))</f>
        <v/>
      </c>
      <c r="M2653" s="154" t="str">
        <f>IFERROR(IF('C. Consumer Service Detail'!$K2653="No Match","No",VLOOKUP('C. Consumer Service Detail'!$C2653,'B. Consumer Budget'!$E$11:$F$2010,2,FALSE)),"")</f>
        <v/>
      </c>
      <c r="P2653" s="94"/>
      <c r="Q2653" s="94"/>
    </row>
    <row r="2654" spans="2:17" x14ac:dyDescent="0.25">
      <c r="B2654" s="95">
        <f t="shared" si="80"/>
        <v>2644</v>
      </c>
      <c r="C2654" s="149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97"/>
      <c r="E2654" s="96"/>
      <c r="F2654" s="119"/>
      <c r="G2654" s="97"/>
      <c r="H2654" s="170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86"/>
      <c r="J2654" s="171" t="str">
        <f t="shared" si="79"/>
        <v/>
      </c>
      <c r="K2654" s="163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53" t="str">
        <f>IF('C. Consumer Service Detail'!$F2654="","",IF(VLOOKUP('C. Consumer Service Detail'!$F2654,'Table of Current Services'!$B$7:$F$36,'Table of Current Services'!$F$5,)="cost","Yes","No"))</f>
        <v/>
      </c>
      <c r="M2654" s="154" t="str">
        <f>IFERROR(IF('C. Consumer Service Detail'!$K2654="No Match","No",VLOOKUP('C. Consumer Service Detail'!$C2654,'B. Consumer Budget'!$E$11:$F$2010,2,FALSE)),"")</f>
        <v/>
      </c>
      <c r="P2654" s="94"/>
      <c r="Q2654" s="94"/>
    </row>
    <row r="2655" spans="2:17" x14ac:dyDescent="0.25">
      <c r="B2655" s="95">
        <f t="shared" si="80"/>
        <v>2645</v>
      </c>
      <c r="C2655" s="149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96"/>
      <c r="E2655" s="98"/>
      <c r="F2655" s="120"/>
      <c r="G2655" s="99"/>
      <c r="H2655" s="172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85"/>
      <c r="J2655" s="171" t="str">
        <f t="shared" si="79"/>
        <v/>
      </c>
      <c r="K2655" s="163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53" t="str">
        <f>IF('C. Consumer Service Detail'!$F2655="","",IF(VLOOKUP('C. Consumer Service Detail'!$F2655,'Table of Current Services'!$B$7:$F$36,'Table of Current Services'!$F$5,)="cost","Yes","No"))</f>
        <v/>
      </c>
      <c r="M2655" s="154" t="str">
        <f>IFERROR(IF('C. Consumer Service Detail'!$K2655="No Match","No",VLOOKUP('C. Consumer Service Detail'!$C2655,'B. Consumer Budget'!$E$11:$F$2010,2,FALSE)),"")</f>
        <v/>
      </c>
      <c r="P2655" s="94"/>
      <c r="Q2655" s="94"/>
    </row>
    <row r="2656" spans="2:17" x14ac:dyDescent="0.25">
      <c r="B2656" s="95">
        <f t="shared" si="80"/>
        <v>2646</v>
      </c>
      <c r="C2656" s="149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97"/>
      <c r="E2656" s="96"/>
      <c r="F2656" s="119"/>
      <c r="G2656" s="97"/>
      <c r="H2656" s="170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86"/>
      <c r="J2656" s="171" t="str">
        <f t="shared" si="79"/>
        <v/>
      </c>
      <c r="K2656" s="163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53" t="str">
        <f>IF('C. Consumer Service Detail'!$F2656="","",IF(VLOOKUP('C. Consumer Service Detail'!$F2656,'Table of Current Services'!$B$7:$F$36,'Table of Current Services'!$F$5,)="cost","Yes","No"))</f>
        <v/>
      </c>
      <c r="M2656" s="154" t="str">
        <f>IFERROR(IF('C. Consumer Service Detail'!$K2656="No Match","No",VLOOKUP('C. Consumer Service Detail'!$C2656,'B. Consumer Budget'!$E$11:$F$2010,2,FALSE)),"")</f>
        <v/>
      </c>
      <c r="P2656" s="94"/>
      <c r="Q2656" s="94"/>
    </row>
    <row r="2657" spans="2:17" x14ac:dyDescent="0.25">
      <c r="B2657" s="95">
        <f t="shared" si="80"/>
        <v>2647</v>
      </c>
      <c r="C2657" s="149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96"/>
      <c r="E2657" s="98"/>
      <c r="F2657" s="120"/>
      <c r="G2657" s="99"/>
      <c r="H2657" s="172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85"/>
      <c r="J2657" s="171" t="str">
        <f t="shared" si="79"/>
        <v/>
      </c>
      <c r="K2657" s="163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53" t="str">
        <f>IF('C. Consumer Service Detail'!$F2657="","",IF(VLOOKUP('C. Consumer Service Detail'!$F2657,'Table of Current Services'!$B$7:$F$36,'Table of Current Services'!$F$5,)="cost","Yes","No"))</f>
        <v/>
      </c>
      <c r="M2657" s="154" t="str">
        <f>IFERROR(IF('C. Consumer Service Detail'!$K2657="No Match","No",VLOOKUP('C. Consumer Service Detail'!$C2657,'B. Consumer Budget'!$E$11:$F$2010,2,FALSE)),"")</f>
        <v/>
      </c>
      <c r="P2657" s="94"/>
      <c r="Q2657" s="94"/>
    </row>
    <row r="2658" spans="2:17" x14ac:dyDescent="0.25">
      <c r="B2658" s="95">
        <f t="shared" si="80"/>
        <v>2648</v>
      </c>
      <c r="C2658" s="149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97"/>
      <c r="E2658" s="96"/>
      <c r="F2658" s="119"/>
      <c r="G2658" s="97"/>
      <c r="H2658" s="170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86"/>
      <c r="J2658" s="171" t="str">
        <f t="shared" si="79"/>
        <v/>
      </c>
      <c r="K2658" s="163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53" t="str">
        <f>IF('C. Consumer Service Detail'!$F2658="","",IF(VLOOKUP('C. Consumer Service Detail'!$F2658,'Table of Current Services'!$B$7:$F$36,'Table of Current Services'!$F$5,)="cost","Yes","No"))</f>
        <v/>
      </c>
      <c r="M2658" s="154" t="str">
        <f>IFERROR(IF('C. Consumer Service Detail'!$K2658="No Match","No",VLOOKUP('C. Consumer Service Detail'!$C2658,'B. Consumer Budget'!$E$11:$F$2010,2,FALSE)),"")</f>
        <v/>
      </c>
      <c r="P2658" s="94"/>
      <c r="Q2658" s="94"/>
    </row>
    <row r="2659" spans="2:17" x14ac:dyDescent="0.25">
      <c r="B2659" s="95">
        <f t="shared" si="80"/>
        <v>2649</v>
      </c>
      <c r="C2659" s="149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96"/>
      <c r="E2659" s="98"/>
      <c r="F2659" s="120"/>
      <c r="G2659" s="99"/>
      <c r="H2659" s="172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85"/>
      <c r="J2659" s="171" t="str">
        <f t="shared" si="79"/>
        <v/>
      </c>
      <c r="K2659" s="163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53" t="str">
        <f>IF('C. Consumer Service Detail'!$F2659="","",IF(VLOOKUP('C. Consumer Service Detail'!$F2659,'Table of Current Services'!$B$7:$F$36,'Table of Current Services'!$F$5,)="cost","Yes","No"))</f>
        <v/>
      </c>
      <c r="M2659" s="154" t="str">
        <f>IFERROR(IF('C. Consumer Service Detail'!$K2659="No Match","No",VLOOKUP('C. Consumer Service Detail'!$C2659,'B. Consumer Budget'!$E$11:$F$2010,2,FALSE)),"")</f>
        <v/>
      </c>
      <c r="P2659" s="94"/>
      <c r="Q2659" s="94"/>
    </row>
    <row r="2660" spans="2:17" x14ac:dyDescent="0.25">
      <c r="B2660" s="95">
        <f t="shared" si="80"/>
        <v>2650</v>
      </c>
      <c r="C2660" s="149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97"/>
      <c r="E2660" s="96"/>
      <c r="F2660" s="119"/>
      <c r="G2660" s="97"/>
      <c r="H2660" s="170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86"/>
      <c r="J2660" s="171" t="str">
        <f t="shared" si="79"/>
        <v/>
      </c>
      <c r="K2660" s="163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53" t="str">
        <f>IF('C. Consumer Service Detail'!$F2660="","",IF(VLOOKUP('C. Consumer Service Detail'!$F2660,'Table of Current Services'!$B$7:$F$36,'Table of Current Services'!$F$5,)="cost","Yes","No"))</f>
        <v/>
      </c>
      <c r="M2660" s="154" t="str">
        <f>IFERROR(IF('C. Consumer Service Detail'!$K2660="No Match","No",VLOOKUP('C. Consumer Service Detail'!$C2660,'B. Consumer Budget'!$E$11:$F$2010,2,FALSE)),"")</f>
        <v/>
      </c>
      <c r="P2660" s="94"/>
      <c r="Q2660" s="94"/>
    </row>
    <row r="2661" spans="2:17" x14ac:dyDescent="0.25">
      <c r="B2661" s="95">
        <f t="shared" si="80"/>
        <v>2651</v>
      </c>
      <c r="C2661" s="149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96"/>
      <c r="E2661" s="98"/>
      <c r="F2661" s="120"/>
      <c r="G2661" s="99"/>
      <c r="H2661" s="172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85"/>
      <c r="J2661" s="171" t="str">
        <f t="shared" si="79"/>
        <v/>
      </c>
      <c r="K2661" s="163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53" t="str">
        <f>IF('C. Consumer Service Detail'!$F2661="","",IF(VLOOKUP('C. Consumer Service Detail'!$F2661,'Table of Current Services'!$B$7:$F$36,'Table of Current Services'!$F$5,)="cost","Yes","No"))</f>
        <v/>
      </c>
      <c r="M2661" s="154" t="str">
        <f>IFERROR(IF('C. Consumer Service Detail'!$K2661="No Match","No",VLOOKUP('C. Consumer Service Detail'!$C2661,'B. Consumer Budget'!$E$11:$F$2010,2,FALSE)),"")</f>
        <v/>
      </c>
      <c r="P2661" s="94"/>
      <c r="Q2661" s="94"/>
    </row>
    <row r="2662" spans="2:17" x14ac:dyDescent="0.25">
      <c r="B2662" s="95">
        <f t="shared" si="80"/>
        <v>2652</v>
      </c>
      <c r="C2662" s="149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97"/>
      <c r="E2662" s="96"/>
      <c r="F2662" s="119"/>
      <c r="G2662" s="97"/>
      <c r="H2662" s="170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86"/>
      <c r="J2662" s="171" t="str">
        <f t="shared" si="79"/>
        <v/>
      </c>
      <c r="K2662" s="163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53" t="str">
        <f>IF('C. Consumer Service Detail'!$F2662="","",IF(VLOOKUP('C. Consumer Service Detail'!$F2662,'Table of Current Services'!$B$7:$F$36,'Table of Current Services'!$F$5,)="cost","Yes","No"))</f>
        <v/>
      </c>
      <c r="M2662" s="154" t="str">
        <f>IFERROR(IF('C. Consumer Service Detail'!$K2662="No Match","No",VLOOKUP('C. Consumer Service Detail'!$C2662,'B. Consumer Budget'!$E$11:$F$2010,2,FALSE)),"")</f>
        <v/>
      </c>
      <c r="P2662" s="94"/>
      <c r="Q2662" s="94"/>
    </row>
    <row r="2663" spans="2:17" x14ac:dyDescent="0.25">
      <c r="B2663" s="95">
        <f t="shared" si="80"/>
        <v>2653</v>
      </c>
      <c r="C2663" s="149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96"/>
      <c r="E2663" s="98"/>
      <c r="F2663" s="120"/>
      <c r="G2663" s="99"/>
      <c r="H2663" s="172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85"/>
      <c r="J2663" s="171" t="str">
        <f t="shared" si="79"/>
        <v/>
      </c>
      <c r="K2663" s="163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53" t="str">
        <f>IF('C. Consumer Service Detail'!$F2663="","",IF(VLOOKUP('C. Consumer Service Detail'!$F2663,'Table of Current Services'!$B$7:$F$36,'Table of Current Services'!$F$5,)="cost","Yes","No"))</f>
        <v/>
      </c>
      <c r="M2663" s="154" t="str">
        <f>IFERROR(IF('C. Consumer Service Detail'!$K2663="No Match","No",VLOOKUP('C. Consumer Service Detail'!$C2663,'B. Consumer Budget'!$E$11:$F$2010,2,FALSE)),"")</f>
        <v/>
      </c>
      <c r="P2663" s="94"/>
      <c r="Q2663" s="94"/>
    </row>
    <row r="2664" spans="2:17" x14ac:dyDescent="0.25">
      <c r="B2664" s="95">
        <f t="shared" si="80"/>
        <v>2654</v>
      </c>
      <c r="C2664" s="149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97"/>
      <c r="E2664" s="96"/>
      <c r="F2664" s="119"/>
      <c r="G2664" s="97"/>
      <c r="H2664" s="170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86"/>
      <c r="J2664" s="171" t="str">
        <f t="shared" si="79"/>
        <v/>
      </c>
      <c r="K2664" s="163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53" t="str">
        <f>IF('C. Consumer Service Detail'!$F2664="","",IF(VLOOKUP('C. Consumer Service Detail'!$F2664,'Table of Current Services'!$B$7:$F$36,'Table of Current Services'!$F$5,)="cost","Yes","No"))</f>
        <v/>
      </c>
      <c r="M2664" s="154" t="str">
        <f>IFERROR(IF('C. Consumer Service Detail'!$K2664="No Match","No",VLOOKUP('C. Consumer Service Detail'!$C2664,'B. Consumer Budget'!$E$11:$F$2010,2,FALSE)),"")</f>
        <v/>
      </c>
      <c r="P2664" s="94"/>
      <c r="Q2664" s="94"/>
    </row>
    <row r="2665" spans="2:17" x14ac:dyDescent="0.25">
      <c r="B2665" s="95">
        <f t="shared" si="80"/>
        <v>2655</v>
      </c>
      <c r="C2665" s="149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96"/>
      <c r="E2665" s="98"/>
      <c r="F2665" s="120"/>
      <c r="G2665" s="99"/>
      <c r="H2665" s="172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85"/>
      <c r="J2665" s="171" t="str">
        <f t="shared" si="79"/>
        <v/>
      </c>
      <c r="K2665" s="163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53" t="str">
        <f>IF('C. Consumer Service Detail'!$F2665="","",IF(VLOOKUP('C. Consumer Service Detail'!$F2665,'Table of Current Services'!$B$7:$F$36,'Table of Current Services'!$F$5,)="cost","Yes","No"))</f>
        <v/>
      </c>
      <c r="M2665" s="154" t="str">
        <f>IFERROR(IF('C. Consumer Service Detail'!$K2665="No Match","No",VLOOKUP('C. Consumer Service Detail'!$C2665,'B. Consumer Budget'!$E$11:$F$2010,2,FALSE)),"")</f>
        <v/>
      </c>
      <c r="P2665" s="94"/>
      <c r="Q2665" s="94"/>
    </row>
    <row r="2666" spans="2:17" x14ac:dyDescent="0.25">
      <c r="B2666" s="95">
        <f t="shared" si="80"/>
        <v>2656</v>
      </c>
      <c r="C2666" s="149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97"/>
      <c r="E2666" s="96"/>
      <c r="F2666" s="119"/>
      <c r="G2666" s="97"/>
      <c r="H2666" s="170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86"/>
      <c r="J2666" s="171" t="str">
        <f t="shared" si="79"/>
        <v/>
      </c>
      <c r="K2666" s="163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53" t="str">
        <f>IF('C. Consumer Service Detail'!$F2666="","",IF(VLOOKUP('C. Consumer Service Detail'!$F2666,'Table of Current Services'!$B$7:$F$36,'Table of Current Services'!$F$5,)="cost","Yes","No"))</f>
        <v/>
      </c>
      <c r="M2666" s="154" t="str">
        <f>IFERROR(IF('C. Consumer Service Detail'!$K2666="No Match","No",VLOOKUP('C. Consumer Service Detail'!$C2666,'B. Consumer Budget'!$E$11:$F$2010,2,FALSE)),"")</f>
        <v/>
      </c>
      <c r="P2666" s="94"/>
      <c r="Q2666" s="94"/>
    </row>
    <row r="2667" spans="2:17" x14ac:dyDescent="0.25">
      <c r="B2667" s="95">
        <f t="shared" si="80"/>
        <v>2657</v>
      </c>
      <c r="C2667" s="149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96"/>
      <c r="E2667" s="98"/>
      <c r="F2667" s="120"/>
      <c r="G2667" s="99"/>
      <c r="H2667" s="172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85"/>
      <c r="J2667" s="171" t="str">
        <f t="shared" si="79"/>
        <v/>
      </c>
      <c r="K2667" s="163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53" t="str">
        <f>IF('C. Consumer Service Detail'!$F2667="","",IF(VLOOKUP('C. Consumer Service Detail'!$F2667,'Table of Current Services'!$B$7:$F$36,'Table of Current Services'!$F$5,)="cost","Yes","No"))</f>
        <v/>
      </c>
      <c r="M2667" s="154" t="str">
        <f>IFERROR(IF('C. Consumer Service Detail'!$K2667="No Match","No",VLOOKUP('C. Consumer Service Detail'!$C2667,'B. Consumer Budget'!$E$11:$F$2010,2,FALSE)),"")</f>
        <v/>
      </c>
      <c r="P2667" s="94"/>
      <c r="Q2667" s="94"/>
    </row>
    <row r="2668" spans="2:17" x14ac:dyDescent="0.25">
      <c r="B2668" s="95">
        <f t="shared" si="80"/>
        <v>2658</v>
      </c>
      <c r="C2668" s="149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97"/>
      <c r="E2668" s="96"/>
      <c r="F2668" s="119"/>
      <c r="G2668" s="97"/>
      <c r="H2668" s="170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86"/>
      <c r="J2668" s="171" t="str">
        <f t="shared" si="79"/>
        <v/>
      </c>
      <c r="K2668" s="163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53" t="str">
        <f>IF('C. Consumer Service Detail'!$F2668="","",IF(VLOOKUP('C. Consumer Service Detail'!$F2668,'Table of Current Services'!$B$7:$F$36,'Table of Current Services'!$F$5,)="cost","Yes","No"))</f>
        <v/>
      </c>
      <c r="M2668" s="154" t="str">
        <f>IFERROR(IF('C. Consumer Service Detail'!$K2668="No Match","No",VLOOKUP('C. Consumer Service Detail'!$C2668,'B. Consumer Budget'!$E$11:$F$2010,2,FALSE)),"")</f>
        <v/>
      </c>
      <c r="P2668" s="94"/>
      <c r="Q2668" s="94"/>
    </row>
    <row r="2669" spans="2:17" x14ac:dyDescent="0.25">
      <c r="B2669" s="95">
        <f t="shared" si="80"/>
        <v>2659</v>
      </c>
      <c r="C2669" s="149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96"/>
      <c r="E2669" s="98"/>
      <c r="F2669" s="120"/>
      <c r="G2669" s="99"/>
      <c r="H2669" s="172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85"/>
      <c r="J2669" s="171" t="str">
        <f t="shared" si="79"/>
        <v/>
      </c>
      <c r="K2669" s="163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53" t="str">
        <f>IF('C. Consumer Service Detail'!$F2669="","",IF(VLOOKUP('C. Consumer Service Detail'!$F2669,'Table of Current Services'!$B$7:$F$36,'Table of Current Services'!$F$5,)="cost","Yes","No"))</f>
        <v/>
      </c>
      <c r="M2669" s="154" t="str">
        <f>IFERROR(IF('C. Consumer Service Detail'!$K2669="No Match","No",VLOOKUP('C. Consumer Service Detail'!$C2669,'B. Consumer Budget'!$E$11:$F$2010,2,FALSE)),"")</f>
        <v/>
      </c>
      <c r="P2669" s="94"/>
      <c r="Q2669" s="94"/>
    </row>
    <row r="2670" spans="2:17" x14ac:dyDescent="0.25">
      <c r="B2670" s="95">
        <f t="shared" si="80"/>
        <v>2660</v>
      </c>
      <c r="C2670" s="149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97"/>
      <c r="E2670" s="96"/>
      <c r="F2670" s="119"/>
      <c r="G2670" s="97"/>
      <c r="H2670" s="170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86"/>
      <c r="J2670" s="171" t="str">
        <f t="shared" si="79"/>
        <v/>
      </c>
      <c r="K2670" s="163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53" t="str">
        <f>IF('C. Consumer Service Detail'!$F2670="","",IF(VLOOKUP('C. Consumer Service Detail'!$F2670,'Table of Current Services'!$B$7:$F$36,'Table of Current Services'!$F$5,)="cost","Yes","No"))</f>
        <v/>
      </c>
      <c r="M2670" s="154" t="str">
        <f>IFERROR(IF('C. Consumer Service Detail'!$K2670="No Match","No",VLOOKUP('C. Consumer Service Detail'!$C2670,'B. Consumer Budget'!$E$11:$F$2010,2,FALSE)),"")</f>
        <v/>
      </c>
      <c r="P2670" s="94"/>
      <c r="Q2670" s="94"/>
    </row>
    <row r="2671" spans="2:17" x14ac:dyDescent="0.25">
      <c r="B2671" s="95">
        <f t="shared" si="80"/>
        <v>2661</v>
      </c>
      <c r="C2671" s="149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96"/>
      <c r="E2671" s="98"/>
      <c r="F2671" s="120"/>
      <c r="G2671" s="99"/>
      <c r="H2671" s="172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85"/>
      <c r="J2671" s="171" t="str">
        <f t="shared" si="79"/>
        <v/>
      </c>
      <c r="K2671" s="163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53" t="str">
        <f>IF('C. Consumer Service Detail'!$F2671="","",IF(VLOOKUP('C. Consumer Service Detail'!$F2671,'Table of Current Services'!$B$7:$F$36,'Table of Current Services'!$F$5,)="cost","Yes","No"))</f>
        <v/>
      </c>
      <c r="M2671" s="154" t="str">
        <f>IFERROR(IF('C. Consumer Service Detail'!$K2671="No Match","No",VLOOKUP('C. Consumer Service Detail'!$C2671,'B. Consumer Budget'!$E$11:$F$2010,2,FALSE)),"")</f>
        <v/>
      </c>
      <c r="P2671" s="94"/>
      <c r="Q2671" s="94"/>
    </row>
    <row r="2672" spans="2:17" x14ac:dyDescent="0.25">
      <c r="B2672" s="95">
        <f t="shared" si="80"/>
        <v>2662</v>
      </c>
      <c r="C2672" s="149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97"/>
      <c r="E2672" s="96"/>
      <c r="F2672" s="119"/>
      <c r="G2672" s="97"/>
      <c r="H2672" s="170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86"/>
      <c r="J2672" s="171" t="str">
        <f t="shared" si="79"/>
        <v/>
      </c>
      <c r="K2672" s="163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53" t="str">
        <f>IF('C. Consumer Service Detail'!$F2672="","",IF(VLOOKUP('C. Consumer Service Detail'!$F2672,'Table of Current Services'!$B$7:$F$36,'Table of Current Services'!$F$5,)="cost","Yes","No"))</f>
        <v/>
      </c>
      <c r="M2672" s="154" t="str">
        <f>IFERROR(IF('C. Consumer Service Detail'!$K2672="No Match","No",VLOOKUP('C. Consumer Service Detail'!$C2672,'B. Consumer Budget'!$E$11:$F$2010,2,FALSE)),"")</f>
        <v/>
      </c>
      <c r="P2672" s="94"/>
      <c r="Q2672" s="94"/>
    </row>
    <row r="2673" spans="2:17" x14ac:dyDescent="0.25">
      <c r="B2673" s="95">
        <f t="shared" si="80"/>
        <v>2663</v>
      </c>
      <c r="C2673" s="149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96"/>
      <c r="E2673" s="98"/>
      <c r="F2673" s="120"/>
      <c r="G2673" s="99"/>
      <c r="H2673" s="172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85"/>
      <c r="J2673" s="171" t="str">
        <f t="shared" si="79"/>
        <v/>
      </c>
      <c r="K2673" s="163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53" t="str">
        <f>IF('C. Consumer Service Detail'!$F2673="","",IF(VLOOKUP('C. Consumer Service Detail'!$F2673,'Table of Current Services'!$B$7:$F$36,'Table of Current Services'!$F$5,)="cost","Yes","No"))</f>
        <v/>
      </c>
      <c r="M2673" s="154" t="str">
        <f>IFERROR(IF('C. Consumer Service Detail'!$K2673="No Match","No",VLOOKUP('C. Consumer Service Detail'!$C2673,'B. Consumer Budget'!$E$11:$F$2010,2,FALSE)),"")</f>
        <v/>
      </c>
      <c r="P2673" s="94"/>
      <c r="Q2673" s="94"/>
    </row>
    <row r="2674" spans="2:17" x14ac:dyDescent="0.25">
      <c r="B2674" s="95">
        <f t="shared" si="80"/>
        <v>2664</v>
      </c>
      <c r="C2674" s="149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97"/>
      <c r="E2674" s="96"/>
      <c r="F2674" s="119"/>
      <c r="G2674" s="97"/>
      <c r="H2674" s="170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86"/>
      <c r="J2674" s="171" t="str">
        <f t="shared" si="79"/>
        <v/>
      </c>
      <c r="K2674" s="163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53" t="str">
        <f>IF('C. Consumer Service Detail'!$F2674="","",IF(VLOOKUP('C. Consumer Service Detail'!$F2674,'Table of Current Services'!$B$7:$F$36,'Table of Current Services'!$F$5,)="cost","Yes","No"))</f>
        <v/>
      </c>
      <c r="M2674" s="154" t="str">
        <f>IFERROR(IF('C. Consumer Service Detail'!$K2674="No Match","No",VLOOKUP('C. Consumer Service Detail'!$C2674,'B. Consumer Budget'!$E$11:$F$2010,2,FALSE)),"")</f>
        <v/>
      </c>
      <c r="P2674" s="94"/>
      <c r="Q2674" s="94"/>
    </row>
    <row r="2675" spans="2:17" x14ac:dyDescent="0.25">
      <c r="B2675" s="95">
        <f t="shared" si="80"/>
        <v>2665</v>
      </c>
      <c r="C2675" s="149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96"/>
      <c r="E2675" s="98"/>
      <c r="F2675" s="120"/>
      <c r="G2675" s="99"/>
      <c r="H2675" s="172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85"/>
      <c r="J2675" s="171" t="str">
        <f t="shared" si="79"/>
        <v/>
      </c>
      <c r="K2675" s="163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53" t="str">
        <f>IF('C. Consumer Service Detail'!$F2675="","",IF(VLOOKUP('C. Consumer Service Detail'!$F2675,'Table of Current Services'!$B$7:$F$36,'Table of Current Services'!$F$5,)="cost","Yes","No"))</f>
        <v/>
      </c>
      <c r="M2675" s="154" t="str">
        <f>IFERROR(IF('C. Consumer Service Detail'!$K2675="No Match","No",VLOOKUP('C. Consumer Service Detail'!$C2675,'B. Consumer Budget'!$E$11:$F$2010,2,FALSE)),"")</f>
        <v/>
      </c>
      <c r="P2675" s="94"/>
      <c r="Q2675" s="94"/>
    </row>
    <row r="2676" spans="2:17" x14ac:dyDescent="0.25">
      <c r="B2676" s="95">
        <f t="shared" si="80"/>
        <v>2666</v>
      </c>
      <c r="C2676" s="149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97"/>
      <c r="E2676" s="96"/>
      <c r="F2676" s="119"/>
      <c r="G2676" s="97"/>
      <c r="H2676" s="170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86"/>
      <c r="J2676" s="171" t="str">
        <f t="shared" si="79"/>
        <v/>
      </c>
      <c r="K2676" s="163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53" t="str">
        <f>IF('C. Consumer Service Detail'!$F2676="","",IF(VLOOKUP('C. Consumer Service Detail'!$F2676,'Table of Current Services'!$B$7:$F$36,'Table of Current Services'!$F$5,)="cost","Yes","No"))</f>
        <v/>
      </c>
      <c r="M2676" s="154" t="str">
        <f>IFERROR(IF('C. Consumer Service Detail'!$K2676="No Match","No",VLOOKUP('C. Consumer Service Detail'!$C2676,'B. Consumer Budget'!$E$11:$F$2010,2,FALSE)),"")</f>
        <v/>
      </c>
      <c r="P2676" s="94"/>
      <c r="Q2676" s="94"/>
    </row>
    <row r="2677" spans="2:17" x14ac:dyDescent="0.25">
      <c r="B2677" s="95">
        <f t="shared" si="80"/>
        <v>2667</v>
      </c>
      <c r="C2677" s="149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96"/>
      <c r="E2677" s="98"/>
      <c r="F2677" s="120"/>
      <c r="G2677" s="99"/>
      <c r="H2677" s="172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85"/>
      <c r="J2677" s="171" t="str">
        <f t="shared" si="79"/>
        <v/>
      </c>
      <c r="K2677" s="163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53" t="str">
        <f>IF('C. Consumer Service Detail'!$F2677="","",IF(VLOOKUP('C. Consumer Service Detail'!$F2677,'Table of Current Services'!$B$7:$F$36,'Table of Current Services'!$F$5,)="cost","Yes","No"))</f>
        <v/>
      </c>
      <c r="M2677" s="154" t="str">
        <f>IFERROR(IF('C. Consumer Service Detail'!$K2677="No Match","No",VLOOKUP('C. Consumer Service Detail'!$C2677,'B. Consumer Budget'!$E$11:$F$2010,2,FALSE)),"")</f>
        <v/>
      </c>
      <c r="P2677" s="94"/>
      <c r="Q2677" s="94"/>
    </row>
    <row r="2678" spans="2:17" x14ac:dyDescent="0.25">
      <c r="B2678" s="95">
        <f t="shared" si="80"/>
        <v>2668</v>
      </c>
      <c r="C2678" s="149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97"/>
      <c r="E2678" s="96"/>
      <c r="F2678" s="119"/>
      <c r="G2678" s="97"/>
      <c r="H2678" s="170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86"/>
      <c r="J2678" s="171" t="str">
        <f t="shared" si="79"/>
        <v/>
      </c>
      <c r="K2678" s="163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53" t="str">
        <f>IF('C. Consumer Service Detail'!$F2678="","",IF(VLOOKUP('C. Consumer Service Detail'!$F2678,'Table of Current Services'!$B$7:$F$36,'Table of Current Services'!$F$5,)="cost","Yes","No"))</f>
        <v/>
      </c>
      <c r="M2678" s="154" t="str">
        <f>IFERROR(IF('C. Consumer Service Detail'!$K2678="No Match","No",VLOOKUP('C. Consumer Service Detail'!$C2678,'B. Consumer Budget'!$E$11:$F$2010,2,FALSE)),"")</f>
        <v/>
      </c>
      <c r="P2678" s="94"/>
      <c r="Q2678" s="94"/>
    </row>
    <row r="2679" spans="2:17" x14ac:dyDescent="0.25">
      <c r="B2679" s="95">
        <f t="shared" si="80"/>
        <v>2669</v>
      </c>
      <c r="C2679" s="149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96"/>
      <c r="E2679" s="98"/>
      <c r="F2679" s="120"/>
      <c r="G2679" s="99"/>
      <c r="H2679" s="172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85"/>
      <c r="J2679" s="171" t="str">
        <f t="shared" si="79"/>
        <v/>
      </c>
      <c r="K2679" s="163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53" t="str">
        <f>IF('C. Consumer Service Detail'!$F2679="","",IF(VLOOKUP('C. Consumer Service Detail'!$F2679,'Table of Current Services'!$B$7:$F$36,'Table of Current Services'!$F$5,)="cost","Yes","No"))</f>
        <v/>
      </c>
      <c r="M2679" s="154" t="str">
        <f>IFERROR(IF('C. Consumer Service Detail'!$K2679="No Match","No",VLOOKUP('C. Consumer Service Detail'!$C2679,'B. Consumer Budget'!$E$11:$F$2010,2,FALSE)),"")</f>
        <v/>
      </c>
      <c r="P2679" s="94"/>
      <c r="Q2679" s="94"/>
    </row>
    <row r="2680" spans="2:17" x14ac:dyDescent="0.25">
      <c r="B2680" s="95">
        <f t="shared" si="80"/>
        <v>2670</v>
      </c>
      <c r="C2680" s="149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97"/>
      <c r="E2680" s="96"/>
      <c r="F2680" s="119"/>
      <c r="G2680" s="97"/>
      <c r="H2680" s="170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86"/>
      <c r="J2680" s="171" t="str">
        <f t="shared" si="79"/>
        <v/>
      </c>
      <c r="K2680" s="163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53" t="str">
        <f>IF('C. Consumer Service Detail'!$F2680="","",IF(VLOOKUP('C. Consumer Service Detail'!$F2680,'Table of Current Services'!$B$7:$F$36,'Table of Current Services'!$F$5,)="cost","Yes","No"))</f>
        <v/>
      </c>
      <c r="M2680" s="154" t="str">
        <f>IFERROR(IF('C. Consumer Service Detail'!$K2680="No Match","No",VLOOKUP('C. Consumer Service Detail'!$C2680,'B. Consumer Budget'!$E$11:$F$2010,2,FALSE)),"")</f>
        <v/>
      </c>
      <c r="P2680" s="94"/>
      <c r="Q2680" s="94"/>
    </row>
    <row r="2681" spans="2:17" x14ac:dyDescent="0.25">
      <c r="B2681" s="95">
        <f t="shared" si="80"/>
        <v>2671</v>
      </c>
      <c r="C2681" s="149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96"/>
      <c r="E2681" s="98"/>
      <c r="F2681" s="120"/>
      <c r="G2681" s="99"/>
      <c r="H2681" s="172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85"/>
      <c r="J2681" s="171" t="str">
        <f t="shared" si="79"/>
        <v/>
      </c>
      <c r="K2681" s="163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53" t="str">
        <f>IF('C. Consumer Service Detail'!$F2681="","",IF(VLOOKUP('C. Consumer Service Detail'!$F2681,'Table of Current Services'!$B$7:$F$36,'Table of Current Services'!$F$5,)="cost","Yes","No"))</f>
        <v/>
      </c>
      <c r="M2681" s="154" t="str">
        <f>IFERROR(IF('C. Consumer Service Detail'!$K2681="No Match","No",VLOOKUP('C. Consumer Service Detail'!$C2681,'B. Consumer Budget'!$E$11:$F$2010,2,FALSE)),"")</f>
        <v/>
      </c>
      <c r="P2681" s="94"/>
      <c r="Q2681" s="94"/>
    </row>
    <row r="2682" spans="2:17" x14ac:dyDescent="0.25">
      <c r="B2682" s="95">
        <f t="shared" si="80"/>
        <v>2672</v>
      </c>
      <c r="C2682" s="149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97"/>
      <c r="E2682" s="96"/>
      <c r="F2682" s="119"/>
      <c r="G2682" s="97"/>
      <c r="H2682" s="170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86"/>
      <c r="J2682" s="171" t="str">
        <f t="shared" si="79"/>
        <v/>
      </c>
      <c r="K2682" s="163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53" t="str">
        <f>IF('C. Consumer Service Detail'!$F2682="","",IF(VLOOKUP('C. Consumer Service Detail'!$F2682,'Table of Current Services'!$B$7:$F$36,'Table of Current Services'!$F$5,)="cost","Yes","No"))</f>
        <v/>
      </c>
      <c r="M2682" s="154" t="str">
        <f>IFERROR(IF('C. Consumer Service Detail'!$K2682="No Match","No",VLOOKUP('C. Consumer Service Detail'!$C2682,'B. Consumer Budget'!$E$11:$F$2010,2,FALSE)),"")</f>
        <v/>
      </c>
      <c r="P2682" s="94"/>
      <c r="Q2682" s="94"/>
    </row>
    <row r="2683" spans="2:17" x14ac:dyDescent="0.25">
      <c r="B2683" s="95">
        <f t="shared" si="80"/>
        <v>2673</v>
      </c>
      <c r="C2683" s="149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96"/>
      <c r="E2683" s="98"/>
      <c r="F2683" s="120"/>
      <c r="G2683" s="99"/>
      <c r="H2683" s="172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85"/>
      <c r="J2683" s="171" t="str">
        <f t="shared" si="79"/>
        <v/>
      </c>
      <c r="K2683" s="163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53" t="str">
        <f>IF('C. Consumer Service Detail'!$F2683="","",IF(VLOOKUP('C. Consumer Service Detail'!$F2683,'Table of Current Services'!$B$7:$F$36,'Table of Current Services'!$F$5,)="cost","Yes","No"))</f>
        <v/>
      </c>
      <c r="M2683" s="154" t="str">
        <f>IFERROR(IF('C. Consumer Service Detail'!$K2683="No Match","No",VLOOKUP('C. Consumer Service Detail'!$C2683,'B. Consumer Budget'!$E$11:$F$2010,2,FALSE)),"")</f>
        <v/>
      </c>
      <c r="P2683" s="94"/>
      <c r="Q2683" s="94"/>
    </row>
    <row r="2684" spans="2:17" x14ac:dyDescent="0.25">
      <c r="B2684" s="95">
        <f t="shared" si="80"/>
        <v>2674</v>
      </c>
      <c r="C2684" s="149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97"/>
      <c r="E2684" s="96"/>
      <c r="F2684" s="119"/>
      <c r="G2684" s="97"/>
      <c r="H2684" s="170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86"/>
      <c r="J2684" s="171" t="str">
        <f t="shared" si="79"/>
        <v/>
      </c>
      <c r="K2684" s="163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53" t="str">
        <f>IF('C. Consumer Service Detail'!$F2684="","",IF(VLOOKUP('C. Consumer Service Detail'!$F2684,'Table of Current Services'!$B$7:$F$36,'Table of Current Services'!$F$5,)="cost","Yes","No"))</f>
        <v/>
      </c>
      <c r="M2684" s="154" t="str">
        <f>IFERROR(IF('C. Consumer Service Detail'!$K2684="No Match","No",VLOOKUP('C. Consumer Service Detail'!$C2684,'B. Consumer Budget'!$E$11:$F$2010,2,FALSE)),"")</f>
        <v/>
      </c>
      <c r="P2684" s="94"/>
      <c r="Q2684" s="94"/>
    </row>
    <row r="2685" spans="2:17" x14ac:dyDescent="0.25">
      <c r="B2685" s="95">
        <f t="shared" si="80"/>
        <v>2675</v>
      </c>
      <c r="C2685" s="149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96"/>
      <c r="E2685" s="98"/>
      <c r="F2685" s="120"/>
      <c r="G2685" s="99"/>
      <c r="H2685" s="172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85"/>
      <c r="J2685" s="171" t="str">
        <f t="shared" si="79"/>
        <v/>
      </c>
      <c r="K2685" s="163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53" t="str">
        <f>IF('C. Consumer Service Detail'!$F2685="","",IF(VLOOKUP('C. Consumer Service Detail'!$F2685,'Table of Current Services'!$B$7:$F$36,'Table of Current Services'!$F$5,)="cost","Yes","No"))</f>
        <v/>
      </c>
      <c r="M2685" s="154" t="str">
        <f>IFERROR(IF('C. Consumer Service Detail'!$K2685="No Match","No",VLOOKUP('C. Consumer Service Detail'!$C2685,'B. Consumer Budget'!$E$11:$F$2010,2,FALSE)),"")</f>
        <v/>
      </c>
      <c r="P2685" s="94"/>
      <c r="Q2685" s="94"/>
    </row>
    <row r="2686" spans="2:17" x14ac:dyDescent="0.25">
      <c r="B2686" s="95">
        <f t="shared" si="80"/>
        <v>2676</v>
      </c>
      <c r="C2686" s="149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97"/>
      <c r="E2686" s="96"/>
      <c r="F2686" s="119"/>
      <c r="G2686" s="97"/>
      <c r="H2686" s="170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86"/>
      <c r="J2686" s="171" t="str">
        <f t="shared" si="79"/>
        <v/>
      </c>
      <c r="K2686" s="163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53" t="str">
        <f>IF('C. Consumer Service Detail'!$F2686="","",IF(VLOOKUP('C. Consumer Service Detail'!$F2686,'Table of Current Services'!$B$7:$F$36,'Table of Current Services'!$F$5,)="cost","Yes","No"))</f>
        <v/>
      </c>
      <c r="M2686" s="154" t="str">
        <f>IFERROR(IF('C. Consumer Service Detail'!$K2686="No Match","No",VLOOKUP('C. Consumer Service Detail'!$C2686,'B. Consumer Budget'!$E$11:$F$2010,2,FALSE)),"")</f>
        <v/>
      </c>
      <c r="P2686" s="94"/>
      <c r="Q2686" s="94"/>
    </row>
    <row r="2687" spans="2:17" x14ac:dyDescent="0.25">
      <c r="B2687" s="95">
        <f t="shared" si="80"/>
        <v>2677</v>
      </c>
      <c r="C2687" s="149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96"/>
      <c r="E2687" s="98"/>
      <c r="F2687" s="120"/>
      <c r="G2687" s="99"/>
      <c r="H2687" s="172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85"/>
      <c r="J2687" s="171" t="str">
        <f t="shared" si="79"/>
        <v/>
      </c>
      <c r="K2687" s="163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53" t="str">
        <f>IF('C. Consumer Service Detail'!$F2687="","",IF(VLOOKUP('C. Consumer Service Detail'!$F2687,'Table of Current Services'!$B$7:$F$36,'Table of Current Services'!$F$5,)="cost","Yes","No"))</f>
        <v/>
      </c>
      <c r="M2687" s="154" t="str">
        <f>IFERROR(IF('C. Consumer Service Detail'!$K2687="No Match","No",VLOOKUP('C. Consumer Service Detail'!$C2687,'B. Consumer Budget'!$E$11:$F$2010,2,FALSE)),"")</f>
        <v/>
      </c>
      <c r="P2687" s="94"/>
      <c r="Q2687" s="94"/>
    </row>
    <row r="2688" spans="2:17" x14ac:dyDescent="0.25">
      <c r="B2688" s="95">
        <f t="shared" si="80"/>
        <v>2678</v>
      </c>
      <c r="C2688" s="149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97"/>
      <c r="E2688" s="96"/>
      <c r="F2688" s="119"/>
      <c r="G2688" s="97"/>
      <c r="H2688" s="170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86"/>
      <c r="J2688" s="171" t="str">
        <f t="shared" si="79"/>
        <v/>
      </c>
      <c r="K2688" s="163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53" t="str">
        <f>IF('C. Consumer Service Detail'!$F2688="","",IF(VLOOKUP('C. Consumer Service Detail'!$F2688,'Table of Current Services'!$B$7:$F$36,'Table of Current Services'!$F$5,)="cost","Yes","No"))</f>
        <v/>
      </c>
      <c r="M2688" s="154" t="str">
        <f>IFERROR(IF('C. Consumer Service Detail'!$K2688="No Match","No",VLOOKUP('C. Consumer Service Detail'!$C2688,'B. Consumer Budget'!$E$11:$F$2010,2,FALSE)),"")</f>
        <v/>
      </c>
      <c r="P2688" s="94"/>
      <c r="Q2688" s="94"/>
    </row>
    <row r="2689" spans="2:17" x14ac:dyDescent="0.25">
      <c r="B2689" s="95">
        <f t="shared" si="80"/>
        <v>2679</v>
      </c>
      <c r="C2689" s="149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96"/>
      <c r="E2689" s="98"/>
      <c r="F2689" s="120"/>
      <c r="G2689" s="99"/>
      <c r="H2689" s="172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85"/>
      <c r="J2689" s="171" t="str">
        <f t="shared" si="79"/>
        <v/>
      </c>
      <c r="K2689" s="163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53" t="str">
        <f>IF('C. Consumer Service Detail'!$F2689="","",IF(VLOOKUP('C. Consumer Service Detail'!$F2689,'Table of Current Services'!$B$7:$F$36,'Table of Current Services'!$F$5,)="cost","Yes","No"))</f>
        <v/>
      </c>
      <c r="M2689" s="154" t="str">
        <f>IFERROR(IF('C. Consumer Service Detail'!$K2689="No Match","No",VLOOKUP('C. Consumer Service Detail'!$C2689,'B. Consumer Budget'!$E$11:$F$2010,2,FALSE)),"")</f>
        <v/>
      </c>
      <c r="P2689" s="94"/>
      <c r="Q2689" s="94"/>
    </row>
    <row r="2690" spans="2:17" x14ac:dyDescent="0.25">
      <c r="B2690" s="95">
        <f t="shared" si="80"/>
        <v>2680</v>
      </c>
      <c r="C2690" s="149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97"/>
      <c r="E2690" s="96"/>
      <c r="F2690" s="119"/>
      <c r="G2690" s="97"/>
      <c r="H2690" s="170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86"/>
      <c r="J2690" s="171" t="str">
        <f t="shared" si="79"/>
        <v/>
      </c>
      <c r="K2690" s="163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53" t="str">
        <f>IF('C. Consumer Service Detail'!$F2690="","",IF(VLOOKUP('C. Consumer Service Detail'!$F2690,'Table of Current Services'!$B$7:$F$36,'Table of Current Services'!$F$5,)="cost","Yes","No"))</f>
        <v/>
      </c>
      <c r="M2690" s="154" t="str">
        <f>IFERROR(IF('C. Consumer Service Detail'!$K2690="No Match","No",VLOOKUP('C. Consumer Service Detail'!$C2690,'B. Consumer Budget'!$E$11:$F$2010,2,FALSE)),"")</f>
        <v/>
      </c>
      <c r="P2690" s="94"/>
      <c r="Q2690" s="94"/>
    </row>
    <row r="2691" spans="2:17" x14ac:dyDescent="0.25">
      <c r="B2691" s="95">
        <f t="shared" si="80"/>
        <v>2681</v>
      </c>
      <c r="C2691" s="149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96"/>
      <c r="E2691" s="98"/>
      <c r="F2691" s="120"/>
      <c r="G2691" s="99"/>
      <c r="H2691" s="172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85"/>
      <c r="J2691" s="171" t="str">
        <f t="shared" si="79"/>
        <v/>
      </c>
      <c r="K2691" s="163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53" t="str">
        <f>IF('C. Consumer Service Detail'!$F2691="","",IF(VLOOKUP('C. Consumer Service Detail'!$F2691,'Table of Current Services'!$B$7:$F$36,'Table of Current Services'!$F$5,)="cost","Yes","No"))</f>
        <v/>
      </c>
      <c r="M2691" s="154" t="str">
        <f>IFERROR(IF('C. Consumer Service Detail'!$K2691="No Match","No",VLOOKUP('C. Consumer Service Detail'!$C2691,'B. Consumer Budget'!$E$11:$F$2010,2,FALSE)),"")</f>
        <v/>
      </c>
      <c r="P2691" s="94"/>
      <c r="Q2691" s="94"/>
    </row>
    <row r="2692" spans="2:17" x14ac:dyDescent="0.25">
      <c r="B2692" s="95">
        <f t="shared" si="80"/>
        <v>2682</v>
      </c>
      <c r="C2692" s="149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97"/>
      <c r="E2692" s="96"/>
      <c r="F2692" s="119"/>
      <c r="G2692" s="97"/>
      <c r="H2692" s="170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86"/>
      <c r="J2692" s="171" t="str">
        <f t="shared" si="79"/>
        <v/>
      </c>
      <c r="K2692" s="163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53" t="str">
        <f>IF('C. Consumer Service Detail'!$F2692="","",IF(VLOOKUP('C. Consumer Service Detail'!$F2692,'Table of Current Services'!$B$7:$F$36,'Table of Current Services'!$F$5,)="cost","Yes","No"))</f>
        <v/>
      </c>
      <c r="M2692" s="154" t="str">
        <f>IFERROR(IF('C. Consumer Service Detail'!$K2692="No Match","No",VLOOKUP('C. Consumer Service Detail'!$C2692,'B. Consumer Budget'!$E$11:$F$2010,2,FALSE)),"")</f>
        <v/>
      </c>
      <c r="P2692" s="94"/>
      <c r="Q2692" s="94"/>
    </row>
    <row r="2693" spans="2:17" x14ac:dyDescent="0.25">
      <c r="B2693" s="95">
        <f t="shared" si="80"/>
        <v>2683</v>
      </c>
      <c r="C2693" s="149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96"/>
      <c r="E2693" s="98"/>
      <c r="F2693" s="120"/>
      <c r="G2693" s="99"/>
      <c r="H2693" s="172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85"/>
      <c r="J2693" s="171" t="str">
        <f t="shared" si="79"/>
        <v/>
      </c>
      <c r="K2693" s="163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53" t="str">
        <f>IF('C. Consumer Service Detail'!$F2693="","",IF(VLOOKUP('C. Consumer Service Detail'!$F2693,'Table of Current Services'!$B$7:$F$36,'Table of Current Services'!$F$5,)="cost","Yes","No"))</f>
        <v/>
      </c>
      <c r="M2693" s="154" t="str">
        <f>IFERROR(IF('C. Consumer Service Detail'!$K2693="No Match","No",VLOOKUP('C. Consumer Service Detail'!$C2693,'B. Consumer Budget'!$E$11:$F$2010,2,FALSE)),"")</f>
        <v/>
      </c>
      <c r="P2693" s="94"/>
      <c r="Q2693" s="94"/>
    </row>
    <row r="2694" spans="2:17" x14ac:dyDescent="0.25">
      <c r="B2694" s="95">
        <f t="shared" si="80"/>
        <v>2684</v>
      </c>
      <c r="C2694" s="149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97"/>
      <c r="E2694" s="96"/>
      <c r="F2694" s="119"/>
      <c r="G2694" s="97"/>
      <c r="H2694" s="170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86"/>
      <c r="J2694" s="171" t="str">
        <f t="shared" si="79"/>
        <v/>
      </c>
      <c r="K2694" s="163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53" t="str">
        <f>IF('C. Consumer Service Detail'!$F2694="","",IF(VLOOKUP('C. Consumer Service Detail'!$F2694,'Table of Current Services'!$B$7:$F$36,'Table of Current Services'!$F$5,)="cost","Yes","No"))</f>
        <v/>
      </c>
      <c r="M2694" s="154" t="str">
        <f>IFERROR(IF('C. Consumer Service Detail'!$K2694="No Match","No",VLOOKUP('C. Consumer Service Detail'!$C2694,'B. Consumer Budget'!$E$11:$F$2010,2,FALSE)),"")</f>
        <v/>
      </c>
      <c r="P2694" s="94"/>
      <c r="Q2694" s="94"/>
    </row>
    <row r="2695" spans="2:17" x14ac:dyDescent="0.25">
      <c r="B2695" s="95">
        <f t="shared" si="80"/>
        <v>2685</v>
      </c>
      <c r="C2695" s="149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96"/>
      <c r="E2695" s="98"/>
      <c r="F2695" s="120"/>
      <c r="G2695" s="99"/>
      <c r="H2695" s="172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85"/>
      <c r="J2695" s="171" t="str">
        <f t="shared" si="79"/>
        <v/>
      </c>
      <c r="K2695" s="163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53" t="str">
        <f>IF('C. Consumer Service Detail'!$F2695="","",IF(VLOOKUP('C. Consumer Service Detail'!$F2695,'Table of Current Services'!$B$7:$F$36,'Table of Current Services'!$F$5,)="cost","Yes","No"))</f>
        <v/>
      </c>
      <c r="M2695" s="154" t="str">
        <f>IFERROR(IF('C. Consumer Service Detail'!$K2695="No Match","No",VLOOKUP('C. Consumer Service Detail'!$C2695,'B. Consumer Budget'!$E$11:$F$2010,2,FALSE)),"")</f>
        <v/>
      </c>
      <c r="P2695" s="94"/>
      <c r="Q2695" s="94"/>
    </row>
    <row r="2696" spans="2:17" x14ac:dyDescent="0.25">
      <c r="B2696" s="95">
        <f t="shared" si="80"/>
        <v>2686</v>
      </c>
      <c r="C2696" s="149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97"/>
      <c r="E2696" s="96"/>
      <c r="F2696" s="119"/>
      <c r="G2696" s="97"/>
      <c r="H2696" s="170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86"/>
      <c r="J2696" s="171" t="str">
        <f t="shared" si="79"/>
        <v/>
      </c>
      <c r="K2696" s="163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53" t="str">
        <f>IF('C. Consumer Service Detail'!$F2696="","",IF(VLOOKUP('C. Consumer Service Detail'!$F2696,'Table of Current Services'!$B$7:$F$36,'Table of Current Services'!$F$5,)="cost","Yes","No"))</f>
        <v/>
      </c>
      <c r="M2696" s="154" t="str">
        <f>IFERROR(IF('C. Consumer Service Detail'!$K2696="No Match","No",VLOOKUP('C. Consumer Service Detail'!$C2696,'B. Consumer Budget'!$E$11:$F$2010,2,FALSE)),"")</f>
        <v/>
      </c>
      <c r="P2696" s="94"/>
      <c r="Q2696" s="94"/>
    </row>
    <row r="2697" spans="2:17" x14ac:dyDescent="0.25">
      <c r="B2697" s="95">
        <f t="shared" si="80"/>
        <v>2687</v>
      </c>
      <c r="C2697" s="149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96"/>
      <c r="E2697" s="98"/>
      <c r="F2697" s="120"/>
      <c r="G2697" s="99"/>
      <c r="H2697" s="172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85"/>
      <c r="J2697" s="171" t="str">
        <f t="shared" si="79"/>
        <v/>
      </c>
      <c r="K2697" s="163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53" t="str">
        <f>IF('C. Consumer Service Detail'!$F2697="","",IF(VLOOKUP('C. Consumer Service Detail'!$F2697,'Table of Current Services'!$B$7:$F$36,'Table of Current Services'!$F$5,)="cost","Yes","No"))</f>
        <v/>
      </c>
      <c r="M2697" s="154" t="str">
        <f>IFERROR(IF('C. Consumer Service Detail'!$K2697="No Match","No",VLOOKUP('C. Consumer Service Detail'!$C2697,'B. Consumer Budget'!$E$11:$F$2010,2,FALSE)),"")</f>
        <v/>
      </c>
      <c r="P2697" s="94"/>
      <c r="Q2697" s="94"/>
    </row>
    <row r="2698" spans="2:17" x14ac:dyDescent="0.25">
      <c r="B2698" s="95">
        <f t="shared" si="80"/>
        <v>2688</v>
      </c>
      <c r="C2698" s="149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97"/>
      <c r="E2698" s="96"/>
      <c r="F2698" s="119"/>
      <c r="G2698" s="97"/>
      <c r="H2698" s="170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86"/>
      <c r="J2698" s="171" t="str">
        <f t="shared" si="79"/>
        <v/>
      </c>
      <c r="K2698" s="163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53" t="str">
        <f>IF('C. Consumer Service Detail'!$F2698="","",IF(VLOOKUP('C. Consumer Service Detail'!$F2698,'Table of Current Services'!$B$7:$F$36,'Table of Current Services'!$F$5,)="cost","Yes","No"))</f>
        <v/>
      </c>
      <c r="M2698" s="154" t="str">
        <f>IFERROR(IF('C. Consumer Service Detail'!$K2698="No Match","No",VLOOKUP('C. Consumer Service Detail'!$C2698,'B. Consumer Budget'!$E$11:$F$2010,2,FALSE)),"")</f>
        <v/>
      </c>
      <c r="P2698" s="94"/>
      <c r="Q2698" s="94"/>
    </row>
    <row r="2699" spans="2:17" x14ac:dyDescent="0.25">
      <c r="B2699" s="95">
        <f t="shared" si="80"/>
        <v>2689</v>
      </c>
      <c r="C2699" s="149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96"/>
      <c r="E2699" s="98"/>
      <c r="F2699" s="120"/>
      <c r="G2699" s="99"/>
      <c r="H2699" s="172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85"/>
      <c r="J2699" s="171" t="str">
        <f t="shared" ref="J2699:J2762" si="81">IFERROR(IF($H2699&gt;0,$H2699*$I2699,$I2699),"")</f>
        <v/>
      </c>
      <c r="K2699" s="163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53" t="str">
        <f>IF('C. Consumer Service Detail'!$F2699="","",IF(VLOOKUP('C. Consumer Service Detail'!$F2699,'Table of Current Services'!$B$7:$F$36,'Table of Current Services'!$F$5,)="cost","Yes","No"))</f>
        <v/>
      </c>
      <c r="M2699" s="154" t="str">
        <f>IFERROR(IF('C. Consumer Service Detail'!$K2699="No Match","No",VLOOKUP('C. Consumer Service Detail'!$C2699,'B. Consumer Budget'!$E$11:$F$2010,2,FALSE)),"")</f>
        <v/>
      </c>
      <c r="P2699" s="94"/>
      <c r="Q2699" s="94"/>
    </row>
    <row r="2700" spans="2:17" x14ac:dyDescent="0.25">
      <c r="B2700" s="95">
        <f t="shared" ref="B2700:B2763" si="82">B2699+1</f>
        <v>2690</v>
      </c>
      <c r="C2700" s="149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97"/>
      <c r="E2700" s="96"/>
      <c r="F2700" s="119"/>
      <c r="G2700" s="97"/>
      <c r="H2700" s="170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86"/>
      <c r="J2700" s="171" t="str">
        <f t="shared" si="81"/>
        <v/>
      </c>
      <c r="K2700" s="163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53" t="str">
        <f>IF('C. Consumer Service Detail'!$F2700="","",IF(VLOOKUP('C. Consumer Service Detail'!$F2700,'Table of Current Services'!$B$7:$F$36,'Table of Current Services'!$F$5,)="cost","Yes","No"))</f>
        <v/>
      </c>
      <c r="M2700" s="154" t="str">
        <f>IFERROR(IF('C. Consumer Service Detail'!$K2700="No Match","No",VLOOKUP('C. Consumer Service Detail'!$C2700,'B. Consumer Budget'!$E$11:$F$2010,2,FALSE)),"")</f>
        <v/>
      </c>
      <c r="P2700" s="94"/>
      <c r="Q2700" s="94"/>
    </row>
    <row r="2701" spans="2:17" x14ac:dyDescent="0.25">
      <c r="B2701" s="95">
        <f t="shared" si="82"/>
        <v>2691</v>
      </c>
      <c r="C2701" s="149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96"/>
      <c r="E2701" s="98"/>
      <c r="F2701" s="120"/>
      <c r="G2701" s="99"/>
      <c r="H2701" s="172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85"/>
      <c r="J2701" s="171" t="str">
        <f t="shared" si="81"/>
        <v/>
      </c>
      <c r="K2701" s="163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53" t="str">
        <f>IF('C. Consumer Service Detail'!$F2701="","",IF(VLOOKUP('C. Consumer Service Detail'!$F2701,'Table of Current Services'!$B$7:$F$36,'Table of Current Services'!$F$5,)="cost","Yes","No"))</f>
        <v/>
      </c>
      <c r="M2701" s="154" t="str">
        <f>IFERROR(IF('C. Consumer Service Detail'!$K2701="No Match","No",VLOOKUP('C. Consumer Service Detail'!$C2701,'B. Consumer Budget'!$E$11:$F$2010,2,FALSE)),"")</f>
        <v/>
      </c>
      <c r="P2701" s="94"/>
      <c r="Q2701" s="94"/>
    </row>
    <row r="2702" spans="2:17" x14ac:dyDescent="0.25">
      <c r="B2702" s="95">
        <f t="shared" si="82"/>
        <v>2692</v>
      </c>
      <c r="C2702" s="149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97"/>
      <c r="E2702" s="96"/>
      <c r="F2702" s="119"/>
      <c r="G2702" s="97"/>
      <c r="H2702" s="170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86"/>
      <c r="J2702" s="171" t="str">
        <f t="shared" si="81"/>
        <v/>
      </c>
      <c r="K2702" s="163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53" t="str">
        <f>IF('C. Consumer Service Detail'!$F2702="","",IF(VLOOKUP('C. Consumer Service Detail'!$F2702,'Table of Current Services'!$B$7:$F$36,'Table of Current Services'!$F$5,)="cost","Yes","No"))</f>
        <v/>
      </c>
      <c r="M2702" s="154" t="str">
        <f>IFERROR(IF('C. Consumer Service Detail'!$K2702="No Match","No",VLOOKUP('C. Consumer Service Detail'!$C2702,'B. Consumer Budget'!$E$11:$F$2010,2,FALSE)),"")</f>
        <v/>
      </c>
      <c r="P2702" s="94"/>
      <c r="Q2702" s="94"/>
    </row>
    <row r="2703" spans="2:17" x14ac:dyDescent="0.25">
      <c r="B2703" s="95">
        <f t="shared" si="82"/>
        <v>2693</v>
      </c>
      <c r="C2703" s="149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96"/>
      <c r="E2703" s="98"/>
      <c r="F2703" s="120"/>
      <c r="G2703" s="99"/>
      <c r="H2703" s="172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85"/>
      <c r="J2703" s="171" t="str">
        <f t="shared" si="81"/>
        <v/>
      </c>
      <c r="K2703" s="163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53" t="str">
        <f>IF('C. Consumer Service Detail'!$F2703="","",IF(VLOOKUP('C. Consumer Service Detail'!$F2703,'Table of Current Services'!$B$7:$F$36,'Table of Current Services'!$F$5,)="cost","Yes","No"))</f>
        <v/>
      </c>
      <c r="M2703" s="154" t="str">
        <f>IFERROR(IF('C. Consumer Service Detail'!$K2703="No Match","No",VLOOKUP('C. Consumer Service Detail'!$C2703,'B. Consumer Budget'!$E$11:$F$2010,2,FALSE)),"")</f>
        <v/>
      </c>
      <c r="P2703" s="94"/>
      <c r="Q2703" s="94"/>
    </row>
    <row r="2704" spans="2:17" x14ac:dyDescent="0.25">
      <c r="B2704" s="95">
        <f t="shared" si="82"/>
        <v>2694</v>
      </c>
      <c r="C2704" s="149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97"/>
      <c r="E2704" s="96"/>
      <c r="F2704" s="119"/>
      <c r="G2704" s="97"/>
      <c r="H2704" s="170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86"/>
      <c r="J2704" s="171" t="str">
        <f t="shared" si="81"/>
        <v/>
      </c>
      <c r="K2704" s="163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53" t="str">
        <f>IF('C. Consumer Service Detail'!$F2704="","",IF(VLOOKUP('C. Consumer Service Detail'!$F2704,'Table of Current Services'!$B$7:$F$36,'Table of Current Services'!$F$5,)="cost","Yes","No"))</f>
        <v/>
      </c>
      <c r="M2704" s="154" t="str">
        <f>IFERROR(IF('C. Consumer Service Detail'!$K2704="No Match","No",VLOOKUP('C. Consumer Service Detail'!$C2704,'B. Consumer Budget'!$E$11:$F$2010,2,FALSE)),"")</f>
        <v/>
      </c>
      <c r="P2704" s="94"/>
      <c r="Q2704" s="94"/>
    </row>
    <row r="2705" spans="2:17" x14ac:dyDescent="0.25">
      <c r="B2705" s="95">
        <f t="shared" si="82"/>
        <v>2695</v>
      </c>
      <c r="C2705" s="149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96"/>
      <c r="E2705" s="98"/>
      <c r="F2705" s="120"/>
      <c r="G2705" s="99"/>
      <c r="H2705" s="172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85"/>
      <c r="J2705" s="171" t="str">
        <f t="shared" si="81"/>
        <v/>
      </c>
      <c r="K2705" s="163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53" t="str">
        <f>IF('C. Consumer Service Detail'!$F2705="","",IF(VLOOKUP('C. Consumer Service Detail'!$F2705,'Table of Current Services'!$B$7:$F$36,'Table of Current Services'!$F$5,)="cost","Yes","No"))</f>
        <v/>
      </c>
      <c r="M2705" s="154" t="str">
        <f>IFERROR(IF('C. Consumer Service Detail'!$K2705="No Match","No",VLOOKUP('C. Consumer Service Detail'!$C2705,'B. Consumer Budget'!$E$11:$F$2010,2,FALSE)),"")</f>
        <v/>
      </c>
      <c r="P2705" s="94"/>
      <c r="Q2705" s="94"/>
    </row>
    <row r="2706" spans="2:17" x14ac:dyDescent="0.25">
      <c r="B2706" s="95">
        <f t="shared" si="82"/>
        <v>2696</v>
      </c>
      <c r="C2706" s="149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97"/>
      <c r="E2706" s="96"/>
      <c r="F2706" s="119"/>
      <c r="G2706" s="97"/>
      <c r="H2706" s="170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86"/>
      <c r="J2706" s="171" t="str">
        <f t="shared" si="81"/>
        <v/>
      </c>
      <c r="K2706" s="163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53" t="str">
        <f>IF('C. Consumer Service Detail'!$F2706="","",IF(VLOOKUP('C. Consumer Service Detail'!$F2706,'Table of Current Services'!$B$7:$F$36,'Table of Current Services'!$F$5,)="cost","Yes","No"))</f>
        <v/>
      </c>
      <c r="M2706" s="154" t="str">
        <f>IFERROR(IF('C. Consumer Service Detail'!$K2706="No Match","No",VLOOKUP('C. Consumer Service Detail'!$C2706,'B. Consumer Budget'!$E$11:$F$2010,2,FALSE)),"")</f>
        <v/>
      </c>
      <c r="P2706" s="94"/>
      <c r="Q2706" s="94"/>
    </row>
    <row r="2707" spans="2:17" x14ac:dyDescent="0.25">
      <c r="B2707" s="95">
        <f t="shared" si="82"/>
        <v>2697</v>
      </c>
      <c r="C2707" s="149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96"/>
      <c r="E2707" s="98"/>
      <c r="F2707" s="120"/>
      <c r="G2707" s="99"/>
      <c r="H2707" s="172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85"/>
      <c r="J2707" s="171" t="str">
        <f t="shared" si="81"/>
        <v/>
      </c>
      <c r="K2707" s="163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53" t="str">
        <f>IF('C. Consumer Service Detail'!$F2707="","",IF(VLOOKUP('C. Consumer Service Detail'!$F2707,'Table of Current Services'!$B$7:$F$36,'Table of Current Services'!$F$5,)="cost","Yes","No"))</f>
        <v/>
      </c>
      <c r="M2707" s="154" t="str">
        <f>IFERROR(IF('C. Consumer Service Detail'!$K2707="No Match","No",VLOOKUP('C. Consumer Service Detail'!$C2707,'B. Consumer Budget'!$E$11:$F$2010,2,FALSE)),"")</f>
        <v/>
      </c>
      <c r="P2707" s="94"/>
      <c r="Q2707" s="94"/>
    </row>
    <row r="2708" spans="2:17" x14ac:dyDescent="0.25">
      <c r="B2708" s="95">
        <f t="shared" si="82"/>
        <v>2698</v>
      </c>
      <c r="C2708" s="149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97"/>
      <c r="E2708" s="96"/>
      <c r="F2708" s="119"/>
      <c r="G2708" s="97"/>
      <c r="H2708" s="170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86"/>
      <c r="J2708" s="171" t="str">
        <f t="shared" si="81"/>
        <v/>
      </c>
      <c r="K2708" s="163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53" t="str">
        <f>IF('C. Consumer Service Detail'!$F2708="","",IF(VLOOKUP('C. Consumer Service Detail'!$F2708,'Table of Current Services'!$B$7:$F$36,'Table of Current Services'!$F$5,)="cost","Yes","No"))</f>
        <v/>
      </c>
      <c r="M2708" s="154" t="str">
        <f>IFERROR(IF('C. Consumer Service Detail'!$K2708="No Match","No",VLOOKUP('C. Consumer Service Detail'!$C2708,'B. Consumer Budget'!$E$11:$F$2010,2,FALSE)),"")</f>
        <v/>
      </c>
      <c r="P2708" s="94"/>
      <c r="Q2708" s="94"/>
    </row>
    <row r="2709" spans="2:17" x14ac:dyDescent="0.25">
      <c r="B2709" s="95">
        <f t="shared" si="82"/>
        <v>2699</v>
      </c>
      <c r="C2709" s="149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96"/>
      <c r="E2709" s="98"/>
      <c r="F2709" s="120"/>
      <c r="G2709" s="99"/>
      <c r="H2709" s="172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85"/>
      <c r="J2709" s="171" t="str">
        <f t="shared" si="81"/>
        <v/>
      </c>
      <c r="K2709" s="163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53" t="str">
        <f>IF('C. Consumer Service Detail'!$F2709="","",IF(VLOOKUP('C. Consumer Service Detail'!$F2709,'Table of Current Services'!$B$7:$F$36,'Table of Current Services'!$F$5,)="cost","Yes","No"))</f>
        <v/>
      </c>
      <c r="M2709" s="154" t="str">
        <f>IFERROR(IF('C. Consumer Service Detail'!$K2709="No Match","No",VLOOKUP('C. Consumer Service Detail'!$C2709,'B. Consumer Budget'!$E$11:$F$2010,2,FALSE)),"")</f>
        <v/>
      </c>
      <c r="P2709" s="94"/>
      <c r="Q2709" s="94"/>
    </row>
    <row r="2710" spans="2:17" x14ac:dyDescent="0.25">
      <c r="B2710" s="95">
        <f t="shared" si="82"/>
        <v>2700</v>
      </c>
      <c r="C2710" s="149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97"/>
      <c r="E2710" s="96"/>
      <c r="F2710" s="119"/>
      <c r="G2710" s="97"/>
      <c r="H2710" s="170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86"/>
      <c r="J2710" s="171" t="str">
        <f t="shared" si="81"/>
        <v/>
      </c>
      <c r="K2710" s="163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53" t="str">
        <f>IF('C. Consumer Service Detail'!$F2710="","",IF(VLOOKUP('C. Consumer Service Detail'!$F2710,'Table of Current Services'!$B$7:$F$36,'Table of Current Services'!$F$5,)="cost","Yes","No"))</f>
        <v/>
      </c>
      <c r="M2710" s="154" t="str">
        <f>IFERROR(IF('C. Consumer Service Detail'!$K2710="No Match","No",VLOOKUP('C. Consumer Service Detail'!$C2710,'B. Consumer Budget'!$E$11:$F$2010,2,FALSE)),"")</f>
        <v/>
      </c>
      <c r="P2710" s="94"/>
      <c r="Q2710" s="94"/>
    </row>
    <row r="2711" spans="2:17" x14ac:dyDescent="0.25">
      <c r="B2711" s="95">
        <f t="shared" si="82"/>
        <v>2701</v>
      </c>
      <c r="C2711" s="149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96"/>
      <c r="E2711" s="98"/>
      <c r="F2711" s="120"/>
      <c r="G2711" s="99"/>
      <c r="H2711" s="172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85"/>
      <c r="J2711" s="171" t="str">
        <f t="shared" si="81"/>
        <v/>
      </c>
      <c r="K2711" s="163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53" t="str">
        <f>IF('C. Consumer Service Detail'!$F2711="","",IF(VLOOKUP('C. Consumer Service Detail'!$F2711,'Table of Current Services'!$B$7:$F$36,'Table of Current Services'!$F$5,)="cost","Yes","No"))</f>
        <v/>
      </c>
      <c r="M2711" s="154" t="str">
        <f>IFERROR(IF('C. Consumer Service Detail'!$K2711="No Match","No",VLOOKUP('C. Consumer Service Detail'!$C2711,'B. Consumer Budget'!$E$11:$F$2010,2,FALSE)),"")</f>
        <v/>
      </c>
      <c r="P2711" s="94"/>
      <c r="Q2711" s="94"/>
    </row>
    <row r="2712" spans="2:17" x14ac:dyDescent="0.25">
      <c r="B2712" s="95">
        <f t="shared" si="82"/>
        <v>2702</v>
      </c>
      <c r="C2712" s="149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97"/>
      <c r="E2712" s="96"/>
      <c r="F2712" s="119"/>
      <c r="G2712" s="97"/>
      <c r="H2712" s="170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86"/>
      <c r="J2712" s="171" t="str">
        <f t="shared" si="81"/>
        <v/>
      </c>
      <c r="K2712" s="163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53" t="str">
        <f>IF('C. Consumer Service Detail'!$F2712="","",IF(VLOOKUP('C. Consumer Service Detail'!$F2712,'Table of Current Services'!$B$7:$F$36,'Table of Current Services'!$F$5,)="cost","Yes","No"))</f>
        <v/>
      </c>
      <c r="M2712" s="154" t="str">
        <f>IFERROR(IF('C. Consumer Service Detail'!$K2712="No Match","No",VLOOKUP('C. Consumer Service Detail'!$C2712,'B. Consumer Budget'!$E$11:$F$2010,2,FALSE)),"")</f>
        <v/>
      </c>
      <c r="P2712" s="94"/>
      <c r="Q2712" s="94"/>
    </row>
    <row r="2713" spans="2:17" x14ac:dyDescent="0.25">
      <c r="B2713" s="95">
        <f t="shared" si="82"/>
        <v>2703</v>
      </c>
      <c r="C2713" s="149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96"/>
      <c r="E2713" s="98"/>
      <c r="F2713" s="120"/>
      <c r="G2713" s="99"/>
      <c r="H2713" s="172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85"/>
      <c r="J2713" s="171" t="str">
        <f t="shared" si="81"/>
        <v/>
      </c>
      <c r="K2713" s="163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53" t="str">
        <f>IF('C. Consumer Service Detail'!$F2713="","",IF(VLOOKUP('C. Consumer Service Detail'!$F2713,'Table of Current Services'!$B$7:$F$36,'Table of Current Services'!$F$5,)="cost","Yes","No"))</f>
        <v/>
      </c>
      <c r="M2713" s="154" t="str">
        <f>IFERROR(IF('C. Consumer Service Detail'!$K2713="No Match","No",VLOOKUP('C. Consumer Service Detail'!$C2713,'B. Consumer Budget'!$E$11:$F$2010,2,FALSE)),"")</f>
        <v/>
      </c>
      <c r="P2713" s="94"/>
      <c r="Q2713" s="94"/>
    </row>
    <row r="2714" spans="2:17" x14ac:dyDescent="0.25">
      <c r="B2714" s="95">
        <f t="shared" si="82"/>
        <v>2704</v>
      </c>
      <c r="C2714" s="149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97"/>
      <c r="E2714" s="96"/>
      <c r="F2714" s="119"/>
      <c r="G2714" s="97"/>
      <c r="H2714" s="170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86"/>
      <c r="J2714" s="171" t="str">
        <f t="shared" si="81"/>
        <v/>
      </c>
      <c r="K2714" s="163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53" t="str">
        <f>IF('C. Consumer Service Detail'!$F2714="","",IF(VLOOKUP('C. Consumer Service Detail'!$F2714,'Table of Current Services'!$B$7:$F$36,'Table of Current Services'!$F$5,)="cost","Yes","No"))</f>
        <v/>
      </c>
      <c r="M2714" s="154" t="str">
        <f>IFERROR(IF('C. Consumer Service Detail'!$K2714="No Match","No",VLOOKUP('C. Consumer Service Detail'!$C2714,'B. Consumer Budget'!$E$11:$F$2010,2,FALSE)),"")</f>
        <v/>
      </c>
      <c r="P2714" s="94"/>
      <c r="Q2714" s="94"/>
    </row>
    <row r="2715" spans="2:17" x14ac:dyDescent="0.25">
      <c r="B2715" s="95">
        <f t="shared" si="82"/>
        <v>2705</v>
      </c>
      <c r="C2715" s="149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96"/>
      <c r="E2715" s="98"/>
      <c r="F2715" s="120"/>
      <c r="G2715" s="99"/>
      <c r="H2715" s="172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85"/>
      <c r="J2715" s="171" t="str">
        <f t="shared" si="81"/>
        <v/>
      </c>
      <c r="K2715" s="163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53" t="str">
        <f>IF('C. Consumer Service Detail'!$F2715="","",IF(VLOOKUP('C. Consumer Service Detail'!$F2715,'Table of Current Services'!$B$7:$F$36,'Table of Current Services'!$F$5,)="cost","Yes","No"))</f>
        <v/>
      </c>
      <c r="M2715" s="154" t="str">
        <f>IFERROR(IF('C. Consumer Service Detail'!$K2715="No Match","No",VLOOKUP('C. Consumer Service Detail'!$C2715,'B. Consumer Budget'!$E$11:$F$2010,2,FALSE)),"")</f>
        <v/>
      </c>
      <c r="P2715" s="94"/>
      <c r="Q2715" s="94"/>
    </row>
    <row r="2716" spans="2:17" x14ac:dyDescent="0.25">
      <c r="B2716" s="95">
        <f t="shared" si="82"/>
        <v>2706</v>
      </c>
      <c r="C2716" s="149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97"/>
      <c r="E2716" s="96"/>
      <c r="F2716" s="119"/>
      <c r="G2716" s="97"/>
      <c r="H2716" s="170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86"/>
      <c r="J2716" s="171" t="str">
        <f t="shared" si="81"/>
        <v/>
      </c>
      <c r="K2716" s="163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53" t="str">
        <f>IF('C. Consumer Service Detail'!$F2716="","",IF(VLOOKUP('C. Consumer Service Detail'!$F2716,'Table of Current Services'!$B$7:$F$36,'Table of Current Services'!$F$5,)="cost","Yes","No"))</f>
        <v/>
      </c>
      <c r="M2716" s="154" t="str">
        <f>IFERROR(IF('C. Consumer Service Detail'!$K2716="No Match","No",VLOOKUP('C. Consumer Service Detail'!$C2716,'B. Consumer Budget'!$E$11:$F$2010,2,FALSE)),"")</f>
        <v/>
      </c>
      <c r="P2716" s="94"/>
      <c r="Q2716" s="94"/>
    </row>
    <row r="2717" spans="2:17" x14ac:dyDescent="0.25">
      <c r="B2717" s="95">
        <f t="shared" si="82"/>
        <v>2707</v>
      </c>
      <c r="C2717" s="149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96"/>
      <c r="E2717" s="98"/>
      <c r="F2717" s="120"/>
      <c r="G2717" s="99"/>
      <c r="H2717" s="172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85"/>
      <c r="J2717" s="171" t="str">
        <f t="shared" si="81"/>
        <v/>
      </c>
      <c r="K2717" s="163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53" t="str">
        <f>IF('C. Consumer Service Detail'!$F2717="","",IF(VLOOKUP('C. Consumer Service Detail'!$F2717,'Table of Current Services'!$B$7:$F$36,'Table of Current Services'!$F$5,)="cost","Yes","No"))</f>
        <v/>
      </c>
      <c r="M2717" s="154" t="str">
        <f>IFERROR(IF('C. Consumer Service Detail'!$K2717="No Match","No",VLOOKUP('C. Consumer Service Detail'!$C2717,'B. Consumer Budget'!$E$11:$F$2010,2,FALSE)),"")</f>
        <v/>
      </c>
      <c r="P2717" s="94"/>
      <c r="Q2717" s="94"/>
    </row>
    <row r="2718" spans="2:17" x14ac:dyDescent="0.25">
      <c r="B2718" s="95">
        <f t="shared" si="82"/>
        <v>2708</v>
      </c>
      <c r="C2718" s="149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97"/>
      <c r="E2718" s="96"/>
      <c r="F2718" s="119"/>
      <c r="G2718" s="97"/>
      <c r="H2718" s="170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86"/>
      <c r="J2718" s="171" t="str">
        <f t="shared" si="81"/>
        <v/>
      </c>
      <c r="K2718" s="163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53" t="str">
        <f>IF('C. Consumer Service Detail'!$F2718="","",IF(VLOOKUP('C. Consumer Service Detail'!$F2718,'Table of Current Services'!$B$7:$F$36,'Table of Current Services'!$F$5,)="cost","Yes","No"))</f>
        <v/>
      </c>
      <c r="M2718" s="154" t="str">
        <f>IFERROR(IF('C. Consumer Service Detail'!$K2718="No Match","No",VLOOKUP('C. Consumer Service Detail'!$C2718,'B. Consumer Budget'!$E$11:$F$2010,2,FALSE)),"")</f>
        <v/>
      </c>
      <c r="P2718" s="94"/>
      <c r="Q2718" s="94"/>
    </row>
    <row r="2719" spans="2:17" x14ac:dyDescent="0.25">
      <c r="B2719" s="95">
        <f t="shared" si="82"/>
        <v>2709</v>
      </c>
      <c r="C2719" s="149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96"/>
      <c r="E2719" s="98"/>
      <c r="F2719" s="120"/>
      <c r="G2719" s="99"/>
      <c r="H2719" s="172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85"/>
      <c r="J2719" s="171" t="str">
        <f t="shared" si="81"/>
        <v/>
      </c>
      <c r="K2719" s="163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53" t="str">
        <f>IF('C. Consumer Service Detail'!$F2719="","",IF(VLOOKUP('C. Consumer Service Detail'!$F2719,'Table of Current Services'!$B$7:$F$36,'Table of Current Services'!$F$5,)="cost","Yes","No"))</f>
        <v/>
      </c>
      <c r="M2719" s="154" t="str">
        <f>IFERROR(IF('C. Consumer Service Detail'!$K2719="No Match","No",VLOOKUP('C. Consumer Service Detail'!$C2719,'B. Consumer Budget'!$E$11:$F$2010,2,FALSE)),"")</f>
        <v/>
      </c>
      <c r="P2719" s="94"/>
      <c r="Q2719" s="94"/>
    </row>
    <row r="2720" spans="2:17" x14ac:dyDescent="0.25">
      <c r="B2720" s="95">
        <f t="shared" si="82"/>
        <v>2710</v>
      </c>
      <c r="C2720" s="149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97"/>
      <c r="E2720" s="96"/>
      <c r="F2720" s="119"/>
      <c r="G2720" s="97"/>
      <c r="H2720" s="170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86"/>
      <c r="J2720" s="171" t="str">
        <f t="shared" si="81"/>
        <v/>
      </c>
      <c r="K2720" s="163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53" t="str">
        <f>IF('C. Consumer Service Detail'!$F2720="","",IF(VLOOKUP('C. Consumer Service Detail'!$F2720,'Table of Current Services'!$B$7:$F$36,'Table of Current Services'!$F$5,)="cost","Yes","No"))</f>
        <v/>
      </c>
      <c r="M2720" s="154" t="str">
        <f>IFERROR(IF('C. Consumer Service Detail'!$K2720="No Match","No",VLOOKUP('C. Consumer Service Detail'!$C2720,'B. Consumer Budget'!$E$11:$F$2010,2,FALSE)),"")</f>
        <v/>
      </c>
      <c r="P2720" s="94"/>
      <c r="Q2720" s="94"/>
    </row>
    <row r="2721" spans="2:17" x14ac:dyDescent="0.25">
      <c r="B2721" s="95">
        <f t="shared" si="82"/>
        <v>2711</v>
      </c>
      <c r="C2721" s="149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96"/>
      <c r="E2721" s="98"/>
      <c r="F2721" s="120"/>
      <c r="G2721" s="99"/>
      <c r="H2721" s="172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85"/>
      <c r="J2721" s="171" t="str">
        <f t="shared" si="81"/>
        <v/>
      </c>
      <c r="K2721" s="163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53" t="str">
        <f>IF('C. Consumer Service Detail'!$F2721="","",IF(VLOOKUP('C. Consumer Service Detail'!$F2721,'Table of Current Services'!$B$7:$F$36,'Table of Current Services'!$F$5,)="cost","Yes","No"))</f>
        <v/>
      </c>
      <c r="M2721" s="154" t="str">
        <f>IFERROR(IF('C. Consumer Service Detail'!$K2721="No Match","No",VLOOKUP('C. Consumer Service Detail'!$C2721,'B. Consumer Budget'!$E$11:$F$2010,2,FALSE)),"")</f>
        <v/>
      </c>
      <c r="P2721" s="94"/>
      <c r="Q2721" s="94"/>
    </row>
    <row r="2722" spans="2:17" x14ac:dyDescent="0.25">
      <c r="B2722" s="95">
        <f t="shared" si="82"/>
        <v>2712</v>
      </c>
      <c r="C2722" s="149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97"/>
      <c r="E2722" s="96"/>
      <c r="F2722" s="119"/>
      <c r="G2722" s="97"/>
      <c r="H2722" s="170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86"/>
      <c r="J2722" s="171" t="str">
        <f t="shared" si="81"/>
        <v/>
      </c>
      <c r="K2722" s="163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53" t="str">
        <f>IF('C. Consumer Service Detail'!$F2722="","",IF(VLOOKUP('C. Consumer Service Detail'!$F2722,'Table of Current Services'!$B$7:$F$36,'Table of Current Services'!$F$5,)="cost","Yes","No"))</f>
        <v/>
      </c>
      <c r="M2722" s="154" t="str">
        <f>IFERROR(IF('C. Consumer Service Detail'!$K2722="No Match","No",VLOOKUP('C. Consumer Service Detail'!$C2722,'B. Consumer Budget'!$E$11:$F$2010,2,FALSE)),"")</f>
        <v/>
      </c>
      <c r="P2722" s="94"/>
      <c r="Q2722" s="94"/>
    </row>
    <row r="2723" spans="2:17" x14ac:dyDescent="0.25">
      <c r="B2723" s="95">
        <f t="shared" si="82"/>
        <v>2713</v>
      </c>
      <c r="C2723" s="149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96"/>
      <c r="E2723" s="98"/>
      <c r="F2723" s="120"/>
      <c r="G2723" s="99"/>
      <c r="H2723" s="172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85"/>
      <c r="J2723" s="171" t="str">
        <f t="shared" si="81"/>
        <v/>
      </c>
      <c r="K2723" s="163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53" t="str">
        <f>IF('C. Consumer Service Detail'!$F2723="","",IF(VLOOKUP('C. Consumer Service Detail'!$F2723,'Table of Current Services'!$B$7:$F$36,'Table of Current Services'!$F$5,)="cost","Yes","No"))</f>
        <v/>
      </c>
      <c r="M2723" s="154" t="str">
        <f>IFERROR(IF('C. Consumer Service Detail'!$K2723="No Match","No",VLOOKUP('C. Consumer Service Detail'!$C2723,'B. Consumer Budget'!$E$11:$F$2010,2,FALSE)),"")</f>
        <v/>
      </c>
      <c r="P2723" s="94"/>
      <c r="Q2723" s="94"/>
    </row>
    <row r="2724" spans="2:17" x14ac:dyDescent="0.25">
      <c r="B2724" s="95">
        <f t="shared" si="82"/>
        <v>2714</v>
      </c>
      <c r="C2724" s="149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97"/>
      <c r="E2724" s="96"/>
      <c r="F2724" s="119"/>
      <c r="G2724" s="97"/>
      <c r="H2724" s="170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86"/>
      <c r="J2724" s="171" t="str">
        <f t="shared" si="81"/>
        <v/>
      </c>
      <c r="K2724" s="163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53" t="str">
        <f>IF('C. Consumer Service Detail'!$F2724="","",IF(VLOOKUP('C. Consumer Service Detail'!$F2724,'Table of Current Services'!$B$7:$F$36,'Table of Current Services'!$F$5,)="cost","Yes","No"))</f>
        <v/>
      </c>
      <c r="M2724" s="154" t="str">
        <f>IFERROR(IF('C. Consumer Service Detail'!$K2724="No Match","No",VLOOKUP('C. Consumer Service Detail'!$C2724,'B. Consumer Budget'!$E$11:$F$2010,2,FALSE)),"")</f>
        <v/>
      </c>
      <c r="P2724" s="94"/>
      <c r="Q2724" s="94"/>
    </row>
    <row r="2725" spans="2:17" x14ac:dyDescent="0.25">
      <c r="B2725" s="95">
        <f t="shared" si="82"/>
        <v>2715</v>
      </c>
      <c r="C2725" s="149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96"/>
      <c r="E2725" s="98"/>
      <c r="F2725" s="120"/>
      <c r="G2725" s="99"/>
      <c r="H2725" s="172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85"/>
      <c r="J2725" s="171" t="str">
        <f t="shared" si="81"/>
        <v/>
      </c>
      <c r="K2725" s="163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53" t="str">
        <f>IF('C. Consumer Service Detail'!$F2725="","",IF(VLOOKUP('C. Consumer Service Detail'!$F2725,'Table of Current Services'!$B$7:$F$36,'Table of Current Services'!$F$5,)="cost","Yes","No"))</f>
        <v/>
      </c>
      <c r="M2725" s="154" t="str">
        <f>IFERROR(IF('C. Consumer Service Detail'!$K2725="No Match","No",VLOOKUP('C. Consumer Service Detail'!$C2725,'B. Consumer Budget'!$E$11:$F$2010,2,FALSE)),"")</f>
        <v/>
      </c>
      <c r="P2725" s="94"/>
      <c r="Q2725" s="94"/>
    </row>
    <row r="2726" spans="2:17" x14ac:dyDescent="0.25">
      <c r="B2726" s="95">
        <f t="shared" si="82"/>
        <v>2716</v>
      </c>
      <c r="C2726" s="149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97"/>
      <c r="E2726" s="96"/>
      <c r="F2726" s="119"/>
      <c r="G2726" s="97"/>
      <c r="H2726" s="170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86"/>
      <c r="J2726" s="171" t="str">
        <f t="shared" si="81"/>
        <v/>
      </c>
      <c r="K2726" s="163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53" t="str">
        <f>IF('C. Consumer Service Detail'!$F2726="","",IF(VLOOKUP('C. Consumer Service Detail'!$F2726,'Table of Current Services'!$B$7:$F$36,'Table of Current Services'!$F$5,)="cost","Yes","No"))</f>
        <v/>
      </c>
      <c r="M2726" s="154" t="str">
        <f>IFERROR(IF('C. Consumer Service Detail'!$K2726="No Match","No",VLOOKUP('C. Consumer Service Detail'!$C2726,'B. Consumer Budget'!$E$11:$F$2010,2,FALSE)),"")</f>
        <v/>
      </c>
      <c r="P2726" s="94"/>
      <c r="Q2726" s="94"/>
    </row>
    <row r="2727" spans="2:17" x14ac:dyDescent="0.25">
      <c r="B2727" s="95">
        <f t="shared" si="82"/>
        <v>2717</v>
      </c>
      <c r="C2727" s="149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96"/>
      <c r="E2727" s="98"/>
      <c r="F2727" s="120"/>
      <c r="G2727" s="99"/>
      <c r="H2727" s="172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85"/>
      <c r="J2727" s="171" t="str">
        <f t="shared" si="81"/>
        <v/>
      </c>
      <c r="K2727" s="163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53" t="str">
        <f>IF('C. Consumer Service Detail'!$F2727="","",IF(VLOOKUP('C. Consumer Service Detail'!$F2727,'Table of Current Services'!$B$7:$F$36,'Table of Current Services'!$F$5,)="cost","Yes","No"))</f>
        <v/>
      </c>
      <c r="M2727" s="154" t="str">
        <f>IFERROR(IF('C. Consumer Service Detail'!$K2727="No Match","No",VLOOKUP('C. Consumer Service Detail'!$C2727,'B. Consumer Budget'!$E$11:$F$2010,2,FALSE)),"")</f>
        <v/>
      </c>
      <c r="P2727" s="94"/>
      <c r="Q2727" s="94"/>
    </row>
    <row r="2728" spans="2:17" x14ac:dyDescent="0.25">
      <c r="B2728" s="95">
        <f t="shared" si="82"/>
        <v>2718</v>
      </c>
      <c r="C2728" s="149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97"/>
      <c r="E2728" s="96"/>
      <c r="F2728" s="119"/>
      <c r="G2728" s="97"/>
      <c r="H2728" s="170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86"/>
      <c r="J2728" s="171" t="str">
        <f t="shared" si="81"/>
        <v/>
      </c>
      <c r="K2728" s="163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53" t="str">
        <f>IF('C. Consumer Service Detail'!$F2728="","",IF(VLOOKUP('C. Consumer Service Detail'!$F2728,'Table of Current Services'!$B$7:$F$36,'Table of Current Services'!$F$5,)="cost","Yes","No"))</f>
        <v/>
      </c>
      <c r="M2728" s="154" t="str">
        <f>IFERROR(IF('C. Consumer Service Detail'!$K2728="No Match","No",VLOOKUP('C. Consumer Service Detail'!$C2728,'B. Consumer Budget'!$E$11:$F$2010,2,FALSE)),"")</f>
        <v/>
      </c>
      <c r="P2728" s="94"/>
      <c r="Q2728" s="94"/>
    </row>
    <row r="2729" spans="2:17" x14ac:dyDescent="0.25">
      <c r="B2729" s="95">
        <f t="shared" si="82"/>
        <v>2719</v>
      </c>
      <c r="C2729" s="149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96"/>
      <c r="E2729" s="98"/>
      <c r="F2729" s="120"/>
      <c r="G2729" s="99"/>
      <c r="H2729" s="172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85"/>
      <c r="J2729" s="171" t="str">
        <f t="shared" si="81"/>
        <v/>
      </c>
      <c r="K2729" s="163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53" t="str">
        <f>IF('C. Consumer Service Detail'!$F2729="","",IF(VLOOKUP('C. Consumer Service Detail'!$F2729,'Table of Current Services'!$B$7:$F$36,'Table of Current Services'!$F$5,)="cost","Yes","No"))</f>
        <v/>
      </c>
      <c r="M2729" s="154" t="str">
        <f>IFERROR(IF('C. Consumer Service Detail'!$K2729="No Match","No",VLOOKUP('C. Consumer Service Detail'!$C2729,'B. Consumer Budget'!$E$11:$F$2010,2,FALSE)),"")</f>
        <v/>
      </c>
      <c r="P2729" s="94"/>
      <c r="Q2729" s="94"/>
    </row>
    <row r="2730" spans="2:17" x14ac:dyDescent="0.25">
      <c r="B2730" s="95">
        <f t="shared" si="82"/>
        <v>2720</v>
      </c>
      <c r="C2730" s="149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97"/>
      <c r="E2730" s="96"/>
      <c r="F2730" s="119"/>
      <c r="G2730" s="97"/>
      <c r="H2730" s="170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86"/>
      <c r="J2730" s="171" t="str">
        <f t="shared" si="81"/>
        <v/>
      </c>
      <c r="K2730" s="163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53" t="str">
        <f>IF('C. Consumer Service Detail'!$F2730="","",IF(VLOOKUP('C. Consumer Service Detail'!$F2730,'Table of Current Services'!$B$7:$F$36,'Table of Current Services'!$F$5,)="cost","Yes","No"))</f>
        <v/>
      </c>
      <c r="M2730" s="154" t="str">
        <f>IFERROR(IF('C. Consumer Service Detail'!$K2730="No Match","No",VLOOKUP('C. Consumer Service Detail'!$C2730,'B. Consumer Budget'!$E$11:$F$2010,2,FALSE)),"")</f>
        <v/>
      </c>
      <c r="P2730" s="94"/>
      <c r="Q2730" s="94"/>
    </row>
    <row r="2731" spans="2:17" x14ac:dyDescent="0.25">
      <c r="B2731" s="95">
        <f t="shared" si="82"/>
        <v>2721</v>
      </c>
      <c r="C2731" s="149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96"/>
      <c r="E2731" s="98"/>
      <c r="F2731" s="120"/>
      <c r="G2731" s="99"/>
      <c r="H2731" s="172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85"/>
      <c r="J2731" s="171" t="str">
        <f t="shared" si="81"/>
        <v/>
      </c>
      <c r="K2731" s="163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53" t="str">
        <f>IF('C. Consumer Service Detail'!$F2731="","",IF(VLOOKUP('C. Consumer Service Detail'!$F2731,'Table of Current Services'!$B$7:$F$36,'Table of Current Services'!$F$5,)="cost","Yes","No"))</f>
        <v/>
      </c>
      <c r="M2731" s="154" t="str">
        <f>IFERROR(IF('C. Consumer Service Detail'!$K2731="No Match","No",VLOOKUP('C. Consumer Service Detail'!$C2731,'B. Consumer Budget'!$E$11:$F$2010,2,FALSE)),"")</f>
        <v/>
      </c>
      <c r="P2731" s="94"/>
      <c r="Q2731" s="94"/>
    </row>
    <row r="2732" spans="2:17" x14ac:dyDescent="0.25">
      <c r="B2732" s="95">
        <f t="shared" si="82"/>
        <v>2722</v>
      </c>
      <c r="C2732" s="149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97"/>
      <c r="E2732" s="96"/>
      <c r="F2732" s="119"/>
      <c r="G2732" s="97"/>
      <c r="H2732" s="170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86"/>
      <c r="J2732" s="171" t="str">
        <f t="shared" si="81"/>
        <v/>
      </c>
      <c r="K2732" s="163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53" t="str">
        <f>IF('C. Consumer Service Detail'!$F2732="","",IF(VLOOKUP('C. Consumer Service Detail'!$F2732,'Table of Current Services'!$B$7:$F$36,'Table of Current Services'!$F$5,)="cost","Yes","No"))</f>
        <v/>
      </c>
      <c r="M2732" s="154" t="str">
        <f>IFERROR(IF('C. Consumer Service Detail'!$K2732="No Match","No",VLOOKUP('C. Consumer Service Detail'!$C2732,'B. Consumer Budget'!$E$11:$F$2010,2,FALSE)),"")</f>
        <v/>
      </c>
      <c r="P2732" s="94"/>
      <c r="Q2732" s="94"/>
    </row>
    <row r="2733" spans="2:17" x14ac:dyDescent="0.25">
      <c r="B2733" s="95">
        <f t="shared" si="82"/>
        <v>2723</v>
      </c>
      <c r="C2733" s="149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96"/>
      <c r="E2733" s="98"/>
      <c r="F2733" s="120"/>
      <c r="G2733" s="99"/>
      <c r="H2733" s="172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85"/>
      <c r="J2733" s="171" t="str">
        <f t="shared" si="81"/>
        <v/>
      </c>
      <c r="K2733" s="163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53" t="str">
        <f>IF('C. Consumer Service Detail'!$F2733="","",IF(VLOOKUP('C. Consumer Service Detail'!$F2733,'Table of Current Services'!$B$7:$F$36,'Table of Current Services'!$F$5,)="cost","Yes","No"))</f>
        <v/>
      </c>
      <c r="M2733" s="154" t="str">
        <f>IFERROR(IF('C. Consumer Service Detail'!$K2733="No Match","No",VLOOKUP('C. Consumer Service Detail'!$C2733,'B. Consumer Budget'!$E$11:$F$2010,2,FALSE)),"")</f>
        <v/>
      </c>
      <c r="P2733" s="94"/>
      <c r="Q2733" s="94"/>
    </row>
    <row r="2734" spans="2:17" x14ac:dyDescent="0.25">
      <c r="B2734" s="95">
        <f t="shared" si="82"/>
        <v>2724</v>
      </c>
      <c r="C2734" s="149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97"/>
      <c r="E2734" s="96"/>
      <c r="F2734" s="119"/>
      <c r="G2734" s="97"/>
      <c r="H2734" s="170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86"/>
      <c r="J2734" s="171" t="str">
        <f t="shared" si="81"/>
        <v/>
      </c>
      <c r="K2734" s="163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53" t="str">
        <f>IF('C. Consumer Service Detail'!$F2734="","",IF(VLOOKUP('C. Consumer Service Detail'!$F2734,'Table of Current Services'!$B$7:$F$36,'Table of Current Services'!$F$5,)="cost","Yes","No"))</f>
        <v/>
      </c>
      <c r="M2734" s="154" t="str">
        <f>IFERROR(IF('C. Consumer Service Detail'!$K2734="No Match","No",VLOOKUP('C. Consumer Service Detail'!$C2734,'B. Consumer Budget'!$E$11:$F$2010,2,FALSE)),"")</f>
        <v/>
      </c>
      <c r="P2734" s="94"/>
      <c r="Q2734" s="94"/>
    </row>
    <row r="2735" spans="2:17" x14ac:dyDescent="0.25">
      <c r="B2735" s="95">
        <f t="shared" si="82"/>
        <v>2725</v>
      </c>
      <c r="C2735" s="149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96"/>
      <c r="E2735" s="98"/>
      <c r="F2735" s="120"/>
      <c r="G2735" s="99"/>
      <c r="H2735" s="172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85"/>
      <c r="J2735" s="171" t="str">
        <f t="shared" si="81"/>
        <v/>
      </c>
      <c r="K2735" s="163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53" t="str">
        <f>IF('C. Consumer Service Detail'!$F2735="","",IF(VLOOKUP('C. Consumer Service Detail'!$F2735,'Table of Current Services'!$B$7:$F$36,'Table of Current Services'!$F$5,)="cost","Yes","No"))</f>
        <v/>
      </c>
      <c r="M2735" s="154" t="str">
        <f>IFERROR(IF('C. Consumer Service Detail'!$K2735="No Match","No",VLOOKUP('C. Consumer Service Detail'!$C2735,'B. Consumer Budget'!$E$11:$F$2010,2,FALSE)),"")</f>
        <v/>
      </c>
      <c r="P2735" s="94"/>
      <c r="Q2735" s="94"/>
    </row>
    <row r="2736" spans="2:17" x14ac:dyDescent="0.25">
      <c r="B2736" s="95">
        <f t="shared" si="82"/>
        <v>2726</v>
      </c>
      <c r="C2736" s="149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97"/>
      <c r="E2736" s="96"/>
      <c r="F2736" s="119"/>
      <c r="G2736" s="97"/>
      <c r="H2736" s="170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86"/>
      <c r="J2736" s="171" t="str">
        <f t="shared" si="81"/>
        <v/>
      </c>
      <c r="K2736" s="163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53" t="str">
        <f>IF('C. Consumer Service Detail'!$F2736="","",IF(VLOOKUP('C. Consumer Service Detail'!$F2736,'Table of Current Services'!$B$7:$F$36,'Table of Current Services'!$F$5,)="cost","Yes","No"))</f>
        <v/>
      </c>
      <c r="M2736" s="154" t="str">
        <f>IFERROR(IF('C. Consumer Service Detail'!$K2736="No Match","No",VLOOKUP('C. Consumer Service Detail'!$C2736,'B. Consumer Budget'!$E$11:$F$2010,2,FALSE)),"")</f>
        <v/>
      </c>
      <c r="P2736" s="94"/>
      <c r="Q2736" s="94"/>
    </row>
    <row r="2737" spans="2:17" x14ac:dyDescent="0.25">
      <c r="B2737" s="95">
        <f t="shared" si="82"/>
        <v>2727</v>
      </c>
      <c r="C2737" s="149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96"/>
      <c r="E2737" s="98"/>
      <c r="F2737" s="120"/>
      <c r="G2737" s="99"/>
      <c r="H2737" s="172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85"/>
      <c r="J2737" s="171" t="str">
        <f t="shared" si="81"/>
        <v/>
      </c>
      <c r="K2737" s="163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53" t="str">
        <f>IF('C. Consumer Service Detail'!$F2737="","",IF(VLOOKUP('C. Consumer Service Detail'!$F2737,'Table of Current Services'!$B$7:$F$36,'Table of Current Services'!$F$5,)="cost","Yes","No"))</f>
        <v/>
      </c>
      <c r="M2737" s="154" t="str">
        <f>IFERROR(IF('C. Consumer Service Detail'!$K2737="No Match","No",VLOOKUP('C. Consumer Service Detail'!$C2737,'B. Consumer Budget'!$E$11:$F$2010,2,FALSE)),"")</f>
        <v/>
      </c>
      <c r="P2737" s="94"/>
      <c r="Q2737" s="94"/>
    </row>
    <row r="2738" spans="2:17" x14ac:dyDescent="0.25">
      <c r="B2738" s="95">
        <f t="shared" si="82"/>
        <v>2728</v>
      </c>
      <c r="C2738" s="149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97"/>
      <c r="E2738" s="96"/>
      <c r="F2738" s="119"/>
      <c r="G2738" s="97"/>
      <c r="H2738" s="170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86"/>
      <c r="J2738" s="171" t="str">
        <f t="shared" si="81"/>
        <v/>
      </c>
      <c r="K2738" s="163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53" t="str">
        <f>IF('C. Consumer Service Detail'!$F2738="","",IF(VLOOKUP('C. Consumer Service Detail'!$F2738,'Table of Current Services'!$B$7:$F$36,'Table of Current Services'!$F$5,)="cost","Yes","No"))</f>
        <v/>
      </c>
      <c r="M2738" s="154" t="str">
        <f>IFERROR(IF('C. Consumer Service Detail'!$K2738="No Match","No",VLOOKUP('C. Consumer Service Detail'!$C2738,'B. Consumer Budget'!$E$11:$F$2010,2,FALSE)),"")</f>
        <v/>
      </c>
      <c r="P2738" s="94"/>
      <c r="Q2738" s="94"/>
    </row>
    <row r="2739" spans="2:17" x14ac:dyDescent="0.25">
      <c r="B2739" s="95">
        <f t="shared" si="82"/>
        <v>2729</v>
      </c>
      <c r="C2739" s="149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96"/>
      <c r="E2739" s="98"/>
      <c r="F2739" s="120"/>
      <c r="G2739" s="99"/>
      <c r="H2739" s="172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85"/>
      <c r="J2739" s="171" t="str">
        <f t="shared" si="81"/>
        <v/>
      </c>
      <c r="K2739" s="163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53" t="str">
        <f>IF('C. Consumer Service Detail'!$F2739="","",IF(VLOOKUP('C. Consumer Service Detail'!$F2739,'Table of Current Services'!$B$7:$F$36,'Table of Current Services'!$F$5,)="cost","Yes","No"))</f>
        <v/>
      </c>
      <c r="M2739" s="154" t="str">
        <f>IFERROR(IF('C. Consumer Service Detail'!$K2739="No Match","No",VLOOKUP('C. Consumer Service Detail'!$C2739,'B. Consumer Budget'!$E$11:$F$2010,2,FALSE)),"")</f>
        <v/>
      </c>
      <c r="P2739" s="94"/>
      <c r="Q2739" s="94"/>
    </row>
    <row r="2740" spans="2:17" x14ac:dyDescent="0.25">
      <c r="B2740" s="95">
        <f t="shared" si="82"/>
        <v>2730</v>
      </c>
      <c r="C2740" s="149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97"/>
      <c r="E2740" s="96"/>
      <c r="F2740" s="119"/>
      <c r="G2740" s="97"/>
      <c r="H2740" s="170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86"/>
      <c r="J2740" s="171" t="str">
        <f t="shared" si="81"/>
        <v/>
      </c>
      <c r="K2740" s="163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53" t="str">
        <f>IF('C. Consumer Service Detail'!$F2740="","",IF(VLOOKUP('C. Consumer Service Detail'!$F2740,'Table of Current Services'!$B$7:$F$36,'Table of Current Services'!$F$5,)="cost","Yes","No"))</f>
        <v/>
      </c>
      <c r="M2740" s="154" t="str">
        <f>IFERROR(IF('C. Consumer Service Detail'!$K2740="No Match","No",VLOOKUP('C. Consumer Service Detail'!$C2740,'B. Consumer Budget'!$E$11:$F$2010,2,FALSE)),"")</f>
        <v/>
      </c>
      <c r="P2740" s="94"/>
      <c r="Q2740" s="94"/>
    </row>
    <row r="2741" spans="2:17" x14ac:dyDescent="0.25">
      <c r="B2741" s="95">
        <f t="shared" si="82"/>
        <v>2731</v>
      </c>
      <c r="C2741" s="149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96"/>
      <c r="E2741" s="98"/>
      <c r="F2741" s="120"/>
      <c r="G2741" s="99"/>
      <c r="H2741" s="172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85"/>
      <c r="J2741" s="171" t="str">
        <f t="shared" si="81"/>
        <v/>
      </c>
      <c r="K2741" s="163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53" t="str">
        <f>IF('C. Consumer Service Detail'!$F2741="","",IF(VLOOKUP('C. Consumer Service Detail'!$F2741,'Table of Current Services'!$B$7:$F$36,'Table of Current Services'!$F$5,)="cost","Yes","No"))</f>
        <v/>
      </c>
      <c r="M2741" s="154" t="str">
        <f>IFERROR(IF('C. Consumer Service Detail'!$K2741="No Match","No",VLOOKUP('C. Consumer Service Detail'!$C2741,'B. Consumer Budget'!$E$11:$F$2010,2,FALSE)),"")</f>
        <v/>
      </c>
      <c r="P2741" s="94"/>
      <c r="Q2741" s="94"/>
    </row>
    <row r="2742" spans="2:17" x14ac:dyDescent="0.25">
      <c r="B2742" s="95">
        <f t="shared" si="82"/>
        <v>2732</v>
      </c>
      <c r="C2742" s="149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97"/>
      <c r="E2742" s="96"/>
      <c r="F2742" s="119"/>
      <c r="G2742" s="97"/>
      <c r="H2742" s="170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86"/>
      <c r="J2742" s="171" t="str">
        <f t="shared" si="81"/>
        <v/>
      </c>
      <c r="K2742" s="163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53" t="str">
        <f>IF('C. Consumer Service Detail'!$F2742="","",IF(VLOOKUP('C. Consumer Service Detail'!$F2742,'Table of Current Services'!$B$7:$F$36,'Table of Current Services'!$F$5,)="cost","Yes","No"))</f>
        <v/>
      </c>
      <c r="M2742" s="154" t="str">
        <f>IFERROR(IF('C. Consumer Service Detail'!$K2742="No Match","No",VLOOKUP('C. Consumer Service Detail'!$C2742,'B. Consumer Budget'!$E$11:$F$2010,2,FALSE)),"")</f>
        <v/>
      </c>
      <c r="P2742" s="94"/>
      <c r="Q2742" s="94"/>
    </row>
    <row r="2743" spans="2:17" x14ac:dyDescent="0.25">
      <c r="B2743" s="95">
        <f t="shared" si="82"/>
        <v>2733</v>
      </c>
      <c r="C2743" s="149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96"/>
      <c r="E2743" s="98"/>
      <c r="F2743" s="120"/>
      <c r="G2743" s="99"/>
      <c r="H2743" s="172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85"/>
      <c r="J2743" s="171" t="str">
        <f t="shared" si="81"/>
        <v/>
      </c>
      <c r="K2743" s="163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53" t="str">
        <f>IF('C. Consumer Service Detail'!$F2743="","",IF(VLOOKUP('C. Consumer Service Detail'!$F2743,'Table of Current Services'!$B$7:$F$36,'Table of Current Services'!$F$5,)="cost","Yes","No"))</f>
        <v/>
      </c>
      <c r="M2743" s="154" t="str">
        <f>IFERROR(IF('C. Consumer Service Detail'!$K2743="No Match","No",VLOOKUP('C. Consumer Service Detail'!$C2743,'B. Consumer Budget'!$E$11:$F$2010,2,FALSE)),"")</f>
        <v/>
      </c>
      <c r="P2743" s="94"/>
      <c r="Q2743" s="94"/>
    </row>
    <row r="2744" spans="2:17" x14ac:dyDescent="0.25">
      <c r="B2744" s="95">
        <f t="shared" si="82"/>
        <v>2734</v>
      </c>
      <c r="C2744" s="149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97"/>
      <c r="E2744" s="96"/>
      <c r="F2744" s="119"/>
      <c r="G2744" s="97"/>
      <c r="H2744" s="170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86"/>
      <c r="J2744" s="171" t="str">
        <f t="shared" si="81"/>
        <v/>
      </c>
      <c r="K2744" s="163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53" t="str">
        <f>IF('C. Consumer Service Detail'!$F2744="","",IF(VLOOKUP('C. Consumer Service Detail'!$F2744,'Table of Current Services'!$B$7:$F$36,'Table of Current Services'!$F$5,)="cost","Yes","No"))</f>
        <v/>
      </c>
      <c r="M2744" s="154" t="str">
        <f>IFERROR(IF('C. Consumer Service Detail'!$K2744="No Match","No",VLOOKUP('C. Consumer Service Detail'!$C2744,'B. Consumer Budget'!$E$11:$F$2010,2,FALSE)),"")</f>
        <v/>
      </c>
      <c r="P2744" s="94"/>
      <c r="Q2744" s="94"/>
    </row>
    <row r="2745" spans="2:17" x14ac:dyDescent="0.25">
      <c r="B2745" s="95">
        <f t="shared" si="82"/>
        <v>2735</v>
      </c>
      <c r="C2745" s="149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96"/>
      <c r="E2745" s="98"/>
      <c r="F2745" s="120"/>
      <c r="G2745" s="99"/>
      <c r="H2745" s="172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85"/>
      <c r="J2745" s="171" t="str">
        <f t="shared" si="81"/>
        <v/>
      </c>
      <c r="K2745" s="163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53" t="str">
        <f>IF('C. Consumer Service Detail'!$F2745="","",IF(VLOOKUP('C. Consumer Service Detail'!$F2745,'Table of Current Services'!$B$7:$F$36,'Table of Current Services'!$F$5,)="cost","Yes","No"))</f>
        <v/>
      </c>
      <c r="M2745" s="154" t="str">
        <f>IFERROR(IF('C. Consumer Service Detail'!$K2745="No Match","No",VLOOKUP('C. Consumer Service Detail'!$C2745,'B. Consumer Budget'!$E$11:$F$2010,2,FALSE)),"")</f>
        <v/>
      </c>
      <c r="P2745" s="94"/>
      <c r="Q2745" s="94"/>
    </row>
    <row r="2746" spans="2:17" x14ac:dyDescent="0.25">
      <c r="B2746" s="95">
        <f t="shared" si="82"/>
        <v>2736</v>
      </c>
      <c r="C2746" s="149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97"/>
      <c r="E2746" s="96"/>
      <c r="F2746" s="119"/>
      <c r="G2746" s="97"/>
      <c r="H2746" s="170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86"/>
      <c r="J2746" s="171" t="str">
        <f t="shared" si="81"/>
        <v/>
      </c>
      <c r="K2746" s="163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53" t="str">
        <f>IF('C. Consumer Service Detail'!$F2746="","",IF(VLOOKUP('C. Consumer Service Detail'!$F2746,'Table of Current Services'!$B$7:$F$36,'Table of Current Services'!$F$5,)="cost","Yes","No"))</f>
        <v/>
      </c>
      <c r="M2746" s="154" t="str">
        <f>IFERROR(IF('C. Consumer Service Detail'!$K2746="No Match","No",VLOOKUP('C. Consumer Service Detail'!$C2746,'B. Consumer Budget'!$E$11:$F$2010,2,FALSE)),"")</f>
        <v/>
      </c>
      <c r="P2746" s="94"/>
      <c r="Q2746" s="94"/>
    </row>
    <row r="2747" spans="2:17" x14ac:dyDescent="0.25">
      <c r="B2747" s="95">
        <f t="shared" si="82"/>
        <v>2737</v>
      </c>
      <c r="C2747" s="149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96"/>
      <c r="E2747" s="98"/>
      <c r="F2747" s="120"/>
      <c r="G2747" s="99"/>
      <c r="H2747" s="172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85"/>
      <c r="J2747" s="171" t="str">
        <f t="shared" si="81"/>
        <v/>
      </c>
      <c r="K2747" s="163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53" t="str">
        <f>IF('C. Consumer Service Detail'!$F2747="","",IF(VLOOKUP('C. Consumer Service Detail'!$F2747,'Table of Current Services'!$B$7:$F$36,'Table of Current Services'!$F$5,)="cost","Yes","No"))</f>
        <v/>
      </c>
      <c r="M2747" s="154" t="str">
        <f>IFERROR(IF('C. Consumer Service Detail'!$K2747="No Match","No",VLOOKUP('C. Consumer Service Detail'!$C2747,'B. Consumer Budget'!$E$11:$F$2010,2,FALSE)),"")</f>
        <v/>
      </c>
      <c r="P2747" s="94"/>
      <c r="Q2747" s="94"/>
    </row>
    <row r="2748" spans="2:17" x14ac:dyDescent="0.25">
      <c r="B2748" s="95">
        <f t="shared" si="82"/>
        <v>2738</v>
      </c>
      <c r="C2748" s="149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97"/>
      <c r="E2748" s="96"/>
      <c r="F2748" s="119"/>
      <c r="G2748" s="97"/>
      <c r="H2748" s="170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86"/>
      <c r="J2748" s="171" t="str">
        <f t="shared" si="81"/>
        <v/>
      </c>
      <c r="K2748" s="163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53" t="str">
        <f>IF('C. Consumer Service Detail'!$F2748="","",IF(VLOOKUP('C. Consumer Service Detail'!$F2748,'Table of Current Services'!$B$7:$F$36,'Table of Current Services'!$F$5,)="cost","Yes","No"))</f>
        <v/>
      </c>
      <c r="M2748" s="154" t="str">
        <f>IFERROR(IF('C. Consumer Service Detail'!$K2748="No Match","No",VLOOKUP('C. Consumer Service Detail'!$C2748,'B. Consumer Budget'!$E$11:$F$2010,2,FALSE)),"")</f>
        <v/>
      </c>
      <c r="P2748" s="94"/>
      <c r="Q2748" s="94"/>
    </row>
    <row r="2749" spans="2:17" x14ac:dyDescent="0.25">
      <c r="B2749" s="95">
        <f t="shared" si="82"/>
        <v>2739</v>
      </c>
      <c r="C2749" s="149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96"/>
      <c r="E2749" s="98"/>
      <c r="F2749" s="120"/>
      <c r="G2749" s="99"/>
      <c r="H2749" s="172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85"/>
      <c r="J2749" s="171" t="str">
        <f t="shared" si="81"/>
        <v/>
      </c>
      <c r="K2749" s="163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53" t="str">
        <f>IF('C. Consumer Service Detail'!$F2749="","",IF(VLOOKUP('C. Consumer Service Detail'!$F2749,'Table of Current Services'!$B$7:$F$36,'Table of Current Services'!$F$5,)="cost","Yes","No"))</f>
        <v/>
      </c>
      <c r="M2749" s="154" t="str">
        <f>IFERROR(IF('C. Consumer Service Detail'!$K2749="No Match","No",VLOOKUP('C. Consumer Service Detail'!$C2749,'B. Consumer Budget'!$E$11:$F$2010,2,FALSE)),"")</f>
        <v/>
      </c>
      <c r="P2749" s="94"/>
      <c r="Q2749" s="94"/>
    </row>
    <row r="2750" spans="2:17" x14ac:dyDescent="0.25">
      <c r="B2750" s="95">
        <f t="shared" si="82"/>
        <v>2740</v>
      </c>
      <c r="C2750" s="149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97"/>
      <c r="E2750" s="96"/>
      <c r="F2750" s="119"/>
      <c r="G2750" s="97"/>
      <c r="H2750" s="170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86"/>
      <c r="J2750" s="171" t="str">
        <f t="shared" si="81"/>
        <v/>
      </c>
      <c r="K2750" s="163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53" t="str">
        <f>IF('C. Consumer Service Detail'!$F2750="","",IF(VLOOKUP('C. Consumer Service Detail'!$F2750,'Table of Current Services'!$B$7:$F$36,'Table of Current Services'!$F$5,)="cost","Yes","No"))</f>
        <v/>
      </c>
      <c r="M2750" s="154" t="str">
        <f>IFERROR(IF('C. Consumer Service Detail'!$K2750="No Match","No",VLOOKUP('C. Consumer Service Detail'!$C2750,'B. Consumer Budget'!$E$11:$F$2010,2,FALSE)),"")</f>
        <v/>
      </c>
      <c r="P2750" s="94"/>
      <c r="Q2750" s="94"/>
    </row>
    <row r="2751" spans="2:17" x14ac:dyDescent="0.25">
      <c r="B2751" s="95">
        <f t="shared" si="82"/>
        <v>2741</v>
      </c>
      <c r="C2751" s="149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96"/>
      <c r="E2751" s="98"/>
      <c r="F2751" s="120"/>
      <c r="G2751" s="99"/>
      <c r="H2751" s="172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85"/>
      <c r="J2751" s="171" t="str">
        <f t="shared" si="81"/>
        <v/>
      </c>
      <c r="K2751" s="163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53" t="str">
        <f>IF('C. Consumer Service Detail'!$F2751="","",IF(VLOOKUP('C. Consumer Service Detail'!$F2751,'Table of Current Services'!$B$7:$F$36,'Table of Current Services'!$F$5,)="cost","Yes","No"))</f>
        <v/>
      </c>
      <c r="M2751" s="154" t="str">
        <f>IFERROR(IF('C. Consumer Service Detail'!$K2751="No Match","No",VLOOKUP('C. Consumer Service Detail'!$C2751,'B. Consumer Budget'!$E$11:$F$2010,2,FALSE)),"")</f>
        <v/>
      </c>
      <c r="P2751" s="94"/>
      <c r="Q2751" s="94"/>
    </row>
    <row r="2752" spans="2:17" x14ac:dyDescent="0.25">
      <c r="B2752" s="95">
        <f t="shared" si="82"/>
        <v>2742</v>
      </c>
      <c r="C2752" s="149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97"/>
      <c r="E2752" s="96"/>
      <c r="F2752" s="119"/>
      <c r="G2752" s="97"/>
      <c r="H2752" s="170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86"/>
      <c r="J2752" s="171" t="str">
        <f t="shared" si="81"/>
        <v/>
      </c>
      <c r="K2752" s="163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53" t="str">
        <f>IF('C. Consumer Service Detail'!$F2752="","",IF(VLOOKUP('C. Consumer Service Detail'!$F2752,'Table of Current Services'!$B$7:$F$36,'Table of Current Services'!$F$5,)="cost","Yes","No"))</f>
        <v/>
      </c>
      <c r="M2752" s="154" t="str">
        <f>IFERROR(IF('C. Consumer Service Detail'!$K2752="No Match","No",VLOOKUP('C. Consumer Service Detail'!$C2752,'B. Consumer Budget'!$E$11:$F$2010,2,FALSE)),"")</f>
        <v/>
      </c>
      <c r="P2752" s="94"/>
      <c r="Q2752" s="94"/>
    </row>
    <row r="2753" spans="2:17" x14ac:dyDescent="0.25">
      <c r="B2753" s="95">
        <f t="shared" si="82"/>
        <v>2743</v>
      </c>
      <c r="C2753" s="149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96"/>
      <c r="E2753" s="98"/>
      <c r="F2753" s="120"/>
      <c r="G2753" s="99"/>
      <c r="H2753" s="172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85"/>
      <c r="J2753" s="171" t="str">
        <f t="shared" si="81"/>
        <v/>
      </c>
      <c r="K2753" s="163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53" t="str">
        <f>IF('C. Consumer Service Detail'!$F2753="","",IF(VLOOKUP('C. Consumer Service Detail'!$F2753,'Table of Current Services'!$B$7:$F$36,'Table of Current Services'!$F$5,)="cost","Yes","No"))</f>
        <v/>
      </c>
      <c r="M2753" s="154" t="str">
        <f>IFERROR(IF('C. Consumer Service Detail'!$K2753="No Match","No",VLOOKUP('C. Consumer Service Detail'!$C2753,'B. Consumer Budget'!$E$11:$F$2010,2,FALSE)),"")</f>
        <v/>
      </c>
      <c r="P2753" s="94"/>
      <c r="Q2753" s="94"/>
    </row>
    <row r="2754" spans="2:17" x14ac:dyDescent="0.25">
      <c r="B2754" s="95">
        <f t="shared" si="82"/>
        <v>2744</v>
      </c>
      <c r="C2754" s="149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97"/>
      <c r="E2754" s="96"/>
      <c r="F2754" s="119"/>
      <c r="G2754" s="97"/>
      <c r="H2754" s="170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86"/>
      <c r="J2754" s="171" t="str">
        <f t="shared" si="81"/>
        <v/>
      </c>
      <c r="K2754" s="163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53" t="str">
        <f>IF('C. Consumer Service Detail'!$F2754="","",IF(VLOOKUP('C. Consumer Service Detail'!$F2754,'Table of Current Services'!$B$7:$F$36,'Table of Current Services'!$F$5,)="cost","Yes","No"))</f>
        <v/>
      </c>
      <c r="M2754" s="154" t="str">
        <f>IFERROR(IF('C. Consumer Service Detail'!$K2754="No Match","No",VLOOKUP('C. Consumer Service Detail'!$C2754,'B. Consumer Budget'!$E$11:$F$2010,2,FALSE)),"")</f>
        <v/>
      </c>
      <c r="P2754" s="94"/>
      <c r="Q2754" s="94"/>
    </row>
    <row r="2755" spans="2:17" x14ac:dyDescent="0.25">
      <c r="B2755" s="95">
        <f t="shared" si="82"/>
        <v>2745</v>
      </c>
      <c r="C2755" s="149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96"/>
      <c r="E2755" s="98"/>
      <c r="F2755" s="120"/>
      <c r="G2755" s="99"/>
      <c r="H2755" s="172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85"/>
      <c r="J2755" s="171" t="str">
        <f t="shared" si="81"/>
        <v/>
      </c>
      <c r="K2755" s="163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53" t="str">
        <f>IF('C. Consumer Service Detail'!$F2755="","",IF(VLOOKUP('C. Consumer Service Detail'!$F2755,'Table of Current Services'!$B$7:$F$36,'Table of Current Services'!$F$5,)="cost","Yes","No"))</f>
        <v/>
      </c>
      <c r="M2755" s="154" t="str">
        <f>IFERROR(IF('C. Consumer Service Detail'!$K2755="No Match","No",VLOOKUP('C. Consumer Service Detail'!$C2755,'B. Consumer Budget'!$E$11:$F$2010,2,FALSE)),"")</f>
        <v/>
      </c>
      <c r="P2755" s="94"/>
      <c r="Q2755" s="94"/>
    </row>
    <row r="2756" spans="2:17" x14ac:dyDescent="0.25">
      <c r="B2756" s="95">
        <f t="shared" si="82"/>
        <v>2746</v>
      </c>
      <c r="C2756" s="149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97"/>
      <c r="E2756" s="96"/>
      <c r="F2756" s="119"/>
      <c r="G2756" s="97"/>
      <c r="H2756" s="170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86"/>
      <c r="J2756" s="171" t="str">
        <f t="shared" si="81"/>
        <v/>
      </c>
      <c r="K2756" s="163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53" t="str">
        <f>IF('C. Consumer Service Detail'!$F2756="","",IF(VLOOKUP('C. Consumer Service Detail'!$F2756,'Table of Current Services'!$B$7:$F$36,'Table of Current Services'!$F$5,)="cost","Yes","No"))</f>
        <v/>
      </c>
      <c r="M2756" s="154" t="str">
        <f>IFERROR(IF('C. Consumer Service Detail'!$K2756="No Match","No",VLOOKUP('C. Consumer Service Detail'!$C2756,'B. Consumer Budget'!$E$11:$F$2010,2,FALSE)),"")</f>
        <v/>
      </c>
      <c r="P2756" s="94"/>
      <c r="Q2756" s="94"/>
    </row>
    <row r="2757" spans="2:17" x14ac:dyDescent="0.25">
      <c r="B2757" s="95">
        <f t="shared" si="82"/>
        <v>2747</v>
      </c>
      <c r="C2757" s="149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96"/>
      <c r="E2757" s="98"/>
      <c r="F2757" s="120"/>
      <c r="G2757" s="99"/>
      <c r="H2757" s="172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85"/>
      <c r="J2757" s="171" t="str">
        <f t="shared" si="81"/>
        <v/>
      </c>
      <c r="K2757" s="163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53" t="str">
        <f>IF('C. Consumer Service Detail'!$F2757="","",IF(VLOOKUP('C. Consumer Service Detail'!$F2757,'Table of Current Services'!$B$7:$F$36,'Table of Current Services'!$F$5,)="cost","Yes","No"))</f>
        <v/>
      </c>
      <c r="M2757" s="154" t="str">
        <f>IFERROR(IF('C. Consumer Service Detail'!$K2757="No Match","No",VLOOKUP('C. Consumer Service Detail'!$C2757,'B. Consumer Budget'!$E$11:$F$2010,2,FALSE)),"")</f>
        <v/>
      </c>
      <c r="P2757" s="94"/>
      <c r="Q2757" s="94"/>
    </row>
    <row r="2758" spans="2:17" x14ac:dyDescent="0.25">
      <c r="B2758" s="95">
        <f t="shared" si="82"/>
        <v>2748</v>
      </c>
      <c r="C2758" s="149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97"/>
      <c r="E2758" s="96"/>
      <c r="F2758" s="119"/>
      <c r="G2758" s="97"/>
      <c r="H2758" s="170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86"/>
      <c r="J2758" s="171" t="str">
        <f t="shared" si="81"/>
        <v/>
      </c>
      <c r="K2758" s="163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53" t="str">
        <f>IF('C. Consumer Service Detail'!$F2758="","",IF(VLOOKUP('C. Consumer Service Detail'!$F2758,'Table of Current Services'!$B$7:$F$36,'Table of Current Services'!$F$5,)="cost","Yes","No"))</f>
        <v/>
      </c>
      <c r="M2758" s="154" t="str">
        <f>IFERROR(IF('C. Consumer Service Detail'!$K2758="No Match","No",VLOOKUP('C. Consumer Service Detail'!$C2758,'B. Consumer Budget'!$E$11:$F$2010,2,FALSE)),"")</f>
        <v/>
      </c>
      <c r="P2758" s="94"/>
      <c r="Q2758" s="94"/>
    </row>
    <row r="2759" spans="2:17" x14ac:dyDescent="0.25">
      <c r="B2759" s="95">
        <f t="shared" si="82"/>
        <v>2749</v>
      </c>
      <c r="C2759" s="149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96"/>
      <c r="E2759" s="98"/>
      <c r="F2759" s="120"/>
      <c r="G2759" s="99"/>
      <c r="H2759" s="172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85"/>
      <c r="J2759" s="171" t="str">
        <f t="shared" si="81"/>
        <v/>
      </c>
      <c r="K2759" s="163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53" t="str">
        <f>IF('C. Consumer Service Detail'!$F2759="","",IF(VLOOKUP('C. Consumer Service Detail'!$F2759,'Table of Current Services'!$B$7:$F$36,'Table of Current Services'!$F$5,)="cost","Yes","No"))</f>
        <v/>
      </c>
      <c r="M2759" s="154" t="str">
        <f>IFERROR(IF('C. Consumer Service Detail'!$K2759="No Match","No",VLOOKUP('C. Consumer Service Detail'!$C2759,'B. Consumer Budget'!$E$11:$F$2010,2,FALSE)),"")</f>
        <v/>
      </c>
      <c r="P2759" s="94"/>
      <c r="Q2759" s="94"/>
    </row>
    <row r="2760" spans="2:17" x14ac:dyDescent="0.25">
      <c r="B2760" s="95">
        <f t="shared" si="82"/>
        <v>2750</v>
      </c>
      <c r="C2760" s="149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97"/>
      <c r="E2760" s="96"/>
      <c r="F2760" s="119"/>
      <c r="G2760" s="97"/>
      <c r="H2760" s="170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86"/>
      <c r="J2760" s="171" t="str">
        <f t="shared" si="81"/>
        <v/>
      </c>
      <c r="K2760" s="163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53" t="str">
        <f>IF('C. Consumer Service Detail'!$F2760="","",IF(VLOOKUP('C. Consumer Service Detail'!$F2760,'Table of Current Services'!$B$7:$F$36,'Table of Current Services'!$F$5,)="cost","Yes","No"))</f>
        <v/>
      </c>
      <c r="M2760" s="154" t="str">
        <f>IFERROR(IF('C. Consumer Service Detail'!$K2760="No Match","No",VLOOKUP('C. Consumer Service Detail'!$C2760,'B. Consumer Budget'!$E$11:$F$2010,2,FALSE)),"")</f>
        <v/>
      </c>
      <c r="P2760" s="94"/>
      <c r="Q2760" s="94"/>
    </row>
    <row r="2761" spans="2:17" x14ac:dyDescent="0.25">
      <c r="B2761" s="95">
        <f t="shared" si="82"/>
        <v>2751</v>
      </c>
      <c r="C2761" s="149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96"/>
      <c r="E2761" s="98"/>
      <c r="F2761" s="120"/>
      <c r="G2761" s="99"/>
      <c r="H2761" s="172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85"/>
      <c r="J2761" s="171" t="str">
        <f t="shared" si="81"/>
        <v/>
      </c>
      <c r="K2761" s="163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53" t="str">
        <f>IF('C. Consumer Service Detail'!$F2761="","",IF(VLOOKUP('C. Consumer Service Detail'!$F2761,'Table of Current Services'!$B$7:$F$36,'Table of Current Services'!$F$5,)="cost","Yes","No"))</f>
        <v/>
      </c>
      <c r="M2761" s="154" t="str">
        <f>IFERROR(IF('C. Consumer Service Detail'!$K2761="No Match","No",VLOOKUP('C. Consumer Service Detail'!$C2761,'B. Consumer Budget'!$E$11:$F$2010,2,FALSE)),"")</f>
        <v/>
      </c>
      <c r="P2761" s="94"/>
      <c r="Q2761" s="94"/>
    </row>
    <row r="2762" spans="2:17" x14ac:dyDescent="0.25">
      <c r="B2762" s="95">
        <f t="shared" si="82"/>
        <v>2752</v>
      </c>
      <c r="C2762" s="149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97"/>
      <c r="E2762" s="96"/>
      <c r="F2762" s="119"/>
      <c r="G2762" s="97"/>
      <c r="H2762" s="170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86"/>
      <c r="J2762" s="171" t="str">
        <f t="shared" si="81"/>
        <v/>
      </c>
      <c r="K2762" s="163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53" t="str">
        <f>IF('C. Consumer Service Detail'!$F2762="","",IF(VLOOKUP('C. Consumer Service Detail'!$F2762,'Table of Current Services'!$B$7:$F$36,'Table of Current Services'!$F$5,)="cost","Yes","No"))</f>
        <v/>
      </c>
      <c r="M2762" s="154" t="str">
        <f>IFERROR(IF('C. Consumer Service Detail'!$K2762="No Match","No",VLOOKUP('C. Consumer Service Detail'!$C2762,'B. Consumer Budget'!$E$11:$F$2010,2,FALSE)),"")</f>
        <v/>
      </c>
      <c r="P2762" s="94"/>
      <c r="Q2762" s="94"/>
    </row>
    <row r="2763" spans="2:17" x14ac:dyDescent="0.25">
      <c r="B2763" s="95">
        <f t="shared" si="82"/>
        <v>2753</v>
      </c>
      <c r="C2763" s="149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96"/>
      <c r="E2763" s="98"/>
      <c r="F2763" s="120"/>
      <c r="G2763" s="99"/>
      <c r="H2763" s="172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85"/>
      <c r="J2763" s="171" t="str">
        <f t="shared" ref="J2763:J2826" si="83">IFERROR(IF($H2763&gt;0,$H2763*$I2763,$I2763),"")</f>
        <v/>
      </c>
      <c r="K2763" s="163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53" t="str">
        <f>IF('C. Consumer Service Detail'!$F2763="","",IF(VLOOKUP('C. Consumer Service Detail'!$F2763,'Table of Current Services'!$B$7:$F$36,'Table of Current Services'!$F$5,)="cost","Yes","No"))</f>
        <v/>
      </c>
      <c r="M2763" s="154" t="str">
        <f>IFERROR(IF('C. Consumer Service Detail'!$K2763="No Match","No",VLOOKUP('C. Consumer Service Detail'!$C2763,'B. Consumer Budget'!$E$11:$F$2010,2,FALSE)),"")</f>
        <v/>
      </c>
      <c r="P2763" s="94"/>
      <c r="Q2763" s="94"/>
    </row>
    <row r="2764" spans="2:17" x14ac:dyDescent="0.25">
      <c r="B2764" s="95">
        <f t="shared" ref="B2764:B2827" si="84">B2763+1</f>
        <v>2754</v>
      </c>
      <c r="C2764" s="149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97"/>
      <c r="E2764" s="96"/>
      <c r="F2764" s="119"/>
      <c r="G2764" s="97"/>
      <c r="H2764" s="170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86"/>
      <c r="J2764" s="171" t="str">
        <f t="shared" si="83"/>
        <v/>
      </c>
      <c r="K2764" s="163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53" t="str">
        <f>IF('C. Consumer Service Detail'!$F2764="","",IF(VLOOKUP('C. Consumer Service Detail'!$F2764,'Table of Current Services'!$B$7:$F$36,'Table of Current Services'!$F$5,)="cost","Yes","No"))</f>
        <v/>
      </c>
      <c r="M2764" s="154" t="str">
        <f>IFERROR(IF('C. Consumer Service Detail'!$K2764="No Match","No",VLOOKUP('C. Consumer Service Detail'!$C2764,'B. Consumer Budget'!$E$11:$F$2010,2,FALSE)),"")</f>
        <v/>
      </c>
      <c r="P2764" s="94"/>
      <c r="Q2764" s="94"/>
    </row>
    <row r="2765" spans="2:17" x14ac:dyDescent="0.25">
      <c r="B2765" s="95">
        <f t="shared" si="84"/>
        <v>2755</v>
      </c>
      <c r="C2765" s="149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96"/>
      <c r="E2765" s="98"/>
      <c r="F2765" s="120"/>
      <c r="G2765" s="99"/>
      <c r="H2765" s="172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85"/>
      <c r="J2765" s="171" t="str">
        <f t="shared" si="83"/>
        <v/>
      </c>
      <c r="K2765" s="163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53" t="str">
        <f>IF('C. Consumer Service Detail'!$F2765="","",IF(VLOOKUP('C. Consumer Service Detail'!$F2765,'Table of Current Services'!$B$7:$F$36,'Table of Current Services'!$F$5,)="cost","Yes","No"))</f>
        <v/>
      </c>
      <c r="M2765" s="154" t="str">
        <f>IFERROR(IF('C. Consumer Service Detail'!$K2765="No Match","No",VLOOKUP('C. Consumer Service Detail'!$C2765,'B. Consumer Budget'!$E$11:$F$2010,2,FALSE)),"")</f>
        <v/>
      </c>
      <c r="P2765" s="94"/>
      <c r="Q2765" s="94"/>
    </row>
    <row r="2766" spans="2:17" x14ac:dyDescent="0.25">
      <c r="B2766" s="95">
        <f t="shared" si="84"/>
        <v>2756</v>
      </c>
      <c r="C2766" s="149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97"/>
      <c r="E2766" s="96"/>
      <c r="F2766" s="119"/>
      <c r="G2766" s="97"/>
      <c r="H2766" s="170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86"/>
      <c r="J2766" s="171" t="str">
        <f t="shared" si="83"/>
        <v/>
      </c>
      <c r="K2766" s="163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53" t="str">
        <f>IF('C. Consumer Service Detail'!$F2766="","",IF(VLOOKUP('C. Consumer Service Detail'!$F2766,'Table of Current Services'!$B$7:$F$36,'Table of Current Services'!$F$5,)="cost","Yes","No"))</f>
        <v/>
      </c>
      <c r="M2766" s="154" t="str">
        <f>IFERROR(IF('C. Consumer Service Detail'!$K2766="No Match","No",VLOOKUP('C. Consumer Service Detail'!$C2766,'B. Consumer Budget'!$E$11:$F$2010,2,FALSE)),"")</f>
        <v/>
      </c>
      <c r="P2766" s="94"/>
      <c r="Q2766" s="94"/>
    </row>
    <row r="2767" spans="2:17" x14ac:dyDescent="0.25">
      <c r="B2767" s="95">
        <f t="shared" si="84"/>
        <v>2757</v>
      </c>
      <c r="C2767" s="149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96"/>
      <c r="E2767" s="98"/>
      <c r="F2767" s="120"/>
      <c r="G2767" s="99"/>
      <c r="H2767" s="172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85"/>
      <c r="J2767" s="171" t="str">
        <f t="shared" si="83"/>
        <v/>
      </c>
      <c r="K2767" s="163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53" t="str">
        <f>IF('C. Consumer Service Detail'!$F2767="","",IF(VLOOKUP('C. Consumer Service Detail'!$F2767,'Table of Current Services'!$B$7:$F$36,'Table of Current Services'!$F$5,)="cost","Yes","No"))</f>
        <v/>
      </c>
      <c r="M2767" s="154" t="str">
        <f>IFERROR(IF('C. Consumer Service Detail'!$K2767="No Match","No",VLOOKUP('C. Consumer Service Detail'!$C2767,'B. Consumer Budget'!$E$11:$F$2010,2,FALSE)),"")</f>
        <v/>
      </c>
      <c r="P2767" s="94"/>
      <c r="Q2767" s="94"/>
    </row>
    <row r="2768" spans="2:17" x14ac:dyDescent="0.25">
      <c r="B2768" s="95">
        <f t="shared" si="84"/>
        <v>2758</v>
      </c>
      <c r="C2768" s="149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97"/>
      <c r="E2768" s="96"/>
      <c r="F2768" s="119"/>
      <c r="G2768" s="97"/>
      <c r="H2768" s="170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86"/>
      <c r="J2768" s="171" t="str">
        <f t="shared" si="83"/>
        <v/>
      </c>
      <c r="K2768" s="163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53" t="str">
        <f>IF('C. Consumer Service Detail'!$F2768="","",IF(VLOOKUP('C. Consumer Service Detail'!$F2768,'Table of Current Services'!$B$7:$F$36,'Table of Current Services'!$F$5,)="cost","Yes","No"))</f>
        <v/>
      </c>
      <c r="M2768" s="154" t="str">
        <f>IFERROR(IF('C. Consumer Service Detail'!$K2768="No Match","No",VLOOKUP('C. Consumer Service Detail'!$C2768,'B. Consumer Budget'!$E$11:$F$2010,2,FALSE)),"")</f>
        <v/>
      </c>
      <c r="P2768" s="94"/>
      <c r="Q2768" s="94"/>
    </row>
    <row r="2769" spans="2:17" x14ac:dyDescent="0.25">
      <c r="B2769" s="95">
        <f t="shared" si="84"/>
        <v>2759</v>
      </c>
      <c r="C2769" s="149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96"/>
      <c r="E2769" s="98"/>
      <c r="F2769" s="120"/>
      <c r="G2769" s="99"/>
      <c r="H2769" s="172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85"/>
      <c r="J2769" s="171" t="str">
        <f t="shared" si="83"/>
        <v/>
      </c>
      <c r="K2769" s="163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53" t="str">
        <f>IF('C. Consumer Service Detail'!$F2769="","",IF(VLOOKUP('C. Consumer Service Detail'!$F2769,'Table of Current Services'!$B$7:$F$36,'Table of Current Services'!$F$5,)="cost","Yes","No"))</f>
        <v/>
      </c>
      <c r="M2769" s="154" t="str">
        <f>IFERROR(IF('C. Consumer Service Detail'!$K2769="No Match","No",VLOOKUP('C. Consumer Service Detail'!$C2769,'B. Consumer Budget'!$E$11:$F$2010,2,FALSE)),"")</f>
        <v/>
      </c>
      <c r="P2769" s="94"/>
      <c r="Q2769" s="94"/>
    </row>
    <row r="2770" spans="2:17" x14ac:dyDescent="0.25">
      <c r="B2770" s="95">
        <f t="shared" si="84"/>
        <v>2760</v>
      </c>
      <c r="C2770" s="149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97"/>
      <c r="E2770" s="96"/>
      <c r="F2770" s="119"/>
      <c r="G2770" s="97"/>
      <c r="H2770" s="170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86"/>
      <c r="J2770" s="171" t="str">
        <f t="shared" si="83"/>
        <v/>
      </c>
      <c r="K2770" s="163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53" t="str">
        <f>IF('C. Consumer Service Detail'!$F2770="","",IF(VLOOKUP('C. Consumer Service Detail'!$F2770,'Table of Current Services'!$B$7:$F$36,'Table of Current Services'!$F$5,)="cost","Yes","No"))</f>
        <v/>
      </c>
      <c r="M2770" s="154" t="str">
        <f>IFERROR(IF('C. Consumer Service Detail'!$K2770="No Match","No",VLOOKUP('C. Consumer Service Detail'!$C2770,'B. Consumer Budget'!$E$11:$F$2010,2,FALSE)),"")</f>
        <v/>
      </c>
      <c r="P2770" s="94"/>
      <c r="Q2770" s="94"/>
    </row>
    <row r="2771" spans="2:17" x14ac:dyDescent="0.25">
      <c r="B2771" s="95">
        <f t="shared" si="84"/>
        <v>2761</v>
      </c>
      <c r="C2771" s="149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96"/>
      <c r="E2771" s="98"/>
      <c r="F2771" s="120"/>
      <c r="G2771" s="99"/>
      <c r="H2771" s="172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85"/>
      <c r="J2771" s="171" t="str">
        <f t="shared" si="83"/>
        <v/>
      </c>
      <c r="K2771" s="163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53" t="str">
        <f>IF('C. Consumer Service Detail'!$F2771="","",IF(VLOOKUP('C. Consumer Service Detail'!$F2771,'Table of Current Services'!$B$7:$F$36,'Table of Current Services'!$F$5,)="cost","Yes","No"))</f>
        <v/>
      </c>
      <c r="M2771" s="154" t="str">
        <f>IFERROR(IF('C. Consumer Service Detail'!$K2771="No Match","No",VLOOKUP('C. Consumer Service Detail'!$C2771,'B. Consumer Budget'!$E$11:$F$2010,2,FALSE)),"")</f>
        <v/>
      </c>
      <c r="P2771" s="94"/>
      <c r="Q2771" s="94"/>
    </row>
    <row r="2772" spans="2:17" x14ac:dyDescent="0.25">
      <c r="B2772" s="95">
        <f t="shared" si="84"/>
        <v>2762</v>
      </c>
      <c r="C2772" s="149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97"/>
      <c r="E2772" s="96"/>
      <c r="F2772" s="119"/>
      <c r="G2772" s="97"/>
      <c r="H2772" s="170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86"/>
      <c r="J2772" s="171" t="str">
        <f t="shared" si="83"/>
        <v/>
      </c>
      <c r="K2772" s="163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53" t="str">
        <f>IF('C. Consumer Service Detail'!$F2772="","",IF(VLOOKUP('C. Consumer Service Detail'!$F2772,'Table of Current Services'!$B$7:$F$36,'Table of Current Services'!$F$5,)="cost","Yes","No"))</f>
        <v/>
      </c>
      <c r="M2772" s="154" t="str">
        <f>IFERROR(IF('C. Consumer Service Detail'!$K2772="No Match","No",VLOOKUP('C. Consumer Service Detail'!$C2772,'B. Consumer Budget'!$E$11:$F$2010,2,FALSE)),"")</f>
        <v/>
      </c>
      <c r="P2772" s="94"/>
      <c r="Q2772" s="94"/>
    </row>
    <row r="2773" spans="2:17" x14ac:dyDescent="0.25">
      <c r="B2773" s="95">
        <f t="shared" si="84"/>
        <v>2763</v>
      </c>
      <c r="C2773" s="149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96"/>
      <c r="E2773" s="98"/>
      <c r="F2773" s="120"/>
      <c r="G2773" s="99"/>
      <c r="H2773" s="172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85"/>
      <c r="J2773" s="171" t="str">
        <f t="shared" si="83"/>
        <v/>
      </c>
      <c r="K2773" s="163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53" t="str">
        <f>IF('C. Consumer Service Detail'!$F2773="","",IF(VLOOKUP('C. Consumer Service Detail'!$F2773,'Table of Current Services'!$B$7:$F$36,'Table of Current Services'!$F$5,)="cost","Yes","No"))</f>
        <v/>
      </c>
      <c r="M2773" s="154" t="str">
        <f>IFERROR(IF('C. Consumer Service Detail'!$K2773="No Match","No",VLOOKUP('C. Consumer Service Detail'!$C2773,'B. Consumer Budget'!$E$11:$F$2010,2,FALSE)),"")</f>
        <v/>
      </c>
      <c r="P2773" s="94"/>
      <c r="Q2773" s="94"/>
    </row>
    <row r="2774" spans="2:17" x14ac:dyDescent="0.25">
      <c r="B2774" s="95">
        <f t="shared" si="84"/>
        <v>2764</v>
      </c>
      <c r="C2774" s="149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97"/>
      <c r="E2774" s="96"/>
      <c r="F2774" s="119"/>
      <c r="G2774" s="97"/>
      <c r="H2774" s="170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86"/>
      <c r="J2774" s="171" t="str">
        <f t="shared" si="83"/>
        <v/>
      </c>
      <c r="K2774" s="163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53" t="str">
        <f>IF('C. Consumer Service Detail'!$F2774="","",IF(VLOOKUP('C. Consumer Service Detail'!$F2774,'Table of Current Services'!$B$7:$F$36,'Table of Current Services'!$F$5,)="cost","Yes","No"))</f>
        <v/>
      </c>
      <c r="M2774" s="154" t="str">
        <f>IFERROR(IF('C. Consumer Service Detail'!$K2774="No Match","No",VLOOKUP('C. Consumer Service Detail'!$C2774,'B. Consumer Budget'!$E$11:$F$2010,2,FALSE)),"")</f>
        <v/>
      </c>
      <c r="P2774" s="94"/>
      <c r="Q2774" s="94"/>
    </row>
    <row r="2775" spans="2:17" x14ac:dyDescent="0.25">
      <c r="B2775" s="95">
        <f t="shared" si="84"/>
        <v>2765</v>
      </c>
      <c r="C2775" s="149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96"/>
      <c r="E2775" s="98"/>
      <c r="F2775" s="120"/>
      <c r="G2775" s="99"/>
      <c r="H2775" s="172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85"/>
      <c r="J2775" s="171" t="str">
        <f t="shared" si="83"/>
        <v/>
      </c>
      <c r="K2775" s="163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53" t="str">
        <f>IF('C. Consumer Service Detail'!$F2775="","",IF(VLOOKUP('C. Consumer Service Detail'!$F2775,'Table of Current Services'!$B$7:$F$36,'Table of Current Services'!$F$5,)="cost","Yes","No"))</f>
        <v/>
      </c>
      <c r="M2775" s="154" t="str">
        <f>IFERROR(IF('C. Consumer Service Detail'!$K2775="No Match","No",VLOOKUP('C. Consumer Service Detail'!$C2775,'B. Consumer Budget'!$E$11:$F$2010,2,FALSE)),"")</f>
        <v/>
      </c>
      <c r="P2775" s="94"/>
      <c r="Q2775" s="94"/>
    </row>
    <row r="2776" spans="2:17" x14ac:dyDescent="0.25">
      <c r="B2776" s="95">
        <f t="shared" si="84"/>
        <v>2766</v>
      </c>
      <c r="C2776" s="149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97"/>
      <c r="E2776" s="96"/>
      <c r="F2776" s="119"/>
      <c r="G2776" s="97"/>
      <c r="H2776" s="170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86"/>
      <c r="J2776" s="171" t="str">
        <f t="shared" si="83"/>
        <v/>
      </c>
      <c r="K2776" s="163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53" t="str">
        <f>IF('C. Consumer Service Detail'!$F2776="","",IF(VLOOKUP('C. Consumer Service Detail'!$F2776,'Table of Current Services'!$B$7:$F$36,'Table of Current Services'!$F$5,)="cost","Yes","No"))</f>
        <v/>
      </c>
      <c r="M2776" s="154" t="str">
        <f>IFERROR(IF('C. Consumer Service Detail'!$K2776="No Match","No",VLOOKUP('C. Consumer Service Detail'!$C2776,'B. Consumer Budget'!$E$11:$F$2010,2,FALSE)),"")</f>
        <v/>
      </c>
      <c r="P2776" s="94"/>
      <c r="Q2776" s="94"/>
    </row>
    <row r="2777" spans="2:17" x14ac:dyDescent="0.25">
      <c r="B2777" s="95">
        <f t="shared" si="84"/>
        <v>2767</v>
      </c>
      <c r="C2777" s="149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96"/>
      <c r="E2777" s="98"/>
      <c r="F2777" s="120"/>
      <c r="G2777" s="99"/>
      <c r="H2777" s="172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85"/>
      <c r="J2777" s="171" t="str">
        <f t="shared" si="83"/>
        <v/>
      </c>
      <c r="K2777" s="163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53" t="str">
        <f>IF('C. Consumer Service Detail'!$F2777="","",IF(VLOOKUP('C. Consumer Service Detail'!$F2777,'Table of Current Services'!$B$7:$F$36,'Table of Current Services'!$F$5,)="cost","Yes","No"))</f>
        <v/>
      </c>
      <c r="M2777" s="154" t="str">
        <f>IFERROR(IF('C. Consumer Service Detail'!$K2777="No Match","No",VLOOKUP('C. Consumer Service Detail'!$C2777,'B. Consumer Budget'!$E$11:$F$2010,2,FALSE)),"")</f>
        <v/>
      </c>
      <c r="P2777" s="94"/>
      <c r="Q2777" s="94"/>
    </row>
    <row r="2778" spans="2:17" x14ac:dyDescent="0.25">
      <c r="B2778" s="95">
        <f t="shared" si="84"/>
        <v>2768</v>
      </c>
      <c r="C2778" s="149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97"/>
      <c r="E2778" s="96"/>
      <c r="F2778" s="119"/>
      <c r="G2778" s="97"/>
      <c r="H2778" s="170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86"/>
      <c r="J2778" s="171" t="str">
        <f t="shared" si="83"/>
        <v/>
      </c>
      <c r="K2778" s="163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53" t="str">
        <f>IF('C. Consumer Service Detail'!$F2778="","",IF(VLOOKUP('C. Consumer Service Detail'!$F2778,'Table of Current Services'!$B$7:$F$36,'Table of Current Services'!$F$5,)="cost","Yes","No"))</f>
        <v/>
      </c>
      <c r="M2778" s="154" t="str">
        <f>IFERROR(IF('C. Consumer Service Detail'!$K2778="No Match","No",VLOOKUP('C. Consumer Service Detail'!$C2778,'B. Consumer Budget'!$E$11:$F$2010,2,FALSE)),"")</f>
        <v/>
      </c>
      <c r="P2778" s="94"/>
      <c r="Q2778" s="94"/>
    </row>
    <row r="2779" spans="2:17" x14ac:dyDescent="0.25">
      <c r="B2779" s="95">
        <f t="shared" si="84"/>
        <v>2769</v>
      </c>
      <c r="C2779" s="149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96"/>
      <c r="E2779" s="98"/>
      <c r="F2779" s="120"/>
      <c r="G2779" s="99"/>
      <c r="H2779" s="172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85"/>
      <c r="J2779" s="171" t="str">
        <f t="shared" si="83"/>
        <v/>
      </c>
      <c r="K2779" s="163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53" t="str">
        <f>IF('C. Consumer Service Detail'!$F2779="","",IF(VLOOKUP('C. Consumer Service Detail'!$F2779,'Table of Current Services'!$B$7:$F$36,'Table of Current Services'!$F$5,)="cost","Yes","No"))</f>
        <v/>
      </c>
      <c r="M2779" s="154" t="str">
        <f>IFERROR(IF('C. Consumer Service Detail'!$K2779="No Match","No",VLOOKUP('C. Consumer Service Detail'!$C2779,'B. Consumer Budget'!$E$11:$F$2010,2,FALSE)),"")</f>
        <v/>
      </c>
      <c r="P2779" s="94"/>
      <c r="Q2779" s="94"/>
    </row>
    <row r="2780" spans="2:17" x14ac:dyDescent="0.25">
      <c r="B2780" s="95">
        <f t="shared" si="84"/>
        <v>2770</v>
      </c>
      <c r="C2780" s="149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97"/>
      <c r="E2780" s="96"/>
      <c r="F2780" s="119"/>
      <c r="G2780" s="97"/>
      <c r="H2780" s="170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86"/>
      <c r="J2780" s="171" t="str">
        <f t="shared" si="83"/>
        <v/>
      </c>
      <c r="K2780" s="163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53" t="str">
        <f>IF('C. Consumer Service Detail'!$F2780="","",IF(VLOOKUP('C. Consumer Service Detail'!$F2780,'Table of Current Services'!$B$7:$F$36,'Table of Current Services'!$F$5,)="cost","Yes","No"))</f>
        <v/>
      </c>
      <c r="M2780" s="154" t="str">
        <f>IFERROR(IF('C. Consumer Service Detail'!$K2780="No Match","No",VLOOKUP('C. Consumer Service Detail'!$C2780,'B. Consumer Budget'!$E$11:$F$2010,2,FALSE)),"")</f>
        <v/>
      </c>
      <c r="P2780" s="94"/>
      <c r="Q2780" s="94"/>
    </row>
    <row r="2781" spans="2:17" x14ac:dyDescent="0.25">
      <c r="B2781" s="95">
        <f t="shared" si="84"/>
        <v>2771</v>
      </c>
      <c r="C2781" s="149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96"/>
      <c r="E2781" s="98"/>
      <c r="F2781" s="120"/>
      <c r="G2781" s="99"/>
      <c r="H2781" s="172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85"/>
      <c r="J2781" s="171" t="str">
        <f t="shared" si="83"/>
        <v/>
      </c>
      <c r="K2781" s="163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53" t="str">
        <f>IF('C. Consumer Service Detail'!$F2781="","",IF(VLOOKUP('C. Consumer Service Detail'!$F2781,'Table of Current Services'!$B$7:$F$36,'Table of Current Services'!$F$5,)="cost","Yes","No"))</f>
        <v/>
      </c>
      <c r="M2781" s="154" t="str">
        <f>IFERROR(IF('C. Consumer Service Detail'!$K2781="No Match","No",VLOOKUP('C. Consumer Service Detail'!$C2781,'B. Consumer Budget'!$E$11:$F$2010,2,FALSE)),"")</f>
        <v/>
      </c>
      <c r="P2781" s="94"/>
      <c r="Q2781" s="94"/>
    </row>
    <row r="2782" spans="2:17" x14ac:dyDescent="0.25">
      <c r="B2782" s="95">
        <f t="shared" si="84"/>
        <v>2772</v>
      </c>
      <c r="C2782" s="149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97"/>
      <c r="E2782" s="96"/>
      <c r="F2782" s="119"/>
      <c r="G2782" s="97"/>
      <c r="H2782" s="170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86"/>
      <c r="J2782" s="171" t="str">
        <f t="shared" si="83"/>
        <v/>
      </c>
      <c r="K2782" s="163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53" t="str">
        <f>IF('C. Consumer Service Detail'!$F2782="","",IF(VLOOKUP('C. Consumer Service Detail'!$F2782,'Table of Current Services'!$B$7:$F$36,'Table of Current Services'!$F$5,)="cost","Yes","No"))</f>
        <v/>
      </c>
      <c r="M2782" s="154" t="str">
        <f>IFERROR(IF('C. Consumer Service Detail'!$K2782="No Match","No",VLOOKUP('C. Consumer Service Detail'!$C2782,'B. Consumer Budget'!$E$11:$F$2010,2,FALSE)),"")</f>
        <v/>
      </c>
      <c r="P2782" s="94"/>
      <c r="Q2782" s="94"/>
    </row>
    <row r="2783" spans="2:17" x14ac:dyDescent="0.25">
      <c r="B2783" s="95">
        <f t="shared" si="84"/>
        <v>2773</v>
      </c>
      <c r="C2783" s="149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96"/>
      <c r="E2783" s="98"/>
      <c r="F2783" s="120"/>
      <c r="G2783" s="99"/>
      <c r="H2783" s="172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85"/>
      <c r="J2783" s="171" t="str">
        <f t="shared" si="83"/>
        <v/>
      </c>
      <c r="K2783" s="163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53" t="str">
        <f>IF('C. Consumer Service Detail'!$F2783="","",IF(VLOOKUP('C. Consumer Service Detail'!$F2783,'Table of Current Services'!$B$7:$F$36,'Table of Current Services'!$F$5,)="cost","Yes","No"))</f>
        <v/>
      </c>
      <c r="M2783" s="154" t="str">
        <f>IFERROR(IF('C. Consumer Service Detail'!$K2783="No Match","No",VLOOKUP('C. Consumer Service Detail'!$C2783,'B. Consumer Budget'!$E$11:$F$2010,2,FALSE)),"")</f>
        <v/>
      </c>
      <c r="P2783" s="94"/>
      <c r="Q2783" s="94"/>
    </row>
    <row r="2784" spans="2:17" x14ac:dyDescent="0.25">
      <c r="B2784" s="95">
        <f t="shared" si="84"/>
        <v>2774</v>
      </c>
      <c r="C2784" s="149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97"/>
      <c r="E2784" s="96"/>
      <c r="F2784" s="119"/>
      <c r="G2784" s="97"/>
      <c r="H2784" s="170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86"/>
      <c r="J2784" s="171" t="str">
        <f t="shared" si="83"/>
        <v/>
      </c>
      <c r="K2784" s="163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53" t="str">
        <f>IF('C. Consumer Service Detail'!$F2784="","",IF(VLOOKUP('C. Consumer Service Detail'!$F2784,'Table of Current Services'!$B$7:$F$36,'Table of Current Services'!$F$5,)="cost","Yes","No"))</f>
        <v/>
      </c>
      <c r="M2784" s="154" t="str">
        <f>IFERROR(IF('C. Consumer Service Detail'!$K2784="No Match","No",VLOOKUP('C. Consumer Service Detail'!$C2784,'B. Consumer Budget'!$E$11:$F$2010,2,FALSE)),"")</f>
        <v/>
      </c>
      <c r="P2784" s="94"/>
      <c r="Q2784" s="94"/>
    </row>
    <row r="2785" spans="2:17" x14ac:dyDescent="0.25">
      <c r="B2785" s="95">
        <f t="shared" si="84"/>
        <v>2775</v>
      </c>
      <c r="C2785" s="149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96"/>
      <c r="E2785" s="98"/>
      <c r="F2785" s="120"/>
      <c r="G2785" s="99"/>
      <c r="H2785" s="172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85"/>
      <c r="J2785" s="171" t="str">
        <f t="shared" si="83"/>
        <v/>
      </c>
      <c r="K2785" s="163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53" t="str">
        <f>IF('C. Consumer Service Detail'!$F2785="","",IF(VLOOKUP('C. Consumer Service Detail'!$F2785,'Table of Current Services'!$B$7:$F$36,'Table of Current Services'!$F$5,)="cost","Yes","No"))</f>
        <v/>
      </c>
      <c r="M2785" s="154" t="str">
        <f>IFERROR(IF('C. Consumer Service Detail'!$K2785="No Match","No",VLOOKUP('C. Consumer Service Detail'!$C2785,'B. Consumer Budget'!$E$11:$F$2010,2,FALSE)),"")</f>
        <v/>
      </c>
      <c r="P2785" s="94"/>
      <c r="Q2785" s="94"/>
    </row>
    <row r="2786" spans="2:17" x14ac:dyDescent="0.25">
      <c r="B2786" s="95">
        <f t="shared" si="84"/>
        <v>2776</v>
      </c>
      <c r="C2786" s="149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97"/>
      <c r="E2786" s="96"/>
      <c r="F2786" s="119"/>
      <c r="G2786" s="97"/>
      <c r="H2786" s="170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86"/>
      <c r="J2786" s="171" t="str">
        <f t="shared" si="83"/>
        <v/>
      </c>
      <c r="K2786" s="163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53" t="str">
        <f>IF('C. Consumer Service Detail'!$F2786="","",IF(VLOOKUP('C. Consumer Service Detail'!$F2786,'Table of Current Services'!$B$7:$F$36,'Table of Current Services'!$F$5,)="cost","Yes","No"))</f>
        <v/>
      </c>
      <c r="M2786" s="154" t="str">
        <f>IFERROR(IF('C. Consumer Service Detail'!$K2786="No Match","No",VLOOKUP('C. Consumer Service Detail'!$C2786,'B. Consumer Budget'!$E$11:$F$2010,2,FALSE)),"")</f>
        <v/>
      </c>
      <c r="P2786" s="94"/>
      <c r="Q2786" s="94"/>
    </row>
    <row r="2787" spans="2:17" x14ac:dyDescent="0.25">
      <c r="B2787" s="95">
        <f t="shared" si="84"/>
        <v>2777</v>
      </c>
      <c r="C2787" s="149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96"/>
      <c r="E2787" s="98"/>
      <c r="F2787" s="120"/>
      <c r="G2787" s="99"/>
      <c r="H2787" s="172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85"/>
      <c r="J2787" s="171" t="str">
        <f t="shared" si="83"/>
        <v/>
      </c>
      <c r="K2787" s="163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53" t="str">
        <f>IF('C. Consumer Service Detail'!$F2787="","",IF(VLOOKUP('C. Consumer Service Detail'!$F2787,'Table of Current Services'!$B$7:$F$36,'Table of Current Services'!$F$5,)="cost","Yes","No"))</f>
        <v/>
      </c>
      <c r="M2787" s="154" t="str">
        <f>IFERROR(IF('C. Consumer Service Detail'!$K2787="No Match","No",VLOOKUP('C. Consumer Service Detail'!$C2787,'B. Consumer Budget'!$E$11:$F$2010,2,FALSE)),"")</f>
        <v/>
      </c>
      <c r="P2787" s="94"/>
      <c r="Q2787" s="94"/>
    </row>
    <row r="2788" spans="2:17" x14ac:dyDescent="0.25">
      <c r="B2788" s="95">
        <f t="shared" si="84"/>
        <v>2778</v>
      </c>
      <c r="C2788" s="149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97"/>
      <c r="E2788" s="96"/>
      <c r="F2788" s="119"/>
      <c r="G2788" s="97"/>
      <c r="H2788" s="170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86"/>
      <c r="J2788" s="171" t="str">
        <f t="shared" si="83"/>
        <v/>
      </c>
      <c r="K2788" s="163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53" t="str">
        <f>IF('C. Consumer Service Detail'!$F2788="","",IF(VLOOKUP('C. Consumer Service Detail'!$F2788,'Table of Current Services'!$B$7:$F$36,'Table of Current Services'!$F$5,)="cost","Yes","No"))</f>
        <v/>
      </c>
      <c r="M2788" s="154" t="str">
        <f>IFERROR(IF('C. Consumer Service Detail'!$K2788="No Match","No",VLOOKUP('C. Consumer Service Detail'!$C2788,'B. Consumer Budget'!$E$11:$F$2010,2,FALSE)),"")</f>
        <v/>
      </c>
      <c r="P2788" s="94"/>
      <c r="Q2788" s="94"/>
    </row>
    <row r="2789" spans="2:17" x14ac:dyDescent="0.25">
      <c r="B2789" s="95">
        <f t="shared" si="84"/>
        <v>2779</v>
      </c>
      <c r="C2789" s="149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96"/>
      <c r="E2789" s="98"/>
      <c r="F2789" s="120"/>
      <c r="G2789" s="99"/>
      <c r="H2789" s="172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85"/>
      <c r="J2789" s="171" t="str">
        <f t="shared" si="83"/>
        <v/>
      </c>
      <c r="K2789" s="163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53" t="str">
        <f>IF('C. Consumer Service Detail'!$F2789="","",IF(VLOOKUP('C. Consumer Service Detail'!$F2789,'Table of Current Services'!$B$7:$F$36,'Table of Current Services'!$F$5,)="cost","Yes","No"))</f>
        <v/>
      </c>
      <c r="M2789" s="154" t="str">
        <f>IFERROR(IF('C. Consumer Service Detail'!$K2789="No Match","No",VLOOKUP('C. Consumer Service Detail'!$C2789,'B. Consumer Budget'!$E$11:$F$2010,2,FALSE)),"")</f>
        <v/>
      </c>
      <c r="P2789" s="94"/>
      <c r="Q2789" s="94"/>
    </row>
    <row r="2790" spans="2:17" x14ac:dyDescent="0.25">
      <c r="B2790" s="95">
        <f t="shared" si="84"/>
        <v>2780</v>
      </c>
      <c r="C2790" s="149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97"/>
      <c r="E2790" s="96"/>
      <c r="F2790" s="119"/>
      <c r="G2790" s="97"/>
      <c r="H2790" s="170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86"/>
      <c r="J2790" s="171" t="str">
        <f t="shared" si="83"/>
        <v/>
      </c>
      <c r="K2790" s="163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53" t="str">
        <f>IF('C. Consumer Service Detail'!$F2790="","",IF(VLOOKUP('C. Consumer Service Detail'!$F2790,'Table of Current Services'!$B$7:$F$36,'Table of Current Services'!$F$5,)="cost","Yes","No"))</f>
        <v/>
      </c>
      <c r="M2790" s="154" t="str">
        <f>IFERROR(IF('C. Consumer Service Detail'!$K2790="No Match","No",VLOOKUP('C. Consumer Service Detail'!$C2790,'B. Consumer Budget'!$E$11:$F$2010,2,FALSE)),"")</f>
        <v/>
      </c>
      <c r="P2790" s="94"/>
      <c r="Q2790" s="94"/>
    </row>
    <row r="2791" spans="2:17" x14ac:dyDescent="0.25">
      <c r="B2791" s="95">
        <f t="shared" si="84"/>
        <v>2781</v>
      </c>
      <c r="C2791" s="149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96"/>
      <c r="E2791" s="98"/>
      <c r="F2791" s="120"/>
      <c r="G2791" s="99"/>
      <c r="H2791" s="172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85"/>
      <c r="J2791" s="171" t="str">
        <f t="shared" si="83"/>
        <v/>
      </c>
      <c r="K2791" s="163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53" t="str">
        <f>IF('C. Consumer Service Detail'!$F2791="","",IF(VLOOKUP('C. Consumer Service Detail'!$F2791,'Table of Current Services'!$B$7:$F$36,'Table of Current Services'!$F$5,)="cost","Yes","No"))</f>
        <v/>
      </c>
      <c r="M2791" s="154" t="str">
        <f>IFERROR(IF('C. Consumer Service Detail'!$K2791="No Match","No",VLOOKUP('C. Consumer Service Detail'!$C2791,'B. Consumer Budget'!$E$11:$F$2010,2,FALSE)),"")</f>
        <v/>
      </c>
      <c r="P2791" s="94"/>
      <c r="Q2791" s="94"/>
    </row>
    <row r="2792" spans="2:17" x14ac:dyDescent="0.25">
      <c r="B2792" s="95">
        <f t="shared" si="84"/>
        <v>2782</v>
      </c>
      <c r="C2792" s="149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97"/>
      <c r="E2792" s="96"/>
      <c r="F2792" s="119"/>
      <c r="G2792" s="97"/>
      <c r="H2792" s="170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86"/>
      <c r="J2792" s="171" t="str">
        <f t="shared" si="83"/>
        <v/>
      </c>
      <c r="K2792" s="163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53" t="str">
        <f>IF('C. Consumer Service Detail'!$F2792="","",IF(VLOOKUP('C. Consumer Service Detail'!$F2792,'Table of Current Services'!$B$7:$F$36,'Table of Current Services'!$F$5,)="cost","Yes","No"))</f>
        <v/>
      </c>
      <c r="M2792" s="154" t="str">
        <f>IFERROR(IF('C. Consumer Service Detail'!$K2792="No Match","No",VLOOKUP('C. Consumer Service Detail'!$C2792,'B. Consumer Budget'!$E$11:$F$2010,2,FALSE)),"")</f>
        <v/>
      </c>
      <c r="P2792" s="94"/>
      <c r="Q2792" s="94"/>
    </row>
    <row r="2793" spans="2:17" x14ac:dyDescent="0.25">
      <c r="B2793" s="95">
        <f t="shared" si="84"/>
        <v>2783</v>
      </c>
      <c r="C2793" s="149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96"/>
      <c r="E2793" s="98"/>
      <c r="F2793" s="120"/>
      <c r="G2793" s="99"/>
      <c r="H2793" s="172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85"/>
      <c r="J2793" s="171" t="str">
        <f t="shared" si="83"/>
        <v/>
      </c>
      <c r="K2793" s="163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53" t="str">
        <f>IF('C. Consumer Service Detail'!$F2793="","",IF(VLOOKUP('C. Consumer Service Detail'!$F2793,'Table of Current Services'!$B$7:$F$36,'Table of Current Services'!$F$5,)="cost","Yes","No"))</f>
        <v/>
      </c>
      <c r="M2793" s="154" t="str">
        <f>IFERROR(IF('C. Consumer Service Detail'!$K2793="No Match","No",VLOOKUP('C. Consumer Service Detail'!$C2793,'B. Consumer Budget'!$E$11:$F$2010,2,FALSE)),"")</f>
        <v/>
      </c>
      <c r="P2793" s="94"/>
      <c r="Q2793" s="94"/>
    </row>
    <row r="2794" spans="2:17" x14ac:dyDescent="0.25">
      <c r="B2794" s="95">
        <f t="shared" si="84"/>
        <v>2784</v>
      </c>
      <c r="C2794" s="149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97"/>
      <c r="E2794" s="96"/>
      <c r="F2794" s="119"/>
      <c r="G2794" s="97"/>
      <c r="H2794" s="170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86"/>
      <c r="J2794" s="171" t="str">
        <f t="shared" si="83"/>
        <v/>
      </c>
      <c r="K2794" s="163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53" t="str">
        <f>IF('C. Consumer Service Detail'!$F2794="","",IF(VLOOKUP('C. Consumer Service Detail'!$F2794,'Table of Current Services'!$B$7:$F$36,'Table of Current Services'!$F$5,)="cost","Yes","No"))</f>
        <v/>
      </c>
      <c r="M2794" s="154" t="str">
        <f>IFERROR(IF('C. Consumer Service Detail'!$K2794="No Match","No",VLOOKUP('C. Consumer Service Detail'!$C2794,'B. Consumer Budget'!$E$11:$F$2010,2,FALSE)),"")</f>
        <v/>
      </c>
      <c r="P2794" s="94"/>
      <c r="Q2794" s="94"/>
    </row>
    <row r="2795" spans="2:17" x14ac:dyDescent="0.25">
      <c r="B2795" s="95">
        <f t="shared" si="84"/>
        <v>2785</v>
      </c>
      <c r="C2795" s="149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96"/>
      <c r="E2795" s="98"/>
      <c r="F2795" s="120"/>
      <c r="G2795" s="99"/>
      <c r="H2795" s="172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85"/>
      <c r="J2795" s="171" t="str">
        <f t="shared" si="83"/>
        <v/>
      </c>
      <c r="K2795" s="163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53" t="str">
        <f>IF('C. Consumer Service Detail'!$F2795="","",IF(VLOOKUP('C. Consumer Service Detail'!$F2795,'Table of Current Services'!$B$7:$F$36,'Table of Current Services'!$F$5,)="cost","Yes","No"))</f>
        <v/>
      </c>
      <c r="M2795" s="154" t="str">
        <f>IFERROR(IF('C. Consumer Service Detail'!$K2795="No Match","No",VLOOKUP('C. Consumer Service Detail'!$C2795,'B. Consumer Budget'!$E$11:$F$2010,2,FALSE)),"")</f>
        <v/>
      </c>
      <c r="P2795" s="94"/>
      <c r="Q2795" s="94"/>
    </row>
    <row r="2796" spans="2:17" x14ac:dyDescent="0.25">
      <c r="B2796" s="95">
        <f t="shared" si="84"/>
        <v>2786</v>
      </c>
      <c r="C2796" s="149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97"/>
      <c r="E2796" s="96"/>
      <c r="F2796" s="119"/>
      <c r="G2796" s="97"/>
      <c r="H2796" s="170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86"/>
      <c r="J2796" s="171" t="str">
        <f t="shared" si="83"/>
        <v/>
      </c>
      <c r="K2796" s="163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53" t="str">
        <f>IF('C. Consumer Service Detail'!$F2796="","",IF(VLOOKUP('C. Consumer Service Detail'!$F2796,'Table of Current Services'!$B$7:$F$36,'Table of Current Services'!$F$5,)="cost","Yes","No"))</f>
        <v/>
      </c>
      <c r="M2796" s="154" t="str">
        <f>IFERROR(IF('C. Consumer Service Detail'!$K2796="No Match","No",VLOOKUP('C. Consumer Service Detail'!$C2796,'B. Consumer Budget'!$E$11:$F$2010,2,FALSE)),"")</f>
        <v/>
      </c>
      <c r="P2796" s="94"/>
      <c r="Q2796" s="94"/>
    </row>
    <row r="2797" spans="2:17" x14ac:dyDescent="0.25">
      <c r="B2797" s="95">
        <f t="shared" si="84"/>
        <v>2787</v>
      </c>
      <c r="C2797" s="149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96"/>
      <c r="E2797" s="98"/>
      <c r="F2797" s="120"/>
      <c r="G2797" s="99"/>
      <c r="H2797" s="172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85"/>
      <c r="J2797" s="171" t="str">
        <f t="shared" si="83"/>
        <v/>
      </c>
      <c r="K2797" s="163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53" t="str">
        <f>IF('C. Consumer Service Detail'!$F2797="","",IF(VLOOKUP('C. Consumer Service Detail'!$F2797,'Table of Current Services'!$B$7:$F$36,'Table of Current Services'!$F$5,)="cost","Yes","No"))</f>
        <v/>
      </c>
      <c r="M2797" s="154" t="str">
        <f>IFERROR(IF('C. Consumer Service Detail'!$K2797="No Match","No",VLOOKUP('C. Consumer Service Detail'!$C2797,'B. Consumer Budget'!$E$11:$F$2010,2,FALSE)),"")</f>
        <v/>
      </c>
      <c r="P2797" s="94"/>
      <c r="Q2797" s="94"/>
    </row>
    <row r="2798" spans="2:17" x14ac:dyDescent="0.25">
      <c r="B2798" s="95">
        <f t="shared" si="84"/>
        <v>2788</v>
      </c>
      <c r="C2798" s="149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97"/>
      <c r="E2798" s="96"/>
      <c r="F2798" s="119"/>
      <c r="G2798" s="97"/>
      <c r="H2798" s="170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86"/>
      <c r="J2798" s="171" t="str">
        <f t="shared" si="83"/>
        <v/>
      </c>
      <c r="K2798" s="163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53" t="str">
        <f>IF('C. Consumer Service Detail'!$F2798="","",IF(VLOOKUP('C. Consumer Service Detail'!$F2798,'Table of Current Services'!$B$7:$F$36,'Table of Current Services'!$F$5,)="cost","Yes","No"))</f>
        <v/>
      </c>
      <c r="M2798" s="154" t="str">
        <f>IFERROR(IF('C. Consumer Service Detail'!$K2798="No Match","No",VLOOKUP('C. Consumer Service Detail'!$C2798,'B. Consumer Budget'!$E$11:$F$2010,2,FALSE)),"")</f>
        <v/>
      </c>
      <c r="P2798" s="94"/>
      <c r="Q2798" s="94"/>
    </row>
    <row r="2799" spans="2:17" x14ac:dyDescent="0.25">
      <c r="B2799" s="95">
        <f t="shared" si="84"/>
        <v>2789</v>
      </c>
      <c r="C2799" s="149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96"/>
      <c r="E2799" s="98"/>
      <c r="F2799" s="120"/>
      <c r="G2799" s="99"/>
      <c r="H2799" s="172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85"/>
      <c r="J2799" s="171" t="str">
        <f t="shared" si="83"/>
        <v/>
      </c>
      <c r="K2799" s="163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53" t="str">
        <f>IF('C. Consumer Service Detail'!$F2799="","",IF(VLOOKUP('C. Consumer Service Detail'!$F2799,'Table of Current Services'!$B$7:$F$36,'Table of Current Services'!$F$5,)="cost","Yes","No"))</f>
        <v/>
      </c>
      <c r="M2799" s="154" t="str">
        <f>IFERROR(IF('C. Consumer Service Detail'!$K2799="No Match","No",VLOOKUP('C. Consumer Service Detail'!$C2799,'B. Consumer Budget'!$E$11:$F$2010,2,FALSE)),"")</f>
        <v/>
      </c>
      <c r="P2799" s="94"/>
      <c r="Q2799" s="94"/>
    </row>
    <row r="2800" spans="2:17" x14ac:dyDescent="0.25">
      <c r="B2800" s="95">
        <f t="shared" si="84"/>
        <v>2790</v>
      </c>
      <c r="C2800" s="149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97"/>
      <c r="E2800" s="96"/>
      <c r="F2800" s="119"/>
      <c r="G2800" s="97"/>
      <c r="H2800" s="170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86"/>
      <c r="J2800" s="171" t="str">
        <f t="shared" si="83"/>
        <v/>
      </c>
      <c r="K2800" s="163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53" t="str">
        <f>IF('C. Consumer Service Detail'!$F2800="","",IF(VLOOKUP('C. Consumer Service Detail'!$F2800,'Table of Current Services'!$B$7:$F$36,'Table of Current Services'!$F$5,)="cost","Yes","No"))</f>
        <v/>
      </c>
      <c r="M2800" s="154" t="str">
        <f>IFERROR(IF('C. Consumer Service Detail'!$K2800="No Match","No",VLOOKUP('C. Consumer Service Detail'!$C2800,'B. Consumer Budget'!$E$11:$F$2010,2,FALSE)),"")</f>
        <v/>
      </c>
      <c r="P2800" s="94"/>
      <c r="Q2800" s="94"/>
    </row>
    <row r="2801" spans="2:17" x14ac:dyDescent="0.25">
      <c r="B2801" s="95">
        <f t="shared" si="84"/>
        <v>2791</v>
      </c>
      <c r="C2801" s="149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96"/>
      <c r="E2801" s="98"/>
      <c r="F2801" s="120"/>
      <c r="G2801" s="99"/>
      <c r="H2801" s="172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85"/>
      <c r="J2801" s="171" t="str">
        <f t="shared" si="83"/>
        <v/>
      </c>
      <c r="K2801" s="163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53" t="str">
        <f>IF('C. Consumer Service Detail'!$F2801="","",IF(VLOOKUP('C. Consumer Service Detail'!$F2801,'Table of Current Services'!$B$7:$F$36,'Table of Current Services'!$F$5,)="cost","Yes","No"))</f>
        <v/>
      </c>
      <c r="M2801" s="154" t="str">
        <f>IFERROR(IF('C. Consumer Service Detail'!$K2801="No Match","No",VLOOKUP('C. Consumer Service Detail'!$C2801,'B. Consumer Budget'!$E$11:$F$2010,2,FALSE)),"")</f>
        <v/>
      </c>
      <c r="P2801" s="94"/>
      <c r="Q2801" s="94"/>
    </row>
    <row r="2802" spans="2:17" x14ac:dyDescent="0.25">
      <c r="B2802" s="95">
        <f t="shared" si="84"/>
        <v>2792</v>
      </c>
      <c r="C2802" s="149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97"/>
      <c r="E2802" s="96"/>
      <c r="F2802" s="119"/>
      <c r="G2802" s="97"/>
      <c r="H2802" s="170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86"/>
      <c r="J2802" s="171" t="str">
        <f t="shared" si="83"/>
        <v/>
      </c>
      <c r="K2802" s="163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53" t="str">
        <f>IF('C. Consumer Service Detail'!$F2802="","",IF(VLOOKUP('C. Consumer Service Detail'!$F2802,'Table of Current Services'!$B$7:$F$36,'Table of Current Services'!$F$5,)="cost","Yes","No"))</f>
        <v/>
      </c>
      <c r="M2802" s="154" t="str">
        <f>IFERROR(IF('C. Consumer Service Detail'!$K2802="No Match","No",VLOOKUP('C. Consumer Service Detail'!$C2802,'B. Consumer Budget'!$E$11:$F$2010,2,FALSE)),"")</f>
        <v/>
      </c>
      <c r="P2802" s="94"/>
      <c r="Q2802" s="94"/>
    </row>
    <row r="2803" spans="2:17" x14ac:dyDescent="0.25">
      <c r="B2803" s="95">
        <f t="shared" si="84"/>
        <v>2793</v>
      </c>
      <c r="C2803" s="149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96"/>
      <c r="E2803" s="98"/>
      <c r="F2803" s="120"/>
      <c r="G2803" s="99"/>
      <c r="H2803" s="172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85"/>
      <c r="J2803" s="171" t="str">
        <f t="shared" si="83"/>
        <v/>
      </c>
      <c r="K2803" s="163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53" t="str">
        <f>IF('C. Consumer Service Detail'!$F2803="","",IF(VLOOKUP('C. Consumer Service Detail'!$F2803,'Table of Current Services'!$B$7:$F$36,'Table of Current Services'!$F$5,)="cost","Yes","No"))</f>
        <v/>
      </c>
      <c r="M2803" s="154" t="str">
        <f>IFERROR(IF('C. Consumer Service Detail'!$K2803="No Match","No",VLOOKUP('C. Consumer Service Detail'!$C2803,'B. Consumer Budget'!$E$11:$F$2010,2,FALSE)),"")</f>
        <v/>
      </c>
      <c r="P2803" s="94"/>
      <c r="Q2803" s="94"/>
    </row>
    <row r="2804" spans="2:17" x14ac:dyDescent="0.25">
      <c r="B2804" s="95">
        <f t="shared" si="84"/>
        <v>2794</v>
      </c>
      <c r="C2804" s="149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97"/>
      <c r="E2804" s="96"/>
      <c r="F2804" s="119"/>
      <c r="G2804" s="97"/>
      <c r="H2804" s="170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86"/>
      <c r="J2804" s="171" t="str">
        <f t="shared" si="83"/>
        <v/>
      </c>
      <c r="K2804" s="163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53" t="str">
        <f>IF('C. Consumer Service Detail'!$F2804="","",IF(VLOOKUP('C. Consumer Service Detail'!$F2804,'Table of Current Services'!$B$7:$F$36,'Table of Current Services'!$F$5,)="cost","Yes","No"))</f>
        <v/>
      </c>
      <c r="M2804" s="154" t="str">
        <f>IFERROR(IF('C. Consumer Service Detail'!$K2804="No Match","No",VLOOKUP('C. Consumer Service Detail'!$C2804,'B. Consumer Budget'!$E$11:$F$2010,2,FALSE)),"")</f>
        <v/>
      </c>
      <c r="P2804" s="94"/>
      <c r="Q2804" s="94"/>
    </row>
    <row r="2805" spans="2:17" x14ac:dyDescent="0.25">
      <c r="B2805" s="95">
        <f t="shared" si="84"/>
        <v>2795</v>
      </c>
      <c r="C2805" s="149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96"/>
      <c r="E2805" s="98"/>
      <c r="F2805" s="120"/>
      <c r="G2805" s="99"/>
      <c r="H2805" s="172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85"/>
      <c r="J2805" s="171" t="str">
        <f t="shared" si="83"/>
        <v/>
      </c>
      <c r="K2805" s="163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53" t="str">
        <f>IF('C. Consumer Service Detail'!$F2805="","",IF(VLOOKUP('C. Consumer Service Detail'!$F2805,'Table of Current Services'!$B$7:$F$36,'Table of Current Services'!$F$5,)="cost","Yes","No"))</f>
        <v/>
      </c>
      <c r="M2805" s="154" t="str">
        <f>IFERROR(IF('C. Consumer Service Detail'!$K2805="No Match","No",VLOOKUP('C. Consumer Service Detail'!$C2805,'B. Consumer Budget'!$E$11:$F$2010,2,FALSE)),"")</f>
        <v/>
      </c>
      <c r="P2805" s="94"/>
      <c r="Q2805" s="94"/>
    </row>
    <row r="2806" spans="2:17" x14ac:dyDescent="0.25">
      <c r="B2806" s="95">
        <f t="shared" si="84"/>
        <v>2796</v>
      </c>
      <c r="C2806" s="149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97"/>
      <c r="E2806" s="96"/>
      <c r="F2806" s="119"/>
      <c r="G2806" s="97"/>
      <c r="H2806" s="170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86"/>
      <c r="J2806" s="171" t="str">
        <f t="shared" si="83"/>
        <v/>
      </c>
      <c r="K2806" s="163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53" t="str">
        <f>IF('C. Consumer Service Detail'!$F2806="","",IF(VLOOKUP('C. Consumer Service Detail'!$F2806,'Table of Current Services'!$B$7:$F$36,'Table of Current Services'!$F$5,)="cost","Yes","No"))</f>
        <v/>
      </c>
      <c r="M2806" s="154" t="str">
        <f>IFERROR(IF('C. Consumer Service Detail'!$K2806="No Match","No",VLOOKUP('C. Consumer Service Detail'!$C2806,'B. Consumer Budget'!$E$11:$F$2010,2,FALSE)),"")</f>
        <v/>
      </c>
      <c r="P2806" s="94"/>
      <c r="Q2806" s="94"/>
    </row>
    <row r="2807" spans="2:17" x14ac:dyDescent="0.25">
      <c r="B2807" s="95">
        <f t="shared" si="84"/>
        <v>2797</v>
      </c>
      <c r="C2807" s="149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96"/>
      <c r="E2807" s="98"/>
      <c r="F2807" s="120"/>
      <c r="G2807" s="99"/>
      <c r="H2807" s="172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85"/>
      <c r="J2807" s="171" t="str">
        <f t="shared" si="83"/>
        <v/>
      </c>
      <c r="K2807" s="163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53" t="str">
        <f>IF('C. Consumer Service Detail'!$F2807="","",IF(VLOOKUP('C. Consumer Service Detail'!$F2807,'Table of Current Services'!$B$7:$F$36,'Table of Current Services'!$F$5,)="cost","Yes","No"))</f>
        <v/>
      </c>
      <c r="M2807" s="154" t="str">
        <f>IFERROR(IF('C. Consumer Service Detail'!$K2807="No Match","No",VLOOKUP('C. Consumer Service Detail'!$C2807,'B. Consumer Budget'!$E$11:$F$2010,2,FALSE)),"")</f>
        <v/>
      </c>
      <c r="P2807" s="94"/>
      <c r="Q2807" s="94"/>
    </row>
    <row r="2808" spans="2:17" x14ac:dyDescent="0.25">
      <c r="B2808" s="95">
        <f t="shared" si="84"/>
        <v>2798</v>
      </c>
      <c r="C2808" s="149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97"/>
      <c r="E2808" s="96"/>
      <c r="F2808" s="119"/>
      <c r="G2808" s="97"/>
      <c r="H2808" s="170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86"/>
      <c r="J2808" s="171" t="str">
        <f t="shared" si="83"/>
        <v/>
      </c>
      <c r="K2808" s="163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53" t="str">
        <f>IF('C. Consumer Service Detail'!$F2808="","",IF(VLOOKUP('C. Consumer Service Detail'!$F2808,'Table of Current Services'!$B$7:$F$36,'Table of Current Services'!$F$5,)="cost","Yes","No"))</f>
        <v/>
      </c>
      <c r="M2808" s="154" t="str">
        <f>IFERROR(IF('C. Consumer Service Detail'!$K2808="No Match","No",VLOOKUP('C. Consumer Service Detail'!$C2808,'B. Consumer Budget'!$E$11:$F$2010,2,FALSE)),"")</f>
        <v/>
      </c>
      <c r="P2808" s="94"/>
      <c r="Q2808" s="94"/>
    </row>
    <row r="2809" spans="2:17" x14ac:dyDescent="0.25">
      <c r="B2809" s="95">
        <f t="shared" si="84"/>
        <v>2799</v>
      </c>
      <c r="C2809" s="149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96"/>
      <c r="E2809" s="98"/>
      <c r="F2809" s="120"/>
      <c r="G2809" s="99"/>
      <c r="H2809" s="172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85"/>
      <c r="J2809" s="171" t="str">
        <f t="shared" si="83"/>
        <v/>
      </c>
      <c r="K2809" s="163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53" t="str">
        <f>IF('C. Consumer Service Detail'!$F2809="","",IF(VLOOKUP('C. Consumer Service Detail'!$F2809,'Table of Current Services'!$B$7:$F$36,'Table of Current Services'!$F$5,)="cost","Yes","No"))</f>
        <v/>
      </c>
      <c r="M2809" s="154" t="str">
        <f>IFERROR(IF('C. Consumer Service Detail'!$K2809="No Match","No",VLOOKUP('C. Consumer Service Detail'!$C2809,'B. Consumer Budget'!$E$11:$F$2010,2,FALSE)),"")</f>
        <v/>
      </c>
      <c r="P2809" s="94"/>
      <c r="Q2809" s="94"/>
    </row>
    <row r="2810" spans="2:17" x14ac:dyDescent="0.25">
      <c r="B2810" s="95">
        <f t="shared" si="84"/>
        <v>2800</v>
      </c>
      <c r="C2810" s="149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97"/>
      <c r="E2810" s="96"/>
      <c r="F2810" s="119"/>
      <c r="G2810" s="97"/>
      <c r="H2810" s="170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86"/>
      <c r="J2810" s="171" t="str">
        <f t="shared" si="83"/>
        <v/>
      </c>
      <c r="K2810" s="163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53" t="str">
        <f>IF('C. Consumer Service Detail'!$F2810="","",IF(VLOOKUP('C. Consumer Service Detail'!$F2810,'Table of Current Services'!$B$7:$F$36,'Table of Current Services'!$F$5,)="cost","Yes","No"))</f>
        <v/>
      </c>
      <c r="M2810" s="154" t="str">
        <f>IFERROR(IF('C. Consumer Service Detail'!$K2810="No Match","No",VLOOKUP('C. Consumer Service Detail'!$C2810,'B. Consumer Budget'!$E$11:$F$2010,2,FALSE)),"")</f>
        <v/>
      </c>
      <c r="P2810" s="94"/>
      <c r="Q2810" s="94"/>
    </row>
    <row r="2811" spans="2:17" x14ac:dyDescent="0.25">
      <c r="B2811" s="95">
        <f t="shared" si="84"/>
        <v>2801</v>
      </c>
      <c r="C2811" s="149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96"/>
      <c r="E2811" s="98"/>
      <c r="F2811" s="120"/>
      <c r="G2811" s="99"/>
      <c r="H2811" s="172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85"/>
      <c r="J2811" s="171" t="str">
        <f t="shared" si="83"/>
        <v/>
      </c>
      <c r="K2811" s="163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53" t="str">
        <f>IF('C. Consumer Service Detail'!$F2811="","",IF(VLOOKUP('C. Consumer Service Detail'!$F2811,'Table of Current Services'!$B$7:$F$36,'Table of Current Services'!$F$5,)="cost","Yes","No"))</f>
        <v/>
      </c>
      <c r="M2811" s="154" t="str">
        <f>IFERROR(IF('C. Consumer Service Detail'!$K2811="No Match","No",VLOOKUP('C. Consumer Service Detail'!$C2811,'B. Consumer Budget'!$E$11:$F$2010,2,FALSE)),"")</f>
        <v/>
      </c>
      <c r="P2811" s="94"/>
      <c r="Q2811" s="94"/>
    </row>
    <row r="2812" spans="2:17" x14ac:dyDescent="0.25">
      <c r="B2812" s="95">
        <f t="shared" si="84"/>
        <v>2802</v>
      </c>
      <c r="C2812" s="149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97"/>
      <c r="E2812" s="96"/>
      <c r="F2812" s="119"/>
      <c r="G2812" s="97"/>
      <c r="H2812" s="170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86"/>
      <c r="J2812" s="171" t="str">
        <f t="shared" si="83"/>
        <v/>
      </c>
      <c r="K2812" s="163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53" t="str">
        <f>IF('C. Consumer Service Detail'!$F2812="","",IF(VLOOKUP('C. Consumer Service Detail'!$F2812,'Table of Current Services'!$B$7:$F$36,'Table of Current Services'!$F$5,)="cost","Yes","No"))</f>
        <v/>
      </c>
      <c r="M2812" s="154" t="str">
        <f>IFERROR(IF('C. Consumer Service Detail'!$K2812="No Match","No",VLOOKUP('C. Consumer Service Detail'!$C2812,'B. Consumer Budget'!$E$11:$F$2010,2,FALSE)),"")</f>
        <v/>
      </c>
      <c r="P2812" s="94"/>
      <c r="Q2812" s="94"/>
    </row>
    <row r="2813" spans="2:17" x14ac:dyDescent="0.25">
      <c r="B2813" s="95">
        <f t="shared" si="84"/>
        <v>2803</v>
      </c>
      <c r="C2813" s="149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96"/>
      <c r="E2813" s="98"/>
      <c r="F2813" s="120"/>
      <c r="G2813" s="99"/>
      <c r="H2813" s="172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85"/>
      <c r="J2813" s="171" t="str">
        <f t="shared" si="83"/>
        <v/>
      </c>
      <c r="K2813" s="163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53" t="str">
        <f>IF('C. Consumer Service Detail'!$F2813="","",IF(VLOOKUP('C. Consumer Service Detail'!$F2813,'Table of Current Services'!$B$7:$F$36,'Table of Current Services'!$F$5,)="cost","Yes","No"))</f>
        <v/>
      </c>
      <c r="M2813" s="154" t="str">
        <f>IFERROR(IF('C. Consumer Service Detail'!$K2813="No Match","No",VLOOKUP('C. Consumer Service Detail'!$C2813,'B. Consumer Budget'!$E$11:$F$2010,2,FALSE)),"")</f>
        <v/>
      </c>
      <c r="P2813" s="94"/>
      <c r="Q2813" s="94"/>
    </row>
    <row r="2814" spans="2:17" x14ac:dyDescent="0.25">
      <c r="B2814" s="95">
        <f t="shared" si="84"/>
        <v>2804</v>
      </c>
      <c r="C2814" s="149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97"/>
      <c r="E2814" s="96"/>
      <c r="F2814" s="119"/>
      <c r="G2814" s="97"/>
      <c r="H2814" s="170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86"/>
      <c r="J2814" s="171" t="str">
        <f t="shared" si="83"/>
        <v/>
      </c>
      <c r="K2814" s="163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53" t="str">
        <f>IF('C. Consumer Service Detail'!$F2814="","",IF(VLOOKUP('C. Consumer Service Detail'!$F2814,'Table of Current Services'!$B$7:$F$36,'Table of Current Services'!$F$5,)="cost","Yes","No"))</f>
        <v/>
      </c>
      <c r="M2814" s="154" t="str">
        <f>IFERROR(IF('C. Consumer Service Detail'!$K2814="No Match","No",VLOOKUP('C. Consumer Service Detail'!$C2814,'B. Consumer Budget'!$E$11:$F$2010,2,FALSE)),"")</f>
        <v/>
      </c>
      <c r="P2814" s="94"/>
      <c r="Q2814" s="94"/>
    </row>
    <row r="2815" spans="2:17" x14ac:dyDescent="0.25">
      <c r="B2815" s="95">
        <f t="shared" si="84"/>
        <v>2805</v>
      </c>
      <c r="C2815" s="149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96"/>
      <c r="E2815" s="98"/>
      <c r="F2815" s="120"/>
      <c r="G2815" s="99"/>
      <c r="H2815" s="172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85"/>
      <c r="J2815" s="171" t="str">
        <f t="shared" si="83"/>
        <v/>
      </c>
      <c r="K2815" s="163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53" t="str">
        <f>IF('C. Consumer Service Detail'!$F2815="","",IF(VLOOKUP('C. Consumer Service Detail'!$F2815,'Table of Current Services'!$B$7:$F$36,'Table of Current Services'!$F$5,)="cost","Yes","No"))</f>
        <v/>
      </c>
      <c r="M2815" s="154" t="str">
        <f>IFERROR(IF('C. Consumer Service Detail'!$K2815="No Match","No",VLOOKUP('C. Consumer Service Detail'!$C2815,'B. Consumer Budget'!$E$11:$F$2010,2,FALSE)),"")</f>
        <v/>
      </c>
      <c r="P2815" s="94"/>
      <c r="Q2815" s="94"/>
    </row>
    <row r="2816" spans="2:17" x14ac:dyDescent="0.25">
      <c r="B2816" s="95">
        <f t="shared" si="84"/>
        <v>2806</v>
      </c>
      <c r="C2816" s="149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97"/>
      <c r="E2816" s="96"/>
      <c r="F2816" s="119"/>
      <c r="G2816" s="97"/>
      <c r="H2816" s="170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86"/>
      <c r="J2816" s="171" t="str">
        <f t="shared" si="83"/>
        <v/>
      </c>
      <c r="K2816" s="163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53" t="str">
        <f>IF('C. Consumer Service Detail'!$F2816="","",IF(VLOOKUP('C. Consumer Service Detail'!$F2816,'Table of Current Services'!$B$7:$F$36,'Table of Current Services'!$F$5,)="cost","Yes","No"))</f>
        <v/>
      </c>
      <c r="M2816" s="154" t="str">
        <f>IFERROR(IF('C. Consumer Service Detail'!$K2816="No Match","No",VLOOKUP('C. Consumer Service Detail'!$C2816,'B. Consumer Budget'!$E$11:$F$2010,2,FALSE)),"")</f>
        <v/>
      </c>
      <c r="P2816" s="94"/>
      <c r="Q2816" s="94"/>
    </row>
    <row r="2817" spans="2:17" x14ac:dyDescent="0.25">
      <c r="B2817" s="95">
        <f t="shared" si="84"/>
        <v>2807</v>
      </c>
      <c r="C2817" s="149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96"/>
      <c r="E2817" s="98"/>
      <c r="F2817" s="120"/>
      <c r="G2817" s="99"/>
      <c r="H2817" s="172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85"/>
      <c r="J2817" s="171" t="str">
        <f t="shared" si="83"/>
        <v/>
      </c>
      <c r="K2817" s="163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53" t="str">
        <f>IF('C. Consumer Service Detail'!$F2817="","",IF(VLOOKUP('C. Consumer Service Detail'!$F2817,'Table of Current Services'!$B$7:$F$36,'Table of Current Services'!$F$5,)="cost","Yes","No"))</f>
        <v/>
      </c>
      <c r="M2817" s="154" t="str">
        <f>IFERROR(IF('C. Consumer Service Detail'!$K2817="No Match","No",VLOOKUP('C. Consumer Service Detail'!$C2817,'B. Consumer Budget'!$E$11:$F$2010,2,FALSE)),"")</f>
        <v/>
      </c>
      <c r="P2817" s="94"/>
      <c r="Q2817" s="94"/>
    </row>
    <row r="2818" spans="2:17" x14ac:dyDescent="0.25">
      <c r="B2818" s="95">
        <f t="shared" si="84"/>
        <v>2808</v>
      </c>
      <c r="C2818" s="149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97"/>
      <c r="E2818" s="96"/>
      <c r="F2818" s="119"/>
      <c r="G2818" s="97"/>
      <c r="H2818" s="170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86"/>
      <c r="J2818" s="171" t="str">
        <f t="shared" si="83"/>
        <v/>
      </c>
      <c r="K2818" s="163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53" t="str">
        <f>IF('C. Consumer Service Detail'!$F2818="","",IF(VLOOKUP('C. Consumer Service Detail'!$F2818,'Table of Current Services'!$B$7:$F$36,'Table of Current Services'!$F$5,)="cost","Yes","No"))</f>
        <v/>
      </c>
      <c r="M2818" s="154" t="str">
        <f>IFERROR(IF('C. Consumer Service Detail'!$K2818="No Match","No",VLOOKUP('C. Consumer Service Detail'!$C2818,'B. Consumer Budget'!$E$11:$F$2010,2,FALSE)),"")</f>
        <v/>
      </c>
      <c r="P2818" s="94"/>
      <c r="Q2818" s="94"/>
    </row>
    <row r="2819" spans="2:17" x14ac:dyDescent="0.25">
      <c r="B2819" s="95">
        <f t="shared" si="84"/>
        <v>2809</v>
      </c>
      <c r="C2819" s="149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96"/>
      <c r="E2819" s="98"/>
      <c r="F2819" s="120"/>
      <c r="G2819" s="99"/>
      <c r="H2819" s="172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85"/>
      <c r="J2819" s="171" t="str">
        <f t="shared" si="83"/>
        <v/>
      </c>
      <c r="K2819" s="163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53" t="str">
        <f>IF('C. Consumer Service Detail'!$F2819="","",IF(VLOOKUP('C. Consumer Service Detail'!$F2819,'Table of Current Services'!$B$7:$F$36,'Table of Current Services'!$F$5,)="cost","Yes","No"))</f>
        <v/>
      </c>
      <c r="M2819" s="154" t="str">
        <f>IFERROR(IF('C. Consumer Service Detail'!$K2819="No Match","No",VLOOKUP('C. Consumer Service Detail'!$C2819,'B. Consumer Budget'!$E$11:$F$2010,2,FALSE)),"")</f>
        <v/>
      </c>
      <c r="P2819" s="94"/>
      <c r="Q2819" s="94"/>
    </row>
    <row r="2820" spans="2:17" x14ac:dyDescent="0.25">
      <c r="B2820" s="95">
        <f t="shared" si="84"/>
        <v>2810</v>
      </c>
      <c r="C2820" s="149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97"/>
      <c r="E2820" s="96"/>
      <c r="F2820" s="119"/>
      <c r="G2820" s="97"/>
      <c r="H2820" s="170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86"/>
      <c r="J2820" s="171" t="str">
        <f t="shared" si="83"/>
        <v/>
      </c>
      <c r="K2820" s="163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53" t="str">
        <f>IF('C. Consumer Service Detail'!$F2820="","",IF(VLOOKUP('C. Consumer Service Detail'!$F2820,'Table of Current Services'!$B$7:$F$36,'Table of Current Services'!$F$5,)="cost","Yes","No"))</f>
        <v/>
      </c>
      <c r="M2820" s="154" t="str">
        <f>IFERROR(IF('C. Consumer Service Detail'!$K2820="No Match","No",VLOOKUP('C. Consumer Service Detail'!$C2820,'B. Consumer Budget'!$E$11:$F$2010,2,FALSE)),"")</f>
        <v/>
      </c>
      <c r="P2820" s="94"/>
      <c r="Q2820" s="94"/>
    </row>
    <row r="2821" spans="2:17" x14ac:dyDescent="0.25">
      <c r="B2821" s="95">
        <f t="shared" si="84"/>
        <v>2811</v>
      </c>
      <c r="C2821" s="149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96"/>
      <c r="E2821" s="98"/>
      <c r="F2821" s="120"/>
      <c r="G2821" s="99"/>
      <c r="H2821" s="172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85"/>
      <c r="J2821" s="171" t="str">
        <f t="shared" si="83"/>
        <v/>
      </c>
      <c r="K2821" s="163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53" t="str">
        <f>IF('C. Consumer Service Detail'!$F2821="","",IF(VLOOKUP('C. Consumer Service Detail'!$F2821,'Table of Current Services'!$B$7:$F$36,'Table of Current Services'!$F$5,)="cost","Yes","No"))</f>
        <v/>
      </c>
      <c r="M2821" s="154" t="str">
        <f>IFERROR(IF('C. Consumer Service Detail'!$K2821="No Match","No",VLOOKUP('C. Consumer Service Detail'!$C2821,'B. Consumer Budget'!$E$11:$F$2010,2,FALSE)),"")</f>
        <v/>
      </c>
      <c r="P2821" s="94"/>
      <c r="Q2821" s="94"/>
    </row>
    <row r="2822" spans="2:17" x14ac:dyDescent="0.25">
      <c r="B2822" s="95">
        <f t="shared" si="84"/>
        <v>2812</v>
      </c>
      <c r="C2822" s="149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97"/>
      <c r="E2822" s="96"/>
      <c r="F2822" s="119"/>
      <c r="G2822" s="97"/>
      <c r="H2822" s="170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86"/>
      <c r="J2822" s="171" t="str">
        <f t="shared" si="83"/>
        <v/>
      </c>
      <c r="K2822" s="163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53" t="str">
        <f>IF('C. Consumer Service Detail'!$F2822="","",IF(VLOOKUP('C. Consumer Service Detail'!$F2822,'Table of Current Services'!$B$7:$F$36,'Table of Current Services'!$F$5,)="cost","Yes","No"))</f>
        <v/>
      </c>
      <c r="M2822" s="154" t="str">
        <f>IFERROR(IF('C. Consumer Service Detail'!$K2822="No Match","No",VLOOKUP('C. Consumer Service Detail'!$C2822,'B. Consumer Budget'!$E$11:$F$2010,2,FALSE)),"")</f>
        <v/>
      </c>
      <c r="P2822" s="94"/>
      <c r="Q2822" s="94"/>
    </row>
    <row r="2823" spans="2:17" x14ac:dyDescent="0.25">
      <c r="B2823" s="95">
        <f t="shared" si="84"/>
        <v>2813</v>
      </c>
      <c r="C2823" s="149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96"/>
      <c r="E2823" s="98"/>
      <c r="F2823" s="120"/>
      <c r="G2823" s="99"/>
      <c r="H2823" s="172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85"/>
      <c r="J2823" s="171" t="str">
        <f t="shared" si="83"/>
        <v/>
      </c>
      <c r="K2823" s="163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53" t="str">
        <f>IF('C. Consumer Service Detail'!$F2823="","",IF(VLOOKUP('C. Consumer Service Detail'!$F2823,'Table of Current Services'!$B$7:$F$36,'Table of Current Services'!$F$5,)="cost","Yes","No"))</f>
        <v/>
      </c>
      <c r="M2823" s="154" t="str">
        <f>IFERROR(IF('C. Consumer Service Detail'!$K2823="No Match","No",VLOOKUP('C. Consumer Service Detail'!$C2823,'B. Consumer Budget'!$E$11:$F$2010,2,FALSE)),"")</f>
        <v/>
      </c>
      <c r="P2823" s="94"/>
      <c r="Q2823" s="94"/>
    </row>
    <row r="2824" spans="2:17" x14ac:dyDescent="0.25">
      <c r="B2824" s="95">
        <f t="shared" si="84"/>
        <v>2814</v>
      </c>
      <c r="C2824" s="149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97"/>
      <c r="E2824" s="96"/>
      <c r="F2824" s="119"/>
      <c r="G2824" s="97"/>
      <c r="H2824" s="170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86"/>
      <c r="J2824" s="171" t="str">
        <f t="shared" si="83"/>
        <v/>
      </c>
      <c r="K2824" s="163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53" t="str">
        <f>IF('C. Consumer Service Detail'!$F2824="","",IF(VLOOKUP('C. Consumer Service Detail'!$F2824,'Table of Current Services'!$B$7:$F$36,'Table of Current Services'!$F$5,)="cost","Yes","No"))</f>
        <v/>
      </c>
      <c r="M2824" s="154" t="str">
        <f>IFERROR(IF('C. Consumer Service Detail'!$K2824="No Match","No",VLOOKUP('C. Consumer Service Detail'!$C2824,'B. Consumer Budget'!$E$11:$F$2010,2,FALSE)),"")</f>
        <v/>
      </c>
      <c r="P2824" s="94"/>
      <c r="Q2824" s="94"/>
    </row>
    <row r="2825" spans="2:17" x14ac:dyDescent="0.25">
      <c r="B2825" s="95">
        <f t="shared" si="84"/>
        <v>2815</v>
      </c>
      <c r="C2825" s="149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96"/>
      <c r="E2825" s="98"/>
      <c r="F2825" s="120"/>
      <c r="G2825" s="99"/>
      <c r="H2825" s="172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85"/>
      <c r="J2825" s="171" t="str">
        <f t="shared" si="83"/>
        <v/>
      </c>
      <c r="K2825" s="163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53" t="str">
        <f>IF('C. Consumer Service Detail'!$F2825="","",IF(VLOOKUP('C. Consumer Service Detail'!$F2825,'Table of Current Services'!$B$7:$F$36,'Table of Current Services'!$F$5,)="cost","Yes","No"))</f>
        <v/>
      </c>
      <c r="M2825" s="154" t="str">
        <f>IFERROR(IF('C. Consumer Service Detail'!$K2825="No Match","No",VLOOKUP('C. Consumer Service Detail'!$C2825,'B. Consumer Budget'!$E$11:$F$2010,2,FALSE)),"")</f>
        <v/>
      </c>
      <c r="P2825" s="94"/>
      <c r="Q2825" s="94"/>
    </row>
    <row r="2826" spans="2:17" x14ac:dyDescent="0.25">
      <c r="B2826" s="95">
        <f t="shared" si="84"/>
        <v>2816</v>
      </c>
      <c r="C2826" s="149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97"/>
      <c r="E2826" s="96"/>
      <c r="F2826" s="119"/>
      <c r="G2826" s="97"/>
      <c r="H2826" s="170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86"/>
      <c r="J2826" s="171" t="str">
        <f t="shared" si="83"/>
        <v/>
      </c>
      <c r="K2826" s="163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53" t="str">
        <f>IF('C. Consumer Service Detail'!$F2826="","",IF(VLOOKUP('C. Consumer Service Detail'!$F2826,'Table of Current Services'!$B$7:$F$36,'Table of Current Services'!$F$5,)="cost","Yes","No"))</f>
        <v/>
      </c>
      <c r="M2826" s="154" t="str">
        <f>IFERROR(IF('C. Consumer Service Detail'!$K2826="No Match","No",VLOOKUP('C. Consumer Service Detail'!$C2826,'B. Consumer Budget'!$E$11:$F$2010,2,FALSE)),"")</f>
        <v/>
      </c>
      <c r="P2826" s="94"/>
      <c r="Q2826" s="94"/>
    </row>
    <row r="2827" spans="2:17" x14ac:dyDescent="0.25">
      <c r="B2827" s="95">
        <f t="shared" si="84"/>
        <v>2817</v>
      </c>
      <c r="C2827" s="149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96"/>
      <c r="E2827" s="98"/>
      <c r="F2827" s="120"/>
      <c r="G2827" s="99"/>
      <c r="H2827" s="172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85"/>
      <c r="J2827" s="171" t="str">
        <f t="shared" ref="J2827:J2890" si="85">IFERROR(IF($H2827&gt;0,$H2827*$I2827,$I2827),"")</f>
        <v/>
      </c>
      <c r="K2827" s="163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53" t="str">
        <f>IF('C. Consumer Service Detail'!$F2827="","",IF(VLOOKUP('C. Consumer Service Detail'!$F2827,'Table of Current Services'!$B$7:$F$36,'Table of Current Services'!$F$5,)="cost","Yes","No"))</f>
        <v/>
      </c>
      <c r="M2827" s="154" t="str">
        <f>IFERROR(IF('C. Consumer Service Detail'!$K2827="No Match","No",VLOOKUP('C. Consumer Service Detail'!$C2827,'B. Consumer Budget'!$E$11:$F$2010,2,FALSE)),"")</f>
        <v/>
      </c>
      <c r="P2827" s="94"/>
      <c r="Q2827" s="94"/>
    </row>
    <row r="2828" spans="2:17" x14ac:dyDescent="0.25">
      <c r="B2828" s="95">
        <f t="shared" ref="B2828:B2891" si="86">B2827+1</f>
        <v>2818</v>
      </c>
      <c r="C2828" s="149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97"/>
      <c r="E2828" s="96"/>
      <c r="F2828" s="119"/>
      <c r="G2828" s="97"/>
      <c r="H2828" s="170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86"/>
      <c r="J2828" s="171" t="str">
        <f t="shared" si="85"/>
        <v/>
      </c>
      <c r="K2828" s="163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53" t="str">
        <f>IF('C. Consumer Service Detail'!$F2828="","",IF(VLOOKUP('C. Consumer Service Detail'!$F2828,'Table of Current Services'!$B$7:$F$36,'Table of Current Services'!$F$5,)="cost","Yes","No"))</f>
        <v/>
      </c>
      <c r="M2828" s="154" t="str">
        <f>IFERROR(IF('C. Consumer Service Detail'!$K2828="No Match","No",VLOOKUP('C. Consumer Service Detail'!$C2828,'B. Consumer Budget'!$E$11:$F$2010,2,FALSE)),"")</f>
        <v/>
      </c>
      <c r="P2828" s="94"/>
      <c r="Q2828" s="94"/>
    </row>
    <row r="2829" spans="2:17" x14ac:dyDescent="0.25">
      <c r="B2829" s="95">
        <f t="shared" si="86"/>
        <v>2819</v>
      </c>
      <c r="C2829" s="149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96"/>
      <c r="E2829" s="98"/>
      <c r="F2829" s="120"/>
      <c r="G2829" s="99"/>
      <c r="H2829" s="172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85"/>
      <c r="J2829" s="171" t="str">
        <f t="shared" si="85"/>
        <v/>
      </c>
      <c r="K2829" s="163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53" t="str">
        <f>IF('C. Consumer Service Detail'!$F2829="","",IF(VLOOKUP('C. Consumer Service Detail'!$F2829,'Table of Current Services'!$B$7:$F$36,'Table of Current Services'!$F$5,)="cost","Yes","No"))</f>
        <v/>
      </c>
      <c r="M2829" s="154" t="str">
        <f>IFERROR(IF('C. Consumer Service Detail'!$K2829="No Match","No",VLOOKUP('C. Consumer Service Detail'!$C2829,'B. Consumer Budget'!$E$11:$F$2010,2,FALSE)),"")</f>
        <v/>
      </c>
      <c r="P2829" s="94"/>
      <c r="Q2829" s="94"/>
    </row>
    <row r="2830" spans="2:17" x14ac:dyDescent="0.25">
      <c r="B2830" s="95">
        <f t="shared" si="86"/>
        <v>2820</v>
      </c>
      <c r="C2830" s="149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97"/>
      <c r="E2830" s="96"/>
      <c r="F2830" s="119"/>
      <c r="G2830" s="97"/>
      <c r="H2830" s="170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86"/>
      <c r="J2830" s="171" t="str">
        <f t="shared" si="85"/>
        <v/>
      </c>
      <c r="K2830" s="163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53" t="str">
        <f>IF('C. Consumer Service Detail'!$F2830="","",IF(VLOOKUP('C. Consumer Service Detail'!$F2830,'Table of Current Services'!$B$7:$F$36,'Table of Current Services'!$F$5,)="cost","Yes","No"))</f>
        <v/>
      </c>
      <c r="M2830" s="154" t="str">
        <f>IFERROR(IF('C. Consumer Service Detail'!$K2830="No Match","No",VLOOKUP('C. Consumer Service Detail'!$C2830,'B. Consumer Budget'!$E$11:$F$2010,2,FALSE)),"")</f>
        <v/>
      </c>
      <c r="P2830" s="94"/>
      <c r="Q2830" s="94"/>
    </row>
    <row r="2831" spans="2:17" x14ac:dyDescent="0.25">
      <c r="B2831" s="95">
        <f t="shared" si="86"/>
        <v>2821</v>
      </c>
      <c r="C2831" s="149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96"/>
      <c r="E2831" s="98"/>
      <c r="F2831" s="120"/>
      <c r="G2831" s="99"/>
      <c r="H2831" s="172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85"/>
      <c r="J2831" s="171" t="str">
        <f t="shared" si="85"/>
        <v/>
      </c>
      <c r="K2831" s="163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53" t="str">
        <f>IF('C. Consumer Service Detail'!$F2831="","",IF(VLOOKUP('C. Consumer Service Detail'!$F2831,'Table of Current Services'!$B$7:$F$36,'Table of Current Services'!$F$5,)="cost","Yes","No"))</f>
        <v/>
      </c>
      <c r="M2831" s="154" t="str">
        <f>IFERROR(IF('C. Consumer Service Detail'!$K2831="No Match","No",VLOOKUP('C. Consumer Service Detail'!$C2831,'B. Consumer Budget'!$E$11:$F$2010,2,FALSE)),"")</f>
        <v/>
      </c>
      <c r="P2831" s="94"/>
      <c r="Q2831" s="94"/>
    </row>
    <row r="2832" spans="2:17" x14ac:dyDescent="0.25">
      <c r="B2832" s="95">
        <f t="shared" si="86"/>
        <v>2822</v>
      </c>
      <c r="C2832" s="149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97"/>
      <c r="E2832" s="96"/>
      <c r="F2832" s="119"/>
      <c r="G2832" s="97"/>
      <c r="H2832" s="170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86"/>
      <c r="J2832" s="171" t="str">
        <f t="shared" si="85"/>
        <v/>
      </c>
      <c r="K2832" s="163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53" t="str">
        <f>IF('C. Consumer Service Detail'!$F2832="","",IF(VLOOKUP('C. Consumer Service Detail'!$F2832,'Table of Current Services'!$B$7:$F$36,'Table of Current Services'!$F$5,)="cost","Yes","No"))</f>
        <v/>
      </c>
      <c r="M2832" s="154" t="str">
        <f>IFERROR(IF('C. Consumer Service Detail'!$K2832="No Match","No",VLOOKUP('C. Consumer Service Detail'!$C2832,'B. Consumer Budget'!$E$11:$F$2010,2,FALSE)),"")</f>
        <v/>
      </c>
      <c r="P2832" s="94"/>
      <c r="Q2832" s="94"/>
    </row>
    <row r="2833" spans="2:17" x14ac:dyDescent="0.25">
      <c r="B2833" s="95">
        <f t="shared" si="86"/>
        <v>2823</v>
      </c>
      <c r="C2833" s="149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96"/>
      <c r="E2833" s="98"/>
      <c r="F2833" s="120"/>
      <c r="G2833" s="99"/>
      <c r="H2833" s="172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85"/>
      <c r="J2833" s="171" t="str">
        <f t="shared" si="85"/>
        <v/>
      </c>
      <c r="K2833" s="163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53" t="str">
        <f>IF('C. Consumer Service Detail'!$F2833="","",IF(VLOOKUP('C. Consumer Service Detail'!$F2833,'Table of Current Services'!$B$7:$F$36,'Table of Current Services'!$F$5,)="cost","Yes","No"))</f>
        <v/>
      </c>
      <c r="M2833" s="154" t="str">
        <f>IFERROR(IF('C. Consumer Service Detail'!$K2833="No Match","No",VLOOKUP('C. Consumer Service Detail'!$C2833,'B. Consumer Budget'!$E$11:$F$2010,2,FALSE)),"")</f>
        <v/>
      </c>
      <c r="P2833" s="94"/>
      <c r="Q2833" s="94"/>
    </row>
    <row r="2834" spans="2:17" x14ac:dyDescent="0.25">
      <c r="B2834" s="95">
        <f t="shared" si="86"/>
        <v>2824</v>
      </c>
      <c r="C2834" s="149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97"/>
      <c r="E2834" s="96"/>
      <c r="F2834" s="119"/>
      <c r="G2834" s="97"/>
      <c r="H2834" s="170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86"/>
      <c r="J2834" s="171" t="str">
        <f t="shared" si="85"/>
        <v/>
      </c>
      <c r="K2834" s="163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53" t="str">
        <f>IF('C. Consumer Service Detail'!$F2834="","",IF(VLOOKUP('C. Consumer Service Detail'!$F2834,'Table of Current Services'!$B$7:$F$36,'Table of Current Services'!$F$5,)="cost","Yes","No"))</f>
        <v/>
      </c>
      <c r="M2834" s="154" t="str">
        <f>IFERROR(IF('C. Consumer Service Detail'!$K2834="No Match","No",VLOOKUP('C. Consumer Service Detail'!$C2834,'B. Consumer Budget'!$E$11:$F$2010,2,FALSE)),"")</f>
        <v/>
      </c>
      <c r="P2834" s="94"/>
      <c r="Q2834" s="94"/>
    </row>
    <row r="2835" spans="2:17" x14ac:dyDescent="0.25">
      <c r="B2835" s="95">
        <f t="shared" si="86"/>
        <v>2825</v>
      </c>
      <c r="C2835" s="149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96"/>
      <c r="E2835" s="98"/>
      <c r="F2835" s="120"/>
      <c r="G2835" s="99"/>
      <c r="H2835" s="172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85"/>
      <c r="J2835" s="171" t="str">
        <f t="shared" si="85"/>
        <v/>
      </c>
      <c r="K2835" s="163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53" t="str">
        <f>IF('C. Consumer Service Detail'!$F2835="","",IF(VLOOKUP('C. Consumer Service Detail'!$F2835,'Table of Current Services'!$B$7:$F$36,'Table of Current Services'!$F$5,)="cost","Yes","No"))</f>
        <v/>
      </c>
      <c r="M2835" s="154" t="str">
        <f>IFERROR(IF('C. Consumer Service Detail'!$K2835="No Match","No",VLOOKUP('C. Consumer Service Detail'!$C2835,'B. Consumer Budget'!$E$11:$F$2010,2,FALSE)),"")</f>
        <v/>
      </c>
      <c r="P2835" s="94"/>
      <c r="Q2835" s="94"/>
    </row>
    <row r="2836" spans="2:17" x14ac:dyDescent="0.25">
      <c r="B2836" s="95">
        <f t="shared" si="86"/>
        <v>2826</v>
      </c>
      <c r="C2836" s="149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97"/>
      <c r="E2836" s="96"/>
      <c r="F2836" s="119"/>
      <c r="G2836" s="97"/>
      <c r="H2836" s="170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86"/>
      <c r="J2836" s="171" t="str">
        <f t="shared" si="85"/>
        <v/>
      </c>
      <c r="K2836" s="163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53" t="str">
        <f>IF('C. Consumer Service Detail'!$F2836="","",IF(VLOOKUP('C. Consumer Service Detail'!$F2836,'Table of Current Services'!$B$7:$F$36,'Table of Current Services'!$F$5,)="cost","Yes","No"))</f>
        <v/>
      </c>
      <c r="M2836" s="154" t="str">
        <f>IFERROR(IF('C. Consumer Service Detail'!$K2836="No Match","No",VLOOKUP('C. Consumer Service Detail'!$C2836,'B. Consumer Budget'!$E$11:$F$2010,2,FALSE)),"")</f>
        <v/>
      </c>
      <c r="P2836" s="94"/>
      <c r="Q2836" s="94"/>
    </row>
    <row r="2837" spans="2:17" x14ac:dyDescent="0.25">
      <c r="B2837" s="95">
        <f t="shared" si="86"/>
        <v>2827</v>
      </c>
      <c r="C2837" s="149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96"/>
      <c r="E2837" s="98"/>
      <c r="F2837" s="120"/>
      <c r="G2837" s="99"/>
      <c r="H2837" s="172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85"/>
      <c r="J2837" s="171" t="str">
        <f t="shared" si="85"/>
        <v/>
      </c>
      <c r="K2837" s="163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53" t="str">
        <f>IF('C. Consumer Service Detail'!$F2837="","",IF(VLOOKUP('C. Consumer Service Detail'!$F2837,'Table of Current Services'!$B$7:$F$36,'Table of Current Services'!$F$5,)="cost","Yes","No"))</f>
        <v/>
      </c>
      <c r="M2837" s="154" t="str">
        <f>IFERROR(IF('C. Consumer Service Detail'!$K2837="No Match","No",VLOOKUP('C. Consumer Service Detail'!$C2837,'B. Consumer Budget'!$E$11:$F$2010,2,FALSE)),"")</f>
        <v/>
      </c>
      <c r="P2837" s="94"/>
      <c r="Q2837" s="94"/>
    </row>
    <row r="2838" spans="2:17" x14ac:dyDescent="0.25">
      <c r="B2838" s="95">
        <f t="shared" si="86"/>
        <v>2828</v>
      </c>
      <c r="C2838" s="149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97"/>
      <c r="E2838" s="96"/>
      <c r="F2838" s="119"/>
      <c r="G2838" s="97"/>
      <c r="H2838" s="170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86"/>
      <c r="J2838" s="171" t="str">
        <f t="shared" si="85"/>
        <v/>
      </c>
      <c r="K2838" s="163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53" t="str">
        <f>IF('C. Consumer Service Detail'!$F2838="","",IF(VLOOKUP('C. Consumer Service Detail'!$F2838,'Table of Current Services'!$B$7:$F$36,'Table of Current Services'!$F$5,)="cost","Yes","No"))</f>
        <v/>
      </c>
      <c r="M2838" s="154" t="str">
        <f>IFERROR(IF('C. Consumer Service Detail'!$K2838="No Match","No",VLOOKUP('C. Consumer Service Detail'!$C2838,'B. Consumer Budget'!$E$11:$F$2010,2,FALSE)),"")</f>
        <v/>
      </c>
      <c r="P2838" s="94"/>
      <c r="Q2838" s="94"/>
    </row>
    <row r="2839" spans="2:17" x14ac:dyDescent="0.25">
      <c r="B2839" s="95">
        <f t="shared" si="86"/>
        <v>2829</v>
      </c>
      <c r="C2839" s="149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96"/>
      <c r="E2839" s="98"/>
      <c r="F2839" s="120"/>
      <c r="G2839" s="99"/>
      <c r="H2839" s="172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85"/>
      <c r="J2839" s="171" t="str">
        <f t="shared" si="85"/>
        <v/>
      </c>
      <c r="K2839" s="163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53" t="str">
        <f>IF('C. Consumer Service Detail'!$F2839="","",IF(VLOOKUP('C. Consumer Service Detail'!$F2839,'Table of Current Services'!$B$7:$F$36,'Table of Current Services'!$F$5,)="cost","Yes","No"))</f>
        <v/>
      </c>
      <c r="M2839" s="154" t="str">
        <f>IFERROR(IF('C. Consumer Service Detail'!$K2839="No Match","No",VLOOKUP('C. Consumer Service Detail'!$C2839,'B. Consumer Budget'!$E$11:$F$2010,2,FALSE)),"")</f>
        <v/>
      </c>
      <c r="P2839" s="94"/>
      <c r="Q2839" s="94"/>
    </row>
    <row r="2840" spans="2:17" x14ac:dyDescent="0.25">
      <c r="B2840" s="95">
        <f t="shared" si="86"/>
        <v>2830</v>
      </c>
      <c r="C2840" s="149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97"/>
      <c r="E2840" s="96"/>
      <c r="F2840" s="119"/>
      <c r="G2840" s="97"/>
      <c r="H2840" s="170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86"/>
      <c r="J2840" s="171" t="str">
        <f t="shared" si="85"/>
        <v/>
      </c>
      <c r="K2840" s="163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53" t="str">
        <f>IF('C. Consumer Service Detail'!$F2840="","",IF(VLOOKUP('C. Consumer Service Detail'!$F2840,'Table of Current Services'!$B$7:$F$36,'Table of Current Services'!$F$5,)="cost","Yes","No"))</f>
        <v/>
      </c>
      <c r="M2840" s="154" t="str">
        <f>IFERROR(IF('C. Consumer Service Detail'!$K2840="No Match","No",VLOOKUP('C. Consumer Service Detail'!$C2840,'B. Consumer Budget'!$E$11:$F$2010,2,FALSE)),"")</f>
        <v/>
      </c>
      <c r="P2840" s="94"/>
      <c r="Q2840" s="94"/>
    </row>
    <row r="2841" spans="2:17" x14ac:dyDescent="0.25">
      <c r="B2841" s="95">
        <f t="shared" si="86"/>
        <v>2831</v>
      </c>
      <c r="C2841" s="149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96"/>
      <c r="E2841" s="98"/>
      <c r="F2841" s="120"/>
      <c r="G2841" s="99"/>
      <c r="H2841" s="172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85"/>
      <c r="J2841" s="171" t="str">
        <f t="shared" si="85"/>
        <v/>
      </c>
      <c r="K2841" s="163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53" t="str">
        <f>IF('C. Consumer Service Detail'!$F2841="","",IF(VLOOKUP('C. Consumer Service Detail'!$F2841,'Table of Current Services'!$B$7:$F$36,'Table of Current Services'!$F$5,)="cost","Yes","No"))</f>
        <v/>
      </c>
      <c r="M2841" s="154" t="str">
        <f>IFERROR(IF('C. Consumer Service Detail'!$K2841="No Match","No",VLOOKUP('C. Consumer Service Detail'!$C2841,'B. Consumer Budget'!$E$11:$F$2010,2,FALSE)),"")</f>
        <v/>
      </c>
      <c r="P2841" s="94"/>
      <c r="Q2841" s="94"/>
    </row>
    <row r="2842" spans="2:17" x14ac:dyDescent="0.25">
      <c r="B2842" s="95">
        <f t="shared" si="86"/>
        <v>2832</v>
      </c>
      <c r="C2842" s="149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97"/>
      <c r="E2842" s="96"/>
      <c r="F2842" s="119"/>
      <c r="G2842" s="97"/>
      <c r="H2842" s="170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86"/>
      <c r="J2842" s="171" t="str">
        <f t="shared" si="85"/>
        <v/>
      </c>
      <c r="K2842" s="163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53" t="str">
        <f>IF('C. Consumer Service Detail'!$F2842="","",IF(VLOOKUP('C. Consumer Service Detail'!$F2842,'Table of Current Services'!$B$7:$F$36,'Table of Current Services'!$F$5,)="cost","Yes","No"))</f>
        <v/>
      </c>
      <c r="M2842" s="154" t="str">
        <f>IFERROR(IF('C. Consumer Service Detail'!$K2842="No Match","No",VLOOKUP('C. Consumer Service Detail'!$C2842,'B. Consumer Budget'!$E$11:$F$2010,2,FALSE)),"")</f>
        <v/>
      </c>
      <c r="P2842" s="94"/>
      <c r="Q2842" s="94"/>
    </row>
    <row r="2843" spans="2:17" x14ac:dyDescent="0.25">
      <c r="B2843" s="95">
        <f t="shared" si="86"/>
        <v>2833</v>
      </c>
      <c r="C2843" s="149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96"/>
      <c r="E2843" s="98"/>
      <c r="F2843" s="120"/>
      <c r="G2843" s="99"/>
      <c r="H2843" s="172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85"/>
      <c r="J2843" s="171" t="str">
        <f t="shared" si="85"/>
        <v/>
      </c>
      <c r="K2843" s="163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53" t="str">
        <f>IF('C. Consumer Service Detail'!$F2843="","",IF(VLOOKUP('C. Consumer Service Detail'!$F2843,'Table of Current Services'!$B$7:$F$36,'Table of Current Services'!$F$5,)="cost","Yes","No"))</f>
        <v/>
      </c>
      <c r="M2843" s="154" t="str">
        <f>IFERROR(IF('C. Consumer Service Detail'!$K2843="No Match","No",VLOOKUP('C. Consumer Service Detail'!$C2843,'B. Consumer Budget'!$E$11:$F$2010,2,FALSE)),"")</f>
        <v/>
      </c>
      <c r="P2843" s="94"/>
      <c r="Q2843" s="94"/>
    </row>
    <row r="2844" spans="2:17" x14ac:dyDescent="0.25">
      <c r="B2844" s="95">
        <f t="shared" si="86"/>
        <v>2834</v>
      </c>
      <c r="C2844" s="149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97"/>
      <c r="E2844" s="96"/>
      <c r="F2844" s="119"/>
      <c r="G2844" s="97"/>
      <c r="H2844" s="170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86"/>
      <c r="J2844" s="171" t="str">
        <f t="shared" si="85"/>
        <v/>
      </c>
      <c r="K2844" s="163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53" t="str">
        <f>IF('C. Consumer Service Detail'!$F2844="","",IF(VLOOKUP('C. Consumer Service Detail'!$F2844,'Table of Current Services'!$B$7:$F$36,'Table of Current Services'!$F$5,)="cost","Yes","No"))</f>
        <v/>
      </c>
      <c r="M2844" s="154" t="str">
        <f>IFERROR(IF('C. Consumer Service Detail'!$K2844="No Match","No",VLOOKUP('C. Consumer Service Detail'!$C2844,'B. Consumer Budget'!$E$11:$F$2010,2,FALSE)),"")</f>
        <v/>
      </c>
      <c r="P2844" s="94"/>
      <c r="Q2844" s="94"/>
    </row>
    <row r="2845" spans="2:17" x14ac:dyDescent="0.25">
      <c r="B2845" s="95">
        <f t="shared" si="86"/>
        <v>2835</v>
      </c>
      <c r="C2845" s="149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96"/>
      <c r="E2845" s="98"/>
      <c r="F2845" s="120"/>
      <c r="G2845" s="99"/>
      <c r="H2845" s="172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85"/>
      <c r="J2845" s="171" t="str">
        <f t="shared" si="85"/>
        <v/>
      </c>
      <c r="K2845" s="163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53" t="str">
        <f>IF('C. Consumer Service Detail'!$F2845="","",IF(VLOOKUP('C. Consumer Service Detail'!$F2845,'Table of Current Services'!$B$7:$F$36,'Table of Current Services'!$F$5,)="cost","Yes","No"))</f>
        <v/>
      </c>
      <c r="M2845" s="154" t="str">
        <f>IFERROR(IF('C. Consumer Service Detail'!$K2845="No Match","No",VLOOKUP('C. Consumer Service Detail'!$C2845,'B. Consumer Budget'!$E$11:$F$2010,2,FALSE)),"")</f>
        <v/>
      </c>
      <c r="P2845" s="94"/>
      <c r="Q2845" s="94"/>
    </row>
    <row r="2846" spans="2:17" x14ac:dyDescent="0.25">
      <c r="B2846" s="95">
        <f t="shared" si="86"/>
        <v>2836</v>
      </c>
      <c r="C2846" s="149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97"/>
      <c r="E2846" s="96"/>
      <c r="F2846" s="119"/>
      <c r="G2846" s="97"/>
      <c r="H2846" s="170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86"/>
      <c r="J2846" s="171" t="str">
        <f t="shared" si="85"/>
        <v/>
      </c>
      <c r="K2846" s="163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53" t="str">
        <f>IF('C. Consumer Service Detail'!$F2846="","",IF(VLOOKUP('C. Consumer Service Detail'!$F2846,'Table of Current Services'!$B$7:$F$36,'Table of Current Services'!$F$5,)="cost","Yes","No"))</f>
        <v/>
      </c>
      <c r="M2846" s="154" t="str">
        <f>IFERROR(IF('C. Consumer Service Detail'!$K2846="No Match","No",VLOOKUP('C. Consumer Service Detail'!$C2846,'B. Consumer Budget'!$E$11:$F$2010,2,FALSE)),"")</f>
        <v/>
      </c>
      <c r="P2846" s="94"/>
      <c r="Q2846" s="94"/>
    </row>
    <row r="2847" spans="2:17" x14ac:dyDescent="0.25">
      <c r="B2847" s="95">
        <f t="shared" si="86"/>
        <v>2837</v>
      </c>
      <c r="C2847" s="149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96"/>
      <c r="E2847" s="98"/>
      <c r="F2847" s="120"/>
      <c r="G2847" s="99"/>
      <c r="H2847" s="172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85"/>
      <c r="J2847" s="171" t="str">
        <f t="shared" si="85"/>
        <v/>
      </c>
      <c r="K2847" s="163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53" t="str">
        <f>IF('C. Consumer Service Detail'!$F2847="","",IF(VLOOKUP('C. Consumer Service Detail'!$F2847,'Table of Current Services'!$B$7:$F$36,'Table of Current Services'!$F$5,)="cost","Yes","No"))</f>
        <v/>
      </c>
      <c r="M2847" s="154" t="str">
        <f>IFERROR(IF('C. Consumer Service Detail'!$K2847="No Match","No",VLOOKUP('C. Consumer Service Detail'!$C2847,'B. Consumer Budget'!$E$11:$F$2010,2,FALSE)),"")</f>
        <v/>
      </c>
      <c r="P2847" s="94"/>
      <c r="Q2847" s="94"/>
    </row>
    <row r="2848" spans="2:17" x14ac:dyDescent="0.25">
      <c r="B2848" s="95">
        <f t="shared" si="86"/>
        <v>2838</v>
      </c>
      <c r="C2848" s="149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97"/>
      <c r="E2848" s="96"/>
      <c r="F2848" s="119"/>
      <c r="G2848" s="97"/>
      <c r="H2848" s="170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86"/>
      <c r="J2848" s="171" t="str">
        <f t="shared" si="85"/>
        <v/>
      </c>
      <c r="K2848" s="163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53" t="str">
        <f>IF('C. Consumer Service Detail'!$F2848="","",IF(VLOOKUP('C. Consumer Service Detail'!$F2848,'Table of Current Services'!$B$7:$F$36,'Table of Current Services'!$F$5,)="cost","Yes","No"))</f>
        <v/>
      </c>
      <c r="M2848" s="154" t="str">
        <f>IFERROR(IF('C. Consumer Service Detail'!$K2848="No Match","No",VLOOKUP('C. Consumer Service Detail'!$C2848,'B. Consumer Budget'!$E$11:$F$2010,2,FALSE)),"")</f>
        <v/>
      </c>
      <c r="P2848" s="94"/>
      <c r="Q2848" s="94"/>
    </row>
    <row r="2849" spans="2:17" x14ac:dyDescent="0.25">
      <c r="B2849" s="95">
        <f t="shared" si="86"/>
        <v>2839</v>
      </c>
      <c r="C2849" s="149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96"/>
      <c r="E2849" s="98"/>
      <c r="F2849" s="120"/>
      <c r="G2849" s="99"/>
      <c r="H2849" s="172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85"/>
      <c r="J2849" s="171" t="str">
        <f t="shared" si="85"/>
        <v/>
      </c>
      <c r="K2849" s="163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53" t="str">
        <f>IF('C. Consumer Service Detail'!$F2849="","",IF(VLOOKUP('C. Consumer Service Detail'!$F2849,'Table of Current Services'!$B$7:$F$36,'Table of Current Services'!$F$5,)="cost","Yes","No"))</f>
        <v/>
      </c>
      <c r="M2849" s="154" t="str">
        <f>IFERROR(IF('C. Consumer Service Detail'!$K2849="No Match","No",VLOOKUP('C. Consumer Service Detail'!$C2849,'B. Consumer Budget'!$E$11:$F$2010,2,FALSE)),"")</f>
        <v/>
      </c>
      <c r="P2849" s="94"/>
      <c r="Q2849" s="94"/>
    </row>
    <row r="2850" spans="2:17" x14ac:dyDescent="0.25">
      <c r="B2850" s="95">
        <f t="shared" si="86"/>
        <v>2840</v>
      </c>
      <c r="C2850" s="149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97"/>
      <c r="E2850" s="96"/>
      <c r="F2850" s="119"/>
      <c r="G2850" s="97"/>
      <c r="H2850" s="170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86"/>
      <c r="J2850" s="171" t="str">
        <f t="shared" si="85"/>
        <v/>
      </c>
      <c r="K2850" s="163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53" t="str">
        <f>IF('C. Consumer Service Detail'!$F2850="","",IF(VLOOKUP('C. Consumer Service Detail'!$F2850,'Table of Current Services'!$B$7:$F$36,'Table of Current Services'!$F$5,)="cost","Yes","No"))</f>
        <v/>
      </c>
      <c r="M2850" s="154" t="str">
        <f>IFERROR(IF('C. Consumer Service Detail'!$K2850="No Match","No",VLOOKUP('C. Consumer Service Detail'!$C2850,'B. Consumer Budget'!$E$11:$F$2010,2,FALSE)),"")</f>
        <v/>
      </c>
      <c r="P2850" s="94"/>
      <c r="Q2850" s="94"/>
    </row>
    <row r="2851" spans="2:17" x14ac:dyDescent="0.25">
      <c r="B2851" s="95">
        <f t="shared" si="86"/>
        <v>2841</v>
      </c>
      <c r="C2851" s="149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96"/>
      <c r="E2851" s="98"/>
      <c r="F2851" s="120"/>
      <c r="G2851" s="99"/>
      <c r="H2851" s="172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85"/>
      <c r="J2851" s="171" t="str">
        <f t="shared" si="85"/>
        <v/>
      </c>
      <c r="K2851" s="163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53" t="str">
        <f>IF('C. Consumer Service Detail'!$F2851="","",IF(VLOOKUP('C. Consumer Service Detail'!$F2851,'Table of Current Services'!$B$7:$F$36,'Table of Current Services'!$F$5,)="cost","Yes","No"))</f>
        <v/>
      </c>
      <c r="M2851" s="154" t="str">
        <f>IFERROR(IF('C. Consumer Service Detail'!$K2851="No Match","No",VLOOKUP('C. Consumer Service Detail'!$C2851,'B. Consumer Budget'!$E$11:$F$2010,2,FALSE)),"")</f>
        <v/>
      </c>
      <c r="P2851" s="94"/>
      <c r="Q2851" s="94"/>
    </row>
    <row r="2852" spans="2:17" x14ac:dyDescent="0.25">
      <c r="B2852" s="95">
        <f t="shared" si="86"/>
        <v>2842</v>
      </c>
      <c r="C2852" s="149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97"/>
      <c r="E2852" s="96"/>
      <c r="F2852" s="119"/>
      <c r="G2852" s="97"/>
      <c r="H2852" s="170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86"/>
      <c r="J2852" s="171" t="str">
        <f t="shared" si="85"/>
        <v/>
      </c>
      <c r="K2852" s="163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53" t="str">
        <f>IF('C. Consumer Service Detail'!$F2852="","",IF(VLOOKUP('C. Consumer Service Detail'!$F2852,'Table of Current Services'!$B$7:$F$36,'Table of Current Services'!$F$5,)="cost","Yes","No"))</f>
        <v/>
      </c>
      <c r="M2852" s="154" t="str">
        <f>IFERROR(IF('C. Consumer Service Detail'!$K2852="No Match","No",VLOOKUP('C. Consumer Service Detail'!$C2852,'B. Consumer Budget'!$E$11:$F$2010,2,FALSE)),"")</f>
        <v/>
      </c>
      <c r="P2852" s="94"/>
      <c r="Q2852" s="94"/>
    </row>
    <row r="2853" spans="2:17" x14ac:dyDescent="0.25">
      <c r="B2853" s="95">
        <f t="shared" si="86"/>
        <v>2843</v>
      </c>
      <c r="C2853" s="149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96"/>
      <c r="E2853" s="98"/>
      <c r="F2853" s="120"/>
      <c r="G2853" s="99"/>
      <c r="H2853" s="172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85"/>
      <c r="J2853" s="171" t="str">
        <f t="shared" si="85"/>
        <v/>
      </c>
      <c r="K2853" s="163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53" t="str">
        <f>IF('C. Consumer Service Detail'!$F2853="","",IF(VLOOKUP('C. Consumer Service Detail'!$F2853,'Table of Current Services'!$B$7:$F$36,'Table of Current Services'!$F$5,)="cost","Yes","No"))</f>
        <v/>
      </c>
      <c r="M2853" s="154" t="str">
        <f>IFERROR(IF('C. Consumer Service Detail'!$K2853="No Match","No",VLOOKUP('C. Consumer Service Detail'!$C2853,'B. Consumer Budget'!$E$11:$F$2010,2,FALSE)),"")</f>
        <v/>
      </c>
      <c r="P2853" s="94"/>
      <c r="Q2853" s="94"/>
    </row>
    <row r="2854" spans="2:17" x14ac:dyDescent="0.25">
      <c r="B2854" s="95">
        <f t="shared" si="86"/>
        <v>2844</v>
      </c>
      <c r="C2854" s="149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97"/>
      <c r="E2854" s="96"/>
      <c r="F2854" s="119"/>
      <c r="G2854" s="97"/>
      <c r="H2854" s="170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86"/>
      <c r="J2854" s="171" t="str">
        <f t="shared" si="85"/>
        <v/>
      </c>
      <c r="K2854" s="163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53" t="str">
        <f>IF('C. Consumer Service Detail'!$F2854="","",IF(VLOOKUP('C. Consumer Service Detail'!$F2854,'Table of Current Services'!$B$7:$F$36,'Table of Current Services'!$F$5,)="cost","Yes","No"))</f>
        <v/>
      </c>
      <c r="M2854" s="154" t="str">
        <f>IFERROR(IF('C. Consumer Service Detail'!$K2854="No Match","No",VLOOKUP('C. Consumer Service Detail'!$C2854,'B. Consumer Budget'!$E$11:$F$2010,2,FALSE)),"")</f>
        <v/>
      </c>
      <c r="P2854" s="94"/>
      <c r="Q2854" s="94"/>
    </row>
    <row r="2855" spans="2:17" x14ac:dyDescent="0.25">
      <c r="B2855" s="95">
        <f t="shared" si="86"/>
        <v>2845</v>
      </c>
      <c r="C2855" s="149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96"/>
      <c r="E2855" s="98"/>
      <c r="F2855" s="120"/>
      <c r="G2855" s="99"/>
      <c r="H2855" s="172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85"/>
      <c r="J2855" s="171" t="str">
        <f t="shared" si="85"/>
        <v/>
      </c>
      <c r="K2855" s="163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53" t="str">
        <f>IF('C. Consumer Service Detail'!$F2855="","",IF(VLOOKUP('C. Consumer Service Detail'!$F2855,'Table of Current Services'!$B$7:$F$36,'Table of Current Services'!$F$5,)="cost","Yes","No"))</f>
        <v/>
      </c>
      <c r="M2855" s="154" t="str">
        <f>IFERROR(IF('C. Consumer Service Detail'!$K2855="No Match","No",VLOOKUP('C. Consumer Service Detail'!$C2855,'B. Consumer Budget'!$E$11:$F$2010,2,FALSE)),"")</f>
        <v/>
      </c>
      <c r="P2855" s="94"/>
      <c r="Q2855" s="94"/>
    </row>
    <row r="2856" spans="2:17" x14ac:dyDescent="0.25">
      <c r="B2856" s="95">
        <f t="shared" si="86"/>
        <v>2846</v>
      </c>
      <c r="C2856" s="149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97"/>
      <c r="E2856" s="96"/>
      <c r="F2856" s="119"/>
      <c r="G2856" s="97"/>
      <c r="H2856" s="170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86"/>
      <c r="J2856" s="171" t="str">
        <f t="shared" si="85"/>
        <v/>
      </c>
      <c r="K2856" s="163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53" t="str">
        <f>IF('C. Consumer Service Detail'!$F2856="","",IF(VLOOKUP('C. Consumer Service Detail'!$F2856,'Table of Current Services'!$B$7:$F$36,'Table of Current Services'!$F$5,)="cost","Yes","No"))</f>
        <v/>
      </c>
      <c r="M2856" s="154" t="str">
        <f>IFERROR(IF('C. Consumer Service Detail'!$K2856="No Match","No",VLOOKUP('C. Consumer Service Detail'!$C2856,'B. Consumer Budget'!$E$11:$F$2010,2,FALSE)),"")</f>
        <v/>
      </c>
      <c r="P2856" s="94"/>
      <c r="Q2856" s="94"/>
    </row>
    <row r="2857" spans="2:17" x14ac:dyDescent="0.25">
      <c r="B2857" s="95">
        <f t="shared" si="86"/>
        <v>2847</v>
      </c>
      <c r="C2857" s="149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96"/>
      <c r="E2857" s="98"/>
      <c r="F2857" s="120"/>
      <c r="G2857" s="99"/>
      <c r="H2857" s="172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85"/>
      <c r="J2857" s="171" t="str">
        <f t="shared" si="85"/>
        <v/>
      </c>
      <c r="K2857" s="163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53" t="str">
        <f>IF('C. Consumer Service Detail'!$F2857="","",IF(VLOOKUP('C. Consumer Service Detail'!$F2857,'Table of Current Services'!$B$7:$F$36,'Table of Current Services'!$F$5,)="cost","Yes","No"))</f>
        <v/>
      </c>
      <c r="M2857" s="154" t="str">
        <f>IFERROR(IF('C. Consumer Service Detail'!$K2857="No Match","No",VLOOKUP('C. Consumer Service Detail'!$C2857,'B. Consumer Budget'!$E$11:$F$2010,2,FALSE)),"")</f>
        <v/>
      </c>
      <c r="P2857" s="94"/>
      <c r="Q2857" s="94"/>
    </row>
    <row r="2858" spans="2:17" x14ac:dyDescent="0.25">
      <c r="B2858" s="95">
        <f t="shared" si="86"/>
        <v>2848</v>
      </c>
      <c r="C2858" s="149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97"/>
      <c r="E2858" s="96"/>
      <c r="F2858" s="119"/>
      <c r="G2858" s="97"/>
      <c r="H2858" s="170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86"/>
      <c r="J2858" s="171" t="str">
        <f t="shared" si="85"/>
        <v/>
      </c>
      <c r="K2858" s="163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53" t="str">
        <f>IF('C. Consumer Service Detail'!$F2858="","",IF(VLOOKUP('C. Consumer Service Detail'!$F2858,'Table of Current Services'!$B$7:$F$36,'Table of Current Services'!$F$5,)="cost","Yes","No"))</f>
        <v/>
      </c>
      <c r="M2858" s="154" t="str">
        <f>IFERROR(IF('C. Consumer Service Detail'!$K2858="No Match","No",VLOOKUP('C. Consumer Service Detail'!$C2858,'B. Consumer Budget'!$E$11:$F$2010,2,FALSE)),"")</f>
        <v/>
      </c>
      <c r="P2858" s="94"/>
      <c r="Q2858" s="94"/>
    </row>
    <row r="2859" spans="2:17" x14ac:dyDescent="0.25">
      <c r="B2859" s="95">
        <f t="shared" si="86"/>
        <v>2849</v>
      </c>
      <c r="C2859" s="149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96"/>
      <c r="E2859" s="98"/>
      <c r="F2859" s="120"/>
      <c r="G2859" s="99"/>
      <c r="H2859" s="172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85"/>
      <c r="J2859" s="171" t="str">
        <f t="shared" si="85"/>
        <v/>
      </c>
      <c r="K2859" s="163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53" t="str">
        <f>IF('C. Consumer Service Detail'!$F2859="","",IF(VLOOKUP('C. Consumer Service Detail'!$F2859,'Table of Current Services'!$B$7:$F$36,'Table of Current Services'!$F$5,)="cost","Yes","No"))</f>
        <v/>
      </c>
      <c r="M2859" s="154" t="str">
        <f>IFERROR(IF('C. Consumer Service Detail'!$K2859="No Match","No",VLOOKUP('C. Consumer Service Detail'!$C2859,'B. Consumer Budget'!$E$11:$F$2010,2,FALSE)),"")</f>
        <v/>
      </c>
      <c r="P2859" s="94"/>
      <c r="Q2859" s="94"/>
    </row>
    <row r="2860" spans="2:17" x14ac:dyDescent="0.25">
      <c r="B2860" s="95">
        <f t="shared" si="86"/>
        <v>2850</v>
      </c>
      <c r="C2860" s="149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97"/>
      <c r="E2860" s="96"/>
      <c r="F2860" s="119"/>
      <c r="G2860" s="97"/>
      <c r="H2860" s="170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86"/>
      <c r="J2860" s="171" t="str">
        <f t="shared" si="85"/>
        <v/>
      </c>
      <c r="K2860" s="163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53" t="str">
        <f>IF('C. Consumer Service Detail'!$F2860="","",IF(VLOOKUP('C. Consumer Service Detail'!$F2860,'Table of Current Services'!$B$7:$F$36,'Table of Current Services'!$F$5,)="cost","Yes","No"))</f>
        <v/>
      </c>
      <c r="M2860" s="154" t="str">
        <f>IFERROR(IF('C. Consumer Service Detail'!$K2860="No Match","No",VLOOKUP('C. Consumer Service Detail'!$C2860,'B. Consumer Budget'!$E$11:$F$2010,2,FALSE)),"")</f>
        <v/>
      </c>
      <c r="P2860" s="94"/>
      <c r="Q2860" s="94"/>
    </row>
    <row r="2861" spans="2:17" x14ac:dyDescent="0.25">
      <c r="B2861" s="95">
        <f t="shared" si="86"/>
        <v>2851</v>
      </c>
      <c r="C2861" s="149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96"/>
      <c r="E2861" s="98"/>
      <c r="F2861" s="120"/>
      <c r="G2861" s="99"/>
      <c r="H2861" s="172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85"/>
      <c r="J2861" s="171" t="str">
        <f t="shared" si="85"/>
        <v/>
      </c>
      <c r="K2861" s="163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53" t="str">
        <f>IF('C. Consumer Service Detail'!$F2861="","",IF(VLOOKUP('C. Consumer Service Detail'!$F2861,'Table of Current Services'!$B$7:$F$36,'Table of Current Services'!$F$5,)="cost","Yes","No"))</f>
        <v/>
      </c>
      <c r="M2861" s="154" t="str">
        <f>IFERROR(IF('C. Consumer Service Detail'!$K2861="No Match","No",VLOOKUP('C. Consumer Service Detail'!$C2861,'B. Consumer Budget'!$E$11:$F$2010,2,FALSE)),"")</f>
        <v/>
      </c>
      <c r="P2861" s="94"/>
      <c r="Q2861" s="94"/>
    </row>
    <row r="2862" spans="2:17" x14ac:dyDescent="0.25">
      <c r="B2862" s="95">
        <f t="shared" si="86"/>
        <v>2852</v>
      </c>
      <c r="C2862" s="149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97"/>
      <c r="E2862" s="96"/>
      <c r="F2862" s="119"/>
      <c r="G2862" s="97"/>
      <c r="H2862" s="170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86"/>
      <c r="J2862" s="171" t="str">
        <f t="shared" si="85"/>
        <v/>
      </c>
      <c r="K2862" s="163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53" t="str">
        <f>IF('C. Consumer Service Detail'!$F2862="","",IF(VLOOKUP('C. Consumer Service Detail'!$F2862,'Table of Current Services'!$B$7:$F$36,'Table of Current Services'!$F$5,)="cost","Yes","No"))</f>
        <v/>
      </c>
      <c r="M2862" s="154" t="str">
        <f>IFERROR(IF('C. Consumer Service Detail'!$K2862="No Match","No",VLOOKUP('C. Consumer Service Detail'!$C2862,'B. Consumer Budget'!$E$11:$F$2010,2,FALSE)),"")</f>
        <v/>
      </c>
      <c r="P2862" s="94"/>
      <c r="Q2862" s="94"/>
    </row>
    <row r="2863" spans="2:17" x14ac:dyDescent="0.25">
      <c r="B2863" s="95">
        <f t="shared" si="86"/>
        <v>2853</v>
      </c>
      <c r="C2863" s="149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96"/>
      <c r="E2863" s="98"/>
      <c r="F2863" s="120"/>
      <c r="G2863" s="99"/>
      <c r="H2863" s="172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85"/>
      <c r="J2863" s="171" t="str">
        <f t="shared" si="85"/>
        <v/>
      </c>
      <c r="K2863" s="163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53" t="str">
        <f>IF('C. Consumer Service Detail'!$F2863="","",IF(VLOOKUP('C. Consumer Service Detail'!$F2863,'Table of Current Services'!$B$7:$F$36,'Table of Current Services'!$F$5,)="cost","Yes","No"))</f>
        <v/>
      </c>
      <c r="M2863" s="154" t="str">
        <f>IFERROR(IF('C. Consumer Service Detail'!$K2863="No Match","No",VLOOKUP('C. Consumer Service Detail'!$C2863,'B. Consumer Budget'!$E$11:$F$2010,2,FALSE)),"")</f>
        <v/>
      </c>
      <c r="P2863" s="94"/>
      <c r="Q2863" s="94"/>
    </row>
    <row r="2864" spans="2:17" x14ac:dyDescent="0.25">
      <c r="B2864" s="95">
        <f t="shared" si="86"/>
        <v>2854</v>
      </c>
      <c r="C2864" s="149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97"/>
      <c r="E2864" s="96"/>
      <c r="F2864" s="119"/>
      <c r="G2864" s="97"/>
      <c r="H2864" s="170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86"/>
      <c r="J2864" s="171" t="str">
        <f t="shared" si="85"/>
        <v/>
      </c>
      <c r="K2864" s="163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53" t="str">
        <f>IF('C. Consumer Service Detail'!$F2864="","",IF(VLOOKUP('C. Consumer Service Detail'!$F2864,'Table of Current Services'!$B$7:$F$36,'Table of Current Services'!$F$5,)="cost","Yes","No"))</f>
        <v/>
      </c>
      <c r="M2864" s="154" t="str">
        <f>IFERROR(IF('C. Consumer Service Detail'!$K2864="No Match","No",VLOOKUP('C. Consumer Service Detail'!$C2864,'B. Consumer Budget'!$E$11:$F$2010,2,FALSE)),"")</f>
        <v/>
      </c>
      <c r="P2864" s="94"/>
      <c r="Q2864" s="94"/>
    </row>
    <row r="2865" spans="2:17" x14ac:dyDescent="0.25">
      <c r="B2865" s="95">
        <f t="shared" si="86"/>
        <v>2855</v>
      </c>
      <c r="C2865" s="149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96"/>
      <c r="E2865" s="98"/>
      <c r="F2865" s="120"/>
      <c r="G2865" s="99"/>
      <c r="H2865" s="172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85"/>
      <c r="J2865" s="171" t="str">
        <f t="shared" si="85"/>
        <v/>
      </c>
      <c r="K2865" s="163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53" t="str">
        <f>IF('C. Consumer Service Detail'!$F2865="","",IF(VLOOKUP('C. Consumer Service Detail'!$F2865,'Table of Current Services'!$B$7:$F$36,'Table of Current Services'!$F$5,)="cost","Yes","No"))</f>
        <v/>
      </c>
      <c r="M2865" s="154" t="str">
        <f>IFERROR(IF('C. Consumer Service Detail'!$K2865="No Match","No",VLOOKUP('C. Consumer Service Detail'!$C2865,'B. Consumer Budget'!$E$11:$F$2010,2,FALSE)),"")</f>
        <v/>
      </c>
      <c r="P2865" s="94"/>
      <c r="Q2865" s="94"/>
    </row>
    <row r="2866" spans="2:17" x14ac:dyDescent="0.25">
      <c r="B2866" s="95">
        <f t="shared" si="86"/>
        <v>2856</v>
      </c>
      <c r="C2866" s="149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97"/>
      <c r="E2866" s="96"/>
      <c r="F2866" s="119"/>
      <c r="G2866" s="97"/>
      <c r="H2866" s="170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86"/>
      <c r="J2866" s="171" t="str">
        <f t="shared" si="85"/>
        <v/>
      </c>
      <c r="K2866" s="163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53" t="str">
        <f>IF('C. Consumer Service Detail'!$F2866="","",IF(VLOOKUP('C. Consumer Service Detail'!$F2866,'Table of Current Services'!$B$7:$F$36,'Table of Current Services'!$F$5,)="cost","Yes","No"))</f>
        <v/>
      </c>
      <c r="M2866" s="154" t="str">
        <f>IFERROR(IF('C. Consumer Service Detail'!$K2866="No Match","No",VLOOKUP('C. Consumer Service Detail'!$C2866,'B. Consumer Budget'!$E$11:$F$2010,2,FALSE)),"")</f>
        <v/>
      </c>
      <c r="P2866" s="94"/>
      <c r="Q2866" s="94"/>
    </row>
    <row r="2867" spans="2:17" x14ac:dyDescent="0.25">
      <c r="B2867" s="95">
        <f t="shared" si="86"/>
        <v>2857</v>
      </c>
      <c r="C2867" s="149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96"/>
      <c r="E2867" s="98"/>
      <c r="F2867" s="120"/>
      <c r="G2867" s="99"/>
      <c r="H2867" s="172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85"/>
      <c r="J2867" s="171" t="str">
        <f t="shared" si="85"/>
        <v/>
      </c>
      <c r="K2867" s="163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53" t="str">
        <f>IF('C. Consumer Service Detail'!$F2867="","",IF(VLOOKUP('C. Consumer Service Detail'!$F2867,'Table of Current Services'!$B$7:$F$36,'Table of Current Services'!$F$5,)="cost","Yes","No"))</f>
        <v/>
      </c>
      <c r="M2867" s="154" t="str">
        <f>IFERROR(IF('C. Consumer Service Detail'!$K2867="No Match","No",VLOOKUP('C. Consumer Service Detail'!$C2867,'B. Consumer Budget'!$E$11:$F$2010,2,FALSE)),"")</f>
        <v/>
      </c>
      <c r="P2867" s="94"/>
      <c r="Q2867" s="94"/>
    </row>
    <row r="2868" spans="2:17" x14ac:dyDescent="0.25">
      <c r="B2868" s="95">
        <f t="shared" si="86"/>
        <v>2858</v>
      </c>
      <c r="C2868" s="149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97"/>
      <c r="E2868" s="96"/>
      <c r="F2868" s="119"/>
      <c r="G2868" s="97"/>
      <c r="H2868" s="170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86"/>
      <c r="J2868" s="171" t="str">
        <f t="shared" si="85"/>
        <v/>
      </c>
      <c r="K2868" s="163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53" t="str">
        <f>IF('C. Consumer Service Detail'!$F2868="","",IF(VLOOKUP('C. Consumer Service Detail'!$F2868,'Table of Current Services'!$B$7:$F$36,'Table of Current Services'!$F$5,)="cost","Yes","No"))</f>
        <v/>
      </c>
      <c r="M2868" s="154" t="str">
        <f>IFERROR(IF('C. Consumer Service Detail'!$K2868="No Match","No",VLOOKUP('C. Consumer Service Detail'!$C2868,'B. Consumer Budget'!$E$11:$F$2010,2,FALSE)),"")</f>
        <v/>
      </c>
      <c r="P2868" s="94"/>
      <c r="Q2868" s="94"/>
    </row>
    <row r="2869" spans="2:17" x14ac:dyDescent="0.25">
      <c r="B2869" s="95">
        <f t="shared" si="86"/>
        <v>2859</v>
      </c>
      <c r="C2869" s="149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96"/>
      <c r="E2869" s="98"/>
      <c r="F2869" s="120"/>
      <c r="G2869" s="99"/>
      <c r="H2869" s="172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85"/>
      <c r="J2869" s="171" t="str">
        <f t="shared" si="85"/>
        <v/>
      </c>
      <c r="K2869" s="163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53" t="str">
        <f>IF('C. Consumer Service Detail'!$F2869="","",IF(VLOOKUP('C. Consumer Service Detail'!$F2869,'Table of Current Services'!$B$7:$F$36,'Table of Current Services'!$F$5,)="cost","Yes","No"))</f>
        <v/>
      </c>
      <c r="M2869" s="154" t="str">
        <f>IFERROR(IF('C. Consumer Service Detail'!$K2869="No Match","No",VLOOKUP('C. Consumer Service Detail'!$C2869,'B. Consumer Budget'!$E$11:$F$2010,2,FALSE)),"")</f>
        <v/>
      </c>
      <c r="P2869" s="94"/>
      <c r="Q2869" s="94"/>
    </row>
    <row r="2870" spans="2:17" x14ac:dyDescent="0.25">
      <c r="B2870" s="95">
        <f t="shared" si="86"/>
        <v>2860</v>
      </c>
      <c r="C2870" s="149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97"/>
      <c r="E2870" s="96"/>
      <c r="F2870" s="119"/>
      <c r="G2870" s="97"/>
      <c r="H2870" s="170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86"/>
      <c r="J2870" s="171" t="str">
        <f t="shared" si="85"/>
        <v/>
      </c>
      <c r="K2870" s="163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53" t="str">
        <f>IF('C. Consumer Service Detail'!$F2870="","",IF(VLOOKUP('C. Consumer Service Detail'!$F2870,'Table of Current Services'!$B$7:$F$36,'Table of Current Services'!$F$5,)="cost","Yes","No"))</f>
        <v/>
      </c>
      <c r="M2870" s="154" t="str">
        <f>IFERROR(IF('C. Consumer Service Detail'!$K2870="No Match","No",VLOOKUP('C. Consumer Service Detail'!$C2870,'B. Consumer Budget'!$E$11:$F$2010,2,FALSE)),"")</f>
        <v/>
      </c>
      <c r="P2870" s="94"/>
      <c r="Q2870" s="94"/>
    </row>
    <row r="2871" spans="2:17" x14ac:dyDescent="0.25">
      <c r="B2871" s="95">
        <f t="shared" si="86"/>
        <v>2861</v>
      </c>
      <c r="C2871" s="149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96"/>
      <c r="E2871" s="98"/>
      <c r="F2871" s="120"/>
      <c r="G2871" s="99"/>
      <c r="H2871" s="172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85"/>
      <c r="J2871" s="171" t="str">
        <f t="shared" si="85"/>
        <v/>
      </c>
      <c r="K2871" s="163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53" t="str">
        <f>IF('C. Consumer Service Detail'!$F2871="","",IF(VLOOKUP('C. Consumer Service Detail'!$F2871,'Table of Current Services'!$B$7:$F$36,'Table of Current Services'!$F$5,)="cost","Yes","No"))</f>
        <v/>
      </c>
      <c r="M2871" s="154" t="str">
        <f>IFERROR(IF('C. Consumer Service Detail'!$K2871="No Match","No",VLOOKUP('C. Consumer Service Detail'!$C2871,'B. Consumer Budget'!$E$11:$F$2010,2,FALSE)),"")</f>
        <v/>
      </c>
      <c r="P2871" s="94"/>
      <c r="Q2871" s="94"/>
    </row>
    <row r="2872" spans="2:17" x14ac:dyDescent="0.25">
      <c r="B2872" s="95">
        <f t="shared" si="86"/>
        <v>2862</v>
      </c>
      <c r="C2872" s="149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97"/>
      <c r="E2872" s="96"/>
      <c r="F2872" s="119"/>
      <c r="G2872" s="97"/>
      <c r="H2872" s="170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86"/>
      <c r="J2872" s="171" t="str">
        <f t="shared" si="85"/>
        <v/>
      </c>
      <c r="K2872" s="163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53" t="str">
        <f>IF('C. Consumer Service Detail'!$F2872="","",IF(VLOOKUP('C. Consumer Service Detail'!$F2872,'Table of Current Services'!$B$7:$F$36,'Table of Current Services'!$F$5,)="cost","Yes","No"))</f>
        <v/>
      </c>
      <c r="M2872" s="154" t="str">
        <f>IFERROR(IF('C. Consumer Service Detail'!$K2872="No Match","No",VLOOKUP('C. Consumer Service Detail'!$C2872,'B. Consumer Budget'!$E$11:$F$2010,2,FALSE)),"")</f>
        <v/>
      </c>
      <c r="P2872" s="94"/>
      <c r="Q2872" s="94"/>
    </row>
    <row r="2873" spans="2:17" x14ac:dyDescent="0.25">
      <c r="B2873" s="95">
        <f t="shared" si="86"/>
        <v>2863</v>
      </c>
      <c r="C2873" s="149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96"/>
      <c r="E2873" s="98"/>
      <c r="F2873" s="120"/>
      <c r="G2873" s="99"/>
      <c r="H2873" s="172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85"/>
      <c r="J2873" s="171" t="str">
        <f t="shared" si="85"/>
        <v/>
      </c>
      <c r="K2873" s="163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53" t="str">
        <f>IF('C. Consumer Service Detail'!$F2873="","",IF(VLOOKUP('C. Consumer Service Detail'!$F2873,'Table of Current Services'!$B$7:$F$36,'Table of Current Services'!$F$5,)="cost","Yes","No"))</f>
        <v/>
      </c>
      <c r="M2873" s="154" t="str">
        <f>IFERROR(IF('C. Consumer Service Detail'!$K2873="No Match","No",VLOOKUP('C. Consumer Service Detail'!$C2873,'B. Consumer Budget'!$E$11:$F$2010,2,FALSE)),"")</f>
        <v/>
      </c>
      <c r="P2873" s="94"/>
      <c r="Q2873" s="94"/>
    </row>
    <row r="2874" spans="2:17" x14ac:dyDescent="0.25">
      <c r="B2874" s="95">
        <f t="shared" si="86"/>
        <v>2864</v>
      </c>
      <c r="C2874" s="149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97"/>
      <c r="E2874" s="96"/>
      <c r="F2874" s="119"/>
      <c r="G2874" s="97"/>
      <c r="H2874" s="170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86"/>
      <c r="J2874" s="171" t="str">
        <f t="shared" si="85"/>
        <v/>
      </c>
      <c r="K2874" s="163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53" t="str">
        <f>IF('C. Consumer Service Detail'!$F2874="","",IF(VLOOKUP('C. Consumer Service Detail'!$F2874,'Table of Current Services'!$B$7:$F$36,'Table of Current Services'!$F$5,)="cost","Yes","No"))</f>
        <v/>
      </c>
      <c r="M2874" s="154" t="str">
        <f>IFERROR(IF('C. Consumer Service Detail'!$K2874="No Match","No",VLOOKUP('C. Consumer Service Detail'!$C2874,'B. Consumer Budget'!$E$11:$F$2010,2,FALSE)),"")</f>
        <v/>
      </c>
      <c r="P2874" s="94"/>
      <c r="Q2874" s="94"/>
    </row>
    <row r="2875" spans="2:17" x14ac:dyDescent="0.25">
      <c r="B2875" s="95">
        <f t="shared" si="86"/>
        <v>2865</v>
      </c>
      <c r="C2875" s="149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96"/>
      <c r="E2875" s="98"/>
      <c r="F2875" s="120"/>
      <c r="G2875" s="99"/>
      <c r="H2875" s="172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85"/>
      <c r="J2875" s="171" t="str">
        <f t="shared" si="85"/>
        <v/>
      </c>
      <c r="K2875" s="163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53" t="str">
        <f>IF('C. Consumer Service Detail'!$F2875="","",IF(VLOOKUP('C. Consumer Service Detail'!$F2875,'Table of Current Services'!$B$7:$F$36,'Table of Current Services'!$F$5,)="cost","Yes","No"))</f>
        <v/>
      </c>
      <c r="M2875" s="154" t="str">
        <f>IFERROR(IF('C. Consumer Service Detail'!$K2875="No Match","No",VLOOKUP('C. Consumer Service Detail'!$C2875,'B. Consumer Budget'!$E$11:$F$2010,2,FALSE)),"")</f>
        <v/>
      </c>
      <c r="P2875" s="94"/>
      <c r="Q2875" s="94"/>
    </row>
    <row r="2876" spans="2:17" x14ac:dyDescent="0.25">
      <c r="B2876" s="95">
        <f t="shared" si="86"/>
        <v>2866</v>
      </c>
      <c r="C2876" s="149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97"/>
      <c r="E2876" s="96"/>
      <c r="F2876" s="119"/>
      <c r="G2876" s="97"/>
      <c r="H2876" s="170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86"/>
      <c r="J2876" s="171" t="str">
        <f t="shared" si="85"/>
        <v/>
      </c>
      <c r="K2876" s="163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53" t="str">
        <f>IF('C. Consumer Service Detail'!$F2876="","",IF(VLOOKUP('C. Consumer Service Detail'!$F2876,'Table of Current Services'!$B$7:$F$36,'Table of Current Services'!$F$5,)="cost","Yes","No"))</f>
        <v/>
      </c>
      <c r="M2876" s="154" t="str">
        <f>IFERROR(IF('C. Consumer Service Detail'!$K2876="No Match","No",VLOOKUP('C. Consumer Service Detail'!$C2876,'B. Consumer Budget'!$E$11:$F$2010,2,FALSE)),"")</f>
        <v/>
      </c>
      <c r="P2876" s="94"/>
      <c r="Q2876" s="94"/>
    </row>
    <row r="2877" spans="2:17" x14ac:dyDescent="0.25">
      <c r="B2877" s="95">
        <f t="shared" si="86"/>
        <v>2867</v>
      </c>
      <c r="C2877" s="149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96"/>
      <c r="E2877" s="98"/>
      <c r="F2877" s="120"/>
      <c r="G2877" s="99"/>
      <c r="H2877" s="172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85"/>
      <c r="J2877" s="171" t="str">
        <f t="shared" si="85"/>
        <v/>
      </c>
      <c r="K2877" s="163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53" t="str">
        <f>IF('C. Consumer Service Detail'!$F2877="","",IF(VLOOKUP('C. Consumer Service Detail'!$F2877,'Table of Current Services'!$B$7:$F$36,'Table of Current Services'!$F$5,)="cost","Yes","No"))</f>
        <v/>
      </c>
      <c r="M2877" s="154" t="str">
        <f>IFERROR(IF('C. Consumer Service Detail'!$K2877="No Match","No",VLOOKUP('C. Consumer Service Detail'!$C2877,'B. Consumer Budget'!$E$11:$F$2010,2,FALSE)),"")</f>
        <v/>
      </c>
      <c r="P2877" s="94"/>
      <c r="Q2877" s="94"/>
    </row>
    <row r="2878" spans="2:17" x14ac:dyDescent="0.25">
      <c r="B2878" s="95">
        <f t="shared" si="86"/>
        <v>2868</v>
      </c>
      <c r="C2878" s="149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97"/>
      <c r="E2878" s="96"/>
      <c r="F2878" s="119"/>
      <c r="G2878" s="97"/>
      <c r="H2878" s="170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86"/>
      <c r="J2878" s="171" t="str">
        <f t="shared" si="85"/>
        <v/>
      </c>
      <c r="K2878" s="163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53" t="str">
        <f>IF('C. Consumer Service Detail'!$F2878="","",IF(VLOOKUP('C. Consumer Service Detail'!$F2878,'Table of Current Services'!$B$7:$F$36,'Table of Current Services'!$F$5,)="cost","Yes","No"))</f>
        <v/>
      </c>
      <c r="M2878" s="154" t="str">
        <f>IFERROR(IF('C. Consumer Service Detail'!$K2878="No Match","No",VLOOKUP('C. Consumer Service Detail'!$C2878,'B. Consumer Budget'!$E$11:$F$2010,2,FALSE)),"")</f>
        <v/>
      </c>
      <c r="P2878" s="94"/>
      <c r="Q2878" s="94"/>
    </row>
    <row r="2879" spans="2:17" x14ac:dyDescent="0.25">
      <c r="B2879" s="95">
        <f t="shared" si="86"/>
        <v>2869</v>
      </c>
      <c r="C2879" s="149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96"/>
      <c r="E2879" s="98"/>
      <c r="F2879" s="120"/>
      <c r="G2879" s="99"/>
      <c r="H2879" s="172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85"/>
      <c r="J2879" s="171" t="str">
        <f t="shared" si="85"/>
        <v/>
      </c>
      <c r="K2879" s="163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53" t="str">
        <f>IF('C. Consumer Service Detail'!$F2879="","",IF(VLOOKUP('C. Consumer Service Detail'!$F2879,'Table of Current Services'!$B$7:$F$36,'Table of Current Services'!$F$5,)="cost","Yes","No"))</f>
        <v/>
      </c>
      <c r="M2879" s="154" t="str">
        <f>IFERROR(IF('C. Consumer Service Detail'!$K2879="No Match","No",VLOOKUP('C. Consumer Service Detail'!$C2879,'B. Consumer Budget'!$E$11:$F$2010,2,FALSE)),"")</f>
        <v/>
      </c>
      <c r="P2879" s="94"/>
      <c r="Q2879" s="94"/>
    </row>
    <row r="2880" spans="2:17" x14ac:dyDescent="0.25">
      <c r="B2880" s="95">
        <f t="shared" si="86"/>
        <v>2870</v>
      </c>
      <c r="C2880" s="149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97"/>
      <c r="E2880" s="96"/>
      <c r="F2880" s="119"/>
      <c r="G2880" s="97"/>
      <c r="H2880" s="170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86"/>
      <c r="J2880" s="171" t="str">
        <f t="shared" si="85"/>
        <v/>
      </c>
      <c r="K2880" s="163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53" t="str">
        <f>IF('C. Consumer Service Detail'!$F2880="","",IF(VLOOKUP('C. Consumer Service Detail'!$F2880,'Table of Current Services'!$B$7:$F$36,'Table of Current Services'!$F$5,)="cost","Yes","No"))</f>
        <v/>
      </c>
      <c r="M2880" s="154" t="str">
        <f>IFERROR(IF('C. Consumer Service Detail'!$K2880="No Match","No",VLOOKUP('C. Consumer Service Detail'!$C2880,'B. Consumer Budget'!$E$11:$F$2010,2,FALSE)),"")</f>
        <v/>
      </c>
      <c r="P2880" s="94"/>
      <c r="Q2880" s="94"/>
    </row>
    <row r="2881" spans="2:17" x14ac:dyDescent="0.25">
      <c r="B2881" s="95">
        <f t="shared" si="86"/>
        <v>2871</v>
      </c>
      <c r="C2881" s="149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96"/>
      <c r="E2881" s="98"/>
      <c r="F2881" s="120"/>
      <c r="G2881" s="99"/>
      <c r="H2881" s="172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85"/>
      <c r="J2881" s="171" t="str">
        <f t="shared" si="85"/>
        <v/>
      </c>
      <c r="K2881" s="163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53" t="str">
        <f>IF('C. Consumer Service Detail'!$F2881="","",IF(VLOOKUP('C. Consumer Service Detail'!$F2881,'Table of Current Services'!$B$7:$F$36,'Table of Current Services'!$F$5,)="cost","Yes","No"))</f>
        <v/>
      </c>
      <c r="M2881" s="154" t="str">
        <f>IFERROR(IF('C. Consumer Service Detail'!$K2881="No Match","No",VLOOKUP('C. Consumer Service Detail'!$C2881,'B. Consumer Budget'!$E$11:$F$2010,2,FALSE)),"")</f>
        <v/>
      </c>
      <c r="P2881" s="94"/>
      <c r="Q2881" s="94"/>
    </row>
    <row r="2882" spans="2:17" x14ac:dyDescent="0.25">
      <c r="B2882" s="95">
        <f t="shared" si="86"/>
        <v>2872</v>
      </c>
      <c r="C2882" s="149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97"/>
      <c r="E2882" s="96"/>
      <c r="F2882" s="119"/>
      <c r="G2882" s="97"/>
      <c r="H2882" s="170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86"/>
      <c r="J2882" s="171" t="str">
        <f t="shared" si="85"/>
        <v/>
      </c>
      <c r="K2882" s="163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53" t="str">
        <f>IF('C. Consumer Service Detail'!$F2882="","",IF(VLOOKUP('C. Consumer Service Detail'!$F2882,'Table of Current Services'!$B$7:$F$36,'Table of Current Services'!$F$5,)="cost","Yes","No"))</f>
        <v/>
      </c>
      <c r="M2882" s="154" t="str">
        <f>IFERROR(IF('C. Consumer Service Detail'!$K2882="No Match","No",VLOOKUP('C. Consumer Service Detail'!$C2882,'B. Consumer Budget'!$E$11:$F$2010,2,FALSE)),"")</f>
        <v/>
      </c>
      <c r="P2882" s="94"/>
      <c r="Q2882" s="94"/>
    </row>
    <row r="2883" spans="2:17" x14ac:dyDescent="0.25">
      <c r="B2883" s="95">
        <f t="shared" si="86"/>
        <v>2873</v>
      </c>
      <c r="C2883" s="149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96"/>
      <c r="E2883" s="98"/>
      <c r="F2883" s="120"/>
      <c r="G2883" s="99"/>
      <c r="H2883" s="172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85"/>
      <c r="J2883" s="171" t="str">
        <f t="shared" si="85"/>
        <v/>
      </c>
      <c r="K2883" s="163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53" t="str">
        <f>IF('C. Consumer Service Detail'!$F2883="","",IF(VLOOKUP('C. Consumer Service Detail'!$F2883,'Table of Current Services'!$B$7:$F$36,'Table of Current Services'!$F$5,)="cost","Yes","No"))</f>
        <v/>
      </c>
      <c r="M2883" s="154" t="str">
        <f>IFERROR(IF('C. Consumer Service Detail'!$K2883="No Match","No",VLOOKUP('C. Consumer Service Detail'!$C2883,'B. Consumer Budget'!$E$11:$F$2010,2,FALSE)),"")</f>
        <v/>
      </c>
      <c r="P2883" s="94"/>
      <c r="Q2883" s="94"/>
    </row>
    <row r="2884" spans="2:17" x14ac:dyDescent="0.25">
      <c r="B2884" s="95">
        <f t="shared" si="86"/>
        <v>2874</v>
      </c>
      <c r="C2884" s="149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97"/>
      <c r="E2884" s="96"/>
      <c r="F2884" s="119"/>
      <c r="G2884" s="97"/>
      <c r="H2884" s="170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86"/>
      <c r="J2884" s="171" t="str">
        <f t="shared" si="85"/>
        <v/>
      </c>
      <c r="K2884" s="163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53" t="str">
        <f>IF('C. Consumer Service Detail'!$F2884="","",IF(VLOOKUP('C. Consumer Service Detail'!$F2884,'Table of Current Services'!$B$7:$F$36,'Table of Current Services'!$F$5,)="cost","Yes","No"))</f>
        <v/>
      </c>
      <c r="M2884" s="154" t="str">
        <f>IFERROR(IF('C. Consumer Service Detail'!$K2884="No Match","No",VLOOKUP('C. Consumer Service Detail'!$C2884,'B. Consumer Budget'!$E$11:$F$2010,2,FALSE)),"")</f>
        <v/>
      </c>
      <c r="P2884" s="94"/>
      <c r="Q2884" s="94"/>
    </row>
    <row r="2885" spans="2:17" x14ac:dyDescent="0.25">
      <c r="B2885" s="95">
        <f t="shared" si="86"/>
        <v>2875</v>
      </c>
      <c r="C2885" s="149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96"/>
      <c r="E2885" s="98"/>
      <c r="F2885" s="120"/>
      <c r="G2885" s="99"/>
      <c r="H2885" s="172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85"/>
      <c r="J2885" s="171" t="str">
        <f t="shared" si="85"/>
        <v/>
      </c>
      <c r="K2885" s="163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53" t="str">
        <f>IF('C. Consumer Service Detail'!$F2885="","",IF(VLOOKUP('C. Consumer Service Detail'!$F2885,'Table of Current Services'!$B$7:$F$36,'Table of Current Services'!$F$5,)="cost","Yes","No"))</f>
        <v/>
      </c>
      <c r="M2885" s="154" t="str">
        <f>IFERROR(IF('C. Consumer Service Detail'!$K2885="No Match","No",VLOOKUP('C. Consumer Service Detail'!$C2885,'B. Consumer Budget'!$E$11:$F$2010,2,FALSE)),"")</f>
        <v/>
      </c>
      <c r="P2885" s="94"/>
      <c r="Q2885" s="94"/>
    </row>
    <row r="2886" spans="2:17" x14ac:dyDescent="0.25">
      <c r="B2886" s="95">
        <f t="shared" si="86"/>
        <v>2876</v>
      </c>
      <c r="C2886" s="149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97"/>
      <c r="E2886" s="96"/>
      <c r="F2886" s="119"/>
      <c r="G2886" s="97"/>
      <c r="H2886" s="170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86"/>
      <c r="J2886" s="171" t="str">
        <f t="shared" si="85"/>
        <v/>
      </c>
      <c r="K2886" s="163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53" t="str">
        <f>IF('C. Consumer Service Detail'!$F2886="","",IF(VLOOKUP('C. Consumer Service Detail'!$F2886,'Table of Current Services'!$B$7:$F$36,'Table of Current Services'!$F$5,)="cost","Yes","No"))</f>
        <v/>
      </c>
      <c r="M2886" s="154" t="str">
        <f>IFERROR(IF('C. Consumer Service Detail'!$K2886="No Match","No",VLOOKUP('C. Consumer Service Detail'!$C2886,'B. Consumer Budget'!$E$11:$F$2010,2,FALSE)),"")</f>
        <v/>
      </c>
      <c r="P2886" s="94"/>
      <c r="Q2886" s="94"/>
    </row>
    <row r="2887" spans="2:17" x14ac:dyDescent="0.25">
      <c r="B2887" s="95">
        <f t="shared" si="86"/>
        <v>2877</v>
      </c>
      <c r="C2887" s="149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96"/>
      <c r="E2887" s="98"/>
      <c r="F2887" s="120"/>
      <c r="G2887" s="99"/>
      <c r="H2887" s="172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85"/>
      <c r="J2887" s="171" t="str">
        <f t="shared" si="85"/>
        <v/>
      </c>
      <c r="K2887" s="163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53" t="str">
        <f>IF('C. Consumer Service Detail'!$F2887="","",IF(VLOOKUP('C. Consumer Service Detail'!$F2887,'Table of Current Services'!$B$7:$F$36,'Table of Current Services'!$F$5,)="cost","Yes","No"))</f>
        <v/>
      </c>
      <c r="M2887" s="154" t="str">
        <f>IFERROR(IF('C. Consumer Service Detail'!$K2887="No Match","No",VLOOKUP('C. Consumer Service Detail'!$C2887,'B. Consumer Budget'!$E$11:$F$2010,2,FALSE)),"")</f>
        <v/>
      </c>
      <c r="P2887" s="94"/>
      <c r="Q2887" s="94"/>
    </row>
    <row r="2888" spans="2:17" x14ac:dyDescent="0.25">
      <c r="B2888" s="95">
        <f t="shared" si="86"/>
        <v>2878</v>
      </c>
      <c r="C2888" s="149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97"/>
      <c r="E2888" s="96"/>
      <c r="F2888" s="119"/>
      <c r="G2888" s="97"/>
      <c r="H2888" s="170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86"/>
      <c r="J2888" s="171" t="str">
        <f t="shared" si="85"/>
        <v/>
      </c>
      <c r="K2888" s="163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53" t="str">
        <f>IF('C. Consumer Service Detail'!$F2888="","",IF(VLOOKUP('C. Consumer Service Detail'!$F2888,'Table of Current Services'!$B$7:$F$36,'Table of Current Services'!$F$5,)="cost","Yes","No"))</f>
        <v/>
      </c>
      <c r="M2888" s="154" t="str">
        <f>IFERROR(IF('C. Consumer Service Detail'!$K2888="No Match","No",VLOOKUP('C. Consumer Service Detail'!$C2888,'B. Consumer Budget'!$E$11:$F$2010,2,FALSE)),"")</f>
        <v/>
      </c>
      <c r="P2888" s="94"/>
      <c r="Q2888" s="94"/>
    </row>
    <row r="2889" spans="2:17" x14ac:dyDescent="0.25">
      <c r="B2889" s="95">
        <f t="shared" si="86"/>
        <v>2879</v>
      </c>
      <c r="C2889" s="149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96"/>
      <c r="E2889" s="98"/>
      <c r="F2889" s="120"/>
      <c r="G2889" s="99"/>
      <c r="H2889" s="172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85"/>
      <c r="J2889" s="171" t="str">
        <f t="shared" si="85"/>
        <v/>
      </c>
      <c r="K2889" s="163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53" t="str">
        <f>IF('C. Consumer Service Detail'!$F2889="","",IF(VLOOKUP('C. Consumer Service Detail'!$F2889,'Table of Current Services'!$B$7:$F$36,'Table of Current Services'!$F$5,)="cost","Yes","No"))</f>
        <v/>
      </c>
      <c r="M2889" s="154" t="str">
        <f>IFERROR(IF('C. Consumer Service Detail'!$K2889="No Match","No",VLOOKUP('C. Consumer Service Detail'!$C2889,'B. Consumer Budget'!$E$11:$F$2010,2,FALSE)),"")</f>
        <v/>
      </c>
      <c r="P2889" s="94"/>
      <c r="Q2889" s="94"/>
    </row>
    <row r="2890" spans="2:17" x14ac:dyDescent="0.25">
      <c r="B2890" s="95">
        <f t="shared" si="86"/>
        <v>2880</v>
      </c>
      <c r="C2890" s="149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97"/>
      <c r="E2890" s="96"/>
      <c r="F2890" s="119"/>
      <c r="G2890" s="97"/>
      <c r="H2890" s="170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86"/>
      <c r="J2890" s="171" t="str">
        <f t="shared" si="85"/>
        <v/>
      </c>
      <c r="K2890" s="163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53" t="str">
        <f>IF('C. Consumer Service Detail'!$F2890="","",IF(VLOOKUP('C. Consumer Service Detail'!$F2890,'Table of Current Services'!$B$7:$F$36,'Table of Current Services'!$F$5,)="cost","Yes","No"))</f>
        <v/>
      </c>
      <c r="M2890" s="154" t="str">
        <f>IFERROR(IF('C. Consumer Service Detail'!$K2890="No Match","No",VLOOKUP('C. Consumer Service Detail'!$C2890,'B. Consumer Budget'!$E$11:$F$2010,2,FALSE)),"")</f>
        <v/>
      </c>
      <c r="P2890" s="94"/>
      <c r="Q2890" s="94"/>
    </row>
    <row r="2891" spans="2:17" x14ac:dyDescent="0.25">
      <c r="B2891" s="95">
        <f t="shared" si="86"/>
        <v>2881</v>
      </c>
      <c r="C2891" s="149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96"/>
      <c r="E2891" s="98"/>
      <c r="F2891" s="120"/>
      <c r="G2891" s="99"/>
      <c r="H2891" s="172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85"/>
      <c r="J2891" s="171" t="str">
        <f t="shared" ref="J2891:J2954" si="87">IFERROR(IF($H2891&gt;0,$H2891*$I2891,$I2891),"")</f>
        <v/>
      </c>
      <c r="K2891" s="163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53" t="str">
        <f>IF('C. Consumer Service Detail'!$F2891="","",IF(VLOOKUP('C. Consumer Service Detail'!$F2891,'Table of Current Services'!$B$7:$F$36,'Table of Current Services'!$F$5,)="cost","Yes","No"))</f>
        <v/>
      </c>
      <c r="M2891" s="154" t="str">
        <f>IFERROR(IF('C. Consumer Service Detail'!$K2891="No Match","No",VLOOKUP('C. Consumer Service Detail'!$C2891,'B. Consumer Budget'!$E$11:$F$2010,2,FALSE)),"")</f>
        <v/>
      </c>
      <c r="P2891" s="94"/>
      <c r="Q2891" s="94"/>
    </row>
    <row r="2892" spans="2:17" x14ac:dyDescent="0.25">
      <c r="B2892" s="95">
        <f t="shared" ref="B2892:B2955" si="88">B2891+1</f>
        <v>2882</v>
      </c>
      <c r="C2892" s="149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97"/>
      <c r="E2892" s="96"/>
      <c r="F2892" s="119"/>
      <c r="G2892" s="97"/>
      <c r="H2892" s="170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86"/>
      <c r="J2892" s="171" t="str">
        <f t="shared" si="87"/>
        <v/>
      </c>
      <c r="K2892" s="163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53" t="str">
        <f>IF('C. Consumer Service Detail'!$F2892="","",IF(VLOOKUP('C. Consumer Service Detail'!$F2892,'Table of Current Services'!$B$7:$F$36,'Table of Current Services'!$F$5,)="cost","Yes","No"))</f>
        <v/>
      </c>
      <c r="M2892" s="154" t="str">
        <f>IFERROR(IF('C. Consumer Service Detail'!$K2892="No Match","No",VLOOKUP('C. Consumer Service Detail'!$C2892,'B. Consumer Budget'!$E$11:$F$2010,2,FALSE)),"")</f>
        <v/>
      </c>
      <c r="P2892" s="94"/>
      <c r="Q2892" s="94"/>
    </row>
    <row r="2893" spans="2:17" x14ac:dyDescent="0.25">
      <c r="B2893" s="95">
        <f t="shared" si="88"/>
        <v>2883</v>
      </c>
      <c r="C2893" s="149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96"/>
      <c r="E2893" s="98"/>
      <c r="F2893" s="120"/>
      <c r="G2893" s="99"/>
      <c r="H2893" s="172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85"/>
      <c r="J2893" s="171" t="str">
        <f t="shared" si="87"/>
        <v/>
      </c>
      <c r="K2893" s="163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53" t="str">
        <f>IF('C. Consumer Service Detail'!$F2893="","",IF(VLOOKUP('C. Consumer Service Detail'!$F2893,'Table of Current Services'!$B$7:$F$36,'Table of Current Services'!$F$5,)="cost","Yes","No"))</f>
        <v/>
      </c>
      <c r="M2893" s="154" t="str">
        <f>IFERROR(IF('C. Consumer Service Detail'!$K2893="No Match","No",VLOOKUP('C. Consumer Service Detail'!$C2893,'B. Consumer Budget'!$E$11:$F$2010,2,FALSE)),"")</f>
        <v/>
      </c>
      <c r="P2893" s="94"/>
      <c r="Q2893" s="94"/>
    </row>
    <row r="2894" spans="2:17" x14ac:dyDescent="0.25">
      <c r="B2894" s="95">
        <f t="shared" si="88"/>
        <v>2884</v>
      </c>
      <c r="C2894" s="149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97"/>
      <c r="E2894" s="96"/>
      <c r="F2894" s="119"/>
      <c r="G2894" s="97"/>
      <c r="H2894" s="170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86"/>
      <c r="J2894" s="171" t="str">
        <f t="shared" si="87"/>
        <v/>
      </c>
      <c r="K2894" s="163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53" t="str">
        <f>IF('C. Consumer Service Detail'!$F2894="","",IF(VLOOKUP('C. Consumer Service Detail'!$F2894,'Table of Current Services'!$B$7:$F$36,'Table of Current Services'!$F$5,)="cost","Yes","No"))</f>
        <v/>
      </c>
      <c r="M2894" s="154" t="str">
        <f>IFERROR(IF('C. Consumer Service Detail'!$K2894="No Match","No",VLOOKUP('C. Consumer Service Detail'!$C2894,'B. Consumer Budget'!$E$11:$F$2010,2,FALSE)),"")</f>
        <v/>
      </c>
      <c r="P2894" s="94"/>
      <c r="Q2894" s="94"/>
    </row>
    <row r="2895" spans="2:17" x14ac:dyDescent="0.25">
      <c r="B2895" s="95">
        <f t="shared" si="88"/>
        <v>2885</v>
      </c>
      <c r="C2895" s="149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96"/>
      <c r="E2895" s="98"/>
      <c r="F2895" s="120"/>
      <c r="G2895" s="99"/>
      <c r="H2895" s="172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85"/>
      <c r="J2895" s="171" t="str">
        <f t="shared" si="87"/>
        <v/>
      </c>
      <c r="K2895" s="163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53" t="str">
        <f>IF('C. Consumer Service Detail'!$F2895="","",IF(VLOOKUP('C. Consumer Service Detail'!$F2895,'Table of Current Services'!$B$7:$F$36,'Table of Current Services'!$F$5,)="cost","Yes","No"))</f>
        <v/>
      </c>
      <c r="M2895" s="154" t="str">
        <f>IFERROR(IF('C. Consumer Service Detail'!$K2895="No Match","No",VLOOKUP('C. Consumer Service Detail'!$C2895,'B. Consumer Budget'!$E$11:$F$2010,2,FALSE)),"")</f>
        <v/>
      </c>
      <c r="P2895" s="94"/>
      <c r="Q2895" s="94"/>
    </row>
    <row r="2896" spans="2:17" x14ac:dyDescent="0.25">
      <c r="B2896" s="95">
        <f t="shared" si="88"/>
        <v>2886</v>
      </c>
      <c r="C2896" s="149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97"/>
      <c r="E2896" s="96"/>
      <c r="F2896" s="119"/>
      <c r="G2896" s="97"/>
      <c r="H2896" s="170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86"/>
      <c r="J2896" s="171" t="str">
        <f t="shared" si="87"/>
        <v/>
      </c>
      <c r="K2896" s="163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53" t="str">
        <f>IF('C. Consumer Service Detail'!$F2896="","",IF(VLOOKUP('C. Consumer Service Detail'!$F2896,'Table of Current Services'!$B$7:$F$36,'Table of Current Services'!$F$5,)="cost","Yes","No"))</f>
        <v/>
      </c>
      <c r="M2896" s="154" t="str">
        <f>IFERROR(IF('C. Consumer Service Detail'!$K2896="No Match","No",VLOOKUP('C. Consumer Service Detail'!$C2896,'B. Consumer Budget'!$E$11:$F$2010,2,FALSE)),"")</f>
        <v/>
      </c>
      <c r="P2896" s="94"/>
      <c r="Q2896" s="94"/>
    </row>
    <row r="2897" spans="2:17" x14ac:dyDescent="0.25">
      <c r="B2897" s="95">
        <f t="shared" si="88"/>
        <v>2887</v>
      </c>
      <c r="C2897" s="149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96"/>
      <c r="E2897" s="98"/>
      <c r="F2897" s="120"/>
      <c r="G2897" s="99"/>
      <c r="H2897" s="172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85"/>
      <c r="J2897" s="171" t="str">
        <f t="shared" si="87"/>
        <v/>
      </c>
      <c r="K2897" s="163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53" t="str">
        <f>IF('C. Consumer Service Detail'!$F2897="","",IF(VLOOKUP('C. Consumer Service Detail'!$F2897,'Table of Current Services'!$B$7:$F$36,'Table of Current Services'!$F$5,)="cost","Yes","No"))</f>
        <v/>
      </c>
      <c r="M2897" s="154" t="str">
        <f>IFERROR(IF('C. Consumer Service Detail'!$K2897="No Match","No",VLOOKUP('C. Consumer Service Detail'!$C2897,'B. Consumer Budget'!$E$11:$F$2010,2,FALSE)),"")</f>
        <v/>
      </c>
      <c r="P2897" s="94"/>
      <c r="Q2897" s="94"/>
    </row>
    <row r="2898" spans="2:17" x14ac:dyDescent="0.25">
      <c r="B2898" s="95">
        <f t="shared" si="88"/>
        <v>2888</v>
      </c>
      <c r="C2898" s="149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97"/>
      <c r="E2898" s="96"/>
      <c r="F2898" s="119"/>
      <c r="G2898" s="97"/>
      <c r="H2898" s="170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86"/>
      <c r="J2898" s="171" t="str">
        <f t="shared" si="87"/>
        <v/>
      </c>
      <c r="K2898" s="163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53" t="str">
        <f>IF('C. Consumer Service Detail'!$F2898="","",IF(VLOOKUP('C. Consumer Service Detail'!$F2898,'Table of Current Services'!$B$7:$F$36,'Table of Current Services'!$F$5,)="cost","Yes","No"))</f>
        <v/>
      </c>
      <c r="M2898" s="154" t="str">
        <f>IFERROR(IF('C. Consumer Service Detail'!$K2898="No Match","No",VLOOKUP('C. Consumer Service Detail'!$C2898,'B. Consumer Budget'!$E$11:$F$2010,2,FALSE)),"")</f>
        <v/>
      </c>
      <c r="P2898" s="94"/>
      <c r="Q2898" s="94"/>
    </row>
    <row r="2899" spans="2:17" x14ac:dyDescent="0.25">
      <c r="B2899" s="95">
        <f t="shared" si="88"/>
        <v>2889</v>
      </c>
      <c r="C2899" s="149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96"/>
      <c r="E2899" s="98"/>
      <c r="F2899" s="120"/>
      <c r="G2899" s="99"/>
      <c r="H2899" s="172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85"/>
      <c r="J2899" s="171" t="str">
        <f t="shared" si="87"/>
        <v/>
      </c>
      <c r="K2899" s="163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53" t="str">
        <f>IF('C. Consumer Service Detail'!$F2899="","",IF(VLOOKUP('C. Consumer Service Detail'!$F2899,'Table of Current Services'!$B$7:$F$36,'Table of Current Services'!$F$5,)="cost","Yes","No"))</f>
        <v/>
      </c>
      <c r="M2899" s="154" t="str">
        <f>IFERROR(IF('C. Consumer Service Detail'!$K2899="No Match","No",VLOOKUP('C. Consumer Service Detail'!$C2899,'B. Consumer Budget'!$E$11:$F$2010,2,FALSE)),"")</f>
        <v/>
      </c>
      <c r="P2899" s="94"/>
      <c r="Q2899" s="94"/>
    </row>
    <row r="2900" spans="2:17" x14ac:dyDescent="0.25">
      <c r="B2900" s="95">
        <f t="shared" si="88"/>
        <v>2890</v>
      </c>
      <c r="C2900" s="149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97"/>
      <c r="E2900" s="96"/>
      <c r="F2900" s="119"/>
      <c r="G2900" s="97"/>
      <c r="H2900" s="170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86"/>
      <c r="J2900" s="171" t="str">
        <f t="shared" si="87"/>
        <v/>
      </c>
      <c r="K2900" s="163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53" t="str">
        <f>IF('C. Consumer Service Detail'!$F2900="","",IF(VLOOKUP('C. Consumer Service Detail'!$F2900,'Table of Current Services'!$B$7:$F$36,'Table of Current Services'!$F$5,)="cost","Yes","No"))</f>
        <v/>
      </c>
      <c r="M2900" s="154" t="str">
        <f>IFERROR(IF('C. Consumer Service Detail'!$K2900="No Match","No",VLOOKUP('C. Consumer Service Detail'!$C2900,'B. Consumer Budget'!$E$11:$F$2010,2,FALSE)),"")</f>
        <v/>
      </c>
      <c r="P2900" s="94"/>
      <c r="Q2900" s="94"/>
    </row>
    <row r="2901" spans="2:17" x14ac:dyDescent="0.25">
      <c r="B2901" s="95">
        <f t="shared" si="88"/>
        <v>2891</v>
      </c>
      <c r="C2901" s="149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96"/>
      <c r="E2901" s="98"/>
      <c r="F2901" s="120"/>
      <c r="G2901" s="99"/>
      <c r="H2901" s="172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85"/>
      <c r="J2901" s="171" t="str">
        <f t="shared" si="87"/>
        <v/>
      </c>
      <c r="K2901" s="163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53" t="str">
        <f>IF('C. Consumer Service Detail'!$F2901="","",IF(VLOOKUP('C. Consumer Service Detail'!$F2901,'Table of Current Services'!$B$7:$F$36,'Table of Current Services'!$F$5,)="cost","Yes","No"))</f>
        <v/>
      </c>
      <c r="M2901" s="154" t="str">
        <f>IFERROR(IF('C. Consumer Service Detail'!$K2901="No Match","No",VLOOKUP('C. Consumer Service Detail'!$C2901,'B. Consumer Budget'!$E$11:$F$2010,2,FALSE)),"")</f>
        <v/>
      </c>
      <c r="P2901" s="94"/>
      <c r="Q2901" s="94"/>
    </row>
    <row r="2902" spans="2:17" x14ac:dyDescent="0.25">
      <c r="B2902" s="95">
        <f t="shared" si="88"/>
        <v>2892</v>
      </c>
      <c r="C2902" s="149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97"/>
      <c r="E2902" s="96"/>
      <c r="F2902" s="119"/>
      <c r="G2902" s="97"/>
      <c r="H2902" s="170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86"/>
      <c r="J2902" s="171" t="str">
        <f t="shared" si="87"/>
        <v/>
      </c>
      <c r="K2902" s="163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53" t="str">
        <f>IF('C. Consumer Service Detail'!$F2902="","",IF(VLOOKUP('C. Consumer Service Detail'!$F2902,'Table of Current Services'!$B$7:$F$36,'Table of Current Services'!$F$5,)="cost","Yes","No"))</f>
        <v/>
      </c>
      <c r="M2902" s="154" t="str">
        <f>IFERROR(IF('C. Consumer Service Detail'!$K2902="No Match","No",VLOOKUP('C. Consumer Service Detail'!$C2902,'B. Consumer Budget'!$E$11:$F$2010,2,FALSE)),"")</f>
        <v/>
      </c>
      <c r="P2902" s="94"/>
      <c r="Q2902" s="94"/>
    </row>
    <row r="2903" spans="2:17" x14ac:dyDescent="0.25">
      <c r="B2903" s="95">
        <f t="shared" si="88"/>
        <v>2893</v>
      </c>
      <c r="C2903" s="149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96"/>
      <c r="E2903" s="98"/>
      <c r="F2903" s="120"/>
      <c r="G2903" s="99"/>
      <c r="H2903" s="172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85"/>
      <c r="J2903" s="171" t="str">
        <f t="shared" si="87"/>
        <v/>
      </c>
      <c r="K2903" s="163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53" t="str">
        <f>IF('C. Consumer Service Detail'!$F2903="","",IF(VLOOKUP('C. Consumer Service Detail'!$F2903,'Table of Current Services'!$B$7:$F$36,'Table of Current Services'!$F$5,)="cost","Yes","No"))</f>
        <v/>
      </c>
      <c r="M2903" s="154" t="str">
        <f>IFERROR(IF('C. Consumer Service Detail'!$K2903="No Match","No",VLOOKUP('C. Consumer Service Detail'!$C2903,'B. Consumer Budget'!$E$11:$F$2010,2,FALSE)),"")</f>
        <v/>
      </c>
      <c r="P2903" s="94"/>
      <c r="Q2903" s="94"/>
    </row>
    <row r="2904" spans="2:17" x14ac:dyDescent="0.25">
      <c r="B2904" s="95">
        <f t="shared" si="88"/>
        <v>2894</v>
      </c>
      <c r="C2904" s="149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97"/>
      <c r="E2904" s="96"/>
      <c r="F2904" s="119"/>
      <c r="G2904" s="97"/>
      <c r="H2904" s="170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86"/>
      <c r="J2904" s="171" t="str">
        <f t="shared" si="87"/>
        <v/>
      </c>
      <c r="K2904" s="163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53" t="str">
        <f>IF('C. Consumer Service Detail'!$F2904="","",IF(VLOOKUP('C. Consumer Service Detail'!$F2904,'Table of Current Services'!$B$7:$F$36,'Table of Current Services'!$F$5,)="cost","Yes","No"))</f>
        <v/>
      </c>
      <c r="M2904" s="154" t="str">
        <f>IFERROR(IF('C. Consumer Service Detail'!$K2904="No Match","No",VLOOKUP('C. Consumer Service Detail'!$C2904,'B. Consumer Budget'!$E$11:$F$2010,2,FALSE)),"")</f>
        <v/>
      </c>
      <c r="P2904" s="94"/>
      <c r="Q2904" s="94"/>
    </row>
    <row r="2905" spans="2:17" x14ac:dyDescent="0.25">
      <c r="B2905" s="95">
        <f t="shared" si="88"/>
        <v>2895</v>
      </c>
      <c r="C2905" s="149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96"/>
      <c r="E2905" s="98"/>
      <c r="F2905" s="120"/>
      <c r="G2905" s="99"/>
      <c r="H2905" s="172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85"/>
      <c r="J2905" s="171" t="str">
        <f t="shared" si="87"/>
        <v/>
      </c>
      <c r="K2905" s="163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53" t="str">
        <f>IF('C. Consumer Service Detail'!$F2905="","",IF(VLOOKUP('C. Consumer Service Detail'!$F2905,'Table of Current Services'!$B$7:$F$36,'Table of Current Services'!$F$5,)="cost","Yes","No"))</f>
        <v/>
      </c>
      <c r="M2905" s="154" t="str">
        <f>IFERROR(IF('C. Consumer Service Detail'!$K2905="No Match","No",VLOOKUP('C. Consumer Service Detail'!$C2905,'B. Consumer Budget'!$E$11:$F$2010,2,FALSE)),"")</f>
        <v/>
      </c>
      <c r="P2905" s="94"/>
      <c r="Q2905" s="94"/>
    </row>
    <row r="2906" spans="2:17" x14ac:dyDescent="0.25">
      <c r="B2906" s="95">
        <f t="shared" si="88"/>
        <v>2896</v>
      </c>
      <c r="C2906" s="149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97"/>
      <c r="E2906" s="96"/>
      <c r="F2906" s="119"/>
      <c r="G2906" s="97"/>
      <c r="H2906" s="170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86"/>
      <c r="J2906" s="171" t="str">
        <f t="shared" si="87"/>
        <v/>
      </c>
      <c r="K2906" s="163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53" t="str">
        <f>IF('C. Consumer Service Detail'!$F2906="","",IF(VLOOKUP('C. Consumer Service Detail'!$F2906,'Table of Current Services'!$B$7:$F$36,'Table of Current Services'!$F$5,)="cost","Yes","No"))</f>
        <v/>
      </c>
      <c r="M2906" s="154" t="str">
        <f>IFERROR(IF('C. Consumer Service Detail'!$K2906="No Match","No",VLOOKUP('C. Consumer Service Detail'!$C2906,'B. Consumer Budget'!$E$11:$F$2010,2,FALSE)),"")</f>
        <v/>
      </c>
      <c r="P2906" s="94"/>
      <c r="Q2906" s="94"/>
    </row>
    <row r="2907" spans="2:17" x14ac:dyDescent="0.25">
      <c r="B2907" s="95">
        <f t="shared" si="88"/>
        <v>2897</v>
      </c>
      <c r="C2907" s="149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96"/>
      <c r="E2907" s="98"/>
      <c r="F2907" s="120"/>
      <c r="G2907" s="99"/>
      <c r="H2907" s="172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85"/>
      <c r="J2907" s="171" t="str">
        <f t="shared" si="87"/>
        <v/>
      </c>
      <c r="K2907" s="163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53" t="str">
        <f>IF('C. Consumer Service Detail'!$F2907="","",IF(VLOOKUP('C. Consumer Service Detail'!$F2907,'Table of Current Services'!$B$7:$F$36,'Table of Current Services'!$F$5,)="cost","Yes","No"))</f>
        <v/>
      </c>
      <c r="M2907" s="154" t="str">
        <f>IFERROR(IF('C. Consumer Service Detail'!$K2907="No Match","No",VLOOKUP('C. Consumer Service Detail'!$C2907,'B. Consumer Budget'!$E$11:$F$2010,2,FALSE)),"")</f>
        <v/>
      </c>
      <c r="P2907" s="94"/>
      <c r="Q2907" s="94"/>
    </row>
    <row r="2908" spans="2:17" x14ac:dyDescent="0.25">
      <c r="B2908" s="95">
        <f t="shared" si="88"/>
        <v>2898</v>
      </c>
      <c r="C2908" s="149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97"/>
      <c r="E2908" s="96"/>
      <c r="F2908" s="119"/>
      <c r="G2908" s="97"/>
      <c r="H2908" s="170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86"/>
      <c r="J2908" s="171" t="str">
        <f t="shared" si="87"/>
        <v/>
      </c>
      <c r="K2908" s="163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53" t="str">
        <f>IF('C. Consumer Service Detail'!$F2908="","",IF(VLOOKUP('C. Consumer Service Detail'!$F2908,'Table of Current Services'!$B$7:$F$36,'Table of Current Services'!$F$5,)="cost","Yes","No"))</f>
        <v/>
      </c>
      <c r="M2908" s="154" t="str">
        <f>IFERROR(IF('C. Consumer Service Detail'!$K2908="No Match","No",VLOOKUP('C. Consumer Service Detail'!$C2908,'B. Consumer Budget'!$E$11:$F$2010,2,FALSE)),"")</f>
        <v/>
      </c>
      <c r="P2908" s="94"/>
      <c r="Q2908" s="94"/>
    </row>
    <row r="2909" spans="2:17" x14ac:dyDescent="0.25">
      <c r="B2909" s="95">
        <f t="shared" si="88"/>
        <v>2899</v>
      </c>
      <c r="C2909" s="149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96"/>
      <c r="E2909" s="98"/>
      <c r="F2909" s="120"/>
      <c r="G2909" s="99"/>
      <c r="H2909" s="172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85"/>
      <c r="J2909" s="171" t="str">
        <f t="shared" si="87"/>
        <v/>
      </c>
      <c r="K2909" s="163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53" t="str">
        <f>IF('C. Consumer Service Detail'!$F2909="","",IF(VLOOKUP('C. Consumer Service Detail'!$F2909,'Table of Current Services'!$B$7:$F$36,'Table of Current Services'!$F$5,)="cost","Yes","No"))</f>
        <v/>
      </c>
      <c r="M2909" s="154" t="str">
        <f>IFERROR(IF('C. Consumer Service Detail'!$K2909="No Match","No",VLOOKUP('C. Consumer Service Detail'!$C2909,'B. Consumer Budget'!$E$11:$F$2010,2,FALSE)),"")</f>
        <v/>
      </c>
      <c r="P2909" s="94"/>
      <c r="Q2909" s="94"/>
    </row>
    <row r="2910" spans="2:17" x14ac:dyDescent="0.25">
      <c r="B2910" s="95">
        <f t="shared" si="88"/>
        <v>2900</v>
      </c>
      <c r="C2910" s="149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97"/>
      <c r="E2910" s="96"/>
      <c r="F2910" s="119"/>
      <c r="G2910" s="97"/>
      <c r="H2910" s="170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86"/>
      <c r="J2910" s="171" t="str">
        <f t="shared" si="87"/>
        <v/>
      </c>
      <c r="K2910" s="163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53" t="str">
        <f>IF('C. Consumer Service Detail'!$F2910="","",IF(VLOOKUP('C. Consumer Service Detail'!$F2910,'Table of Current Services'!$B$7:$F$36,'Table of Current Services'!$F$5,)="cost","Yes","No"))</f>
        <v/>
      </c>
      <c r="M2910" s="154" t="str">
        <f>IFERROR(IF('C. Consumer Service Detail'!$K2910="No Match","No",VLOOKUP('C. Consumer Service Detail'!$C2910,'B. Consumer Budget'!$E$11:$F$2010,2,FALSE)),"")</f>
        <v/>
      </c>
      <c r="P2910" s="94"/>
      <c r="Q2910" s="94"/>
    </row>
    <row r="2911" spans="2:17" x14ac:dyDescent="0.25">
      <c r="B2911" s="95">
        <f t="shared" si="88"/>
        <v>2901</v>
      </c>
      <c r="C2911" s="149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96"/>
      <c r="E2911" s="98"/>
      <c r="F2911" s="120"/>
      <c r="G2911" s="99"/>
      <c r="H2911" s="172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85"/>
      <c r="J2911" s="171" t="str">
        <f t="shared" si="87"/>
        <v/>
      </c>
      <c r="K2911" s="163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53" t="str">
        <f>IF('C. Consumer Service Detail'!$F2911="","",IF(VLOOKUP('C. Consumer Service Detail'!$F2911,'Table of Current Services'!$B$7:$F$36,'Table of Current Services'!$F$5,)="cost","Yes","No"))</f>
        <v/>
      </c>
      <c r="M2911" s="154" t="str">
        <f>IFERROR(IF('C. Consumer Service Detail'!$K2911="No Match","No",VLOOKUP('C. Consumer Service Detail'!$C2911,'B. Consumer Budget'!$E$11:$F$2010,2,FALSE)),"")</f>
        <v/>
      </c>
      <c r="P2911" s="94"/>
      <c r="Q2911" s="94"/>
    </row>
    <row r="2912" spans="2:17" x14ac:dyDescent="0.25">
      <c r="B2912" s="95">
        <f t="shared" si="88"/>
        <v>2902</v>
      </c>
      <c r="C2912" s="149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97"/>
      <c r="E2912" s="96"/>
      <c r="F2912" s="119"/>
      <c r="G2912" s="97"/>
      <c r="H2912" s="170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86"/>
      <c r="J2912" s="171" t="str">
        <f t="shared" si="87"/>
        <v/>
      </c>
      <c r="K2912" s="163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53" t="str">
        <f>IF('C. Consumer Service Detail'!$F2912="","",IF(VLOOKUP('C. Consumer Service Detail'!$F2912,'Table of Current Services'!$B$7:$F$36,'Table of Current Services'!$F$5,)="cost","Yes","No"))</f>
        <v/>
      </c>
      <c r="M2912" s="154" t="str">
        <f>IFERROR(IF('C. Consumer Service Detail'!$K2912="No Match","No",VLOOKUP('C. Consumer Service Detail'!$C2912,'B. Consumer Budget'!$E$11:$F$2010,2,FALSE)),"")</f>
        <v/>
      </c>
      <c r="P2912" s="94"/>
      <c r="Q2912" s="94"/>
    </row>
    <row r="2913" spans="2:17" x14ac:dyDescent="0.25">
      <c r="B2913" s="95">
        <f t="shared" si="88"/>
        <v>2903</v>
      </c>
      <c r="C2913" s="149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96"/>
      <c r="E2913" s="98"/>
      <c r="F2913" s="120"/>
      <c r="G2913" s="99"/>
      <c r="H2913" s="172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85"/>
      <c r="J2913" s="171" t="str">
        <f t="shared" si="87"/>
        <v/>
      </c>
      <c r="K2913" s="163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53" t="str">
        <f>IF('C. Consumer Service Detail'!$F2913="","",IF(VLOOKUP('C. Consumer Service Detail'!$F2913,'Table of Current Services'!$B$7:$F$36,'Table of Current Services'!$F$5,)="cost","Yes","No"))</f>
        <v/>
      </c>
      <c r="M2913" s="154" t="str">
        <f>IFERROR(IF('C. Consumer Service Detail'!$K2913="No Match","No",VLOOKUP('C. Consumer Service Detail'!$C2913,'B. Consumer Budget'!$E$11:$F$2010,2,FALSE)),"")</f>
        <v/>
      </c>
      <c r="P2913" s="94"/>
      <c r="Q2913" s="94"/>
    </row>
    <row r="2914" spans="2:17" x14ac:dyDescent="0.25">
      <c r="B2914" s="95">
        <f t="shared" si="88"/>
        <v>2904</v>
      </c>
      <c r="C2914" s="149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97"/>
      <c r="E2914" s="96"/>
      <c r="F2914" s="119"/>
      <c r="G2914" s="97"/>
      <c r="H2914" s="170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86"/>
      <c r="J2914" s="171" t="str">
        <f t="shared" si="87"/>
        <v/>
      </c>
      <c r="K2914" s="163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53" t="str">
        <f>IF('C. Consumer Service Detail'!$F2914="","",IF(VLOOKUP('C. Consumer Service Detail'!$F2914,'Table of Current Services'!$B$7:$F$36,'Table of Current Services'!$F$5,)="cost","Yes","No"))</f>
        <v/>
      </c>
      <c r="M2914" s="154" t="str">
        <f>IFERROR(IF('C. Consumer Service Detail'!$K2914="No Match","No",VLOOKUP('C. Consumer Service Detail'!$C2914,'B. Consumer Budget'!$E$11:$F$2010,2,FALSE)),"")</f>
        <v/>
      </c>
      <c r="P2914" s="94"/>
      <c r="Q2914" s="94"/>
    </row>
    <row r="2915" spans="2:17" x14ac:dyDescent="0.25">
      <c r="B2915" s="95">
        <f t="shared" si="88"/>
        <v>2905</v>
      </c>
      <c r="C2915" s="149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96"/>
      <c r="E2915" s="98"/>
      <c r="F2915" s="120"/>
      <c r="G2915" s="99"/>
      <c r="H2915" s="172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85"/>
      <c r="J2915" s="171" t="str">
        <f t="shared" si="87"/>
        <v/>
      </c>
      <c r="K2915" s="163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53" t="str">
        <f>IF('C. Consumer Service Detail'!$F2915="","",IF(VLOOKUP('C. Consumer Service Detail'!$F2915,'Table of Current Services'!$B$7:$F$36,'Table of Current Services'!$F$5,)="cost","Yes","No"))</f>
        <v/>
      </c>
      <c r="M2915" s="154" t="str">
        <f>IFERROR(IF('C. Consumer Service Detail'!$K2915="No Match","No",VLOOKUP('C. Consumer Service Detail'!$C2915,'B. Consumer Budget'!$E$11:$F$2010,2,FALSE)),"")</f>
        <v/>
      </c>
      <c r="P2915" s="94"/>
      <c r="Q2915" s="94"/>
    </row>
    <row r="2916" spans="2:17" x14ac:dyDescent="0.25">
      <c r="B2916" s="95">
        <f t="shared" si="88"/>
        <v>2906</v>
      </c>
      <c r="C2916" s="149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97"/>
      <c r="E2916" s="96"/>
      <c r="F2916" s="119"/>
      <c r="G2916" s="97"/>
      <c r="H2916" s="170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86"/>
      <c r="J2916" s="171" t="str">
        <f t="shared" si="87"/>
        <v/>
      </c>
      <c r="K2916" s="163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53" t="str">
        <f>IF('C. Consumer Service Detail'!$F2916="","",IF(VLOOKUP('C. Consumer Service Detail'!$F2916,'Table of Current Services'!$B$7:$F$36,'Table of Current Services'!$F$5,)="cost","Yes","No"))</f>
        <v/>
      </c>
      <c r="M2916" s="154" t="str">
        <f>IFERROR(IF('C. Consumer Service Detail'!$K2916="No Match","No",VLOOKUP('C. Consumer Service Detail'!$C2916,'B. Consumer Budget'!$E$11:$F$2010,2,FALSE)),"")</f>
        <v/>
      </c>
      <c r="P2916" s="94"/>
      <c r="Q2916" s="94"/>
    </row>
    <row r="2917" spans="2:17" x14ac:dyDescent="0.25">
      <c r="B2917" s="95">
        <f t="shared" si="88"/>
        <v>2907</v>
      </c>
      <c r="C2917" s="149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96"/>
      <c r="E2917" s="98"/>
      <c r="F2917" s="120"/>
      <c r="G2917" s="99"/>
      <c r="H2917" s="172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85"/>
      <c r="J2917" s="171" t="str">
        <f t="shared" si="87"/>
        <v/>
      </c>
      <c r="K2917" s="163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53" t="str">
        <f>IF('C. Consumer Service Detail'!$F2917="","",IF(VLOOKUP('C. Consumer Service Detail'!$F2917,'Table of Current Services'!$B$7:$F$36,'Table of Current Services'!$F$5,)="cost","Yes","No"))</f>
        <v/>
      </c>
      <c r="M2917" s="154" t="str">
        <f>IFERROR(IF('C. Consumer Service Detail'!$K2917="No Match","No",VLOOKUP('C. Consumer Service Detail'!$C2917,'B. Consumer Budget'!$E$11:$F$2010,2,FALSE)),"")</f>
        <v/>
      </c>
      <c r="P2917" s="94"/>
      <c r="Q2917" s="94"/>
    </row>
    <row r="2918" spans="2:17" x14ac:dyDescent="0.25">
      <c r="B2918" s="95">
        <f t="shared" si="88"/>
        <v>2908</v>
      </c>
      <c r="C2918" s="149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97"/>
      <c r="E2918" s="96"/>
      <c r="F2918" s="119"/>
      <c r="G2918" s="97"/>
      <c r="H2918" s="170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86"/>
      <c r="J2918" s="171" t="str">
        <f t="shared" si="87"/>
        <v/>
      </c>
      <c r="K2918" s="163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53" t="str">
        <f>IF('C. Consumer Service Detail'!$F2918="","",IF(VLOOKUP('C. Consumer Service Detail'!$F2918,'Table of Current Services'!$B$7:$F$36,'Table of Current Services'!$F$5,)="cost","Yes","No"))</f>
        <v/>
      </c>
      <c r="M2918" s="154" t="str">
        <f>IFERROR(IF('C. Consumer Service Detail'!$K2918="No Match","No",VLOOKUP('C. Consumer Service Detail'!$C2918,'B. Consumer Budget'!$E$11:$F$2010,2,FALSE)),"")</f>
        <v/>
      </c>
      <c r="P2918" s="94"/>
      <c r="Q2918" s="94"/>
    </row>
    <row r="2919" spans="2:17" x14ac:dyDescent="0.25">
      <c r="B2919" s="95">
        <f t="shared" si="88"/>
        <v>2909</v>
      </c>
      <c r="C2919" s="149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96"/>
      <c r="E2919" s="98"/>
      <c r="F2919" s="120"/>
      <c r="G2919" s="99"/>
      <c r="H2919" s="172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85"/>
      <c r="J2919" s="171" t="str">
        <f t="shared" si="87"/>
        <v/>
      </c>
      <c r="K2919" s="163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53" t="str">
        <f>IF('C. Consumer Service Detail'!$F2919="","",IF(VLOOKUP('C. Consumer Service Detail'!$F2919,'Table of Current Services'!$B$7:$F$36,'Table of Current Services'!$F$5,)="cost","Yes","No"))</f>
        <v/>
      </c>
      <c r="M2919" s="154" t="str">
        <f>IFERROR(IF('C. Consumer Service Detail'!$K2919="No Match","No",VLOOKUP('C. Consumer Service Detail'!$C2919,'B. Consumer Budget'!$E$11:$F$2010,2,FALSE)),"")</f>
        <v/>
      </c>
      <c r="P2919" s="94"/>
      <c r="Q2919" s="94"/>
    </row>
    <row r="2920" spans="2:17" x14ac:dyDescent="0.25">
      <c r="B2920" s="95">
        <f t="shared" si="88"/>
        <v>2910</v>
      </c>
      <c r="C2920" s="149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97"/>
      <c r="E2920" s="96"/>
      <c r="F2920" s="119"/>
      <c r="G2920" s="97"/>
      <c r="H2920" s="170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86"/>
      <c r="J2920" s="171" t="str">
        <f t="shared" si="87"/>
        <v/>
      </c>
      <c r="K2920" s="163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53" t="str">
        <f>IF('C. Consumer Service Detail'!$F2920="","",IF(VLOOKUP('C. Consumer Service Detail'!$F2920,'Table of Current Services'!$B$7:$F$36,'Table of Current Services'!$F$5,)="cost","Yes","No"))</f>
        <v/>
      </c>
      <c r="M2920" s="154" t="str">
        <f>IFERROR(IF('C. Consumer Service Detail'!$K2920="No Match","No",VLOOKUP('C. Consumer Service Detail'!$C2920,'B. Consumer Budget'!$E$11:$F$2010,2,FALSE)),"")</f>
        <v/>
      </c>
      <c r="P2920" s="94"/>
      <c r="Q2920" s="94"/>
    </row>
    <row r="2921" spans="2:17" x14ac:dyDescent="0.25">
      <c r="B2921" s="95">
        <f t="shared" si="88"/>
        <v>2911</v>
      </c>
      <c r="C2921" s="149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96"/>
      <c r="E2921" s="98"/>
      <c r="F2921" s="120"/>
      <c r="G2921" s="99"/>
      <c r="H2921" s="172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85"/>
      <c r="J2921" s="171" t="str">
        <f t="shared" si="87"/>
        <v/>
      </c>
      <c r="K2921" s="163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53" t="str">
        <f>IF('C. Consumer Service Detail'!$F2921="","",IF(VLOOKUP('C. Consumer Service Detail'!$F2921,'Table of Current Services'!$B$7:$F$36,'Table of Current Services'!$F$5,)="cost","Yes","No"))</f>
        <v/>
      </c>
      <c r="M2921" s="154" t="str">
        <f>IFERROR(IF('C. Consumer Service Detail'!$K2921="No Match","No",VLOOKUP('C. Consumer Service Detail'!$C2921,'B. Consumer Budget'!$E$11:$F$2010,2,FALSE)),"")</f>
        <v/>
      </c>
      <c r="P2921" s="94"/>
      <c r="Q2921" s="94"/>
    </row>
    <row r="2922" spans="2:17" x14ac:dyDescent="0.25">
      <c r="B2922" s="95">
        <f t="shared" si="88"/>
        <v>2912</v>
      </c>
      <c r="C2922" s="149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97"/>
      <c r="E2922" s="96"/>
      <c r="F2922" s="119"/>
      <c r="G2922" s="97"/>
      <c r="H2922" s="170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86"/>
      <c r="J2922" s="171" t="str">
        <f t="shared" si="87"/>
        <v/>
      </c>
      <c r="K2922" s="163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53" t="str">
        <f>IF('C. Consumer Service Detail'!$F2922="","",IF(VLOOKUP('C. Consumer Service Detail'!$F2922,'Table of Current Services'!$B$7:$F$36,'Table of Current Services'!$F$5,)="cost","Yes","No"))</f>
        <v/>
      </c>
      <c r="M2922" s="154" t="str">
        <f>IFERROR(IF('C. Consumer Service Detail'!$K2922="No Match","No",VLOOKUP('C. Consumer Service Detail'!$C2922,'B. Consumer Budget'!$E$11:$F$2010,2,FALSE)),"")</f>
        <v/>
      </c>
      <c r="P2922" s="94"/>
      <c r="Q2922" s="94"/>
    </row>
    <row r="2923" spans="2:17" x14ac:dyDescent="0.25">
      <c r="B2923" s="95">
        <f t="shared" si="88"/>
        <v>2913</v>
      </c>
      <c r="C2923" s="149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96"/>
      <c r="E2923" s="98"/>
      <c r="F2923" s="120"/>
      <c r="G2923" s="99"/>
      <c r="H2923" s="172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85"/>
      <c r="J2923" s="171" t="str">
        <f t="shared" si="87"/>
        <v/>
      </c>
      <c r="K2923" s="163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53" t="str">
        <f>IF('C. Consumer Service Detail'!$F2923="","",IF(VLOOKUP('C. Consumer Service Detail'!$F2923,'Table of Current Services'!$B$7:$F$36,'Table of Current Services'!$F$5,)="cost","Yes","No"))</f>
        <v/>
      </c>
      <c r="M2923" s="154" t="str">
        <f>IFERROR(IF('C. Consumer Service Detail'!$K2923="No Match","No",VLOOKUP('C. Consumer Service Detail'!$C2923,'B. Consumer Budget'!$E$11:$F$2010,2,FALSE)),"")</f>
        <v/>
      </c>
      <c r="P2923" s="94"/>
      <c r="Q2923" s="94"/>
    </row>
    <row r="2924" spans="2:17" x14ac:dyDescent="0.25">
      <c r="B2924" s="95">
        <f t="shared" si="88"/>
        <v>2914</v>
      </c>
      <c r="C2924" s="149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97"/>
      <c r="E2924" s="96"/>
      <c r="F2924" s="119"/>
      <c r="G2924" s="97"/>
      <c r="H2924" s="170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86"/>
      <c r="J2924" s="171" t="str">
        <f t="shared" si="87"/>
        <v/>
      </c>
      <c r="K2924" s="163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53" t="str">
        <f>IF('C. Consumer Service Detail'!$F2924="","",IF(VLOOKUP('C. Consumer Service Detail'!$F2924,'Table of Current Services'!$B$7:$F$36,'Table of Current Services'!$F$5,)="cost","Yes","No"))</f>
        <v/>
      </c>
      <c r="M2924" s="154" t="str">
        <f>IFERROR(IF('C. Consumer Service Detail'!$K2924="No Match","No",VLOOKUP('C. Consumer Service Detail'!$C2924,'B. Consumer Budget'!$E$11:$F$2010,2,FALSE)),"")</f>
        <v/>
      </c>
      <c r="P2924" s="94"/>
      <c r="Q2924" s="94"/>
    </row>
    <row r="2925" spans="2:17" x14ac:dyDescent="0.25">
      <c r="B2925" s="95">
        <f t="shared" si="88"/>
        <v>2915</v>
      </c>
      <c r="C2925" s="149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96"/>
      <c r="E2925" s="98"/>
      <c r="F2925" s="120"/>
      <c r="G2925" s="99"/>
      <c r="H2925" s="172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85"/>
      <c r="J2925" s="171" t="str">
        <f t="shared" si="87"/>
        <v/>
      </c>
      <c r="K2925" s="163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53" t="str">
        <f>IF('C. Consumer Service Detail'!$F2925="","",IF(VLOOKUP('C. Consumer Service Detail'!$F2925,'Table of Current Services'!$B$7:$F$36,'Table of Current Services'!$F$5,)="cost","Yes","No"))</f>
        <v/>
      </c>
      <c r="M2925" s="154" t="str">
        <f>IFERROR(IF('C. Consumer Service Detail'!$K2925="No Match","No",VLOOKUP('C. Consumer Service Detail'!$C2925,'B. Consumer Budget'!$E$11:$F$2010,2,FALSE)),"")</f>
        <v/>
      </c>
      <c r="P2925" s="94"/>
      <c r="Q2925" s="94"/>
    </row>
    <row r="2926" spans="2:17" x14ac:dyDescent="0.25">
      <c r="B2926" s="95">
        <f t="shared" si="88"/>
        <v>2916</v>
      </c>
      <c r="C2926" s="149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97"/>
      <c r="E2926" s="96"/>
      <c r="F2926" s="119"/>
      <c r="G2926" s="97"/>
      <c r="H2926" s="170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86"/>
      <c r="J2926" s="171" t="str">
        <f t="shared" si="87"/>
        <v/>
      </c>
      <c r="K2926" s="163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53" t="str">
        <f>IF('C. Consumer Service Detail'!$F2926="","",IF(VLOOKUP('C. Consumer Service Detail'!$F2926,'Table of Current Services'!$B$7:$F$36,'Table of Current Services'!$F$5,)="cost","Yes","No"))</f>
        <v/>
      </c>
      <c r="M2926" s="154" t="str">
        <f>IFERROR(IF('C. Consumer Service Detail'!$K2926="No Match","No",VLOOKUP('C. Consumer Service Detail'!$C2926,'B. Consumer Budget'!$E$11:$F$2010,2,FALSE)),"")</f>
        <v/>
      </c>
      <c r="P2926" s="94"/>
      <c r="Q2926" s="94"/>
    </row>
    <row r="2927" spans="2:17" x14ac:dyDescent="0.25">
      <c r="B2927" s="95">
        <f t="shared" si="88"/>
        <v>2917</v>
      </c>
      <c r="C2927" s="149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96"/>
      <c r="E2927" s="98"/>
      <c r="F2927" s="120"/>
      <c r="G2927" s="99"/>
      <c r="H2927" s="172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85"/>
      <c r="J2927" s="171" t="str">
        <f t="shared" si="87"/>
        <v/>
      </c>
      <c r="K2927" s="163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53" t="str">
        <f>IF('C. Consumer Service Detail'!$F2927="","",IF(VLOOKUP('C. Consumer Service Detail'!$F2927,'Table of Current Services'!$B$7:$F$36,'Table of Current Services'!$F$5,)="cost","Yes","No"))</f>
        <v/>
      </c>
      <c r="M2927" s="154" t="str">
        <f>IFERROR(IF('C. Consumer Service Detail'!$K2927="No Match","No",VLOOKUP('C. Consumer Service Detail'!$C2927,'B. Consumer Budget'!$E$11:$F$2010,2,FALSE)),"")</f>
        <v/>
      </c>
      <c r="P2927" s="94"/>
      <c r="Q2927" s="94"/>
    </row>
    <row r="2928" spans="2:17" x14ac:dyDescent="0.25">
      <c r="B2928" s="95">
        <f t="shared" si="88"/>
        <v>2918</v>
      </c>
      <c r="C2928" s="149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97"/>
      <c r="E2928" s="96"/>
      <c r="F2928" s="119"/>
      <c r="G2928" s="97"/>
      <c r="H2928" s="170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86"/>
      <c r="J2928" s="171" t="str">
        <f t="shared" si="87"/>
        <v/>
      </c>
      <c r="K2928" s="163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53" t="str">
        <f>IF('C. Consumer Service Detail'!$F2928="","",IF(VLOOKUP('C. Consumer Service Detail'!$F2928,'Table of Current Services'!$B$7:$F$36,'Table of Current Services'!$F$5,)="cost","Yes","No"))</f>
        <v/>
      </c>
      <c r="M2928" s="154" t="str">
        <f>IFERROR(IF('C. Consumer Service Detail'!$K2928="No Match","No",VLOOKUP('C. Consumer Service Detail'!$C2928,'B. Consumer Budget'!$E$11:$F$2010,2,FALSE)),"")</f>
        <v/>
      </c>
      <c r="P2928" s="94"/>
      <c r="Q2928" s="94"/>
    </row>
    <row r="2929" spans="2:17" x14ac:dyDescent="0.25">
      <c r="B2929" s="95">
        <f t="shared" si="88"/>
        <v>2919</v>
      </c>
      <c r="C2929" s="149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96"/>
      <c r="E2929" s="98"/>
      <c r="F2929" s="120"/>
      <c r="G2929" s="99"/>
      <c r="H2929" s="172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85"/>
      <c r="J2929" s="171" t="str">
        <f t="shared" si="87"/>
        <v/>
      </c>
      <c r="K2929" s="163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53" t="str">
        <f>IF('C. Consumer Service Detail'!$F2929="","",IF(VLOOKUP('C. Consumer Service Detail'!$F2929,'Table of Current Services'!$B$7:$F$36,'Table of Current Services'!$F$5,)="cost","Yes","No"))</f>
        <v/>
      </c>
      <c r="M2929" s="154" t="str">
        <f>IFERROR(IF('C. Consumer Service Detail'!$K2929="No Match","No",VLOOKUP('C. Consumer Service Detail'!$C2929,'B. Consumer Budget'!$E$11:$F$2010,2,FALSE)),"")</f>
        <v/>
      </c>
      <c r="P2929" s="94"/>
      <c r="Q2929" s="94"/>
    </row>
    <row r="2930" spans="2:17" x14ac:dyDescent="0.25">
      <c r="B2930" s="95">
        <f t="shared" si="88"/>
        <v>2920</v>
      </c>
      <c r="C2930" s="149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97"/>
      <c r="E2930" s="96"/>
      <c r="F2930" s="119"/>
      <c r="G2930" s="97"/>
      <c r="H2930" s="170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86"/>
      <c r="J2930" s="171" t="str">
        <f t="shared" si="87"/>
        <v/>
      </c>
      <c r="K2930" s="163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53" t="str">
        <f>IF('C. Consumer Service Detail'!$F2930="","",IF(VLOOKUP('C. Consumer Service Detail'!$F2930,'Table of Current Services'!$B$7:$F$36,'Table of Current Services'!$F$5,)="cost","Yes","No"))</f>
        <v/>
      </c>
      <c r="M2930" s="154" t="str">
        <f>IFERROR(IF('C. Consumer Service Detail'!$K2930="No Match","No",VLOOKUP('C. Consumer Service Detail'!$C2930,'B. Consumer Budget'!$E$11:$F$2010,2,FALSE)),"")</f>
        <v/>
      </c>
      <c r="P2930" s="94"/>
      <c r="Q2930" s="94"/>
    </row>
    <row r="2931" spans="2:17" x14ac:dyDescent="0.25">
      <c r="B2931" s="95">
        <f t="shared" si="88"/>
        <v>2921</v>
      </c>
      <c r="C2931" s="149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96"/>
      <c r="E2931" s="98"/>
      <c r="F2931" s="120"/>
      <c r="G2931" s="99"/>
      <c r="H2931" s="172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85"/>
      <c r="J2931" s="171" t="str">
        <f t="shared" si="87"/>
        <v/>
      </c>
      <c r="K2931" s="163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53" t="str">
        <f>IF('C. Consumer Service Detail'!$F2931="","",IF(VLOOKUP('C. Consumer Service Detail'!$F2931,'Table of Current Services'!$B$7:$F$36,'Table of Current Services'!$F$5,)="cost","Yes","No"))</f>
        <v/>
      </c>
      <c r="M2931" s="154" t="str">
        <f>IFERROR(IF('C. Consumer Service Detail'!$K2931="No Match","No",VLOOKUP('C. Consumer Service Detail'!$C2931,'B. Consumer Budget'!$E$11:$F$2010,2,FALSE)),"")</f>
        <v/>
      </c>
      <c r="P2931" s="94"/>
      <c r="Q2931" s="94"/>
    </row>
    <row r="2932" spans="2:17" x14ac:dyDescent="0.25">
      <c r="B2932" s="95">
        <f t="shared" si="88"/>
        <v>2922</v>
      </c>
      <c r="C2932" s="149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97"/>
      <c r="E2932" s="96"/>
      <c r="F2932" s="119"/>
      <c r="G2932" s="97"/>
      <c r="H2932" s="170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86"/>
      <c r="J2932" s="171" t="str">
        <f t="shared" si="87"/>
        <v/>
      </c>
      <c r="K2932" s="163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53" t="str">
        <f>IF('C. Consumer Service Detail'!$F2932="","",IF(VLOOKUP('C. Consumer Service Detail'!$F2932,'Table of Current Services'!$B$7:$F$36,'Table of Current Services'!$F$5,)="cost","Yes","No"))</f>
        <v/>
      </c>
      <c r="M2932" s="154" t="str">
        <f>IFERROR(IF('C. Consumer Service Detail'!$K2932="No Match","No",VLOOKUP('C. Consumer Service Detail'!$C2932,'B. Consumer Budget'!$E$11:$F$2010,2,FALSE)),"")</f>
        <v/>
      </c>
      <c r="P2932" s="94"/>
      <c r="Q2932" s="94"/>
    </row>
    <row r="2933" spans="2:17" x14ac:dyDescent="0.25">
      <c r="B2933" s="95">
        <f t="shared" si="88"/>
        <v>2923</v>
      </c>
      <c r="C2933" s="149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96"/>
      <c r="E2933" s="98"/>
      <c r="F2933" s="120"/>
      <c r="G2933" s="99"/>
      <c r="H2933" s="172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85"/>
      <c r="J2933" s="171" t="str">
        <f t="shared" si="87"/>
        <v/>
      </c>
      <c r="K2933" s="163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53" t="str">
        <f>IF('C. Consumer Service Detail'!$F2933="","",IF(VLOOKUP('C. Consumer Service Detail'!$F2933,'Table of Current Services'!$B$7:$F$36,'Table of Current Services'!$F$5,)="cost","Yes","No"))</f>
        <v/>
      </c>
      <c r="M2933" s="154" t="str">
        <f>IFERROR(IF('C. Consumer Service Detail'!$K2933="No Match","No",VLOOKUP('C. Consumer Service Detail'!$C2933,'B. Consumer Budget'!$E$11:$F$2010,2,FALSE)),"")</f>
        <v/>
      </c>
      <c r="P2933" s="94"/>
      <c r="Q2933" s="94"/>
    </row>
    <row r="2934" spans="2:17" x14ac:dyDescent="0.25">
      <c r="B2934" s="95">
        <f t="shared" si="88"/>
        <v>2924</v>
      </c>
      <c r="C2934" s="149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97"/>
      <c r="E2934" s="96"/>
      <c r="F2934" s="119"/>
      <c r="G2934" s="97"/>
      <c r="H2934" s="170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86"/>
      <c r="J2934" s="171" t="str">
        <f t="shared" si="87"/>
        <v/>
      </c>
      <c r="K2934" s="163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53" t="str">
        <f>IF('C. Consumer Service Detail'!$F2934="","",IF(VLOOKUP('C. Consumer Service Detail'!$F2934,'Table of Current Services'!$B$7:$F$36,'Table of Current Services'!$F$5,)="cost","Yes","No"))</f>
        <v/>
      </c>
      <c r="M2934" s="154" t="str">
        <f>IFERROR(IF('C. Consumer Service Detail'!$K2934="No Match","No",VLOOKUP('C. Consumer Service Detail'!$C2934,'B. Consumer Budget'!$E$11:$F$2010,2,FALSE)),"")</f>
        <v/>
      </c>
      <c r="P2934" s="94"/>
      <c r="Q2934" s="94"/>
    </row>
    <row r="2935" spans="2:17" x14ac:dyDescent="0.25">
      <c r="B2935" s="95">
        <f t="shared" si="88"/>
        <v>2925</v>
      </c>
      <c r="C2935" s="149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96"/>
      <c r="E2935" s="98"/>
      <c r="F2935" s="120"/>
      <c r="G2935" s="99"/>
      <c r="H2935" s="172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85"/>
      <c r="J2935" s="171" t="str">
        <f t="shared" si="87"/>
        <v/>
      </c>
      <c r="K2935" s="163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53" t="str">
        <f>IF('C. Consumer Service Detail'!$F2935="","",IF(VLOOKUP('C. Consumer Service Detail'!$F2935,'Table of Current Services'!$B$7:$F$36,'Table of Current Services'!$F$5,)="cost","Yes","No"))</f>
        <v/>
      </c>
      <c r="M2935" s="154" t="str">
        <f>IFERROR(IF('C. Consumer Service Detail'!$K2935="No Match","No",VLOOKUP('C. Consumer Service Detail'!$C2935,'B. Consumer Budget'!$E$11:$F$2010,2,FALSE)),"")</f>
        <v/>
      </c>
      <c r="P2935" s="94"/>
      <c r="Q2935" s="94"/>
    </row>
    <row r="2936" spans="2:17" x14ac:dyDescent="0.25">
      <c r="B2936" s="95">
        <f t="shared" si="88"/>
        <v>2926</v>
      </c>
      <c r="C2936" s="149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97"/>
      <c r="E2936" s="96"/>
      <c r="F2936" s="119"/>
      <c r="G2936" s="97"/>
      <c r="H2936" s="170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86"/>
      <c r="J2936" s="171" t="str">
        <f t="shared" si="87"/>
        <v/>
      </c>
      <c r="K2936" s="163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53" t="str">
        <f>IF('C. Consumer Service Detail'!$F2936="","",IF(VLOOKUP('C. Consumer Service Detail'!$F2936,'Table of Current Services'!$B$7:$F$36,'Table of Current Services'!$F$5,)="cost","Yes","No"))</f>
        <v/>
      </c>
      <c r="M2936" s="154" t="str">
        <f>IFERROR(IF('C. Consumer Service Detail'!$K2936="No Match","No",VLOOKUP('C. Consumer Service Detail'!$C2936,'B. Consumer Budget'!$E$11:$F$2010,2,FALSE)),"")</f>
        <v/>
      </c>
      <c r="P2936" s="94"/>
      <c r="Q2936" s="94"/>
    </row>
    <row r="2937" spans="2:17" x14ac:dyDescent="0.25">
      <c r="B2937" s="95">
        <f t="shared" si="88"/>
        <v>2927</v>
      </c>
      <c r="C2937" s="149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96"/>
      <c r="E2937" s="98"/>
      <c r="F2937" s="120"/>
      <c r="G2937" s="99"/>
      <c r="H2937" s="172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85"/>
      <c r="J2937" s="171" t="str">
        <f t="shared" si="87"/>
        <v/>
      </c>
      <c r="K2937" s="163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53" t="str">
        <f>IF('C. Consumer Service Detail'!$F2937="","",IF(VLOOKUP('C. Consumer Service Detail'!$F2937,'Table of Current Services'!$B$7:$F$36,'Table of Current Services'!$F$5,)="cost","Yes","No"))</f>
        <v/>
      </c>
      <c r="M2937" s="154" t="str">
        <f>IFERROR(IF('C. Consumer Service Detail'!$K2937="No Match","No",VLOOKUP('C. Consumer Service Detail'!$C2937,'B. Consumer Budget'!$E$11:$F$2010,2,FALSE)),"")</f>
        <v/>
      </c>
      <c r="P2937" s="94"/>
      <c r="Q2937" s="94"/>
    </row>
    <row r="2938" spans="2:17" x14ac:dyDescent="0.25">
      <c r="B2938" s="95">
        <f t="shared" si="88"/>
        <v>2928</v>
      </c>
      <c r="C2938" s="149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97"/>
      <c r="E2938" s="96"/>
      <c r="F2938" s="119"/>
      <c r="G2938" s="97"/>
      <c r="H2938" s="170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86"/>
      <c r="J2938" s="171" t="str">
        <f t="shared" si="87"/>
        <v/>
      </c>
      <c r="K2938" s="163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53" t="str">
        <f>IF('C. Consumer Service Detail'!$F2938="","",IF(VLOOKUP('C. Consumer Service Detail'!$F2938,'Table of Current Services'!$B$7:$F$36,'Table of Current Services'!$F$5,)="cost","Yes","No"))</f>
        <v/>
      </c>
      <c r="M2938" s="154" t="str">
        <f>IFERROR(IF('C. Consumer Service Detail'!$K2938="No Match","No",VLOOKUP('C. Consumer Service Detail'!$C2938,'B. Consumer Budget'!$E$11:$F$2010,2,FALSE)),"")</f>
        <v/>
      </c>
      <c r="P2938" s="94"/>
      <c r="Q2938" s="94"/>
    </row>
    <row r="2939" spans="2:17" x14ac:dyDescent="0.25">
      <c r="B2939" s="95">
        <f t="shared" si="88"/>
        <v>2929</v>
      </c>
      <c r="C2939" s="149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96"/>
      <c r="E2939" s="98"/>
      <c r="F2939" s="120"/>
      <c r="G2939" s="99"/>
      <c r="H2939" s="172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85"/>
      <c r="J2939" s="171" t="str">
        <f t="shared" si="87"/>
        <v/>
      </c>
      <c r="K2939" s="163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53" t="str">
        <f>IF('C. Consumer Service Detail'!$F2939="","",IF(VLOOKUP('C. Consumer Service Detail'!$F2939,'Table of Current Services'!$B$7:$F$36,'Table of Current Services'!$F$5,)="cost","Yes","No"))</f>
        <v/>
      </c>
      <c r="M2939" s="154" t="str">
        <f>IFERROR(IF('C. Consumer Service Detail'!$K2939="No Match","No",VLOOKUP('C. Consumer Service Detail'!$C2939,'B. Consumer Budget'!$E$11:$F$2010,2,FALSE)),"")</f>
        <v/>
      </c>
      <c r="P2939" s="94"/>
      <c r="Q2939" s="94"/>
    </row>
    <row r="2940" spans="2:17" x14ac:dyDescent="0.25">
      <c r="B2940" s="95">
        <f t="shared" si="88"/>
        <v>2930</v>
      </c>
      <c r="C2940" s="149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97"/>
      <c r="E2940" s="96"/>
      <c r="F2940" s="119"/>
      <c r="G2940" s="97"/>
      <c r="H2940" s="170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86"/>
      <c r="J2940" s="171" t="str">
        <f t="shared" si="87"/>
        <v/>
      </c>
      <c r="K2940" s="163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53" t="str">
        <f>IF('C. Consumer Service Detail'!$F2940="","",IF(VLOOKUP('C. Consumer Service Detail'!$F2940,'Table of Current Services'!$B$7:$F$36,'Table of Current Services'!$F$5,)="cost","Yes","No"))</f>
        <v/>
      </c>
      <c r="M2940" s="154" t="str">
        <f>IFERROR(IF('C. Consumer Service Detail'!$K2940="No Match","No",VLOOKUP('C. Consumer Service Detail'!$C2940,'B. Consumer Budget'!$E$11:$F$2010,2,FALSE)),"")</f>
        <v/>
      </c>
      <c r="P2940" s="94"/>
      <c r="Q2940" s="94"/>
    </row>
    <row r="2941" spans="2:17" x14ac:dyDescent="0.25">
      <c r="B2941" s="95">
        <f t="shared" si="88"/>
        <v>2931</v>
      </c>
      <c r="C2941" s="149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96"/>
      <c r="E2941" s="98"/>
      <c r="F2941" s="120"/>
      <c r="G2941" s="99"/>
      <c r="H2941" s="172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85"/>
      <c r="J2941" s="171" t="str">
        <f t="shared" si="87"/>
        <v/>
      </c>
      <c r="K2941" s="163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53" t="str">
        <f>IF('C. Consumer Service Detail'!$F2941="","",IF(VLOOKUP('C. Consumer Service Detail'!$F2941,'Table of Current Services'!$B$7:$F$36,'Table of Current Services'!$F$5,)="cost","Yes","No"))</f>
        <v/>
      </c>
      <c r="M2941" s="154" t="str">
        <f>IFERROR(IF('C. Consumer Service Detail'!$K2941="No Match","No",VLOOKUP('C. Consumer Service Detail'!$C2941,'B. Consumer Budget'!$E$11:$F$2010,2,FALSE)),"")</f>
        <v/>
      </c>
      <c r="P2941" s="94"/>
      <c r="Q2941" s="94"/>
    </row>
    <row r="2942" spans="2:17" x14ac:dyDescent="0.25">
      <c r="B2942" s="95">
        <f t="shared" si="88"/>
        <v>2932</v>
      </c>
      <c r="C2942" s="149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97"/>
      <c r="E2942" s="96"/>
      <c r="F2942" s="119"/>
      <c r="G2942" s="97"/>
      <c r="H2942" s="170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86"/>
      <c r="J2942" s="171" t="str">
        <f t="shared" si="87"/>
        <v/>
      </c>
      <c r="K2942" s="163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53" t="str">
        <f>IF('C. Consumer Service Detail'!$F2942="","",IF(VLOOKUP('C. Consumer Service Detail'!$F2942,'Table of Current Services'!$B$7:$F$36,'Table of Current Services'!$F$5,)="cost","Yes","No"))</f>
        <v/>
      </c>
      <c r="M2942" s="154" t="str">
        <f>IFERROR(IF('C. Consumer Service Detail'!$K2942="No Match","No",VLOOKUP('C. Consumer Service Detail'!$C2942,'B. Consumer Budget'!$E$11:$F$2010,2,FALSE)),"")</f>
        <v/>
      </c>
      <c r="P2942" s="94"/>
      <c r="Q2942" s="94"/>
    </row>
    <row r="2943" spans="2:17" x14ac:dyDescent="0.25">
      <c r="B2943" s="95">
        <f t="shared" si="88"/>
        <v>2933</v>
      </c>
      <c r="C2943" s="149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96"/>
      <c r="E2943" s="98"/>
      <c r="F2943" s="120"/>
      <c r="G2943" s="99"/>
      <c r="H2943" s="172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85"/>
      <c r="J2943" s="171" t="str">
        <f t="shared" si="87"/>
        <v/>
      </c>
      <c r="K2943" s="163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53" t="str">
        <f>IF('C. Consumer Service Detail'!$F2943="","",IF(VLOOKUP('C. Consumer Service Detail'!$F2943,'Table of Current Services'!$B$7:$F$36,'Table of Current Services'!$F$5,)="cost","Yes","No"))</f>
        <v/>
      </c>
      <c r="M2943" s="154" t="str">
        <f>IFERROR(IF('C. Consumer Service Detail'!$K2943="No Match","No",VLOOKUP('C. Consumer Service Detail'!$C2943,'B. Consumer Budget'!$E$11:$F$2010,2,FALSE)),"")</f>
        <v/>
      </c>
      <c r="P2943" s="94"/>
      <c r="Q2943" s="94"/>
    </row>
    <row r="2944" spans="2:17" x14ac:dyDescent="0.25">
      <c r="B2944" s="95">
        <f t="shared" si="88"/>
        <v>2934</v>
      </c>
      <c r="C2944" s="149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97"/>
      <c r="E2944" s="96"/>
      <c r="F2944" s="119"/>
      <c r="G2944" s="97"/>
      <c r="H2944" s="170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86"/>
      <c r="J2944" s="171" t="str">
        <f t="shared" si="87"/>
        <v/>
      </c>
      <c r="K2944" s="163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53" t="str">
        <f>IF('C. Consumer Service Detail'!$F2944="","",IF(VLOOKUP('C. Consumer Service Detail'!$F2944,'Table of Current Services'!$B$7:$F$36,'Table of Current Services'!$F$5,)="cost","Yes","No"))</f>
        <v/>
      </c>
      <c r="M2944" s="154" t="str">
        <f>IFERROR(IF('C. Consumer Service Detail'!$K2944="No Match","No",VLOOKUP('C. Consumer Service Detail'!$C2944,'B. Consumer Budget'!$E$11:$F$2010,2,FALSE)),"")</f>
        <v/>
      </c>
      <c r="P2944" s="94"/>
      <c r="Q2944" s="94"/>
    </row>
    <row r="2945" spans="2:17" x14ac:dyDescent="0.25">
      <c r="B2945" s="95">
        <f t="shared" si="88"/>
        <v>2935</v>
      </c>
      <c r="C2945" s="149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96"/>
      <c r="E2945" s="98"/>
      <c r="F2945" s="120"/>
      <c r="G2945" s="99"/>
      <c r="H2945" s="172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85"/>
      <c r="J2945" s="171" t="str">
        <f t="shared" si="87"/>
        <v/>
      </c>
      <c r="K2945" s="163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53" t="str">
        <f>IF('C. Consumer Service Detail'!$F2945="","",IF(VLOOKUP('C. Consumer Service Detail'!$F2945,'Table of Current Services'!$B$7:$F$36,'Table of Current Services'!$F$5,)="cost","Yes","No"))</f>
        <v/>
      </c>
      <c r="M2945" s="154" t="str">
        <f>IFERROR(IF('C. Consumer Service Detail'!$K2945="No Match","No",VLOOKUP('C. Consumer Service Detail'!$C2945,'B. Consumer Budget'!$E$11:$F$2010,2,FALSE)),"")</f>
        <v/>
      </c>
      <c r="P2945" s="94"/>
      <c r="Q2945" s="94"/>
    </row>
    <row r="2946" spans="2:17" x14ac:dyDescent="0.25">
      <c r="B2946" s="95">
        <f t="shared" si="88"/>
        <v>2936</v>
      </c>
      <c r="C2946" s="149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97"/>
      <c r="E2946" s="96"/>
      <c r="F2946" s="119"/>
      <c r="G2946" s="97"/>
      <c r="H2946" s="170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86"/>
      <c r="J2946" s="171" t="str">
        <f t="shared" si="87"/>
        <v/>
      </c>
      <c r="K2946" s="163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53" t="str">
        <f>IF('C. Consumer Service Detail'!$F2946="","",IF(VLOOKUP('C. Consumer Service Detail'!$F2946,'Table of Current Services'!$B$7:$F$36,'Table of Current Services'!$F$5,)="cost","Yes","No"))</f>
        <v/>
      </c>
      <c r="M2946" s="154" t="str">
        <f>IFERROR(IF('C. Consumer Service Detail'!$K2946="No Match","No",VLOOKUP('C. Consumer Service Detail'!$C2946,'B. Consumer Budget'!$E$11:$F$2010,2,FALSE)),"")</f>
        <v/>
      </c>
      <c r="P2946" s="94"/>
      <c r="Q2946" s="94"/>
    </row>
    <row r="2947" spans="2:17" x14ac:dyDescent="0.25">
      <c r="B2947" s="95">
        <f t="shared" si="88"/>
        <v>2937</v>
      </c>
      <c r="C2947" s="149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96"/>
      <c r="E2947" s="98"/>
      <c r="F2947" s="120"/>
      <c r="G2947" s="99"/>
      <c r="H2947" s="172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85"/>
      <c r="J2947" s="171" t="str">
        <f t="shared" si="87"/>
        <v/>
      </c>
      <c r="K2947" s="163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53" t="str">
        <f>IF('C. Consumer Service Detail'!$F2947="","",IF(VLOOKUP('C. Consumer Service Detail'!$F2947,'Table of Current Services'!$B$7:$F$36,'Table of Current Services'!$F$5,)="cost","Yes","No"))</f>
        <v/>
      </c>
      <c r="M2947" s="154" t="str">
        <f>IFERROR(IF('C. Consumer Service Detail'!$K2947="No Match","No",VLOOKUP('C. Consumer Service Detail'!$C2947,'B. Consumer Budget'!$E$11:$F$2010,2,FALSE)),"")</f>
        <v/>
      </c>
      <c r="P2947" s="94"/>
      <c r="Q2947" s="94"/>
    </row>
    <row r="2948" spans="2:17" x14ac:dyDescent="0.25">
      <c r="B2948" s="95">
        <f t="shared" si="88"/>
        <v>2938</v>
      </c>
      <c r="C2948" s="149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97"/>
      <c r="E2948" s="96"/>
      <c r="F2948" s="119"/>
      <c r="G2948" s="97"/>
      <c r="H2948" s="170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86"/>
      <c r="J2948" s="171" t="str">
        <f t="shared" si="87"/>
        <v/>
      </c>
      <c r="K2948" s="163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53" t="str">
        <f>IF('C. Consumer Service Detail'!$F2948="","",IF(VLOOKUP('C. Consumer Service Detail'!$F2948,'Table of Current Services'!$B$7:$F$36,'Table of Current Services'!$F$5,)="cost","Yes","No"))</f>
        <v/>
      </c>
      <c r="M2948" s="154" t="str">
        <f>IFERROR(IF('C. Consumer Service Detail'!$K2948="No Match","No",VLOOKUP('C. Consumer Service Detail'!$C2948,'B. Consumer Budget'!$E$11:$F$2010,2,FALSE)),"")</f>
        <v/>
      </c>
      <c r="P2948" s="94"/>
      <c r="Q2948" s="94"/>
    </row>
    <row r="2949" spans="2:17" x14ac:dyDescent="0.25">
      <c r="B2949" s="95">
        <f t="shared" si="88"/>
        <v>2939</v>
      </c>
      <c r="C2949" s="149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96"/>
      <c r="E2949" s="98"/>
      <c r="F2949" s="120"/>
      <c r="G2949" s="99"/>
      <c r="H2949" s="172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85"/>
      <c r="J2949" s="171" t="str">
        <f t="shared" si="87"/>
        <v/>
      </c>
      <c r="K2949" s="163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53" t="str">
        <f>IF('C. Consumer Service Detail'!$F2949="","",IF(VLOOKUP('C. Consumer Service Detail'!$F2949,'Table of Current Services'!$B$7:$F$36,'Table of Current Services'!$F$5,)="cost","Yes","No"))</f>
        <v/>
      </c>
      <c r="M2949" s="154" t="str">
        <f>IFERROR(IF('C. Consumer Service Detail'!$K2949="No Match","No",VLOOKUP('C. Consumer Service Detail'!$C2949,'B. Consumer Budget'!$E$11:$F$2010,2,FALSE)),"")</f>
        <v/>
      </c>
      <c r="P2949" s="94"/>
      <c r="Q2949" s="94"/>
    </row>
    <row r="2950" spans="2:17" x14ac:dyDescent="0.25">
      <c r="B2950" s="95">
        <f t="shared" si="88"/>
        <v>2940</v>
      </c>
      <c r="C2950" s="149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97"/>
      <c r="E2950" s="96"/>
      <c r="F2950" s="119"/>
      <c r="G2950" s="97"/>
      <c r="H2950" s="170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86"/>
      <c r="J2950" s="171" t="str">
        <f t="shared" si="87"/>
        <v/>
      </c>
      <c r="K2950" s="163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53" t="str">
        <f>IF('C. Consumer Service Detail'!$F2950="","",IF(VLOOKUP('C. Consumer Service Detail'!$F2950,'Table of Current Services'!$B$7:$F$36,'Table of Current Services'!$F$5,)="cost","Yes","No"))</f>
        <v/>
      </c>
      <c r="M2950" s="154" t="str">
        <f>IFERROR(IF('C. Consumer Service Detail'!$K2950="No Match","No",VLOOKUP('C. Consumer Service Detail'!$C2950,'B. Consumer Budget'!$E$11:$F$2010,2,FALSE)),"")</f>
        <v/>
      </c>
      <c r="P2950" s="94"/>
      <c r="Q2950" s="94"/>
    </row>
    <row r="2951" spans="2:17" x14ac:dyDescent="0.25">
      <c r="B2951" s="95">
        <f t="shared" si="88"/>
        <v>2941</v>
      </c>
      <c r="C2951" s="149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96"/>
      <c r="E2951" s="98"/>
      <c r="F2951" s="120"/>
      <c r="G2951" s="99"/>
      <c r="H2951" s="172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85"/>
      <c r="J2951" s="171" t="str">
        <f t="shared" si="87"/>
        <v/>
      </c>
      <c r="K2951" s="163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53" t="str">
        <f>IF('C. Consumer Service Detail'!$F2951="","",IF(VLOOKUP('C. Consumer Service Detail'!$F2951,'Table of Current Services'!$B$7:$F$36,'Table of Current Services'!$F$5,)="cost","Yes","No"))</f>
        <v/>
      </c>
      <c r="M2951" s="154" t="str">
        <f>IFERROR(IF('C. Consumer Service Detail'!$K2951="No Match","No",VLOOKUP('C. Consumer Service Detail'!$C2951,'B. Consumer Budget'!$E$11:$F$2010,2,FALSE)),"")</f>
        <v/>
      </c>
      <c r="P2951" s="94"/>
      <c r="Q2951" s="94"/>
    </row>
    <row r="2952" spans="2:17" x14ac:dyDescent="0.25">
      <c r="B2952" s="95">
        <f t="shared" si="88"/>
        <v>2942</v>
      </c>
      <c r="C2952" s="149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97"/>
      <c r="E2952" s="96"/>
      <c r="F2952" s="119"/>
      <c r="G2952" s="97"/>
      <c r="H2952" s="170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86"/>
      <c r="J2952" s="171" t="str">
        <f t="shared" si="87"/>
        <v/>
      </c>
      <c r="K2952" s="163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53" t="str">
        <f>IF('C. Consumer Service Detail'!$F2952="","",IF(VLOOKUP('C. Consumer Service Detail'!$F2952,'Table of Current Services'!$B$7:$F$36,'Table of Current Services'!$F$5,)="cost","Yes","No"))</f>
        <v/>
      </c>
      <c r="M2952" s="154" t="str">
        <f>IFERROR(IF('C. Consumer Service Detail'!$K2952="No Match","No",VLOOKUP('C. Consumer Service Detail'!$C2952,'B. Consumer Budget'!$E$11:$F$2010,2,FALSE)),"")</f>
        <v/>
      </c>
      <c r="P2952" s="94"/>
      <c r="Q2952" s="94"/>
    </row>
    <row r="2953" spans="2:17" x14ac:dyDescent="0.25">
      <c r="B2953" s="95">
        <f t="shared" si="88"/>
        <v>2943</v>
      </c>
      <c r="C2953" s="149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96"/>
      <c r="E2953" s="98"/>
      <c r="F2953" s="120"/>
      <c r="G2953" s="99"/>
      <c r="H2953" s="172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85"/>
      <c r="J2953" s="171" t="str">
        <f t="shared" si="87"/>
        <v/>
      </c>
      <c r="K2953" s="163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53" t="str">
        <f>IF('C. Consumer Service Detail'!$F2953="","",IF(VLOOKUP('C. Consumer Service Detail'!$F2953,'Table of Current Services'!$B$7:$F$36,'Table of Current Services'!$F$5,)="cost","Yes","No"))</f>
        <v/>
      </c>
      <c r="M2953" s="154" t="str">
        <f>IFERROR(IF('C. Consumer Service Detail'!$K2953="No Match","No",VLOOKUP('C. Consumer Service Detail'!$C2953,'B. Consumer Budget'!$E$11:$F$2010,2,FALSE)),"")</f>
        <v/>
      </c>
      <c r="P2953" s="94"/>
      <c r="Q2953" s="94"/>
    </row>
    <row r="2954" spans="2:17" x14ac:dyDescent="0.25">
      <c r="B2954" s="95">
        <f t="shared" si="88"/>
        <v>2944</v>
      </c>
      <c r="C2954" s="149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97"/>
      <c r="E2954" s="96"/>
      <c r="F2954" s="119"/>
      <c r="G2954" s="97"/>
      <c r="H2954" s="170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86"/>
      <c r="J2954" s="171" t="str">
        <f t="shared" si="87"/>
        <v/>
      </c>
      <c r="K2954" s="163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53" t="str">
        <f>IF('C. Consumer Service Detail'!$F2954="","",IF(VLOOKUP('C. Consumer Service Detail'!$F2954,'Table of Current Services'!$B$7:$F$36,'Table of Current Services'!$F$5,)="cost","Yes","No"))</f>
        <v/>
      </c>
      <c r="M2954" s="154" t="str">
        <f>IFERROR(IF('C. Consumer Service Detail'!$K2954="No Match","No",VLOOKUP('C. Consumer Service Detail'!$C2954,'B. Consumer Budget'!$E$11:$F$2010,2,FALSE)),"")</f>
        <v/>
      </c>
      <c r="P2954" s="94"/>
      <c r="Q2954" s="94"/>
    </row>
    <row r="2955" spans="2:17" x14ac:dyDescent="0.25">
      <c r="B2955" s="95">
        <f t="shared" si="88"/>
        <v>2945</v>
      </c>
      <c r="C2955" s="149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96"/>
      <c r="E2955" s="98"/>
      <c r="F2955" s="120"/>
      <c r="G2955" s="99"/>
      <c r="H2955" s="172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85"/>
      <c r="J2955" s="171" t="str">
        <f t="shared" ref="J2955:J3018" si="89">IFERROR(IF($H2955&gt;0,$H2955*$I2955,$I2955),"")</f>
        <v/>
      </c>
      <c r="K2955" s="163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53" t="str">
        <f>IF('C. Consumer Service Detail'!$F2955="","",IF(VLOOKUP('C. Consumer Service Detail'!$F2955,'Table of Current Services'!$B$7:$F$36,'Table of Current Services'!$F$5,)="cost","Yes","No"))</f>
        <v/>
      </c>
      <c r="M2955" s="154" t="str">
        <f>IFERROR(IF('C. Consumer Service Detail'!$K2955="No Match","No",VLOOKUP('C. Consumer Service Detail'!$C2955,'B. Consumer Budget'!$E$11:$F$2010,2,FALSE)),"")</f>
        <v/>
      </c>
      <c r="P2955" s="94"/>
      <c r="Q2955" s="94"/>
    </row>
    <row r="2956" spans="2:17" x14ac:dyDescent="0.25">
      <c r="B2956" s="95">
        <f t="shared" ref="B2956:B3019" si="90">B2955+1</f>
        <v>2946</v>
      </c>
      <c r="C2956" s="149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97"/>
      <c r="E2956" s="96"/>
      <c r="F2956" s="119"/>
      <c r="G2956" s="97"/>
      <c r="H2956" s="170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86"/>
      <c r="J2956" s="171" t="str">
        <f t="shared" si="89"/>
        <v/>
      </c>
      <c r="K2956" s="163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53" t="str">
        <f>IF('C. Consumer Service Detail'!$F2956="","",IF(VLOOKUP('C. Consumer Service Detail'!$F2956,'Table of Current Services'!$B$7:$F$36,'Table of Current Services'!$F$5,)="cost","Yes","No"))</f>
        <v/>
      </c>
      <c r="M2956" s="154" t="str">
        <f>IFERROR(IF('C. Consumer Service Detail'!$K2956="No Match","No",VLOOKUP('C. Consumer Service Detail'!$C2956,'B. Consumer Budget'!$E$11:$F$2010,2,FALSE)),"")</f>
        <v/>
      </c>
      <c r="P2956" s="94"/>
      <c r="Q2956" s="94"/>
    </row>
    <row r="2957" spans="2:17" x14ac:dyDescent="0.25">
      <c r="B2957" s="95">
        <f t="shared" si="90"/>
        <v>2947</v>
      </c>
      <c r="C2957" s="149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96"/>
      <c r="E2957" s="98"/>
      <c r="F2957" s="120"/>
      <c r="G2957" s="99"/>
      <c r="H2957" s="172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85"/>
      <c r="J2957" s="171" t="str">
        <f t="shared" si="89"/>
        <v/>
      </c>
      <c r="K2957" s="163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53" t="str">
        <f>IF('C. Consumer Service Detail'!$F2957="","",IF(VLOOKUP('C. Consumer Service Detail'!$F2957,'Table of Current Services'!$B$7:$F$36,'Table of Current Services'!$F$5,)="cost","Yes","No"))</f>
        <v/>
      </c>
      <c r="M2957" s="154" t="str">
        <f>IFERROR(IF('C. Consumer Service Detail'!$K2957="No Match","No",VLOOKUP('C. Consumer Service Detail'!$C2957,'B. Consumer Budget'!$E$11:$F$2010,2,FALSE)),"")</f>
        <v/>
      </c>
      <c r="P2957" s="94"/>
      <c r="Q2957" s="94"/>
    </row>
    <row r="2958" spans="2:17" x14ac:dyDescent="0.25">
      <c r="B2958" s="95">
        <f t="shared" si="90"/>
        <v>2948</v>
      </c>
      <c r="C2958" s="149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97"/>
      <c r="E2958" s="96"/>
      <c r="F2958" s="119"/>
      <c r="G2958" s="97"/>
      <c r="H2958" s="170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86"/>
      <c r="J2958" s="171" t="str">
        <f t="shared" si="89"/>
        <v/>
      </c>
      <c r="K2958" s="163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53" t="str">
        <f>IF('C. Consumer Service Detail'!$F2958="","",IF(VLOOKUP('C. Consumer Service Detail'!$F2958,'Table of Current Services'!$B$7:$F$36,'Table of Current Services'!$F$5,)="cost","Yes","No"))</f>
        <v/>
      </c>
      <c r="M2958" s="154" t="str">
        <f>IFERROR(IF('C. Consumer Service Detail'!$K2958="No Match","No",VLOOKUP('C. Consumer Service Detail'!$C2958,'B. Consumer Budget'!$E$11:$F$2010,2,FALSE)),"")</f>
        <v/>
      </c>
      <c r="P2958" s="94"/>
      <c r="Q2958" s="94"/>
    </row>
    <row r="2959" spans="2:17" x14ac:dyDescent="0.25">
      <c r="B2959" s="95">
        <f t="shared" si="90"/>
        <v>2949</v>
      </c>
      <c r="C2959" s="149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96"/>
      <c r="E2959" s="98"/>
      <c r="F2959" s="120"/>
      <c r="G2959" s="99"/>
      <c r="H2959" s="172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85"/>
      <c r="J2959" s="171" t="str">
        <f t="shared" si="89"/>
        <v/>
      </c>
      <c r="K2959" s="163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53" t="str">
        <f>IF('C. Consumer Service Detail'!$F2959="","",IF(VLOOKUP('C. Consumer Service Detail'!$F2959,'Table of Current Services'!$B$7:$F$36,'Table of Current Services'!$F$5,)="cost","Yes","No"))</f>
        <v/>
      </c>
      <c r="M2959" s="154" t="str">
        <f>IFERROR(IF('C. Consumer Service Detail'!$K2959="No Match","No",VLOOKUP('C. Consumer Service Detail'!$C2959,'B. Consumer Budget'!$E$11:$F$2010,2,FALSE)),"")</f>
        <v/>
      </c>
      <c r="P2959" s="94"/>
      <c r="Q2959" s="94"/>
    </row>
    <row r="2960" spans="2:17" x14ac:dyDescent="0.25">
      <c r="B2960" s="95">
        <f t="shared" si="90"/>
        <v>2950</v>
      </c>
      <c r="C2960" s="149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97"/>
      <c r="E2960" s="96"/>
      <c r="F2960" s="119"/>
      <c r="G2960" s="97"/>
      <c r="H2960" s="170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86"/>
      <c r="J2960" s="171" t="str">
        <f t="shared" si="89"/>
        <v/>
      </c>
      <c r="K2960" s="163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53" t="str">
        <f>IF('C. Consumer Service Detail'!$F2960="","",IF(VLOOKUP('C. Consumer Service Detail'!$F2960,'Table of Current Services'!$B$7:$F$36,'Table of Current Services'!$F$5,)="cost","Yes","No"))</f>
        <v/>
      </c>
      <c r="M2960" s="154" t="str">
        <f>IFERROR(IF('C. Consumer Service Detail'!$K2960="No Match","No",VLOOKUP('C. Consumer Service Detail'!$C2960,'B. Consumer Budget'!$E$11:$F$2010,2,FALSE)),"")</f>
        <v/>
      </c>
      <c r="P2960" s="94"/>
      <c r="Q2960" s="94"/>
    </row>
    <row r="2961" spans="2:17" x14ac:dyDescent="0.25">
      <c r="B2961" s="95">
        <f t="shared" si="90"/>
        <v>2951</v>
      </c>
      <c r="C2961" s="149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96"/>
      <c r="E2961" s="98"/>
      <c r="F2961" s="120"/>
      <c r="G2961" s="99"/>
      <c r="H2961" s="172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85"/>
      <c r="J2961" s="171" t="str">
        <f t="shared" si="89"/>
        <v/>
      </c>
      <c r="K2961" s="163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53" t="str">
        <f>IF('C. Consumer Service Detail'!$F2961="","",IF(VLOOKUP('C. Consumer Service Detail'!$F2961,'Table of Current Services'!$B$7:$F$36,'Table of Current Services'!$F$5,)="cost","Yes","No"))</f>
        <v/>
      </c>
      <c r="M2961" s="154" t="str">
        <f>IFERROR(IF('C. Consumer Service Detail'!$K2961="No Match","No",VLOOKUP('C. Consumer Service Detail'!$C2961,'B. Consumer Budget'!$E$11:$F$2010,2,FALSE)),"")</f>
        <v/>
      </c>
      <c r="P2961" s="94"/>
      <c r="Q2961" s="94"/>
    </row>
    <row r="2962" spans="2:17" x14ac:dyDescent="0.25">
      <c r="B2962" s="95">
        <f t="shared" si="90"/>
        <v>2952</v>
      </c>
      <c r="C2962" s="149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97"/>
      <c r="E2962" s="96"/>
      <c r="F2962" s="119"/>
      <c r="G2962" s="97"/>
      <c r="H2962" s="170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86"/>
      <c r="J2962" s="171" t="str">
        <f t="shared" si="89"/>
        <v/>
      </c>
      <c r="K2962" s="163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53" t="str">
        <f>IF('C. Consumer Service Detail'!$F2962="","",IF(VLOOKUP('C. Consumer Service Detail'!$F2962,'Table of Current Services'!$B$7:$F$36,'Table of Current Services'!$F$5,)="cost","Yes","No"))</f>
        <v/>
      </c>
      <c r="M2962" s="154" t="str">
        <f>IFERROR(IF('C. Consumer Service Detail'!$K2962="No Match","No",VLOOKUP('C. Consumer Service Detail'!$C2962,'B. Consumer Budget'!$E$11:$F$2010,2,FALSE)),"")</f>
        <v/>
      </c>
      <c r="P2962" s="94"/>
      <c r="Q2962" s="94"/>
    </row>
    <row r="2963" spans="2:17" x14ac:dyDescent="0.25">
      <c r="B2963" s="95">
        <f t="shared" si="90"/>
        <v>2953</v>
      </c>
      <c r="C2963" s="149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96"/>
      <c r="E2963" s="98"/>
      <c r="F2963" s="120"/>
      <c r="G2963" s="99"/>
      <c r="H2963" s="172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85"/>
      <c r="J2963" s="171" t="str">
        <f t="shared" si="89"/>
        <v/>
      </c>
      <c r="K2963" s="163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53" t="str">
        <f>IF('C. Consumer Service Detail'!$F2963="","",IF(VLOOKUP('C. Consumer Service Detail'!$F2963,'Table of Current Services'!$B$7:$F$36,'Table of Current Services'!$F$5,)="cost","Yes","No"))</f>
        <v/>
      </c>
      <c r="M2963" s="154" t="str">
        <f>IFERROR(IF('C. Consumer Service Detail'!$K2963="No Match","No",VLOOKUP('C. Consumer Service Detail'!$C2963,'B. Consumer Budget'!$E$11:$F$2010,2,FALSE)),"")</f>
        <v/>
      </c>
      <c r="P2963" s="94"/>
      <c r="Q2963" s="94"/>
    </row>
    <row r="2964" spans="2:17" x14ac:dyDescent="0.25">
      <c r="B2964" s="95">
        <f t="shared" si="90"/>
        <v>2954</v>
      </c>
      <c r="C2964" s="149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97"/>
      <c r="E2964" s="96"/>
      <c r="F2964" s="119"/>
      <c r="G2964" s="97"/>
      <c r="H2964" s="170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86"/>
      <c r="J2964" s="171" t="str">
        <f t="shared" si="89"/>
        <v/>
      </c>
      <c r="K2964" s="163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53" t="str">
        <f>IF('C. Consumer Service Detail'!$F2964="","",IF(VLOOKUP('C. Consumer Service Detail'!$F2964,'Table of Current Services'!$B$7:$F$36,'Table of Current Services'!$F$5,)="cost","Yes","No"))</f>
        <v/>
      </c>
      <c r="M2964" s="154" t="str">
        <f>IFERROR(IF('C. Consumer Service Detail'!$K2964="No Match","No",VLOOKUP('C. Consumer Service Detail'!$C2964,'B. Consumer Budget'!$E$11:$F$2010,2,FALSE)),"")</f>
        <v/>
      </c>
      <c r="P2964" s="94"/>
      <c r="Q2964" s="94"/>
    </row>
    <row r="2965" spans="2:17" x14ac:dyDescent="0.25">
      <c r="B2965" s="95">
        <f t="shared" si="90"/>
        <v>2955</v>
      </c>
      <c r="C2965" s="149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96"/>
      <c r="E2965" s="98"/>
      <c r="F2965" s="120"/>
      <c r="G2965" s="99"/>
      <c r="H2965" s="172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85"/>
      <c r="J2965" s="171" t="str">
        <f t="shared" si="89"/>
        <v/>
      </c>
      <c r="K2965" s="163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53" t="str">
        <f>IF('C. Consumer Service Detail'!$F2965="","",IF(VLOOKUP('C. Consumer Service Detail'!$F2965,'Table of Current Services'!$B$7:$F$36,'Table of Current Services'!$F$5,)="cost","Yes","No"))</f>
        <v/>
      </c>
      <c r="M2965" s="154" t="str">
        <f>IFERROR(IF('C. Consumer Service Detail'!$K2965="No Match","No",VLOOKUP('C. Consumer Service Detail'!$C2965,'B. Consumer Budget'!$E$11:$F$2010,2,FALSE)),"")</f>
        <v/>
      </c>
      <c r="P2965" s="94"/>
      <c r="Q2965" s="94"/>
    </row>
    <row r="2966" spans="2:17" x14ac:dyDescent="0.25">
      <c r="B2966" s="95">
        <f t="shared" si="90"/>
        <v>2956</v>
      </c>
      <c r="C2966" s="149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97"/>
      <c r="E2966" s="96"/>
      <c r="F2966" s="119"/>
      <c r="G2966" s="97"/>
      <c r="H2966" s="170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86"/>
      <c r="J2966" s="171" t="str">
        <f t="shared" si="89"/>
        <v/>
      </c>
      <c r="K2966" s="163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53" t="str">
        <f>IF('C. Consumer Service Detail'!$F2966="","",IF(VLOOKUP('C. Consumer Service Detail'!$F2966,'Table of Current Services'!$B$7:$F$36,'Table of Current Services'!$F$5,)="cost","Yes","No"))</f>
        <v/>
      </c>
      <c r="M2966" s="154" t="str">
        <f>IFERROR(IF('C. Consumer Service Detail'!$K2966="No Match","No",VLOOKUP('C. Consumer Service Detail'!$C2966,'B. Consumer Budget'!$E$11:$F$2010,2,FALSE)),"")</f>
        <v/>
      </c>
      <c r="P2966" s="94"/>
      <c r="Q2966" s="94"/>
    </row>
    <row r="2967" spans="2:17" x14ac:dyDescent="0.25">
      <c r="B2967" s="95">
        <f t="shared" si="90"/>
        <v>2957</v>
      </c>
      <c r="C2967" s="149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96"/>
      <c r="E2967" s="98"/>
      <c r="F2967" s="120"/>
      <c r="G2967" s="99"/>
      <c r="H2967" s="172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85"/>
      <c r="J2967" s="171" t="str">
        <f t="shared" si="89"/>
        <v/>
      </c>
      <c r="K2967" s="163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53" t="str">
        <f>IF('C. Consumer Service Detail'!$F2967="","",IF(VLOOKUP('C. Consumer Service Detail'!$F2967,'Table of Current Services'!$B$7:$F$36,'Table of Current Services'!$F$5,)="cost","Yes","No"))</f>
        <v/>
      </c>
      <c r="M2967" s="154" t="str">
        <f>IFERROR(IF('C. Consumer Service Detail'!$K2967="No Match","No",VLOOKUP('C. Consumer Service Detail'!$C2967,'B. Consumer Budget'!$E$11:$F$2010,2,FALSE)),"")</f>
        <v/>
      </c>
      <c r="P2967" s="94"/>
      <c r="Q2967" s="94"/>
    </row>
    <row r="2968" spans="2:17" x14ac:dyDescent="0.25">
      <c r="B2968" s="95">
        <f t="shared" si="90"/>
        <v>2958</v>
      </c>
      <c r="C2968" s="149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97"/>
      <c r="E2968" s="96"/>
      <c r="F2968" s="119"/>
      <c r="G2968" s="97"/>
      <c r="H2968" s="170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86"/>
      <c r="J2968" s="171" t="str">
        <f t="shared" si="89"/>
        <v/>
      </c>
      <c r="K2968" s="163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53" t="str">
        <f>IF('C. Consumer Service Detail'!$F2968="","",IF(VLOOKUP('C. Consumer Service Detail'!$F2968,'Table of Current Services'!$B$7:$F$36,'Table of Current Services'!$F$5,)="cost","Yes","No"))</f>
        <v/>
      </c>
      <c r="M2968" s="154" t="str">
        <f>IFERROR(IF('C. Consumer Service Detail'!$K2968="No Match","No",VLOOKUP('C. Consumer Service Detail'!$C2968,'B. Consumer Budget'!$E$11:$F$2010,2,FALSE)),"")</f>
        <v/>
      </c>
      <c r="P2968" s="94"/>
      <c r="Q2968" s="94"/>
    </row>
    <row r="2969" spans="2:17" x14ac:dyDescent="0.25">
      <c r="B2969" s="95">
        <f t="shared" si="90"/>
        <v>2959</v>
      </c>
      <c r="C2969" s="149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96"/>
      <c r="E2969" s="98"/>
      <c r="F2969" s="120"/>
      <c r="G2969" s="99"/>
      <c r="H2969" s="172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85"/>
      <c r="J2969" s="171" t="str">
        <f t="shared" si="89"/>
        <v/>
      </c>
      <c r="K2969" s="163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53" t="str">
        <f>IF('C. Consumer Service Detail'!$F2969="","",IF(VLOOKUP('C. Consumer Service Detail'!$F2969,'Table of Current Services'!$B$7:$F$36,'Table of Current Services'!$F$5,)="cost","Yes","No"))</f>
        <v/>
      </c>
      <c r="M2969" s="154" t="str">
        <f>IFERROR(IF('C. Consumer Service Detail'!$K2969="No Match","No",VLOOKUP('C. Consumer Service Detail'!$C2969,'B. Consumer Budget'!$E$11:$F$2010,2,FALSE)),"")</f>
        <v/>
      </c>
      <c r="P2969" s="94"/>
      <c r="Q2969" s="94"/>
    </row>
    <row r="2970" spans="2:17" x14ac:dyDescent="0.25">
      <c r="B2970" s="95">
        <f t="shared" si="90"/>
        <v>2960</v>
      </c>
      <c r="C2970" s="149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97"/>
      <c r="E2970" s="96"/>
      <c r="F2970" s="119"/>
      <c r="G2970" s="97"/>
      <c r="H2970" s="170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86"/>
      <c r="J2970" s="171" t="str">
        <f t="shared" si="89"/>
        <v/>
      </c>
      <c r="K2970" s="163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53" t="str">
        <f>IF('C. Consumer Service Detail'!$F2970="","",IF(VLOOKUP('C. Consumer Service Detail'!$F2970,'Table of Current Services'!$B$7:$F$36,'Table of Current Services'!$F$5,)="cost","Yes","No"))</f>
        <v/>
      </c>
      <c r="M2970" s="154" t="str">
        <f>IFERROR(IF('C. Consumer Service Detail'!$K2970="No Match","No",VLOOKUP('C. Consumer Service Detail'!$C2970,'B. Consumer Budget'!$E$11:$F$2010,2,FALSE)),"")</f>
        <v/>
      </c>
      <c r="P2970" s="94"/>
      <c r="Q2970" s="94"/>
    </row>
    <row r="2971" spans="2:17" x14ac:dyDescent="0.25">
      <c r="B2971" s="95">
        <f t="shared" si="90"/>
        <v>2961</v>
      </c>
      <c r="C2971" s="149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96"/>
      <c r="E2971" s="98"/>
      <c r="F2971" s="120"/>
      <c r="G2971" s="99"/>
      <c r="H2971" s="172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85"/>
      <c r="J2971" s="171" t="str">
        <f t="shared" si="89"/>
        <v/>
      </c>
      <c r="K2971" s="163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53" t="str">
        <f>IF('C. Consumer Service Detail'!$F2971="","",IF(VLOOKUP('C. Consumer Service Detail'!$F2971,'Table of Current Services'!$B$7:$F$36,'Table of Current Services'!$F$5,)="cost","Yes","No"))</f>
        <v/>
      </c>
      <c r="M2971" s="154" t="str">
        <f>IFERROR(IF('C. Consumer Service Detail'!$K2971="No Match","No",VLOOKUP('C. Consumer Service Detail'!$C2971,'B. Consumer Budget'!$E$11:$F$2010,2,FALSE)),"")</f>
        <v/>
      </c>
      <c r="P2971" s="94"/>
      <c r="Q2971" s="94"/>
    </row>
    <row r="2972" spans="2:17" x14ac:dyDescent="0.25">
      <c r="B2972" s="95">
        <f t="shared" si="90"/>
        <v>2962</v>
      </c>
      <c r="C2972" s="149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97"/>
      <c r="E2972" s="96"/>
      <c r="F2972" s="119"/>
      <c r="G2972" s="97"/>
      <c r="H2972" s="170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86"/>
      <c r="J2972" s="171" t="str">
        <f t="shared" si="89"/>
        <v/>
      </c>
      <c r="K2972" s="163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53" t="str">
        <f>IF('C. Consumer Service Detail'!$F2972="","",IF(VLOOKUP('C. Consumer Service Detail'!$F2972,'Table of Current Services'!$B$7:$F$36,'Table of Current Services'!$F$5,)="cost","Yes","No"))</f>
        <v/>
      </c>
      <c r="M2972" s="154" t="str">
        <f>IFERROR(IF('C. Consumer Service Detail'!$K2972="No Match","No",VLOOKUP('C. Consumer Service Detail'!$C2972,'B. Consumer Budget'!$E$11:$F$2010,2,FALSE)),"")</f>
        <v/>
      </c>
      <c r="P2972" s="94"/>
      <c r="Q2972" s="94"/>
    </row>
    <row r="2973" spans="2:17" x14ac:dyDescent="0.25">
      <c r="B2973" s="95">
        <f t="shared" si="90"/>
        <v>2963</v>
      </c>
      <c r="C2973" s="149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96"/>
      <c r="E2973" s="98"/>
      <c r="F2973" s="120"/>
      <c r="G2973" s="99"/>
      <c r="H2973" s="172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85"/>
      <c r="J2973" s="171" t="str">
        <f t="shared" si="89"/>
        <v/>
      </c>
      <c r="K2973" s="163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53" t="str">
        <f>IF('C. Consumer Service Detail'!$F2973="","",IF(VLOOKUP('C. Consumer Service Detail'!$F2973,'Table of Current Services'!$B$7:$F$36,'Table of Current Services'!$F$5,)="cost","Yes","No"))</f>
        <v/>
      </c>
      <c r="M2973" s="154" t="str">
        <f>IFERROR(IF('C. Consumer Service Detail'!$K2973="No Match","No",VLOOKUP('C. Consumer Service Detail'!$C2973,'B. Consumer Budget'!$E$11:$F$2010,2,FALSE)),"")</f>
        <v/>
      </c>
      <c r="P2973" s="94"/>
      <c r="Q2973" s="94"/>
    </row>
    <row r="2974" spans="2:17" x14ac:dyDescent="0.25">
      <c r="B2974" s="95">
        <f t="shared" si="90"/>
        <v>2964</v>
      </c>
      <c r="C2974" s="149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97"/>
      <c r="E2974" s="96"/>
      <c r="F2974" s="119"/>
      <c r="G2974" s="97"/>
      <c r="H2974" s="170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86"/>
      <c r="J2974" s="171" t="str">
        <f t="shared" si="89"/>
        <v/>
      </c>
      <c r="K2974" s="163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53" t="str">
        <f>IF('C. Consumer Service Detail'!$F2974="","",IF(VLOOKUP('C. Consumer Service Detail'!$F2974,'Table of Current Services'!$B$7:$F$36,'Table of Current Services'!$F$5,)="cost","Yes","No"))</f>
        <v/>
      </c>
      <c r="M2974" s="154" t="str">
        <f>IFERROR(IF('C. Consumer Service Detail'!$K2974="No Match","No",VLOOKUP('C. Consumer Service Detail'!$C2974,'B. Consumer Budget'!$E$11:$F$2010,2,FALSE)),"")</f>
        <v/>
      </c>
      <c r="P2974" s="94"/>
      <c r="Q2974" s="94"/>
    </row>
    <row r="2975" spans="2:17" x14ac:dyDescent="0.25">
      <c r="B2975" s="95">
        <f t="shared" si="90"/>
        <v>2965</v>
      </c>
      <c r="C2975" s="149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96"/>
      <c r="E2975" s="98"/>
      <c r="F2975" s="120"/>
      <c r="G2975" s="99"/>
      <c r="H2975" s="172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85"/>
      <c r="J2975" s="171" t="str">
        <f t="shared" si="89"/>
        <v/>
      </c>
      <c r="K2975" s="163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53" t="str">
        <f>IF('C. Consumer Service Detail'!$F2975="","",IF(VLOOKUP('C. Consumer Service Detail'!$F2975,'Table of Current Services'!$B$7:$F$36,'Table of Current Services'!$F$5,)="cost","Yes","No"))</f>
        <v/>
      </c>
      <c r="M2975" s="154" t="str">
        <f>IFERROR(IF('C. Consumer Service Detail'!$K2975="No Match","No",VLOOKUP('C. Consumer Service Detail'!$C2975,'B. Consumer Budget'!$E$11:$F$2010,2,FALSE)),"")</f>
        <v/>
      </c>
      <c r="P2975" s="94"/>
      <c r="Q2975" s="94"/>
    </row>
    <row r="2976" spans="2:17" x14ac:dyDescent="0.25">
      <c r="B2976" s="95">
        <f t="shared" si="90"/>
        <v>2966</v>
      </c>
      <c r="C2976" s="149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97"/>
      <c r="E2976" s="96"/>
      <c r="F2976" s="119"/>
      <c r="G2976" s="97"/>
      <c r="H2976" s="170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86"/>
      <c r="J2976" s="171" t="str">
        <f t="shared" si="89"/>
        <v/>
      </c>
      <c r="K2976" s="163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53" t="str">
        <f>IF('C. Consumer Service Detail'!$F2976="","",IF(VLOOKUP('C. Consumer Service Detail'!$F2976,'Table of Current Services'!$B$7:$F$36,'Table of Current Services'!$F$5,)="cost","Yes","No"))</f>
        <v/>
      </c>
      <c r="M2976" s="154" t="str">
        <f>IFERROR(IF('C. Consumer Service Detail'!$K2976="No Match","No",VLOOKUP('C. Consumer Service Detail'!$C2976,'B. Consumer Budget'!$E$11:$F$2010,2,FALSE)),"")</f>
        <v/>
      </c>
      <c r="P2976" s="94"/>
      <c r="Q2976" s="94"/>
    </row>
    <row r="2977" spans="2:17" x14ac:dyDescent="0.25">
      <c r="B2977" s="95">
        <f t="shared" si="90"/>
        <v>2967</v>
      </c>
      <c r="C2977" s="149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96"/>
      <c r="E2977" s="98"/>
      <c r="F2977" s="120"/>
      <c r="G2977" s="99"/>
      <c r="H2977" s="172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85"/>
      <c r="J2977" s="171" t="str">
        <f t="shared" si="89"/>
        <v/>
      </c>
      <c r="K2977" s="163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53" t="str">
        <f>IF('C. Consumer Service Detail'!$F2977="","",IF(VLOOKUP('C. Consumer Service Detail'!$F2977,'Table of Current Services'!$B$7:$F$36,'Table of Current Services'!$F$5,)="cost","Yes","No"))</f>
        <v/>
      </c>
      <c r="M2977" s="154" t="str">
        <f>IFERROR(IF('C. Consumer Service Detail'!$K2977="No Match","No",VLOOKUP('C. Consumer Service Detail'!$C2977,'B. Consumer Budget'!$E$11:$F$2010,2,FALSE)),"")</f>
        <v/>
      </c>
      <c r="P2977" s="94"/>
      <c r="Q2977" s="94"/>
    </row>
    <row r="2978" spans="2:17" x14ac:dyDescent="0.25">
      <c r="B2978" s="95">
        <f t="shared" si="90"/>
        <v>2968</v>
      </c>
      <c r="C2978" s="149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97"/>
      <c r="E2978" s="96"/>
      <c r="F2978" s="119"/>
      <c r="G2978" s="97"/>
      <c r="H2978" s="170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86"/>
      <c r="J2978" s="171" t="str">
        <f t="shared" si="89"/>
        <v/>
      </c>
      <c r="K2978" s="163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53" t="str">
        <f>IF('C. Consumer Service Detail'!$F2978="","",IF(VLOOKUP('C. Consumer Service Detail'!$F2978,'Table of Current Services'!$B$7:$F$36,'Table of Current Services'!$F$5,)="cost","Yes","No"))</f>
        <v/>
      </c>
      <c r="M2978" s="154" t="str">
        <f>IFERROR(IF('C. Consumer Service Detail'!$K2978="No Match","No",VLOOKUP('C. Consumer Service Detail'!$C2978,'B. Consumer Budget'!$E$11:$F$2010,2,FALSE)),"")</f>
        <v/>
      </c>
      <c r="P2978" s="94"/>
      <c r="Q2978" s="94"/>
    </row>
    <row r="2979" spans="2:17" x14ac:dyDescent="0.25">
      <c r="B2979" s="95">
        <f t="shared" si="90"/>
        <v>2969</v>
      </c>
      <c r="C2979" s="149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96"/>
      <c r="E2979" s="98"/>
      <c r="F2979" s="120"/>
      <c r="G2979" s="99"/>
      <c r="H2979" s="172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85"/>
      <c r="J2979" s="171" t="str">
        <f t="shared" si="89"/>
        <v/>
      </c>
      <c r="K2979" s="163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53" t="str">
        <f>IF('C. Consumer Service Detail'!$F2979="","",IF(VLOOKUP('C. Consumer Service Detail'!$F2979,'Table of Current Services'!$B$7:$F$36,'Table of Current Services'!$F$5,)="cost","Yes","No"))</f>
        <v/>
      </c>
      <c r="M2979" s="154" t="str">
        <f>IFERROR(IF('C. Consumer Service Detail'!$K2979="No Match","No",VLOOKUP('C. Consumer Service Detail'!$C2979,'B. Consumer Budget'!$E$11:$F$2010,2,FALSE)),"")</f>
        <v/>
      </c>
      <c r="P2979" s="94"/>
      <c r="Q2979" s="94"/>
    </row>
    <row r="2980" spans="2:17" x14ac:dyDescent="0.25">
      <c r="B2980" s="95">
        <f t="shared" si="90"/>
        <v>2970</v>
      </c>
      <c r="C2980" s="149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97"/>
      <c r="E2980" s="96"/>
      <c r="F2980" s="119"/>
      <c r="G2980" s="97"/>
      <c r="H2980" s="170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86"/>
      <c r="J2980" s="171" t="str">
        <f t="shared" si="89"/>
        <v/>
      </c>
      <c r="K2980" s="163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53" t="str">
        <f>IF('C. Consumer Service Detail'!$F2980="","",IF(VLOOKUP('C. Consumer Service Detail'!$F2980,'Table of Current Services'!$B$7:$F$36,'Table of Current Services'!$F$5,)="cost","Yes","No"))</f>
        <v/>
      </c>
      <c r="M2980" s="154" t="str">
        <f>IFERROR(IF('C. Consumer Service Detail'!$K2980="No Match","No",VLOOKUP('C. Consumer Service Detail'!$C2980,'B. Consumer Budget'!$E$11:$F$2010,2,FALSE)),"")</f>
        <v/>
      </c>
      <c r="P2980" s="94"/>
      <c r="Q2980" s="94"/>
    </row>
    <row r="2981" spans="2:17" x14ac:dyDescent="0.25">
      <c r="B2981" s="95">
        <f t="shared" si="90"/>
        <v>2971</v>
      </c>
      <c r="C2981" s="149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96"/>
      <c r="E2981" s="98"/>
      <c r="F2981" s="120"/>
      <c r="G2981" s="99"/>
      <c r="H2981" s="172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85"/>
      <c r="J2981" s="171" t="str">
        <f t="shared" si="89"/>
        <v/>
      </c>
      <c r="K2981" s="163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53" t="str">
        <f>IF('C. Consumer Service Detail'!$F2981="","",IF(VLOOKUP('C. Consumer Service Detail'!$F2981,'Table of Current Services'!$B$7:$F$36,'Table of Current Services'!$F$5,)="cost","Yes","No"))</f>
        <v/>
      </c>
      <c r="M2981" s="154" t="str">
        <f>IFERROR(IF('C. Consumer Service Detail'!$K2981="No Match","No",VLOOKUP('C. Consumer Service Detail'!$C2981,'B. Consumer Budget'!$E$11:$F$2010,2,FALSE)),"")</f>
        <v/>
      </c>
      <c r="P2981" s="94"/>
      <c r="Q2981" s="94"/>
    </row>
    <row r="2982" spans="2:17" x14ac:dyDescent="0.25">
      <c r="B2982" s="95">
        <f t="shared" si="90"/>
        <v>2972</v>
      </c>
      <c r="C2982" s="149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97"/>
      <c r="E2982" s="96"/>
      <c r="F2982" s="119"/>
      <c r="G2982" s="97"/>
      <c r="H2982" s="170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86"/>
      <c r="J2982" s="171" t="str">
        <f t="shared" si="89"/>
        <v/>
      </c>
      <c r="K2982" s="163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53" t="str">
        <f>IF('C. Consumer Service Detail'!$F2982="","",IF(VLOOKUP('C. Consumer Service Detail'!$F2982,'Table of Current Services'!$B$7:$F$36,'Table of Current Services'!$F$5,)="cost","Yes","No"))</f>
        <v/>
      </c>
      <c r="M2982" s="154" t="str">
        <f>IFERROR(IF('C. Consumer Service Detail'!$K2982="No Match","No",VLOOKUP('C. Consumer Service Detail'!$C2982,'B. Consumer Budget'!$E$11:$F$2010,2,FALSE)),"")</f>
        <v/>
      </c>
      <c r="P2982" s="94"/>
      <c r="Q2982" s="94"/>
    </row>
    <row r="2983" spans="2:17" x14ac:dyDescent="0.25">
      <c r="B2983" s="95">
        <f t="shared" si="90"/>
        <v>2973</v>
      </c>
      <c r="C2983" s="149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96"/>
      <c r="E2983" s="98"/>
      <c r="F2983" s="120"/>
      <c r="G2983" s="99"/>
      <c r="H2983" s="172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85"/>
      <c r="J2983" s="171" t="str">
        <f t="shared" si="89"/>
        <v/>
      </c>
      <c r="K2983" s="163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53" t="str">
        <f>IF('C. Consumer Service Detail'!$F2983="","",IF(VLOOKUP('C. Consumer Service Detail'!$F2983,'Table of Current Services'!$B$7:$F$36,'Table of Current Services'!$F$5,)="cost","Yes","No"))</f>
        <v/>
      </c>
      <c r="M2983" s="154" t="str">
        <f>IFERROR(IF('C. Consumer Service Detail'!$K2983="No Match","No",VLOOKUP('C. Consumer Service Detail'!$C2983,'B. Consumer Budget'!$E$11:$F$2010,2,FALSE)),"")</f>
        <v/>
      </c>
      <c r="P2983" s="94"/>
      <c r="Q2983" s="94"/>
    </row>
    <row r="2984" spans="2:17" x14ac:dyDescent="0.25">
      <c r="B2984" s="95">
        <f t="shared" si="90"/>
        <v>2974</v>
      </c>
      <c r="C2984" s="149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97"/>
      <c r="E2984" s="96"/>
      <c r="F2984" s="119"/>
      <c r="G2984" s="97"/>
      <c r="H2984" s="170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86"/>
      <c r="J2984" s="171" t="str">
        <f t="shared" si="89"/>
        <v/>
      </c>
      <c r="K2984" s="163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53" t="str">
        <f>IF('C. Consumer Service Detail'!$F2984="","",IF(VLOOKUP('C. Consumer Service Detail'!$F2984,'Table of Current Services'!$B$7:$F$36,'Table of Current Services'!$F$5,)="cost","Yes","No"))</f>
        <v/>
      </c>
      <c r="M2984" s="154" t="str">
        <f>IFERROR(IF('C. Consumer Service Detail'!$K2984="No Match","No",VLOOKUP('C. Consumer Service Detail'!$C2984,'B. Consumer Budget'!$E$11:$F$2010,2,FALSE)),"")</f>
        <v/>
      </c>
      <c r="P2984" s="94"/>
      <c r="Q2984" s="94"/>
    </row>
    <row r="2985" spans="2:17" x14ac:dyDescent="0.25">
      <c r="B2985" s="95">
        <f t="shared" si="90"/>
        <v>2975</v>
      </c>
      <c r="C2985" s="149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96"/>
      <c r="E2985" s="98"/>
      <c r="F2985" s="120"/>
      <c r="G2985" s="99"/>
      <c r="H2985" s="172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85"/>
      <c r="J2985" s="171" t="str">
        <f t="shared" si="89"/>
        <v/>
      </c>
      <c r="K2985" s="163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53" t="str">
        <f>IF('C. Consumer Service Detail'!$F2985="","",IF(VLOOKUP('C. Consumer Service Detail'!$F2985,'Table of Current Services'!$B$7:$F$36,'Table of Current Services'!$F$5,)="cost","Yes","No"))</f>
        <v/>
      </c>
      <c r="M2985" s="154" t="str">
        <f>IFERROR(IF('C. Consumer Service Detail'!$K2985="No Match","No",VLOOKUP('C. Consumer Service Detail'!$C2985,'B. Consumer Budget'!$E$11:$F$2010,2,FALSE)),"")</f>
        <v/>
      </c>
      <c r="P2985" s="94"/>
      <c r="Q2985" s="94"/>
    </row>
    <row r="2986" spans="2:17" x14ac:dyDescent="0.25">
      <c r="B2986" s="95">
        <f t="shared" si="90"/>
        <v>2976</v>
      </c>
      <c r="C2986" s="149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97"/>
      <c r="E2986" s="96"/>
      <c r="F2986" s="119"/>
      <c r="G2986" s="97"/>
      <c r="H2986" s="170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86"/>
      <c r="J2986" s="171" t="str">
        <f t="shared" si="89"/>
        <v/>
      </c>
      <c r="K2986" s="163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53" t="str">
        <f>IF('C. Consumer Service Detail'!$F2986="","",IF(VLOOKUP('C. Consumer Service Detail'!$F2986,'Table of Current Services'!$B$7:$F$36,'Table of Current Services'!$F$5,)="cost","Yes","No"))</f>
        <v/>
      </c>
      <c r="M2986" s="154" t="str">
        <f>IFERROR(IF('C. Consumer Service Detail'!$K2986="No Match","No",VLOOKUP('C. Consumer Service Detail'!$C2986,'B. Consumer Budget'!$E$11:$F$2010,2,FALSE)),"")</f>
        <v/>
      </c>
      <c r="P2986" s="94"/>
      <c r="Q2986" s="94"/>
    </row>
    <row r="2987" spans="2:17" x14ac:dyDescent="0.25">
      <c r="B2987" s="95">
        <f t="shared" si="90"/>
        <v>2977</v>
      </c>
      <c r="C2987" s="149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96"/>
      <c r="E2987" s="98"/>
      <c r="F2987" s="120"/>
      <c r="G2987" s="99"/>
      <c r="H2987" s="172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85"/>
      <c r="J2987" s="171" t="str">
        <f t="shared" si="89"/>
        <v/>
      </c>
      <c r="K2987" s="163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53" t="str">
        <f>IF('C. Consumer Service Detail'!$F2987="","",IF(VLOOKUP('C. Consumer Service Detail'!$F2987,'Table of Current Services'!$B$7:$F$36,'Table of Current Services'!$F$5,)="cost","Yes","No"))</f>
        <v/>
      </c>
      <c r="M2987" s="154" t="str">
        <f>IFERROR(IF('C. Consumer Service Detail'!$K2987="No Match","No",VLOOKUP('C. Consumer Service Detail'!$C2987,'B. Consumer Budget'!$E$11:$F$2010,2,FALSE)),"")</f>
        <v/>
      </c>
      <c r="P2987" s="94"/>
      <c r="Q2987" s="94"/>
    </row>
    <row r="2988" spans="2:17" x14ac:dyDescent="0.25">
      <c r="B2988" s="95">
        <f t="shared" si="90"/>
        <v>2978</v>
      </c>
      <c r="C2988" s="149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97"/>
      <c r="E2988" s="96"/>
      <c r="F2988" s="119"/>
      <c r="G2988" s="97"/>
      <c r="H2988" s="170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86"/>
      <c r="J2988" s="171" t="str">
        <f t="shared" si="89"/>
        <v/>
      </c>
      <c r="K2988" s="163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53" t="str">
        <f>IF('C. Consumer Service Detail'!$F2988="","",IF(VLOOKUP('C. Consumer Service Detail'!$F2988,'Table of Current Services'!$B$7:$F$36,'Table of Current Services'!$F$5,)="cost","Yes","No"))</f>
        <v/>
      </c>
      <c r="M2988" s="154" t="str">
        <f>IFERROR(IF('C. Consumer Service Detail'!$K2988="No Match","No",VLOOKUP('C. Consumer Service Detail'!$C2988,'B. Consumer Budget'!$E$11:$F$2010,2,FALSE)),"")</f>
        <v/>
      </c>
      <c r="P2988" s="94"/>
      <c r="Q2988" s="94"/>
    </row>
    <row r="2989" spans="2:17" x14ac:dyDescent="0.25">
      <c r="B2989" s="95">
        <f t="shared" si="90"/>
        <v>2979</v>
      </c>
      <c r="C2989" s="149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96"/>
      <c r="E2989" s="98"/>
      <c r="F2989" s="120"/>
      <c r="G2989" s="99"/>
      <c r="H2989" s="172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85"/>
      <c r="J2989" s="171" t="str">
        <f t="shared" si="89"/>
        <v/>
      </c>
      <c r="K2989" s="163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53" t="str">
        <f>IF('C. Consumer Service Detail'!$F2989="","",IF(VLOOKUP('C. Consumer Service Detail'!$F2989,'Table of Current Services'!$B$7:$F$36,'Table of Current Services'!$F$5,)="cost","Yes","No"))</f>
        <v/>
      </c>
      <c r="M2989" s="154" t="str">
        <f>IFERROR(IF('C. Consumer Service Detail'!$K2989="No Match","No",VLOOKUP('C. Consumer Service Detail'!$C2989,'B. Consumer Budget'!$E$11:$F$2010,2,FALSE)),"")</f>
        <v/>
      </c>
      <c r="P2989" s="94"/>
      <c r="Q2989" s="94"/>
    </row>
    <row r="2990" spans="2:17" x14ac:dyDescent="0.25">
      <c r="B2990" s="95">
        <f t="shared" si="90"/>
        <v>2980</v>
      </c>
      <c r="C2990" s="149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97"/>
      <c r="E2990" s="96"/>
      <c r="F2990" s="119"/>
      <c r="G2990" s="97"/>
      <c r="H2990" s="170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86"/>
      <c r="J2990" s="171" t="str">
        <f t="shared" si="89"/>
        <v/>
      </c>
      <c r="K2990" s="163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53" t="str">
        <f>IF('C. Consumer Service Detail'!$F2990="","",IF(VLOOKUP('C. Consumer Service Detail'!$F2990,'Table of Current Services'!$B$7:$F$36,'Table of Current Services'!$F$5,)="cost","Yes","No"))</f>
        <v/>
      </c>
      <c r="M2990" s="154" t="str">
        <f>IFERROR(IF('C. Consumer Service Detail'!$K2990="No Match","No",VLOOKUP('C. Consumer Service Detail'!$C2990,'B. Consumer Budget'!$E$11:$F$2010,2,FALSE)),"")</f>
        <v/>
      </c>
      <c r="P2990" s="94"/>
      <c r="Q2990" s="94"/>
    </row>
    <row r="2991" spans="2:17" x14ac:dyDescent="0.25">
      <c r="B2991" s="95">
        <f t="shared" si="90"/>
        <v>2981</v>
      </c>
      <c r="C2991" s="149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96"/>
      <c r="E2991" s="98"/>
      <c r="F2991" s="120"/>
      <c r="G2991" s="99"/>
      <c r="H2991" s="172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85"/>
      <c r="J2991" s="171" t="str">
        <f t="shared" si="89"/>
        <v/>
      </c>
      <c r="K2991" s="163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53" t="str">
        <f>IF('C. Consumer Service Detail'!$F2991="","",IF(VLOOKUP('C. Consumer Service Detail'!$F2991,'Table of Current Services'!$B$7:$F$36,'Table of Current Services'!$F$5,)="cost","Yes","No"))</f>
        <v/>
      </c>
      <c r="M2991" s="154" t="str">
        <f>IFERROR(IF('C. Consumer Service Detail'!$K2991="No Match","No",VLOOKUP('C. Consumer Service Detail'!$C2991,'B. Consumer Budget'!$E$11:$F$2010,2,FALSE)),"")</f>
        <v/>
      </c>
      <c r="P2991" s="94"/>
      <c r="Q2991" s="94"/>
    </row>
    <row r="2992" spans="2:17" x14ac:dyDescent="0.25">
      <c r="B2992" s="95">
        <f t="shared" si="90"/>
        <v>2982</v>
      </c>
      <c r="C2992" s="149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97"/>
      <c r="E2992" s="96"/>
      <c r="F2992" s="119"/>
      <c r="G2992" s="97"/>
      <c r="H2992" s="170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86"/>
      <c r="J2992" s="171" t="str">
        <f t="shared" si="89"/>
        <v/>
      </c>
      <c r="K2992" s="163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53" t="str">
        <f>IF('C. Consumer Service Detail'!$F2992="","",IF(VLOOKUP('C. Consumer Service Detail'!$F2992,'Table of Current Services'!$B$7:$F$36,'Table of Current Services'!$F$5,)="cost","Yes","No"))</f>
        <v/>
      </c>
      <c r="M2992" s="154" t="str">
        <f>IFERROR(IF('C. Consumer Service Detail'!$K2992="No Match","No",VLOOKUP('C. Consumer Service Detail'!$C2992,'B. Consumer Budget'!$E$11:$F$2010,2,FALSE)),"")</f>
        <v/>
      </c>
      <c r="P2992" s="94"/>
      <c r="Q2992" s="94"/>
    </row>
    <row r="2993" spans="2:17" x14ac:dyDescent="0.25">
      <c r="B2993" s="95">
        <f t="shared" si="90"/>
        <v>2983</v>
      </c>
      <c r="C2993" s="149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96"/>
      <c r="E2993" s="98"/>
      <c r="F2993" s="120"/>
      <c r="G2993" s="99"/>
      <c r="H2993" s="172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85"/>
      <c r="J2993" s="171" t="str">
        <f t="shared" si="89"/>
        <v/>
      </c>
      <c r="K2993" s="163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53" t="str">
        <f>IF('C. Consumer Service Detail'!$F2993="","",IF(VLOOKUP('C. Consumer Service Detail'!$F2993,'Table of Current Services'!$B$7:$F$36,'Table of Current Services'!$F$5,)="cost","Yes","No"))</f>
        <v/>
      </c>
      <c r="M2993" s="154" t="str">
        <f>IFERROR(IF('C. Consumer Service Detail'!$K2993="No Match","No",VLOOKUP('C. Consumer Service Detail'!$C2993,'B. Consumer Budget'!$E$11:$F$2010,2,FALSE)),"")</f>
        <v/>
      </c>
      <c r="P2993" s="94"/>
      <c r="Q2993" s="94"/>
    </row>
    <row r="2994" spans="2:17" x14ac:dyDescent="0.25">
      <c r="B2994" s="95">
        <f t="shared" si="90"/>
        <v>2984</v>
      </c>
      <c r="C2994" s="149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97"/>
      <c r="E2994" s="96"/>
      <c r="F2994" s="119"/>
      <c r="G2994" s="97"/>
      <c r="H2994" s="170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86"/>
      <c r="J2994" s="171" t="str">
        <f t="shared" si="89"/>
        <v/>
      </c>
      <c r="K2994" s="163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53" t="str">
        <f>IF('C. Consumer Service Detail'!$F2994="","",IF(VLOOKUP('C. Consumer Service Detail'!$F2994,'Table of Current Services'!$B$7:$F$36,'Table of Current Services'!$F$5,)="cost","Yes","No"))</f>
        <v/>
      </c>
      <c r="M2994" s="154" t="str">
        <f>IFERROR(IF('C. Consumer Service Detail'!$K2994="No Match","No",VLOOKUP('C. Consumer Service Detail'!$C2994,'B. Consumer Budget'!$E$11:$F$2010,2,FALSE)),"")</f>
        <v/>
      </c>
      <c r="P2994" s="94"/>
      <c r="Q2994" s="94"/>
    </row>
    <row r="2995" spans="2:17" x14ac:dyDescent="0.25">
      <c r="B2995" s="95">
        <f t="shared" si="90"/>
        <v>2985</v>
      </c>
      <c r="C2995" s="149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96"/>
      <c r="E2995" s="98"/>
      <c r="F2995" s="120"/>
      <c r="G2995" s="99"/>
      <c r="H2995" s="172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85"/>
      <c r="J2995" s="171" t="str">
        <f t="shared" si="89"/>
        <v/>
      </c>
      <c r="K2995" s="163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53" t="str">
        <f>IF('C. Consumer Service Detail'!$F2995="","",IF(VLOOKUP('C. Consumer Service Detail'!$F2995,'Table of Current Services'!$B$7:$F$36,'Table of Current Services'!$F$5,)="cost","Yes","No"))</f>
        <v/>
      </c>
      <c r="M2995" s="154" t="str">
        <f>IFERROR(IF('C. Consumer Service Detail'!$K2995="No Match","No",VLOOKUP('C. Consumer Service Detail'!$C2995,'B. Consumer Budget'!$E$11:$F$2010,2,FALSE)),"")</f>
        <v/>
      </c>
      <c r="P2995" s="94"/>
      <c r="Q2995" s="94"/>
    </row>
    <row r="2996" spans="2:17" x14ac:dyDescent="0.25">
      <c r="B2996" s="95">
        <f t="shared" si="90"/>
        <v>2986</v>
      </c>
      <c r="C2996" s="149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97"/>
      <c r="E2996" s="96"/>
      <c r="F2996" s="119"/>
      <c r="G2996" s="97"/>
      <c r="H2996" s="170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86"/>
      <c r="J2996" s="171" t="str">
        <f t="shared" si="89"/>
        <v/>
      </c>
      <c r="K2996" s="163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53" t="str">
        <f>IF('C. Consumer Service Detail'!$F2996="","",IF(VLOOKUP('C. Consumer Service Detail'!$F2996,'Table of Current Services'!$B$7:$F$36,'Table of Current Services'!$F$5,)="cost","Yes","No"))</f>
        <v/>
      </c>
      <c r="M2996" s="154" t="str">
        <f>IFERROR(IF('C. Consumer Service Detail'!$K2996="No Match","No",VLOOKUP('C. Consumer Service Detail'!$C2996,'B. Consumer Budget'!$E$11:$F$2010,2,FALSE)),"")</f>
        <v/>
      </c>
      <c r="P2996" s="94"/>
      <c r="Q2996" s="94"/>
    </row>
    <row r="2997" spans="2:17" x14ac:dyDescent="0.25">
      <c r="B2997" s="95">
        <f t="shared" si="90"/>
        <v>2987</v>
      </c>
      <c r="C2997" s="149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96"/>
      <c r="E2997" s="98"/>
      <c r="F2997" s="120"/>
      <c r="G2997" s="99"/>
      <c r="H2997" s="172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85"/>
      <c r="J2997" s="171" t="str">
        <f t="shared" si="89"/>
        <v/>
      </c>
      <c r="K2997" s="163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53" t="str">
        <f>IF('C. Consumer Service Detail'!$F2997="","",IF(VLOOKUP('C. Consumer Service Detail'!$F2997,'Table of Current Services'!$B$7:$F$36,'Table of Current Services'!$F$5,)="cost","Yes","No"))</f>
        <v/>
      </c>
      <c r="M2997" s="154" t="str">
        <f>IFERROR(IF('C. Consumer Service Detail'!$K2997="No Match","No",VLOOKUP('C. Consumer Service Detail'!$C2997,'B. Consumer Budget'!$E$11:$F$2010,2,FALSE)),"")</f>
        <v/>
      </c>
      <c r="P2997" s="94"/>
      <c r="Q2997" s="94"/>
    </row>
    <row r="2998" spans="2:17" x14ac:dyDescent="0.25">
      <c r="B2998" s="95">
        <f t="shared" si="90"/>
        <v>2988</v>
      </c>
      <c r="C2998" s="149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97"/>
      <c r="E2998" s="96"/>
      <c r="F2998" s="119"/>
      <c r="G2998" s="97"/>
      <c r="H2998" s="170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86"/>
      <c r="J2998" s="171" t="str">
        <f t="shared" si="89"/>
        <v/>
      </c>
      <c r="K2998" s="163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53" t="str">
        <f>IF('C. Consumer Service Detail'!$F2998="","",IF(VLOOKUP('C. Consumer Service Detail'!$F2998,'Table of Current Services'!$B$7:$F$36,'Table of Current Services'!$F$5,)="cost","Yes","No"))</f>
        <v/>
      </c>
      <c r="M2998" s="154" t="str">
        <f>IFERROR(IF('C. Consumer Service Detail'!$K2998="No Match","No",VLOOKUP('C. Consumer Service Detail'!$C2998,'B. Consumer Budget'!$E$11:$F$2010,2,FALSE)),"")</f>
        <v/>
      </c>
      <c r="P2998" s="94"/>
      <c r="Q2998" s="94"/>
    </row>
    <row r="2999" spans="2:17" x14ac:dyDescent="0.25">
      <c r="B2999" s="95">
        <f t="shared" si="90"/>
        <v>2989</v>
      </c>
      <c r="C2999" s="149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96"/>
      <c r="E2999" s="98"/>
      <c r="F2999" s="120"/>
      <c r="G2999" s="99"/>
      <c r="H2999" s="172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85"/>
      <c r="J2999" s="171" t="str">
        <f t="shared" si="89"/>
        <v/>
      </c>
      <c r="K2999" s="163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53" t="str">
        <f>IF('C. Consumer Service Detail'!$F2999="","",IF(VLOOKUP('C. Consumer Service Detail'!$F2999,'Table of Current Services'!$B$7:$F$36,'Table of Current Services'!$F$5,)="cost","Yes","No"))</f>
        <v/>
      </c>
      <c r="M2999" s="154" t="str">
        <f>IFERROR(IF('C. Consumer Service Detail'!$K2999="No Match","No",VLOOKUP('C. Consumer Service Detail'!$C2999,'B. Consumer Budget'!$E$11:$F$2010,2,FALSE)),"")</f>
        <v/>
      </c>
      <c r="P2999" s="94"/>
      <c r="Q2999" s="94"/>
    </row>
    <row r="3000" spans="2:17" x14ac:dyDescent="0.25">
      <c r="B3000" s="95">
        <f t="shared" si="90"/>
        <v>2990</v>
      </c>
      <c r="C3000" s="149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97"/>
      <c r="E3000" s="96"/>
      <c r="F3000" s="119"/>
      <c r="G3000" s="97"/>
      <c r="H3000" s="170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86"/>
      <c r="J3000" s="171" t="str">
        <f t="shared" si="89"/>
        <v/>
      </c>
      <c r="K3000" s="163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53" t="str">
        <f>IF('C. Consumer Service Detail'!$F3000="","",IF(VLOOKUP('C. Consumer Service Detail'!$F3000,'Table of Current Services'!$B$7:$F$36,'Table of Current Services'!$F$5,)="cost","Yes","No"))</f>
        <v/>
      </c>
      <c r="M3000" s="154" t="str">
        <f>IFERROR(IF('C. Consumer Service Detail'!$K3000="No Match","No",VLOOKUP('C. Consumer Service Detail'!$C3000,'B. Consumer Budget'!$E$11:$F$2010,2,FALSE)),"")</f>
        <v/>
      </c>
      <c r="P3000" s="94"/>
      <c r="Q3000" s="94"/>
    </row>
    <row r="3001" spans="2:17" x14ac:dyDescent="0.25">
      <c r="B3001" s="95">
        <f t="shared" si="90"/>
        <v>2991</v>
      </c>
      <c r="C3001" s="149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96"/>
      <c r="E3001" s="98"/>
      <c r="F3001" s="120"/>
      <c r="G3001" s="99"/>
      <c r="H3001" s="172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85"/>
      <c r="J3001" s="171" t="str">
        <f t="shared" si="89"/>
        <v/>
      </c>
      <c r="K3001" s="163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53" t="str">
        <f>IF('C. Consumer Service Detail'!$F3001="","",IF(VLOOKUP('C. Consumer Service Detail'!$F3001,'Table of Current Services'!$B$7:$F$36,'Table of Current Services'!$F$5,)="cost","Yes","No"))</f>
        <v/>
      </c>
      <c r="M3001" s="154" t="str">
        <f>IFERROR(IF('C. Consumer Service Detail'!$K3001="No Match","No",VLOOKUP('C. Consumer Service Detail'!$C3001,'B. Consumer Budget'!$E$11:$F$2010,2,FALSE)),"")</f>
        <v/>
      </c>
      <c r="P3001" s="94"/>
      <c r="Q3001" s="94"/>
    </row>
    <row r="3002" spans="2:17" x14ac:dyDescent="0.25">
      <c r="B3002" s="95">
        <f t="shared" si="90"/>
        <v>2992</v>
      </c>
      <c r="C3002" s="149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97"/>
      <c r="E3002" s="96"/>
      <c r="F3002" s="119"/>
      <c r="G3002" s="97"/>
      <c r="H3002" s="170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86"/>
      <c r="J3002" s="171" t="str">
        <f t="shared" si="89"/>
        <v/>
      </c>
      <c r="K3002" s="163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53" t="str">
        <f>IF('C. Consumer Service Detail'!$F3002="","",IF(VLOOKUP('C. Consumer Service Detail'!$F3002,'Table of Current Services'!$B$7:$F$36,'Table of Current Services'!$F$5,)="cost","Yes","No"))</f>
        <v/>
      </c>
      <c r="M3002" s="154" t="str">
        <f>IFERROR(IF('C. Consumer Service Detail'!$K3002="No Match","No",VLOOKUP('C. Consumer Service Detail'!$C3002,'B. Consumer Budget'!$E$11:$F$2010,2,FALSE)),"")</f>
        <v/>
      </c>
      <c r="P3002" s="94"/>
      <c r="Q3002" s="94"/>
    </row>
    <row r="3003" spans="2:17" x14ac:dyDescent="0.25">
      <c r="B3003" s="95">
        <f t="shared" si="90"/>
        <v>2993</v>
      </c>
      <c r="C3003" s="149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96"/>
      <c r="E3003" s="98"/>
      <c r="F3003" s="120"/>
      <c r="G3003" s="99"/>
      <c r="H3003" s="172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85"/>
      <c r="J3003" s="171" t="str">
        <f t="shared" si="89"/>
        <v/>
      </c>
      <c r="K3003" s="163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53" t="str">
        <f>IF('C. Consumer Service Detail'!$F3003="","",IF(VLOOKUP('C. Consumer Service Detail'!$F3003,'Table of Current Services'!$B$7:$F$36,'Table of Current Services'!$F$5,)="cost","Yes","No"))</f>
        <v/>
      </c>
      <c r="M3003" s="154" t="str">
        <f>IFERROR(IF('C. Consumer Service Detail'!$K3003="No Match","No",VLOOKUP('C. Consumer Service Detail'!$C3003,'B. Consumer Budget'!$E$11:$F$2010,2,FALSE)),"")</f>
        <v/>
      </c>
      <c r="P3003" s="94"/>
      <c r="Q3003" s="94"/>
    </row>
    <row r="3004" spans="2:17" x14ac:dyDescent="0.25">
      <c r="B3004" s="95">
        <f t="shared" si="90"/>
        <v>2994</v>
      </c>
      <c r="C3004" s="149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97"/>
      <c r="E3004" s="96"/>
      <c r="F3004" s="119"/>
      <c r="G3004" s="97"/>
      <c r="H3004" s="170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86"/>
      <c r="J3004" s="171" t="str">
        <f t="shared" si="89"/>
        <v/>
      </c>
      <c r="K3004" s="163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53" t="str">
        <f>IF('C. Consumer Service Detail'!$F3004="","",IF(VLOOKUP('C. Consumer Service Detail'!$F3004,'Table of Current Services'!$B$7:$F$36,'Table of Current Services'!$F$5,)="cost","Yes","No"))</f>
        <v/>
      </c>
      <c r="M3004" s="154" t="str">
        <f>IFERROR(IF('C. Consumer Service Detail'!$K3004="No Match","No",VLOOKUP('C. Consumer Service Detail'!$C3004,'B. Consumer Budget'!$E$11:$F$2010,2,FALSE)),"")</f>
        <v/>
      </c>
      <c r="P3004" s="94"/>
      <c r="Q3004" s="94"/>
    </row>
    <row r="3005" spans="2:17" x14ac:dyDescent="0.25">
      <c r="B3005" s="95">
        <f t="shared" si="90"/>
        <v>2995</v>
      </c>
      <c r="C3005" s="149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96"/>
      <c r="E3005" s="98"/>
      <c r="F3005" s="120"/>
      <c r="G3005" s="99"/>
      <c r="H3005" s="172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85"/>
      <c r="J3005" s="171" t="str">
        <f t="shared" si="89"/>
        <v/>
      </c>
      <c r="K3005" s="163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53" t="str">
        <f>IF('C. Consumer Service Detail'!$F3005="","",IF(VLOOKUP('C. Consumer Service Detail'!$F3005,'Table of Current Services'!$B$7:$F$36,'Table of Current Services'!$F$5,)="cost","Yes","No"))</f>
        <v/>
      </c>
      <c r="M3005" s="154" t="str">
        <f>IFERROR(IF('C. Consumer Service Detail'!$K3005="No Match","No",VLOOKUP('C. Consumer Service Detail'!$C3005,'B. Consumer Budget'!$E$11:$F$2010,2,FALSE)),"")</f>
        <v/>
      </c>
      <c r="P3005" s="94"/>
      <c r="Q3005" s="94"/>
    </row>
    <row r="3006" spans="2:17" x14ac:dyDescent="0.25">
      <c r="B3006" s="95">
        <f t="shared" si="90"/>
        <v>2996</v>
      </c>
      <c r="C3006" s="149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97"/>
      <c r="E3006" s="96"/>
      <c r="F3006" s="119"/>
      <c r="G3006" s="97"/>
      <c r="H3006" s="170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86"/>
      <c r="J3006" s="171" t="str">
        <f t="shared" si="89"/>
        <v/>
      </c>
      <c r="K3006" s="163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53" t="str">
        <f>IF('C. Consumer Service Detail'!$F3006="","",IF(VLOOKUP('C. Consumer Service Detail'!$F3006,'Table of Current Services'!$B$7:$F$36,'Table of Current Services'!$F$5,)="cost","Yes","No"))</f>
        <v/>
      </c>
      <c r="M3006" s="154" t="str">
        <f>IFERROR(IF('C. Consumer Service Detail'!$K3006="No Match","No",VLOOKUP('C. Consumer Service Detail'!$C3006,'B. Consumer Budget'!$E$11:$F$2010,2,FALSE)),"")</f>
        <v/>
      </c>
      <c r="P3006" s="94"/>
      <c r="Q3006" s="94"/>
    </row>
    <row r="3007" spans="2:17" x14ac:dyDescent="0.25">
      <c r="B3007" s="95">
        <f t="shared" si="90"/>
        <v>2997</v>
      </c>
      <c r="C3007" s="149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96"/>
      <c r="E3007" s="98"/>
      <c r="F3007" s="120"/>
      <c r="G3007" s="99"/>
      <c r="H3007" s="172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85"/>
      <c r="J3007" s="171" t="str">
        <f t="shared" si="89"/>
        <v/>
      </c>
      <c r="K3007" s="163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53" t="str">
        <f>IF('C. Consumer Service Detail'!$F3007="","",IF(VLOOKUP('C. Consumer Service Detail'!$F3007,'Table of Current Services'!$B$7:$F$36,'Table of Current Services'!$F$5,)="cost","Yes","No"))</f>
        <v/>
      </c>
      <c r="M3007" s="154" t="str">
        <f>IFERROR(IF('C. Consumer Service Detail'!$K3007="No Match","No",VLOOKUP('C. Consumer Service Detail'!$C3007,'B. Consumer Budget'!$E$11:$F$2010,2,FALSE)),"")</f>
        <v/>
      </c>
      <c r="P3007" s="94"/>
      <c r="Q3007" s="94"/>
    </row>
    <row r="3008" spans="2:17" x14ac:dyDescent="0.25">
      <c r="B3008" s="95">
        <f t="shared" si="90"/>
        <v>2998</v>
      </c>
      <c r="C3008" s="149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97"/>
      <c r="E3008" s="96"/>
      <c r="F3008" s="119"/>
      <c r="G3008" s="97"/>
      <c r="H3008" s="170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86"/>
      <c r="J3008" s="171" t="str">
        <f t="shared" si="89"/>
        <v/>
      </c>
      <c r="K3008" s="163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53" t="str">
        <f>IF('C. Consumer Service Detail'!$F3008="","",IF(VLOOKUP('C. Consumer Service Detail'!$F3008,'Table of Current Services'!$B$7:$F$36,'Table of Current Services'!$F$5,)="cost","Yes","No"))</f>
        <v/>
      </c>
      <c r="M3008" s="154" t="str">
        <f>IFERROR(IF('C. Consumer Service Detail'!$K3008="No Match","No",VLOOKUP('C. Consumer Service Detail'!$C3008,'B. Consumer Budget'!$E$11:$F$2010,2,FALSE)),"")</f>
        <v/>
      </c>
      <c r="P3008" s="94"/>
      <c r="Q3008" s="94"/>
    </row>
    <row r="3009" spans="2:17" x14ac:dyDescent="0.25">
      <c r="B3009" s="95">
        <f t="shared" si="90"/>
        <v>2999</v>
      </c>
      <c r="C3009" s="149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96"/>
      <c r="E3009" s="98"/>
      <c r="F3009" s="120"/>
      <c r="G3009" s="99"/>
      <c r="H3009" s="172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85"/>
      <c r="J3009" s="171" t="str">
        <f t="shared" si="89"/>
        <v/>
      </c>
      <c r="K3009" s="163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53" t="str">
        <f>IF('C. Consumer Service Detail'!$F3009="","",IF(VLOOKUP('C. Consumer Service Detail'!$F3009,'Table of Current Services'!$B$7:$F$36,'Table of Current Services'!$F$5,)="cost","Yes","No"))</f>
        <v/>
      </c>
      <c r="M3009" s="154" t="str">
        <f>IFERROR(IF('C. Consumer Service Detail'!$K3009="No Match","No",VLOOKUP('C. Consumer Service Detail'!$C3009,'B. Consumer Budget'!$E$11:$F$2010,2,FALSE)),"")</f>
        <v/>
      </c>
      <c r="P3009" s="94"/>
      <c r="Q3009" s="94"/>
    </row>
    <row r="3010" spans="2:17" x14ac:dyDescent="0.25">
      <c r="B3010" s="95">
        <f t="shared" si="90"/>
        <v>3000</v>
      </c>
      <c r="C3010" s="149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97"/>
      <c r="E3010" s="96"/>
      <c r="F3010" s="119"/>
      <c r="G3010" s="97"/>
      <c r="H3010" s="170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86"/>
      <c r="J3010" s="171" t="str">
        <f t="shared" si="89"/>
        <v/>
      </c>
      <c r="K3010" s="163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53" t="str">
        <f>IF('C. Consumer Service Detail'!$F3010="","",IF(VLOOKUP('C. Consumer Service Detail'!$F3010,'Table of Current Services'!$B$7:$F$36,'Table of Current Services'!$F$5,)="cost","Yes","No"))</f>
        <v/>
      </c>
      <c r="M3010" s="154" t="str">
        <f>IFERROR(IF('C. Consumer Service Detail'!$K3010="No Match","No",VLOOKUP('C. Consumer Service Detail'!$C3010,'B. Consumer Budget'!$E$11:$F$2010,2,FALSE)),"")</f>
        <v/>
      </c>
      <c r="P3010" s="94"/>
      <c r="Q3010" s="94"/>
    </row>
    <row r="3011" spans="2:17" x14ac:dyDescent="0.25">
      <c r="B3011" s="95">
        <f t="shared" si="90"/>
        <v>3001</v>
      </c>
      <c r="C3011" s="149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96"/>
      <c r="E3011" s="98"/>
      <c r="F3011" s="120"/>
      <c r="G3011" s="99"/>
      <c r="H3011" s="172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85"/>
      <c r="J3011" s="171" t="str">
        <f t="shared" si="89"/>
        <v/>
      </c>
      <c r="K3011" s="163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53" t="str">
        <f>IF('C. Consumer Service Detail'!$F3011="","",IF(VLOOKUP('C. Consumer Service Detail'!$F3011,'Table of Current Services'!$B$7:$F$36,'Table of Current Services'!$F$5,)="cost","Yes","No"))</f>
        <v/>
      </c>
      <c r="M3011" s="154" t="str">
        <f>IFERROR(IF('C. Consumer Service Detail'!$K3011="No Match","No",VLOOKUP('C. Consumer Service Detail'!$C3011,'B. Consumer Budget'!$E$11:$F$2010,2,FALSE)),"")</f>
        <v/>
      </c>
      <c r="P3011" s="94"/>
      <c r="Q3011" s="94"/>
    </row>
    <row r="3012" spans="2:17" x14ac:dyDescent="0.25">
      <c r="B3012" s="95">
        <f t="shared" si="90"/>
        <v>3002</v>
      </c>
      <c r="C3012" s="149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97"/>
      <c r="E3012" s="96"/>
      <c r="F3012" s="119"/>
      <c r="G3012" s="97"/>
      <c r="H3012" s="170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86"/>
      <c r="J3012" s="171" t="str">
        <f t="shared" si="89"/>
        <v/>
      </c>
      <c r="K3012" s="163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53" t="str">
        <f>IF('C. Consumer Service Detail'!$F3012="","",IF(VLOOKUP('C. Consumer Service Detail'!$F3012,'Table of Current Services'!$B$7:$F$36,'Table of Current Services'!$F$5,)="cost","Yes","No"))</f>
        <v/>
      </c>
      <c r="M3012" s="154" t="str">
        <f>IFERROR(IF('C. Consumer Service Detail'!$K3012="No Match","No",VLOOKUP('C. Consumer Service Detail'!$C3012,'B. Consumer Budget'!$E$11:$F$2010,2,FALSE)),"")</f>
        <v/>
      </c>
      <c r="P3012" s="94"/>
      <c r="Q3012" s="94"/>
    </row>
    <row r="3013" spans="2:17" x14ac:dyDescent="0.25">
      <c r="B3013" s="95">
        <f t="shared" si="90"/>
        <v>3003</v>
      </c>
      <c r="C3013" s="149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96"/>
      <c r="E3013" s="98"/>
      <c r="F3013" s="120"/>
      <c r="G3013" s="99"/>
      <c r="H3013" s="172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85"/>
      <c r="J3013" s="171" t="str">
        <f t="shared" si="89"/>
        <v/>
      </c>
      <c r="K3013" s="163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53" t="str">
        <f>IF('C. Consumer Service Detail'!$F3013="","",IF(VLOOKUP('C. Consumer Service Detail'!$F3013,'Table of Current Services'!$B$7:$F$36,'Table of Current Services'!$F$5,)="cost","Yes","No"))</f>
        <v/>
      </c>
      <c r="M3013" s="154" t="str">
        <f>IFERROR(IF('C. Consumer Service Detail'!$K3013="No Match","No",VLOOKUP('C. Consumer Service Detail'!$C3013,'B. Consumer Budget'!$E$11:$F$2010,2,FALSE)),"")</f>
        <v/>
      </c>
      <c r="P3013" s="94"/>
      <c r="Q3013" s="94"/>
    </row>
    <row r="3014" spans="2:17" x14ac:dyDescent="0.25">
      <c r="B3014" s="95">
        <f t="shared" si="90"/>
        <v>3004</v>
      </c>
      <c r="C3014" s="149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97"/>
      <c r="E3014" s="96"/>
      <c r="F3014" s="119"/>
      <c r="G3014" s="97"/>
      <c r="H3014" s="170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86"/>
      <c r="J3014" s="171" t="str">
        <f t="shared" si="89"/>
        <v/>
      </c>
      <c r="K3014" s="163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53" t="str">
        <f>IF('C. Consumer Service Detail'!$F3014="","",IF(VLOOKUP('C. Consumer Service Detail'!$F3014,'Table of Current Services'!$B$7:$F$36,'Table of Current Services'!$F$5,)="cost","Yes","No"))</f>
        <v/>
      </c>
      <c r="M3014" s="154" t="str">
        <f>IFERROR(IF('C. Consumer Service Detail'!$K3014="No Match","No",VLOOKUP('C. Consumer Service Detail'!$C3014,'B. Consumer Budget'!$E$11:$F$2010,2,FALSE)),"")</f>
        <v/>
      </c>
      <c r="P3014" s="94"/>
      <c r="Q3014" s="94"/>
    </row>
    <row r="3015" spans="2:17" x14ac:dyDescent="0.25">
      <c r="B3015" s="95">
        <f t="shared" si="90"/>
        <v>3005</v>
      </c>
      <c r="C3015" s="149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96"/>
      <c r="E3015" s="98"/>
      <c r="F3015" s="120"/>
      <c r="G3015" s="99"/>
      <c r="H3015" s="172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85"/>
      <c r="J3015" s="171" t="str">
        <f t="shared" si="89"/>
        <v/>
      </c>
      <c r="K3015" s="163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53" t="str">
        <f>IF('C. Consumer Service Detail'!$F3015="","",IF(VLOOKUP('C. Consumer Service Detail'!$F3015,'Table of Current Services'!$B$7:$F$36,'Table of Current Services'!$F$5,)="cost","Yes","No"))</f>
        <v/>
      </c>
      <c r="M3015" s="154" t="str">
        <f>IFERROR(IF('C. Consumer Service Detail'!$K3015="No Match","No",VLOOKUP('C. Consumer Service Detail'!$C3015,'B. Consumer Budget'!$E$11:$F$2010,2,FALSE)),"")</f>
        <v/>
      </c>
      <c r="P3015" s="94"/>
      <c r="Q3015" s="94"/>
    </row>
    <row r="3016" spans="2:17" x14ac:dyDescent="0.25">
      <c r="B3016" s="95">
        <f t="shared" si="90"/>
        <v>3006</v>
      </c>
      <c r="C3016" s="149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97"/>
      <c r="E3016" s="96"/>
      <c r="F3016" s="119"/>
      <c r="G3016" s="97"/>
      <c r="H3016" s="170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86"/>
      <c r="J3016" s="171" t="str">
        <f t="shared" si="89"/>
        <v/>
      </c>
      <c r="K3016" s="163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53" t="str">
        <f>IF('C. Consumer Service Detail'!$F3016="","",IF(VLOOKUP('C. Consumer Service Detail'!$F3016,'Table of Current Services'!$B$7:$F$36,'Table of Current Services'!$F$5,)="cost","Yes","No"))</f>
        <v/>
      </c>
      <c r="M3016" s="154" t="str">
        <f>IFERROR(IF('C. Consumer Service Detail'!$K3016="No Match","No",VLOOKUP('C. Consumer Service Detail'!$C3016,'B. Consumer Budget'!$E$11:$F$2010,2,FALSE)),"")</f>
        <v/>
      </c>
      <c r="P3016" s="94"/>
      <c r="Q3016" s="94"/>
    </row>
    <row r="3017" spans="2:17" x14ac:dyDescent="0.25">
      <c r="B3017" s="95">
        <f t="shared" si="90"/>
        <v>3007</v>
      </c>
      <c r="C3017" s="149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96"/>
      <c r="E3017" s="98"/>
      <c r="F3017" s="120"/>
      <c r="G3017" s="99"/>
      <c r="H3017" s="172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85"/>
      <c r="J3017" s="171" t="str">
        <f t="shared" si="89"/>
        <v/>
      </c>
      <c r="K3017" s="163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53" t="str">
        <f>IF('C. Consumer Service Detail'!$F3017="","",IF(VLOOKUP('C. Consumer Service Detail'!$F3017,'Table of Current Services'!$B$7:$F$36,'Table of Current Services'!$F$5,)="cost","Yes","No"))</f>
        <v/>
      </c>
      <c r="M3017" s="154" t="str">
        <f>IFERROR(IF('C. Consumer Service Detail'!$K3017="No Match","No",VLOOKUP('C. Consumer Service Detail'!$C3017,'B. Consumer Budget'!$E$11:$F$2010,2,FALSE)),"")</f>
        <v/>
      </c>
      <c r="P3017" s="94"/>
      <c r="Q3017" s="94"/>
    </row>
    <row r="3018" spans="2:17" x14ac:dyDescent="0.25">
      <c r="B3018" s="95">
        <f t="shared" si="90"/>
        <v>3008</v>
      </c>
      <c r="C3018" s="149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97"/>
      <c r="E3018" s="96"/>
      <c r="F3018" s="119"/>
      <c r="G3018" s="97"/>
      <c r="H3018" s="170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86"/>
      <c r="J3018" s="171" t="str">
        <f t="shared" si="89"/>
        <v/>
      </c>
      <c r="K3018" s="163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53" t="str">
        <f>IF('C. Consumer Service Detail'!$F3018="","",IF(VLOOKUP('C. Consumer Service Detail'!$F3018,'Table of Current Services'!$B$7:$F$36,'Table of Current Services'!$F$5,)="cost","Yes","No"))</f>
        <v/>
      </c>
      <c r="M3018" s="154" t="str">
        <f>IFERROR(IF('C. Consumer Service Detail'!$K3018="No Match","No",VLOOKUP('C. Consumer Service Detail'!$C3018,'B. Consumer Budget'!$E$11:$F$2010,2,FALSE)),"")</f>
        <v/>
      </c>
      <c r="P3018" s="94"/>
      <c r="Q3018" s="94"/>
    </row>
    <row r="3019" spans="2:17" x14ac:dyDescent="0.25">
      <c r="B3019" s="95">
        <f t="shared" si="90"/>
        <v>3009</v>
      </c>
      <c r="C3019" s="149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96"/>
      <c r="E3019" s="98"/>
      <c r="F3019" s="120"/>
      <c r="G3019" s="99"/>
      <c r="H3019" s="172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85"/>
      <c r="J3019" s="171" t="str">
        <f t="shared" ref="J3019:J3082" si="91">IFERROR(IF($H3019&gt;0,$H3019*$I3019,$I3019),"")</f>
        <v/>
      </c>
      <c r="K3019" s="163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53" t="str">
        <f>IF('C. Consumer Service Detail'!$F3019="","",IF(VLOOKUP('C. Consumer Service Detail'!$F3019,'Table of Current Services'!$B$7:$F$36,'Table of Current Services'!$F$5,)="cost","Yes","No"))</f>
        <v/>
      </c>
      <c r="M3019" s="154" t="str">
        <f>IFERROR(IF('C. Consumer Service Detail'!$K3019="No Match","No",VLOOKUP('C. Consumer Service Detail'!$C3019,'B. Consumer Budget'!$E$11:$F$2010,2,FALSE)),"")</f>
        <v/>
      </c>
      <c r="P3019" s="94"/>
      <c r="Q3019" s="94"/>
    </row>
    <row r="3020" spans="2:17" x14ac:dyDescent="0.25">
      <c r="B3020" s="95">
        <f t="shared" ref="B3020:B3083" si="92">B3019+1</f>
        <v>3010</v>
      </c>
      <c r="C3020" s="149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97"/>
      <c r="E3020" s="96"/>
      <c r="F3020" s="119"/>
      <c r="G3020" s="97"/>
      <c r="H3020" s="170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86"/>
      <c r="J3020" s="171" t="str">
        <f t="shared" si="91"/>
        <v/>
      </c>
      <c r="K3020" s="163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53" t="str">
        <f>IF('C. Consumer Service Detail'!$F3020="","",IF(VLOOKUP('C. Consumer Service Detail'!$F3020,'Table of Current Services'!$B$7:$F$36,'Table of Current Services'!$F$5,)="cost","Yes","No"))</f>
        <v/>
      </c>
      <c r="M3020" s="154" t="str">
        <f>IFERROR(IF('C. Consumer Service Detail'!$K3020="No Match","No",VLOOKUP('C. Consumer Service Detail'!$C3020,'B. Consumer Budget'!$E$11:$F$2010,2,FALSE)),"")</f>
        <v/>
      </c>
      <c r="P3020" s="94"/>
      <c r="Q3020" s="94"/>
    </row>
    <row r="3021" spans="2:17" x14ac:dyDescent="0.25">
      <c r="B3021" s="95">
        <f t="shared" si="92"/>
        <v>3011</v>
      </c>
      <c r="C3021" s="149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96"/>
      <c r="E3021" s="98"/>
      <c r="F3021" s="120"/>
      <c r="G3021" s="99"/>
      <c r="H3021" s="172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85"/>
      <c r="J3021" s="171" t="str">
        <f t="shared" si="91"/>
        <v/>
      </c>
      <c r="K3021" s="163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53" t="str">
        <f>IF('C. Consumer Service Detail'!$F3021="","",IF(VLOOKUP('C. Consumer Service Detail'!$F3021,'Table of Current Services'!$B$7:$F$36,'Table of Current Services'!$F$5,)="cost","Yes","No"))</f>
        <v/>
      </c>
      <c r="M3021" s="154" t="str">
        <f>IFERROR(IF('C. Consumer Service Detail'!$K3021="No Match","No",VLOOKUP('C. Consumer Service Detail'!$C3021,'B. Consumer Budget'!$E$11:$F$2010,2,FALSE)),"")</f>
        <v/>
      </c>
      <c r="P3021" s="94"/>
      <c r="Q3021" s="94"/>
    </row>
    <row r="3022" spans="2:17" x14ac:dyDescent="0.25">
      <c r="B3022" s="95">
        <f t="shared" si="92"/>
        <v>3012</v>
      </c>
      <c r="C3022" s="149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97"/>
      <c r="E3022" s="96"/>
      <c r="F3022" s="119"/>
      <c r="G3022" s="97"/>
      <c r="H3022" s="170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86"/>
      <c r="J3022" s="171" t="str">
        <f t="shared" si="91"/>
        <v/>
      </c>
      <c r="K3022" s="163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53" t="str">
        <f>IF('C. Consumer Service Detail'!$F3022="","",IF(VLOOKUP('C. Consumer Service Detail'!$F3022,'Table of Current Services'!$B$7:$F$36,'Table of Current Services'!$F$5,)="cost","Yes","No"))</f>
        <v/>
      </c>
      <c r="M3022" s="154" t="str">
        <f>IFERROR(IF('C. Consumer Service Detail'!$K3022="No Match","No",VLOOKUP('C. Consumer Service Detail'!$C3022,'B. Consumer Budget'!$E$11:$F$2010,2,FALSE)),"")</f>
        <v/>
      </c>
      <c r="P3022" s="94"/>
      <c r="Q3022" s="94"/>
    </row>
    <row r="3023" spans="2:17" x14ac:dyDescent="0.25">
      <c r="B3023" s="95">
        <f t="shared" si="92"/>
        <v>3013</v>
      </c>
      <c r="C3023" s="149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96"/>
      <c r="E3023" s="98"/>
      <c r="F3023" s="120"/>
      <c r="G3023" s="99"/>
      <c r="H3023" s="172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85"/>
      <c r="J3023" s="171" t="str">
        <f t="shared" si="91"/>
        <v/>
      </c>
      <c r="K3023" s="163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53" t="str">
        <f>IF('C. Consumer Service Detail'!$F3023="","",IF(VLOOKUP('C. Consumer Service Detail'!$F3023,'Table of Current Services'!$B$7:$F$36,'Table of Current Services'!$F$5,)="cost","Yes","No"))</f>
        <v/>
      </c>
      <c r="M3023" s="154" t="str">
        <f>IFERROR(IF('C. Consumer Service Detail'!$K3023="No Match","No",VLOOKUP('C. Consumer Service Detail'!$C3023,'B. Consumer Budget'!$E$11:$F$2010,2,FALSE)),"")</f>
        <v/>
      </c>
      <c r="P3023" s="94"/>
      <c r="Q3023" s="94"/>
    </row>
    <row r="3024" spans="2:17" x14ac:dyDescent="0.25">
      <c r="B3024" s="95">
        <f t="shared" si="92"/>
        <v>3014</v>
      </c>
      <c r="C3024" s="149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97"/>
      <c r="E3024" s="96"/>
      <c r="F3024" s="119"/>
      <c r="G3024" s="97"/>
      <c r="H3024" s="170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86"/>
      <c r="J3024" s="171" t="str">
        <f t="shared" si="91"/>
        <v/>
      </c>
      <c r="K3024" s="163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53" t="str">
        <f>IF('C. Consumer Service Detail'!$F3024="","",IF(VLOOKUP('C. Consumer Service Detail'!$F3024,'Table of Current Services'!$B$7:$F$36,'Table of Current Services'!$F$5,)="cost","Yes","No"))</f>
        <v/>
      </c>
      <c r="M3024" s="154" t="str">
        <f>IFERROR(IF('C. Consumer Service Detail'!$K3024="No Match","No",VLOOKUP('C. Consumer Service Detail'!$C3024,'B. Consumer Budget'!$E$11:$F$2010,2,FALSE)),"")</f>
        <v/>
      </c>
      <c r="P3024" s="94"/>
      <c r="Q3024" s="94"/>
    </row>
    <row r="3025" spans="2:17" x14ac:dyDescent="0.25">
      <c r="B3025" s="95">
        <f t="shared" si="92"/>
        <v>3015</v>
      </c>
      <c r="C3025" s="149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96"/>
      <c r="E3025" s="98"/>
      <c r="F3025" s="120"/>
      <c r="G3025" s="99"/>
      <c r="H3025" s="172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85"/>
      <c r="J3025" s="171" t="str">
        <f t="shared" si="91"/>
        <v/>
      </c>
      <c r="K3025" s="163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53" t="str">
        <f>IF('C. Consumer Service Detail'!$F3025="","",IF(VLOOKUP('C. Consumer Service Detail'!$F3025,'Table of Current Services'!$B$7:$F$36,'Table of Current Services'!$F$5,)="cost","Yes","No"))</f>
        <v/>
      </c>
      <c r="M3025" s="154" t="str">
        <f>IFERROR(IF('C. Consumer Service Detail'!$K3025="No Match","No",VLOOKUP('C. Consumer Service Detail'!$C3025,'B. Consumer Budget'!$E$11:$F$2010,2,FALSE)),"")</f>
        <v/>
      </c>
      <c r="P3025" s="94"/>
      <c r="Q3025" s="94"/>
    </row>
    <row r="3026" spans="2:17" x14ac:dyDescent="0.25">
      <c r="B3026" s="95">
        <f t="shared" si="92"/>
        <v>3016</v>
      </c>
      <c r="C3026" s="149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97"/>
      <c r="E3026" s="96"/>
      <c r="F3026" s="119"/>
      <c r="G3026" s="97"/>
      <c r="H3026" s="170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86"/>
      <c r="J3026" s="171" t="str">
        <f t="shared" si="91"/>
        <v/>
      </c>
      <c r="K3026" s="163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53" t="str">
        <f>IF('C. Consumer Service Detail'!$F3026="","",IF(VLOOKUP('C. Consumer Service Detail'!$F3026,'Table of Current Services'!$B$7:$F$36,'Table of Current Services'!$F$5,)="cost","Yes","No"))</f>
        <v/>
      </c>
      <c r="M3026" s="154" t="str">
        <f>IFERROR(IF('C. Consumer Service Detail'!$K3026="No Match","No",VLOOKUP('C. Consumer Service Detail'!$C3026,'B. Consumer Budget'!$E$11:$F$2010,2,FALSE)),"")</f>
        <v/>
      </c>
      <c r="P3026" s="94"/>
      <c r="Q3026" s="94"/>
    </row>
    <row r="3027" spans="2:17" x14ac:dyDescent="0.25">
      <c r="B3027" s="95">
        <f t="shared" si="92"/>
        <v>3017</v>
      </c>
      <c r="C3027" s="149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96"/>
      <c r="E3027" s="98"/>
      <c r="F3027" s="120"/>
      <c r="G3027" s="99"/>
      <c r="H3027" s="172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85"/>
      <c r="J3027" s="171" t="str">
        <f t="shared" si="91"/>
        <v/>
      </c>
      <c r="K3027" s="163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53" t="str">
        <f>IF('C. Consumer Service Detail'!$F3027="","",IF(VLOOKUP('C. Consumer Service Detail'!$F3027,'Table of Current Services'!$B$7:$F$36,'Table of Current Services'!$F$5,)="cost","Yes","No"))</f>
        <v/>
      </c>
      <c r="M3027" s="154" t="str">
        <f>IFERROR(IF('C. Consumer Service Detail'!$K3027="No Match","No",VLOOKUP('C. Consumer Service Detail'!$C3027,'B. Consumer Budget'!$E$11:$F$2010,2,FALSE)),"")</f>
        <v/>
      </c>
      <c r="P3027" s="94"/>
      <c r="Q3027" s="94"/>
    </row>
    <row r="3028" spans="2:17" x14ac:dyDescent="0.25">
      <c r="B3028" s="95">
        <f t="shared" si="92"/>
        <v>3018</v>
      </c>
      <c r="C3028" s="149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97"/>
      <c r="E3028" s="96"/>
      <c r="F3028" s="119"/>
      <c r="G3028" s="97"/>
      <c r="H3028" s="170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86"/>
      <c r="J3028" s="171" t="str">
        <f t="shared" si="91"/>
        <v/>
      </c>
      <c r="K3028" s="163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53" t="str">
        <f>IF('C. Consumer Service Detail'!$F3028="","",IF(VLOOKUP('C. Consumer Service Detail'!$F3028,'Table of Current Services'!$B$7:$F$36,'Table of Current Services'!$F$5,)="cost","Yes","No"))</f>
        <v/>
      </c>
      <c r="M3028" s="154" t="str">
        <f>IFERROR(IF('C. Consumer Service Detail'!$K3028="No Match","No",VLOOKUP('C. Consumer Service Detail'!$C3028,'B. Consumer Budget'!$E$11:$F$2010,2,FALSE)),"")</f>
        <v/>
      </c>
      <c r="P3028" s="94"/>
      <c r="Q3028" s="94"/>
    </row>
    <row r="3029" spans="2:17" x14ac:dyDescent="0.25">
      <c r="B3029" s="95">
        <f t="shared" si="92"/>
        <v>3019</v>
      </c>
      <c r="C3029" s="149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96"/>
      <c r="E3029" s="98"/>
      <c r="F3029" s="120"/>
      <c r="G3029" s="99"/>
      <c r="H3029" s="172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85"/>
      <c r="J3029" s="171" t="str">
        <f t="shared" si="91"/>
        <v/>
      </c>
      <c r="K3029" s="163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53" t="str">
        <f>IF('C. Consumer Service Detail'!$F3029="","",IF(VLOOKUP('C. Consumer Service Detail'!$F3029,'Table of Current Services'!$B$7:$F$36,'Table of Current Services'!$F$5,)="cost","Yes","No"))</f>
        <v/>
      </c>
      <c r="M3029" s="154" t="str">
        <f>IFERROR(IF('C. Consumer Service Detail'!$K3029="No Match","No",VLOOKUP('C. Consumer Service Detail'!$C3029,'B. Consumer Budget'!$E$11:$F$2010,2,FALSE)),"")</f>
        <v/>
      </c>
      <c r="P3029" s="94"/>
      <c r="Q3029" s="94"/>
    </row>
    <row r="3030" spans="2:17" x14ac:dyDescent="0.25">
      <c r="B3030" s="95">
        <f t="shared" si="92"/>
        <v>3020</v>
      </c>
      <c r="C3030" s="149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97"/>
      <c r="E3030" s="96"/>
      <c r="F3030" s="119"/>
      <c r="G3030" s="97"/>
      <c r="H3030" s="170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86"/>
      <c r="J3030" s="171" t="str">
        <f t="shared" si="91"/>
        <v/>
      </c>
      <c r="K3030" s="163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53" t="str">
        <f>IF('C. Consumer Service Detail'!$F3030="","",IF(VLOOKUP('C. Consumer Service Detail'!$F3030,'Table of Current Services'!$B$7:$F$36,'Table of Current Services'!$F$5,)="cost","Yes","No"))</f>
        <v/>
      </c>
      <c r="M3030" s="154" t="str">
        <f>IFERROR(IF('C. Consumer Service Detail'!$K3030="No Match","No",VLOOKUP('C. Consumer Service Detail'!$C3030,'B. Consumer Budget'!$E$11:$F$2010,2,FALSE)),"")</f>
        <v/>
      </c>
      <c r="P3030" s="94"/>
      <c r="Q3030" s="94"/>
    </row>
    <row r="3031" spans="2:17" x14ac:dyDescent="0.25">
      <c r="B3031" s="95">
        <f t="shared" si="92"/>
        <v>3021</v>
      </c>
      <c r="C3031" s="149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96"/>
      <c r="E3031" s="98"/>
      <c r="F3031" s="120"/>
      <c r="G3031" s="99"/>
      <c r="H3031" s="172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85"/>
      <c r="J3031" s="171" t="str">
        <f t="shared" si="91"/>
        <v/>
      </c>
      <c r="K3031" s="163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53" t="str">
        <f>IF('C. Consumer Service Detail'!$F3031="","",IF(VLOOKUP('C. Consumer Service Detail'!$F3031,'Table of Current Services'!$B$7:$F$36,'Table of Current Services'!$F$5,)="cost","Yes","No"))</f>
        <v/>
      </c>
      <c r="M3031" s="154" t="str">
        <f>IFERROR(IF('C. Consumer Service Detail'!$K3031="No Match","No",VLOOKUP('C. Consumer Service Detail'!$C3031,'B. Consumer Budget'!$E$11:$F$2010,2,FALSE)),"")</f>
        <v/>
      </c>
      <c r="P3031" s="94"/>
      <c r="Q3031" s="94"/>
    </row>
    <row r="3032" spans="2:17" x14ac:dyDescent="0.25">
      <c r="B3032" s="95">
        <f t="shared" si="92"/>
        <v>3022</v>
      </c>
      <c r="C3032" s="149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97"/>
      <c r="E3032" s="96"/>
      <c r="F3032" s="119"/>
      <c r="G3032" s="97"/>
      <c r="H3032" s="170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86"/>
      <c r="J3032" s="171" t="str">
        <f t="shared" si="91"/>
        <v/>
      </c>
      <c r="K3032" s="163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53" t="str">
        <f>IF('C. Consumer Service Detail'!$F3032="","",IF(VLOOKUP('C. Consumer Service Detail'!$F3032,'Table of Current Services'!$B$7:$F$36,'Table of Current Services'!$F$5,)="cost","Yes","No"))</f>
        <v/>
      </c>
      <c r="M3032" s="154" t="str">
        <f>IFERROR(IF('C. Consumer Service Detail'!$K3032="No Match","No",VLOOKUP('C. Consumer Service Detail'!$C3032,'B. Consumer Budget'!$E$11:$F$2010,2,FALSE)),"")</f>
        <v/>
      </c>
      <c r="P3032" s="94"/>
      <c r="Q3032" s="94"/>
    </row>
    <row r="3033" spans="2:17" x14ac:dyDescent="0.25">
      <c r="B3033" s="95">
        <f t="shared" si="92"/>
        <v>3023</v>
      </c>
      <c r="C3033" s="149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96"/>
      <c r="E3033" s="98"/>
      <c r="F3033" s="120"/>
      <c r="G3033" s="99"/>
      <c r="H3033" s="172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85"/>
      <c r="J3033" s="171" t="str">
        <f t="shared" si="91"/>
        <v/>
      </c>
      <c r="K3033" s="163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53" t="str">
        <f>IF('C. Consumer Service Detail'!$F3033="","",IF(VLOOKUP('C. Consumer Service Detail'!$F3033,'Table of Current Services'!$B$7:$F$36,'Table of Current Services'!$F$5,)="cost","Yes","No"))</f>
        <v/>
      </c>
      <c r="M3033" s="154" t="str">
        <f>IFERROR(IF('C. Consumer Service Detail'!$K3033="No Match","No",VLOOKUP('C. Consumer Service Detail'!$C3033,'B. Consumer Budget'!$E$11:$F$2010,2,FALSE)),"")</f>
        <v/>
      </c>
      <c r="P3033" s="94"/>
      <c r="Q3033" s="94"/>
    </row>
    <row r="3034" spans="2:17" x14ac:dyDescent="0.25">
      <c r="B3034" s="95">
        <f t="shared" si="92"/>
        <v>3024</v>
      </c>
      <c r="C3034" s="149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97"/>
      <c r="E3034" s="96"/>
      <c r="F3034" s="119"/>
      <c r="G3034" s="97"/>
      <c r="H3034" s="170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86"/>
      <c r="J3034" s="171" t="str">
        <f t="shared" si="91"/>
        <v/>
      </c>
      <c r="K3034" s="163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53" t="str">
        <f>IF('C. Consumer Service Detail'!$F3034="","",IF(VLOOKUP('C. Consumer Service Detail'!$F3034,'Table of Current Services'!$B$7:$F$36,'Table of Current Services'!$F$5,)="cost","Yes","No"))</f>
        <v/>
      </c>
      <c r="M3034" s="154" t="str">
        <f>IFERROR(IF('C. Consumer Service Detail'!$K3034="No Match","No",VLOOKUP('C. Consumer Service Detail'!$C3034,'B. Consumer Budget'!$E$11:$F$2010,2,FALSE)),"")</f>
        <v/>
      </c>
      <c r="P3034" s="94"/>
      <c r="Q3034" s="94"/>
    </row>
    <row r="3035" spans="2:17" x14ac:dyDescent="0.25">
      <c r="B3035" s="95">
        <f t="shared" si="92"/>
        <v>3025</v>
      </c>
      <c r="C3035" s="149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96"/>
      <c r="E3035" s="98"/>
      <c r="F3035" s="120"/>
      <c r="G3035" s="99"/>
      <c r="H3035" s="172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85"/>
      <c r="J3035" s="171" t="str">
        <f t="shared" si="91"/>
        <v/>
      </c>
      <c r="K3035" s="163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53" t="str">
        <f>IF('C. Consumer Service Detail'!$F3035="","",IF(VLOOKUP('C. Consumer Service Detail'!$F3035,'Table of Current Services'!$B$7:$F$36,'Table of Current Services'!$F$5,)="cost","Yes","No"))</f>
        <v/>
      </c>
      <c r="M3035" s="154" t="str">
        <f>IFERROR(IF('C. Consumer Service Detail'!$K3035="No Match","No",VLOOKUP('C. Consumer Service Detail'!$C3035,'B. Consumer Budget'!$E$11:$F$2010,2,FALSE)),"")</f>
        <v/>
      </c>
      <c r="P3035" s="94"/>
      <c r="Q3035" s="94"/>
    </row>
    <row r="3036" spans="2:17" x14ac:dyDescent="0.25">
      <c r="B3036" s="95">
        <f t="shared" si="92"/>
        <v>3026</v>
      </c>
      <c r="C3036" s="149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97"/>
      <c r="E3036" s="96"/>
      <c r="F3036" s="119"/>
      <c r="G3036" s="97"/>
      <c r="H3036" s="170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86"/>
      <c r="J3036" s="171" t="str">
        <f t="shared" si="91"/>
        <v/>
      </c>
      <c r="K3036" s="163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53" t="str">
        <f>IF('C. Consumer Service Detail'!$F3036="","",IF(VLOOKUP('C. Consumer Service Detail'!$F3036,'Table of Current Services'!$B$7:$F$36,'Table of Current Services'!$F$5,)="cost","Yes","No"))</f>
        <v/>
      </c>
      <c r="M3036" s="154" t="str">
        <f>IFERROR(IF('C. Consumer Service Detail'!$K3036="No Match","No",VLOOKUP('C. Consumer Service Detail'!$C3036,'B. Consumer Budget'!$E$11:$F$2010,2,FALSE)),"")</f>
        <v/>
      </c>
      <c r="P3036" s="94"/>
      <c r="Q3036" s="94"/>
    </row>
    <row r="3037" spans="2:17" x14ac:dyDescent="0.25">
      <c r="B3037" s="95">
        <f t="shared" si="92"/>
        <v>3027</v>
      </c>
      <c r="C3037" s="149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96"/>
      <c r="E3037" s="98"/>
      <c r="F3037" s="120"/>
      <c r="G3037" s="99"/>
      <c r="H3037" s="172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85"/>
      <c r="J3037" s="171" t="str">
        <f t="shared" si="91"/>
        <v/>
      </c>
      <c r="K3037" s="163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53" t="str">
        <f>IF('C. Consumer Service Detail'!$F3037="","",IF(VLOOKUP('C. Consumer Service Detail'!$F3037,'Table of Current Services'!$B$7:$F$36,'Table of Current Services'!$F$5,)="cost","Yes","No"))</f>
        <v/>
      </c>
      <c r="M3037" s="154" t="str">
        <f>IFERROR(IF('C. Consumer Service Detail'!$K3037="No Match","No",VLOOKUP('C. Consumer Service Detail'!$C3037,'B. Consumer Budget'!$E$11:$F$2010,2,FALSE)),"")</f>
        <v/>
      </c>
      <c r="P3037" s="94"/>
      <c r="Q3037" s="94"/>
    </row>
    <row r="3038" spans="2:17" x14ac:dyDescent="0.25">
      <c r="B3038" s="95">
        <f t="shared" si="92"/>
        <v>3028</v>
      </c>
      <c r="C3038" s="149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97"/>
      <c r="E3038" s="96"/>
      <c r="F3038" s="119"/>
      <c r="G3038" s="97"/>
      <c r="H3038" s="170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86"/>
      <c r="J3038" s="171" t="str">
        <f t="shared" si="91"/>
        <v/>
      </c>
      <c r="K3038" s="163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53" t="str">
        <f>IF('C. Consumer Service Detail'!$F3038="","",IF(VLOOKUP('C. Consumer Service Detail'!$F3038,'Table of Current Services'!$B$7:$F$36,'Table of Current Services'!$F$5,)="cost","Yes","No"))</f>
        <v/>
      </c>
      <c r="M3038" s="154" t="str">
        <f>IFERROR(IF('C. Consumer Service Detail'!$K3038="No Match","No",VLOOKUP('C. Consumer Service Detail'!$C3038,'B. Consumer Budget'!$E$11:$F$2010,2,FALSE)),"")</f>
        <v/>
      </c>
      <c r="P3038" s="94"/>
      <c r="Q3038" s="94"/>
    </row>
    <row r="3039" spans="2:17" x14ac:dyDescent="0.25">
      <c r="B3039" s="95">
        <f t="shared" si="92"/>
        <v>3029</v>
      </c>
      <c r="C3039" s="149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96"/>
      <c r="E3039" s="98"/>
      <c r="F3039" s="120"/>
      <c r="G3039" s="99"/>
      <c r="H3039" s="172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85"/>
      <c r="J3039" s="171" t="str">
        <f t="shared" si="91"/>
        <v/>
      </c>
      <c r="K3039" s="163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53" t="str">
        <f>IF('C. Consumer Service Detail'!$F3039="","",IF(VLOOKUP('C. Consumer Service Detail'!$F3039,'Table of Current Services'!$B$7:$F$36,'Table of Current Services'!$F$5,)="cost","Yes","No"))</f>
        <v/>
      </c>
      <c r="M3039" s="154" t="str">
        <f>IFERROR(IF('C. Consumer Service Detail'!$K3039="No Match","No",VLOOKUP('C. Consumer Service Detail'!$C3039,'B. Consumer Budget'!$E$11:$F$2010,2,FALSE)),"")</f>
        <v/>
      </c>
      <c r="P3039" s="94"/>
      <c r="Q3039" s="94"/>
    </row>
    <row r="3040" spans="2:17" x14ac:dyDescent="0.25">
      <c r="B3040" s="95">
        <f t="shared" si="92"/>
        <v>3030</v>
      </c>
      <c r="C3040" s="149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97"/>
      <c r="E3040" s="96"/>
      <c r="F3040" s="119"/>
      <c r="G3040" s="97"/>
      <c r="H3040" s="170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86"/>
      <c r="J3040" s="171" t="str">
        <f t="shared" si="91"/>
        <v/>
      </c>
      <c r="K3040" s="163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53" t="str">
        <f>IF('C. Consumer Service Detail'!$F3040="","",IF(VLOOKUP('C. Consumer Service Detail'!$F3040,'Table of Current Services'!$B$7:$F$36,'Table of Current Services'!$F$5,)="cost","Yes","No"))</f>
        <v/>
      </c>
      <c r="M3040" s="154" t="str">
        <f>IFERROR(IF('C. Consumer Service Detail'!$K3040="No Match","No",VLOOKUP('C. Consumer Service Detail'!$C3040,'B. Consumer Budget'!$E$11:$F$2010,2,FALSE)),"")</f>
        <v/>
      </c>
      <c r="P3040" s="94"/>
      <c r="Q3040" s="94"/>
    </row>
    <row r="3041" spans="2:17" x14ac:dyDescent="0.25">
      <c r="B3041" s="95">
        <f t="shared" si="92"/>
        <v>3031</v>
      </c>
      <c r="C3041" s="149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96"/>
      <c r="E3041" s="98"/>
      <c r="F3041" s="120"/>
      <c r="G3041" s="99"/>
      <c r="H3041" s="172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85"/>
      <c r="J3041" s="171" t="str">
        <f t="shared" si="91"/>
        <v/>
      </c>
      <c r="K3041" s="163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53" t="str">
        <f>IF('C. Consumer Service Detail'!$F3041="","",IF(VLOOKUP('C. Consumer Service Detail'!$F3041,'Table of Current Services'!$B$7:$F$36,'Table of Current Services'!$F$5,)="cost","Yes","No"))</f>
        <v/>
      </c>
      <c r="M3041" s="154" t="str">
        <f>IFERROR(IF('C. Consumer Service Detail'!$K3041="No Match","No",VLOOKUP('C. Consumer Service Detail'!$C3041,'B. Consumer Budget'!$E$11:$F$2010,2,FALSE)),"")</f>
        <v/>
      </c>
      <c r="P3041" s="94"/>
      <c r="Q3041" s="94"/>
    </row>
    <row r="3042" spans="2:17" x14ac:dyDescent="0.25">
      <c r="B3042" s="95">
        <f t="shared" si="92"/>
        <v>3032</v>
      </c>
      <c r="C3042" s="149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97"/>
      <c r="E3042" s="96"/>
      <c r="F3042" s="119"/>
      <c r="G3042" s="97"/>
      <c r="H3042" s="170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86"/>
      <c r="J3042" s="171" t="str">
        <f t="shared" si="91"/>
        <v/>
      </c>
      <c r="K3042" s="163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53" t="str">
        <f>IF('C. Consumer Service Detail'!$F3042="","",IF(VLOOKUP('C. Consumer Service Detail'!$F3042,'Table of Current Services'!$B$7:$F$36,'Table of Current Services'!$F$5,)="cost","Yes","No"))</f>
        <v/>
      </c>
      <c r="M3042" s="154" t="str">
        <f>IFERROR(IF('C. Consumer Service Detail'!$K3042="No Match","No",VLOOKUP('C. Consumer Service Detail'!$C3042,'B. Consumer Budget'!$E$11:$F$2010,2,FALSE)),"")</f>
        <v/>
      </c>
      <c r="P3042" s="94"/>
      <c r="Q3042" s="94"/>
    </row>
    <row r="3043" spans="2:17" x14ac:dyDescent="0.25">
      <c r="B3043" s="95">
        <f t="shared" si="92"/>
        <v>3033</v>
      </c>
      <c r="C3043" s="149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96"/>
      <c r="E3043" s="98"/>
      <c r="F3043" s="120"/>
      <c r="G3043" s="99"/>
      <c r="H3043" s="172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85"/>
      <c r="J3043" s="171" t="str">
        <f t="shared" si="91"/>
        <v/>
      </c>
      <c r="K3043" s="163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53" t="str">
        <f>IF('C. Consumer Service Detail'!$F3043="","",IF(VLOOKUP('C. Consumer Service Detail'!$F3043,'Table of Current Services'!$B$7:$F$36,'Table of Current Services'!$F$5,)="cost","Yes","No"))</f>
        <v/>
      </c>
      <c r="M3043" s="154" t="str">
        <f>IFERROR(IF('C. Consumer Service Detail'!$K3043="No Match","No",VLOOKUP('C. Consumer Service Detail'!$C3043,'B. Consumer Budget'!$E$11:$F$2010,2,FALSE)),"")</f>
        <v/>
      </c>
      <c r="P3043" s="94"/>
      <c r="Q3043" s="94"/>
    </row>
    <row r="3044" spans="2:17" x14ac:dyDescent="0.25">
      <c r="B3044" s="95">
        <f t="shared" si="92"/>
        <v>3034</v>
      </c>
      <c r="C3044" s="149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97"/>
      <c r="E3044" s="96"/>
      <c r="F3044" s="119"/>
      <c r="G3044" s="97"/>
      <c r="H3044" s="170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86"/>
      <c r="J3044" s="171" t="str">
        <f t="shared" si="91"/>
        <v/>
      </c>
      <c r="K3044" s="163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53" t="str">
        <f>IF('C. Consumer Service Detail'!$F3044="","",IF(VLOOKUP('C. Consumer Service Detail'!$F3044,'Table of Current Services'!$B$7:$F$36,'Table of Current Services'!$F$5,)="cost","Yes","No"))</f>
        <v/>
      </c>
      <c r="M3044" s="154" t="str">
        <f>IFERROR(IF('C. Consumer Service Detail'!$K3044="No Match","No",VLOOKUP('C. Consumer Service Detail'!$C3044,'B. Consumer Budget'!$E$11:$F$2010,2,FALSE)),"")</f>
        <v/>
      </c>
      <c r="P3044" s="94"/>
      <c r="Q3044" s="94"/>
    </row>
    <row r="3045" spans="2:17" x14ac:dyDescent="0.25">
      <c r="B3045" s="95">
        <f t="shared" si="92"/>
        <v>3035</v>
      </c>
      <c r="C3045" s="149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96"/>
      <c r="E3045" s="98"/>
      <c r="F3045" s="120"/>
      <c r="G3045" s="99"/>
      <c r="H3045" s="172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85"/>
      <c r="J3045" s="171" t="str">
        <f t="shared" si="91"/>
        <v/>
      </c>
      <c r="K3045" s="163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53" t="str">
        <f>IF('C. Consumer Service Detail'!$F3045="","",IF(VLOOKUP('C. Consumer Service Detail'!$F3045,'Table of Current Services'!$B$7:$F$36,'Table of Current Services'!$F$5,)="cost","Yes","No"))</f>
        <v/>
      </c>
      <c r="M3045" s="154" t="str">
        <f>IFERROR(IF('C. Consumer Service Detail'!$K3045="No Match","No",VLOOKUP('C. Consumer Service Detail'!$C3045,'B. Consumer Budget'!$E$11:$F$2010,2,FALSE)),"")</f>
        <v/>
      </c>
      <c r="P3045" s="94"/>
      <c r="Q3045" s="94"/>
    </row>
    <row r="3046" spans="2:17" x14ac:dyDescent="0.25">
      <c r="B3046" s="95">
        <f t="shared" si="92"/>
        <v>3036</v>
      </c>
      <c r="C3046" s="149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97"/>
      <c r="E3046" s="96"/>
      <c r="F3046" s="119"/>
      <c r="G3046" s="97"/>
      <c r="H3046" s="170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86"/>
      <c r="J3046" s="171" t="str">
        <f t="shared" si="91"/>
        <v/>
      </c>
      <c r="K3046" s="163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53" t="str">
        <f>IF('C. Consumer Service Detail'!$F3046="","",IF(VLOOKUP('C. Consumer Service Detail'!$F3046,'Table of Current Services'!$B$7:$F$36,'Table of Current Services'!$F$5,)="cost","Yes","No"))</f>
        <v/>
      </c>
      <c r="M3046" s="154" t="str">
        <f>IFERROR(IF('C. Consumer Service Detail'!$K3046="No Match","No",VLOOKUP('C. Consumer Service Detail'!$C3046,'B. Consumer Budget'!$E$11:$F$2010,2,FALSE)),"")</f>
        <v/>
      </c>
      <c r="P3046" s="94"/>
      <c r="Q3046" s="94"/>
    </row>
    <row r="3047" spans="2:17" x14ac:dyDescent="0.25">
      <c r="B3047" s="95">
        <f t="shared" si="92"/>
        <v>3037</v>
      </c>
      <c r="C3047" s="149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96"/>
      <c r="E3047" s="98"/>
      <c r="F3047" s="120"/>
      <c r="G3047" s="99"/>
      <c r="H3047" s="172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85"/>
      <c r="J3047" s="171" t="str">
        <f t="shared" si="91"/>
        <v/>
      </c>
      <c r="K3047" s="163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53" t="str">
        <f>IF('C. Consumer Service Detail'!$F3047="","",IF(VLOOKUP('C. Consumer Service Detail'!$F3047,'Table of Current Services'!$B$7:$F$36,'Table of Current Services'!$F$5,)="cost","Yes","No"))</f>
        <v/>
      </c>
      <c r="M3047" s="154" t="str">
        <f>IFERROR(IF('C. Consumer Service Detail'!$K3047="No Match","No",VLOOKUP('C. Consumer Service Detail'!$C3047,'B. Consumer Budget'!$E$11:$F$2010,2,FALSE)),"")</f>
        <v/>
      </c>
      <c r="P3047" s="94"/>
      <c r="Q3047" s="94"/>
    </row>
    <row r="3048" spans="2:17" x14ac:dyDescent="0.25">
      <c r="B3048" s="95">
        <f t="shared" si="92"/>
        <v>3038</v>
      </c>
      <c r="C3048" s="149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97"/>
      <c r="E3048" s="96"/>
      <c r="F3048" s="119"/>
      <c r="G3048" s="97"/>
      <c r="H3048" s="170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86"/>
      <c r="J3048" s="171" t="str">
        <f t="shared" si="91"/>
        <v/>
      </c>
      <c r="K3048" s="163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53" t="str">
        <f>IF('C. Consumer Service Detail'!$F3048="","",IF(VLOOKUP('C. Consumer Service Detail'!$F3048,'Table of Current Services'!$B$7:$F$36,'Table of Current Services'!$F$5,)="cost","Yes","No"))</f>
        <v/>
      </c>
      <c r="M3048" s="154" t="str">
        <f>IFERROR(IF('C. Consumer Service Detail'!$K3048="No Match","No",VLOOKUP('C. Consumer Service Detail'!$C3048,'B. Consumer Budget'!$E$11:$F$2010,2,FALSE)),"")</f>
        <v/>
      </c>
      <c r="P3048" s="94"/>
      <c r="Q3048" s="94"/>
    </row>
    <row r="3049" spans="2:17" x14ac:dyDescent="0.25">
      <c r="B3049" s="95">
        <f t="shared" si="92"/>
        <v>3039</v>
      </c>
      <c r="C3049" s="149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96"/>
      <c r="E3049" s="98"/>
      <c r="F3049" s="120"/>
      <c r="G3049" s="99"/>
      <c r="H3049" s="172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85"/>
      <c r="J3049" s="171" t="str">
        <f t="shared" si="91"/>
        <v/>
      </c>
      <c r="K3049" s="163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53" t="str">
        <f>IF('C. Consumer Service Detail'!$F3049="","",IF(VLOOKUP('C. Consumer Service Detail'!$F3049,'Table of Current Services'!$B$7:$F$36,'Table of Current Services'!$F$5,)="cost","Yes","No"))</f>
        <v/>
      </c>
      <c r="M3049" s="154" t="str">
        <f>IFERROR(IF('C. Consumer Service Detail'!$K3049="No Match","No",VLOOKUP('C. Consumer Service Detail'!$C3049,'B. Consumer Budget'!$E$11:$F$2010,2,FALSE)),"")</f>
        <v/>
      </c>
      <c r="P3049" s="94"/>
      <c r="Q3049" s="94"/>
    </row>
    <row r="3050" spans="2:17" x14ac:dyDescent="0.25">
      <c r="B3050" s="95">
        <f t="shared" si="92"/>
        <v>3040</v>
      </c>
      <c r="C3050" s="149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97"/>
      <c r="E3050" s="96"/>
      <c r="F3050" s="119"/>
      <c r="G3050" s="97"/>
      <c r="H3050" s="170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86"/>
      <c r="J3050" s="171" t="str">
        <f t="shared" si="91"/>
        <v/>
      </c>
      <c r="K3050" s="163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53" t="str">
        <f>IF('C. Consumer Service Detail'!$F3050="","",IF(VLOOKUP('C. Consumer Service Detail'!$F3050,'Table of Current Services'!$B$7:$F$36,'Table of Current Services'!$F$5,)="cost","Yes","No"))</f>
        <v/>
      </c>
      <c r="M3050" s="154" t="str">
        <f>IFERROR(IF('C. Consumer Service Detail'!$K3050="No Match","No",VLOOKUP('C. Consumer Service Detail'!$C3050,'B. Consumer Budget'!$E$11:$F$2010,2,FALSE)),"")</f>
        <v/>
      </c>
      <c r="P3050" s="94"/>
      <c r="Q3050" s="94"/>
    </row>
    <row r="3051" spans="2:17" x14ac:dyDescent="0.25">
      <c r="B3051" s="95">
        <f t="shared" si="92"/>
        <v>3041</v>
      </c>
      <c r="C3051" s="149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96"/>
      <c r="E3051" s="98"/>
      <c r="F3051" s="120"/>
      <c r="G3051" s="99"/>
      <c r="H3051" s="172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85"/>
      <c r="J3051" s="171" t="str">
        <f t="shared" si="91"/>
        <v/>
      </c>
      <c r="K3051" s="163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53" t="str">
        <f>IF('C. Consumer Service Detail'!$F3051="","",IF(VLOOKUP('C. Consumer Service Detail'!$F3051,'Table of Current Services'!$B$7:$F$36,'Table of Current Services'!$F$5,)="cost","Yes","No"))</f>
        <v/>
      </c>
      <c r="M3051" s="154" t="str">
        <f>IFERROR(IF('C. Consumer Service Detail'!$K3051="No Match","No",VLOOKUP('C. Consumer Service Detail'!$C3051,'B. Consumer Budget'!$E$11:$F$2010,2,FALSE)),"")</f>
        <v/>
      </c>
      <c r="P3051" s="94"/>
      <c r="Q3051" s="94"/>
    </row>
    <row r="3052" spans="2:17" x14ac:dyDescent="0.25">
      <c r="B3052" s="95">
        <f t="shared" si="92"/>
        <v>3042</v>
      </c>
      <c r="C3052" s="149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97"/>
      <c r="E3052" s="96"/>
      <c r="F3052" s="119"/>
      <c r="G3052" s="97"/>
      <c r="H3052" s="170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86"/>
      <c r="J3052" s="171" t="str">
        <f t="shared" si="91"/>
        <v/>
      </c>
      <c r="K3052" s="163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53" t="str">
        <f>IF('C. Consumer Service Detail'!$F3052="","",IF(VLOOKUP('C. Consumer Service Detail'!$F3052,'Table of Current Services'!$B$7:$F$36,'Table of Current Services'!$F$5,)="cost","Yes","No"))</f>
        <v/>
      </c>
      <c r="M3052" s="154" t="str">
        <f>IFERROR(IF('C. Consumer Service Detail'!$K3052="No Match","No",VLOOKUP('C. Consumer Service Detail'!$C3052,'B. Consumer Budget'!$E$11:$F$2010,2,FALSE)),"")</f>
        <v/>
      </c>
      <c r="P3052" s="94"/>
      <c r="Q3052" s="94"/>
    </row>
    <row r="3053" spans="2:17" x14ac:dyDescent="0.25">
      <c r="B3053" s="95">
        <f t="shared" si="92"/>
        <v>3043</v>
      </c>
      <c r="C3053" s="149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96"/>
      <c r="E3053" s="98"/>
      <c r="F3053" s="120"/>
      <c r="G3053" s="99"/>
      <c r="H3053" s="172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85"/>
      <c r="J3053" s="171" t="str">
        <f t="shared" si="91"/>
        <v/>
      </c>
      <c r="K3053" s="163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53" t="str">
        <f>IF('C. Consumer Service Detail'!$F3053="","",IF(VLOOKUP('C. Consumer Service Detail'!$F3053,'Table of Current Services'!$B$7:$F$36,'Table of Current Services'!$F$5,)="cost","Yes","No"))</f>
        <v/>
      </c>
      <c r="M3053" s="154" t="str">
        <f>IFERROR(IF('C. Consumer Service Detail'!$K3053="No Match","No",VLOOKUP('C. Consumer Service Detail'!$C3053,'B. Consumer Budget'!$E$11:$F$2010,2,FALSE)),"")</f>
        <v/>
      </c>
      <c r="P3053" s="94"/>
      <c r="Q3053" s="94"/>
    </row>
    <row r="3054" spans="2:17" x14ac:dyDescent="0.25">
      <c r="B3054" s="95">
        <f t="shared" si="92"/>
        <v>3044</v>
      </c>
      <c r="C3054" s="149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97"/>
      <c r="E3054" s="96"/>
      <c r="F3054" s="119"/>
      <c r="G3054" s="97"/>
      <c r="H3054" s="170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86"/>
      <c r="J3054" s="171" t="str">
        <f t="shared" si="91"/>
        <v/>
      </c>
      <c r="K3054" s="163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53" t="str">
        <f>IF('C. Consumer Service Detail'!$F3054="","",IF(VLOOKUP('C. Consumer Service Detail'!$F3054,'Table of Current Services'!$B$7:$F$36,'Table of Current Services'!$F$5,)="cost","Yes","No"))</f>
        <v/>
      </c>
      <c r="M3054" s="154" t="str">
        <f>IFERROR(IF('C. Consumer Service Detail'!$K3054="No Match","No",VLOOKUP('C. Consumer Service Detail'!$C3054,'B. Consumer Budget'!$E$11:$F$2010,2,FALSE)),"")</f>
        <v/>
      </c>
      <c r="P3054" s="94"/>
      <c r="Q3054" s="94"/>
    </row>
    <row r="3055" spans="2:17" x14ac:dyDescent="0.25">
      <c r="B3055" s="95">
        <f t="shared" si="92"/>
        <v>3045</v>
      </c>
      <c r="C3055" s="149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96"/>
      <c r="E3055" s="98"/>
      <c r="F3055" s="120"/>
      <c r="G3055" s="99"/>
      <c r="H3055" s="172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85"/>
      <c r="J3055" s="171" t="str">
        <f t="shared" si="91"/>
        <v/>
      </c>
      <c r="K3055" s="163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53" t="str">
        <f>IF('C. Consumer Service Detail'!$F3055="","",IF(VLOOKUP('C. Consumer Service Detail'!$F3055,'Table of Current Services'!$B$7:$F$36,'Table of Current Services'!$F$5,)="cost","Yes","No"))</f>
        <v/>
      </c>
      <c r="M3055" s="154" t="str">
        <f>IFERROR(IF('C. Consumer Service Detail'!$K3055="No Match","No",VLOOKUP('C. Consumer Service Detail'!$C3055,'B. Consumer Budget'!$E$11:$F$2010,2,FALSE)),"")</f>
        <v/>
      </c>
      <c r="P3055" s="94"/>
      <c r="Q3055" s="94"/>
    </row>
    <row r="3056" spans="2:17" x14ac:dyDescent="0.25">
      <c r="B3056" s="95">
        <f t="shared" si="92"/>
        <v>3046</v>
      </c>
      <c r="C3056" s="149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97"/>
      <c r="E3056" s="96"/>
      <c r="F3056" s="119"/>
      <c r="G3056" s="97"/>
      <c r="H3056" s="170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86"/>
      <c r="J3056" s="171" t="str">
        <f t="shared" si="91"/>
        <v/>
      </c>
      <c r="K3056" s="163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53" t="str">
        <f>IF('C. Consumer Service Detail'!$F3056="","",IF(VLOOKUP('C. Consumer Service Detail'!$F3056,'Table of Current Services'!$B$7:$F$36,'Table of Current Services'!$F$5,)="cost","Yes","No"))</f>
        <v/>
      </c>
      <c r="M3056" s="154" t="str">
        <f>IFERROR(IF('C. Consumer Service Detail'!$K3056="No Match","No",VLOOKUP('C. Consumer Service Detail'!$C3056,'B. Consumer Budget'!$E$11:$F$2010,2,FALSE)),"")</f>
        <v/>
      </c>
      <c r="P3056" s="94"/>
      <c r="Q3056" s="94"/>
    </row>
    <row r="3057" spans="2:17" x14ac:dyDescent="0.25">
      <c r="B3057" s="95">
        <f t="shared" si="92"/>
        <v>3047</v>
      </c>
      <c r="C3057" s="149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96"/>
      <c r="E3057" s="98"/>
      <c r="F3057" s="120"/>
      <c r="G3057" s="99"/>
      <c r="H3057" s="172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85"/>
      <c r="J3057" s="171" t="str">
        <f t="shared" si="91"/>
        <v/>
      </c>
      <c r="K3057" s="163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53" t="str">
        <f>IF('C. Consumer Service Detail'!$F3057="","",IF(VLOOKUP('C. Consumer Service Detail'!$F3057,'Table of Current Services'!$B$7:$F$36,'Table of Current Services'!$F$5,)="cost","Yes","No"))</f>
        <v/>
      </c>
      <c r="M3057" s="154" t="str">
        <f>IFERROR(IF('C. Consumer Service Detail'!$K3057="No Match","No",VLOOKUP('C. Consumer Service Detail'!$C3057,'B. Consumer Budget'!$E$11:$F$2010,2,FALSE)),"")</f>
        <v/>
      </c>
      <c r="P3057" s="94"/>
      <c r="Q3057" s="94"/>
    </row>
    <row r="3058" spans="2:17" x14ac:dyDescent="0.25">
      <c r="B3058" s="95">
        <f t="shared" si="92"/>
        <v>3048</v>
      </c>
      <c r="C3058" s="149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97"/>
      <c r="E3058" s="96"/>
      <c r="F3058" s="119"/>
      <c r="G3058" s="97"/>
      <c r="H3058" s="170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86"/>
      <c r="J3058" s="171" t="str">
        <f t="shared" si="91"/>
        <v/>
      </c>
      <c r="K3058" s="163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53" t="str">
        <f>IF('C. Consumer Service Detail'!$F3058="","",IF(VLOOKUP('C. Consumer Service Detail'!$F3058,'Table of Current Services'!$B$7:$F$36,'Table of Current Services'!$F$5,)="cost","Yes","No"))</f>
        <v/>
      </c>
      <c r="M3058" s="154" t="str">
        <f>IFERROR(IF('C. Consumer Service Detail'!$K3058="No Match","No",VLOOKUP('C. Consumer Service Detail'!$C3058,'B. Consumer Budget'!$E$11:$F$2010,2,FALSE)),"")</f>
        <v/>
      </c>
      <c r="P3058" s="94"/>
      <c r="Q3058" s="94"/>
    </row>
    <row r="3059" spans="2:17" x14ac:dyDescent="0.25">
      <c r="B3059" s="95">
        <f t="shared" si="92"/>
        <v>3049</v>
      </c>
      <c r="C3059" s="149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96"/>
      <c r="E3059" s="98"/>
      <c r="F3059" s="120"/>
      <c r="G3059" s="99"/>
      <c r="H3059" s="172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85"/>
      <c r="J3059" s="171" t="str">
        <f t="shared" si="91"/>
        <v/>
      </c>
      <c r="K3059" s="163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53" t="str">
        <f>IF('C. Consumer Service Detail'!$F3059="","",IF(VLOOKUP('C. Consumer Service Detail'!$F3059,'Table of Current Services'!$B$7:$F$36,'Table of Current Services'!$F$5,)="cost","Yes","No"))</f>
        <v/>
      </c>
      <c r="M3059" s="154" t="str">
        <f>IFERROR(IF('C. Consumer Service Detail'!$K3059="No Match","No",VLOOKUP('C. Consumer Service Detail'!$C3059,'B. Consumer Budget'!$E$11:$F$2010,2,FALSE)),"")</f>
        <v/>
      </c>
      <c r="P3059" s="94"/>
      <c r="Q3059" s="94"/>
    </row>
    <row r="3060" spans="2:17" x14ac:dyDescent="0.25">
      <c r="B3060" s="95">
        <f t="shared" si="92"/>
        <v>3050</v>
      </c>
      <c r="C3060" s="149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97"/>
      <c r="E3060" s="96"/>
      <c r="F3060" s="119"/>
      <c r="G3060" s="97"/>
      <c r="H3060" s="170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86"/>
      <c r="J3060" s="171" t="str">
        <f t="shared" si="91"/>
        <v/>
      </c>
      <c r="K3060" s="163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53" t="str">
        <f>IF('C. Consumer Service Detail'!$F3060="","",IF(VLOOKUP('C. Consumer Service Detail'!$F3060,'Table of Current Services'!$B$7:$F$36,'Table of Current Services'!$F$5,)="cost","Yes","No"))</f>
        <v/>
      </c>
      <c r="M3060" s="154" t="str">
        <f>IFERROR(IF('C. Consumer Service Detail'!$K3060="No Match","No",VLOOKUP('C. Consumer Service Detail'!$C3060,'B. Consumer Budget'!$E$11:$F$2010,2,FALSE)),"")</f>
        <v/>
      </c>
      <c r="P3060" s="94"/>
      <c r="Q3060" s="94"/>
    </row>
    <row r="3061" spans="2:17" x14ac:dyDescent="0.25">
      <c r="B3061" s="95">
        <f t="shared" si="92"/>
        <v>3051</v>
      </c>
      <c r="C3061" s="149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96"/>
      <c r="E3061" s="98"/>
      <c r="F3061" s="120"/>
      <c r="G3061" s="99"/>
      <c r="H3061" s="172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85"/>
      <c r="J3061" s="171" t="str">
        <f t="shared" si="91"/>
        <v/>
      </c>
      <c r="K3061" s="163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53" t="str">
        <f>IF('C. Consumer Service Detail'!$F3061="","",IF(VLOOKUP('C. Consumer Service Detail'!$F3061,'Table of Current Services'!$B$7:$F$36,'Table of Current Services'!$F$5,)="cost","Yes","No"))</f>
        <v/>
      </c>
      <c r="M3061" s="154" t="str">
        <f>IFERROR(IF('C. Consumer Service Detail'!$K3061="No Match","No",VLOOKUP('C. Consumer Service Detail'!$C3061,'B. Consumer Budget'!$E$11:$F$2010,2,FALSE)),"")</f>
        <v/>
      </c>
      <c r="P3061" s="94"/>
      <c r="Q3061" s="94"/>
    </row>
    <row r="3062" spans="2:17" x14ac:dyDescent="0.25">
      <c r="B3062" s="95">
        <f t="shared" si="92"/>
        <v>3052</v>
      </c>
      <c r="C3062" s="149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97"/>
      <c r="E3062" s="96"/>
      <c r="F3062" s="119"/>
      <c r="G3062" s="97"/>
      <c r="H3062" s="170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86"/>
      <c r="J3062" s="171" t="str">
        <f t="shared" si="91"/>
        <v/>
      </c>
      <c r="K3062" s="163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53" t="str">
        <f>IF('C. Consumer Service Detail'!$F3062="","",IF(VLOOKUP('C. Consumer Service Detail'!$F3062,'Table of Current Services'!$B$7:$F$36,'Table of Current Services'!$F$5,)="cost","Yes","No"))</f>
        <v/>
      </c>
      <c r="M3062" s="154" t="str">
        <f>IFERROR(IF('C. Consumer Service Detail'!$K3062="No Match","No",VLOOKUP('C. Consumer Service Detail'!$C3062,'B. Consumer Budget'!$E$11:$F$2010,2,FALSE)),"")</f>
        <v/>
      </c>
      <c r="P3062" s="94"/>
      <c r="Q3062" s="94"/>
    </row>
    <row r="3063" spans="2:17" x14ac:dyDescent="0.25">
      <c r="B3063" s="95">
        <f t="shared" si="92"/>
        <v>3053</v>
      </c>
      <c r="C3063" s="149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96"/>
      <c r="E3063" s="98"/>
      <c r="F3063" s="120"/>
      <c r="G3063" s="99"/>
      <c r="H3063" s="172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85"/>
      <c r="J3063" s="171" t="str">
        <f t="shared" si="91"/>
        <v/>
      </c>
      <c r="K3063" s="163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53" t="str">
        <f>IF('C. Consumer Service Detail'!$F3063="","",IF(VLOOKUP('C. Consumer Service Detail'!$F3063,'Table of Current Services'!$B$7:$F$36,'Table of Current Services'!$F$5,)="cost","Yes","No"))</f>
        <v/>
      </c>
      <c r="M3063" s="154" t="str">
        <f>IFERROR(IF('C. Consumer Service Detail'!$K3063="No Match","No",VLOOKUP('C. Consumer Service Detail'!$C3063,'B. Consumer Budget'!$E$11:$F$2010,2,FALSE)),"")</f>
        <v/>
      </c>
      <c r="P3063" s="94"/>
      <c r="Q3063" s="94"/>
    </row>
    <row r="3064" spans="2:17" x14ac:dyDescent="0.25">
      <c r="B3064" s="95">
        <f t="shared" si="92"/>
        <v>3054</v>
      </c>
      <c r="C3064" s="149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97"/>
      <c r="E3064" s="96"/>
      <c r="F3064" s="119"/>
      <c r="G3064" s="97"/>
      <c r="H3064" s="170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86"/>
      <c r="J3064" s="171" t="str">
        <f t="shared" si="91"/>
        <v/>
      </c>
      <c r="K3064" s="163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53" t="str">
        <f>IF('C. Consumer Service Detail'!$F3064="","",IF(VLOOKUP('C. Consumer Service Detail'!$F3064,'Table of Current Services'!$B$7:$F$36,'Table of Current Services'!$F$5,)="cost","Yes","No"))</f>
        <v/>
      </c>
      <c r="M3064" s="154" t="str">
        <f>IFERROR(IF('C. Consumer Service Detail'!$K3064="No Match","No",VLOOKUP('C. Consumer Service Detail'!$C3064,'B. Consumer Budget'!$E$11:$F$2010,2,FALSE)),"")</f>
        <v/>
      </c>
      <c r="P3064" s="94"/>
      <c r="Q3064" s="94"/>
    </row>
    <row r="3065" spans="2:17" x14ac:dyDescent="0.25">
      <c r="B3065" s="95">
        <f t="shared" si="92"/>
        <v>3055</v>
      </c>
      <c r="C3065" s="149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96"/>
      <c r="E3065" s="98"/>
      <c r="F3065" s="120"/>
      <c r="G3065" s="99"/>
      <c r="H3065" s="172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85"/>
      <c r="J3065" s="171" t="str">
        <f t="shared" si="91"/>
        <v/>
      </c>
      <c r="K3065" s="163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53" t="str">
        <f>IF('C. Consumer Service Detail'!$F3065="","",IF(VLOOKUP('C. Consumer Service Detail'!$F3065,'Table of Current Services'!$B$7:$F$36,'Table of Current Services'!$F$5,)="cost","Yes","No"))</f>
        <v/>
      </c>
      <c r="M3065" s="154" t="str">
        <f>IFERROR(IF('C. Consumer Service Detail'!$K3065="No Match","No",VLOOKUP('C. Consumer Service Detail'!$C3065,'B. Consumer Budget'!$E$11:$F$2010,2,FALSE)),"")</f>
        <v/>
      </c>
      <c r="P3065" s="94"/>
      <c r="Q3065" s="94"/>
    </row>
    <row r="3066" spans="2:17" x14ac:dyDescent="0.25">
      <c r="B3066" s="95">
        <f t="shared" si="92"/>
        <v>3056</v>
      </c>
      <c r="C3066" s="149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97"/>
      <c r="E3066" s="96"/>
      <c r="F3066" s="119"/>
      <c r="G3066" s="97"/>
      <c r="H3066" s="170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86"/>
      <c r="J3066" s="171" t="str">
        <f t="shared" si="91"/>
        <v/>
      </c>
      <c r="K3066" s="163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53" t="str">
        <f>IF('C. Consumer Service Detail'!$F3066="","",IF(VLOOKUP('C. Consumer Service Detail'!$F3066,'Table of Current Services'!$B$7:$F$36,'Table of Current Services'!$F$5,)="cost","Yes","No"))</f>
        <v/>
      </c>
      <c r="M3066" s="154" t="str">
        <f>IFERROR(IF('C. Consumer Service Detail'!$K3066="No Match","No",VLOOKUP('C. Consumer Service Detail'!$C3066,'B. Consumer Budget'!$E$11:$F$2010,2,FALSE)),"")</f>
        <v/>
      </c>
      <c r="P3066" s="94"/>
      <c r="Q3066" s="94"/>
    </row>
    <row r="3067" spans="2:17" x14ac:dyDescent="0.25">
      <c r="B3067" s="95">
        <f t="shared" si="92"/>
        <v>3057</v>
      </c>
      <c r="C3067" s="149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96"/>
      <c r="E3067" s="98"/>
      <c r="F3067" s="120"/>
      <c r="G3067" s="99"/>
      <c r="H3067" s="172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85"/>
      <c r="J3067" s="171" t="str">
        <f t="shared" si="91"/>
        <v/>
      </c>
      <c r="K3067" s="163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53" t="str">
        <f>IF('C. Consumer Service Detail'!$F3067="","",IF(VLOOKUP('C. Consumer Service Detail'!$F3067,'Table of Current Services'!$B$7:$F$36,'Table of Current Services'!$F$5,)="cost","Yes","No"))</f>
        <v/>
      </c>
      <c r="M3067" s="154" t="str">
        <f>IFERROR(IF('C. Consumer Service Detail'!$K3067="No Match","No",VLOOKUP('C. Consumer Service Detail'!$C3067,'B. Consumer Budget'!$E$11:$F$2010,2,FALSE)),"")</f>
        <v/>
      </c>
      <c r="P3067" s="94"/>
      <c r="Q3067" s="94"/>
    </row>
    <row r="3068" spans="2:17" x14ac:dyDescent="0.25">
      <c r="B3068" s="95">
        <f t="shared" si="92"/>
        <v>3058</v>
      </c>
      <c r="C3068" s="149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97"/>
      <c r="E3068" s="96"/>
      <c r="F3068" s="119"/>
      <c r="G3068" s="97"/>
      <c r="H3068" s="170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86"/>
      <c r="J3068" s="171" t="str">
        <f t="shared" si="91"/>
        <v/>
      </c>
      <c r="K3068" s="163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53" t="str">
        <f>IF('C. Consumer Service Detail'!$F3068="","",IF(VLOOKUP('C. Consumer Service Detail'!$F3068,'Table of Current Services'!$B$7:$F$36,'Table of Current Services'!$F$5,)="cost","Yes","No"))</f>
        <v/>
      </c>
      <c r="M3068" s="154" t="str">
        <f>IFERROR(IF('C. Consumer Service Detail'!$K3068="No Match","No",VLOOKUP('C. Consumer Service Detail'!$C3068,'B. Consumer Budget'!$E$11:$F$2010,2,FALSE)),"")</f>
        <v/>
      </c>
      <c r="P3068" s="94"/>
      <c r="Q3068" s="94"/>
    </row>
    <row r="3069" spans="2:17" x14ac:dyDescent="0.25">
      <c r="B3069" s="95">
        <f t="shared" si="92"/>
        <v>3059</v>
      </c>
      <c r="C3069" s="149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96"/>
      <c r="E3069" s="98"/>
      <c r="F3069" s="120"/>
      <c r="G3069" s="99"/>
      <c r="H3069" s="172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85"/>
      <c r="J3069" s="171" t="str">
        <f t="shared" si="91"/>
        <v/>
      </c>
      <c r="K3069" s="163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53" t="str">
        <f>IF('C. Consumer Service Detail'!$F3069="","",IF(VLOOKUP('C. Consumer Service Detail'!$F3069,'Table of Current Services'!$B$7:$F$36,'Table of Current Services'!$F$5,)="cost","Yes","No"))</f>
        <v/>
      </c>
      <c r="M3069" s="154" t="str">
        <f>IFERROR(IF('C. Consumer Service Detail'!$K3069="No Match","No",VLOOKUP('C. Consumer Service Detail'!$C3069,'B. Consumer Budget'!$E$11:$F$2010,2,FALSE)),"")</f>
        <v/>
      </c>
      <c r="P3069" s="94"/>
      <c r="Q3069" s="94"/>
    </row>
    <row r="3070" spans="2:17" x14ac:dyDescent="0.25">
      <c r="B3070" s="95">
        <f t="shared" si="92"/>
        <v>3060</v>
      </c>
      <c r="C3070" s="149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97"/>
      <c r="E3070" s="96"/>
      <c r="F3070" s="119"/>
      <c r="G3070" s="97"/>
      <c r="H3070" s="170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86"/>
      <c r="J3070" s="171" t="str">
        <f t="shared" si="91"/>
        <v/>
      </c>
      <c r="K3070" s="163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53" t="str">
        <f>IF('C. Consumer Service Detail'!$F3070="","",IF(VLOOKUP('C. Consumer Service Detail'!$F3070,'Table of Current Services'!$B$7:$F$36,'Table of Current Services'!$F$5,)="cost","Yes","No"))</f>
        <v/>
      </c>
      <c r="M3070" s="154" t="str">
        <f>IFERROR(IF('C. Consumer Service Detail'!$K3070="No Match","No",VLOOKUP('C. Consumer Service Detail'!$C3070,'B. Consumer Budget'!$E$11:$F$2010,2,FALSE)),"")</f>
        <v/>
      </c>
      <c r="P3070" s="94"/>
      <c r="Q3070" s="94"/>
    </row>
    <row r="3071" spans="2:17" x14ac:dyDescent="0.25">
      <c r="B3071" s="95">
        <f t="shared" si="92"/>
        <v>3061</v>
      </c>
      <c r="C3071" s="149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96"/>
      <c r="E3071" s="98"/>
      <c r="F3071" s="120"/>
      <c r="G3071" s="99"/>
      <c r="H3071" s="172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85"/>
      <c r="J3071" s="171" t="str">
        <f t="shared" si="91"/>
        <v/>
      </c>
      <c r="K3071" s="163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53" t="str">
        <f>IF('C. Consumer Service Detail'!$F3071="","",IF(VLOOKUP('C. Consumer Service Detail'!$F3071,'Table of Current Services'!$B$7:$F$36,'Table of Current Services'!$F$5,)="cost","Yes","No"))</f>
        <v/>
      </c>
      <c r="M3071" s="154" t="str">
        <f>IFERROR(IF('C. Consumer Service Detail'!$K3071="No Match","No",VLOOKUP('C. Consumer Service Detail'!$C3071,'B. Consumer Budget'!$E$11:$F$2010,2,FALSE)),"")</f>
        <v/>
      </c>
      <c r="P3071" s="94"/>
      <c r="Q3071" s="94"/>
    </row>
    <row r="3072" spans="2:17" x14ac:dyDescent="0.25">
      <c r="B3072" s="95">
        <f t="shared" si="92"/>
        <v>3062</v>
      </c>
      <c r="C3072" s="149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97"/>
      <c r="E3072" s="96"/>
      <c r="F3072" s="119"/>
      <c r="G3072" s="97"/>
      <c r="H3072" s="170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86"/>
      <c r="J3072" s="171" t="str">
        <f t="shared" si="91"/>
        <v/>
      </c>
      <c r="K3072" s="163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53" t="str">
        <f>IF('C. Consumer Service Detail'!$F3072="","",IF(VLOOKUP('C. Consumer Service Detail'!$F3072,'Table of Current Services'!$B$7:$F$36,'Table of Current Services'!$F$5,)="cost","Yes","No"))</f>
        <v/>
      </c>
      <c r="M3072" s="154" t="str">
        <f>IFERROR(IF('C. Consumer Service Detail'!$K3072="No Match","No",VLOOKUP('C. Consumer Service Detail'!$C3072,'B. Consumer Budget'!$E$11:$F$2010,2,FALSE)),"")</f>
        <v/>
      </c>
      <c r="P3072" s="94"/>
      <c r="Q3072" s="94"/>
    </row>
    <row r="3073" spans="2:17" x14ac:dyDescent="0.25">
      <c r="B3073" s="95">
        <f t="shared" si="92"/>
        <v>3063</v>
      </c>
      <c r="C3073" s="149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96"/>
      <c r="E3073" s="98"/>
      <c r="F3073" s="120"/>
      <c r="G3073" s="99"/>
      <c r="H3073" s="172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85"/>
      <c r="J3073" s="171" t="str">
        <f t="shared" si="91"/>
        <v/>
      </c>
      <c r="K3073" s="163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53" t="str">
        <f>IF('C. Consumer Service Detail'!$F3073="","",IF(VLOOKUP('C. Consumer Service Detail'!$F3073,'Table of Current Services'!$B$7:$F$36,'Table of Current Services'!$F$5,)="cost","Yes","No"))</f>
        <v/>
      </c>
      <c r="M3073" s="154" t="str">
        <f>IFERROR(IF('C. Consumer Service Detail'!$K3073="No Match","No",VLOOKUP('C. Consumer Service Detail'!$C3073,'B. Consumer Budget'!$E$11:$F$2010,2,FALSE)),"")</f>
        <v/>
      </c>
      <c r="P3073" s="94"/>
      <c r="Q3073" s="94"/>
    </row>
    <row r="3074" spans="2:17" x14ac:dyDescent="0.25">
      <c r="B3074" s="95">
        <f t="shared" si="92"/>
        <v>3064</v>
      </c>
      <c r="C3074" s="149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97"/>
      <c r="E3074" s="96"/>
      <c r="F3074" s="119"/>
      <c r="G3074" s="97"/>
      <c r="H3074" s="170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86"/>
      <c r="J3074" s="171" t="str">
        <f t="shared" si="91"/>
        <v/>
      </c>
      <c r="K3074" s="163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53" t="str">
        <f>IF('C. Consumer Service Detail'!$F3074="","",IF(VLOOKUP('C. Consumer Service Detail'!$F3074,'Table of Current Services'!$B$7:$F$36,'Table of Current Services'!$F$5,)="cost","Yes","No"))</f>
        <v/>
      </c>
      <c r="M3074" s="154" t="str">
        <f>IFERROR(IF('C. Consumer Service Detail'!$K3074="No Match","No",VLOOKUP('C. Consumer Service Detail'!$C3074,'B. Consumer Budget'!$E$11:$F$2010,2,FALSE)),"")</f>
        <v/>
      </c>
      <c r="P3074" s="94"/>
      <c r="Q3074" s="94"/>
    </row>
    <row r="3075" spans="2:17" x14ac:dyDescent="0.25">
      <c r="B3075" s="95">
        <f t="shared" si="92"/>
        <v>3065</v>
      </c>
      <c r="C3075" s="149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96"/>
      <c r="E3075" s="98"/>
      <c r="F3075" s="120"/>
      <c r="G3075" s="99"/>
      <c r="H3075" s="172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85"/>
      <c r="J3075" s="171" t="str">
        <f t="shared" si="91"/>
        <v/>
      </c>
      <c r="K3075" s="163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53" t="str">
        <f>IF('C. Consumer Service Detail'!$F3075="","",IF(VLOOKUP('C. Consumer Service Detail'!$F3075,'Table of Current Services'!$B$7:$F$36,'Table of Current Services'!$F$5,)="cost","Yes","No"))</f>
        <v/>
      </c>
      <c r="M3075" s="154" t="str">
        <f>IFERROR(IF('C. Consumer Service Detail'!$K3075="No Match","No",VLOOKUP('C. Consumer Service Detail'!$C3075,'B. Consumer Budget'!$E$11:$F$2010,2,FALSE)),"")</f>
        <v/>
      </c>
      <c r="P3075" s="94"/>
      <c r="Q3075" s="94"/>
    </row>
    <row r="3076" spans="2:17" x14ac:dyDescent="0.25">
      <c r="B3076" s="95">
        <f t="shared" si="92"/>
        <v>3066</v>
      </c>
      <c r="C3076" s="149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97"/>
      <c r="E3076" s="96"/>
      <c r="F3076" s="119"/>
      <c r="G3076" s="97"/>
      <c r="H3076" s="170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86"/>
      <c r="J3076" s="171" t="str">
        <f t="shared" si="91"/>
        <v/>
      </c>
      <c r="K3076" s="163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53" t="str">
        <f>IF('C. Consumer Service Detail'!$F3076="","",IF(VLOOKUP('C. Consumer Service Detail'!$F3076,'Table of Current Services'!$B$7:$F$36,'Table of Current Services'!$F$5,)="cost","Yes","No"))</f>
        <v/>
      </c>
      <c r="M3076" s="154" t="str">
        <f>IFERROR(IF('C. Consumer Service Detail'!$K3076="No Match","No",VLOOKUP('C. Consumer Service Detail'!$C3076,'B. Consumer Budget'!$E$11:$F$2010,2,FALSE)),"")</f>
        <v/>
      </c>
      <c r="P3076" s="94"/>
      <c r="Q3076" s="94"/>
    </row>
    <row r="3077" spans="2:17" x14ac:dyDescent="0.25">
      <c r="B3077" s="95">
        <f t="shared" si="92"/>
        <v>3067</v>
      </c>
      <c r="C3077" s="149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96"/>
      <c r="E3077" s="98"/>
      <c r="F3077" s="120"/>
      <c r="G3077" s="99"/>
      <c r="H3077" s="172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85"/>
      <c r="J3077" s="171" t="str">
        <f t="shared" si="91"/>
        <v/>
      </c>
      <c r="K3077" s="163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53" t="str">
        <f>IF('C. Consumer Service Detail'!$F3077="","",IF(VLOOKUP('C. Consumer Service Detail'!$F3077,'Table of Current Services'!$B$7:$F$36,'Table of Current Services'!$F$5,)="cost","Yes","No"))</f>
        <v/>
      </c>
      <c r="M3077" s="154" t="str">
        <f>IFERROR(IF('C. Consumer Service Detail'!$K3077="No Match","No",VLOOKUP('C. Consumer Service Detail'!$C3077,'B. Consumer Budget'!$E$11:$F$2010,2,FALSE)),"")</f>
        <v/>
      </c>
      <c r="P3077" s="94"/>
      <c r="Q3077" s="94"/>
    </row>
    <row r="3078" spans="2:17" x14ac:dyDescent="0.25">
      <c r="B3078" s="95">
        <f t="shared" si="92"/>
        <v>3068</v>
      </c>
      <c r="C3078" s="149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97"/>
      <c r="E3078" s="96"/>
      <c r="F3078" s="119"/>
      <c r="G3078" s="97"/>
      <c r="H3078" s="170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86"/>
      <c r="J3078" s="171" t="str">
        <f t="shared" si="91"/>
        <v/>
      </c>
      <c r="K3078" s="163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53" t="str">
        <f>IF('C. Consumer Service Detail'!$F3078="","",IF(VLOOKUP('C. Consumer Service Detail'!$F3078,'Table of Current Services'!$B$7:$F$36,'Table of Current Services'!$F$5,)="cost","Yes","No"))</f>
        <v/>
      </c>
      <c r="M3078" s="154" t="str">
        <f>IFERROR(IF('C. Consumer Service Detail'!$K3078="No Match","No",VLOOKUP('C. Consumer Service Detail'!$C3078,'B. Consumer Budget'!$E$11:$F$2010,2,FALSE)),"")</f>
        <v/>
      </c>
      <c r="P3078" s="94"/>
      <c r="Q3078" s="94"/>
    </row>
    <row r="3079" spans="2:17" x14ac:dyDescent="0.25">
      <c r="B3079" s="95">
        <f t="shared" si="92"/>
        <v>3069</v>
      </c>
      <c r="C3079" s="149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96"/>
      <c r="E3079" s="98"/>
      <c r="F3079" s="120"/>
      <c r="G3079" s="99"/>
      <c r="H3079" s="172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85"/>
      <c r="J3079" s="171" t="str">
        <f t="shared" si="91"/>
        <v/>
      </c>
      <c r="K3079" s="163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53" t="str">
        <f>IF('C. Consumer Service Detail'!$F3079="","",IF(VLOOKUP('C. Consumer Service Detail'!$F3079,'Table of Current Services'!$B$7:$F$36,'Table of Current Services'!$F$5,)="cost","Yes","No"))</f>
        <v/>
      </c>
      <c r="M3079" s="154" t="str">
        <f>IFERROR(IF('C. Consumer Service Detail'!$K3079="No Match","No",VLOOKUP('C. Consumer Service Detail'!$C3079,'B. Consumer Budget'!$E$11:$F$2010,2,FALSE)),"")</f>
        <v/>
      </c>
      <c r="P3079" s="94"/>
      <c r="Q3079" s="94"/>
    </row>
    <row r="3080" spans="2:17" x14ac:dyDescent="0.25">
      <c r="B3080" s="95">
        <f t="shared" si="92"/>
        <v>3070</v>
      </c>
      <c r="C3080" s="149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97"/>
      <c r="E3080" s="96"/>
      <c r="F3080" s="119"/>
      <c r="G3080" s="97"/>
      <c r="H3080" s="170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86"/>
      <c r="J3080" s="171" t="str">
        <f t="shared" si="91"/>
        <v/>
      </c>
      <c r="K3080" s="163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53" t="str">
        <f>IF('C. Consumer Service Detail'!$F3080="","",IF(VLOOKUP('C. Consumer Service Detail'!$F3080,'Table of Current Services'!$B$7:$F$36,'Table of Current Services'!$F$5,)="cost","Yes","No"))</f>
        <v/>
      </c>
      <c r="M3080" s="154" t="str">
        <f>IFERROR(IF('C. Consumer Service Detail'!$K3080="No Match","No",VLOOKUP('C. Consumer Service Detail'!$C3080,'B. Consumer Budget'!$E$11:$F$2010,2,FALSE)),"")</f>
        <v/>
      </c>
      <c r="P3080" s="94"/>
      <c r="Q3080" s="94"/>
    </row>
    <row r="3081" spans="2:17" x14ac:dyDescent="0.25">
      <c r="B3081" s="95">
        <f t="shared" si="92"/>
        <v>3071</v>
      </c>
      <c r="C3081" s="149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96"/>
      <c r="E3081" s="98"/>
      <c r="F3081" s="120"/>
      <c r="G3081" s="99"/>
      <c r="H3081" s="172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85"/>
      <c r="J3081" s="171" t="str">
        <f t="shared" si="91"/>
        <v/>
      </c>
      <c r="K3081" s="163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53" t="str">
        <f>IF('C. Consumer Service Detail'!$F3081="","",IF(VLOOKUP('C. Consumer Service Detail'!$F3081,'Table of Current Services'!$B$7:$F$36,'Table of Current Services'!$F$5,)="cost","Yes","No"))</f>
        <v/>
      </c>
      <c r="M3081" s="154" t="str">
        <f>IFERROR(IF('C. Consumer Service Detail'!$K3081="No Match","No",VLOOKUP('C. Consumer Service Detail'!$C3081,'B. Consumer Budget'!$E$11:$F$2010,2,FALSE)),"")</f>
        <v/>
      </c>
      <c r="P3081" s="94"/>
      <c r="Q3081" s="94"/>
    </row>
    <row r="3082" spans="2:17" x14ac:dyDescent="0.25">
      <c r="B3082" s="95">
        <f t="shared" si="92"/>
        <v>3072</v>
      </c>
      <c r="C3082" s="149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97"/>
      <c r="E3082" s="96"/>
      <c r="F3082" s="119"/>
      <c r="G3082" s="97"/>
      <c r="H3082" s="170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86"/>
      <c r="J3082" s="171" t="str">
        <f t="shared" si="91"/>
        <v/>
      </c>
      <c r="K3082" s="163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53" t="str">
        <f>IF('C. Consumer Service Detail'!$F3082="","",IF(VLOOKUP('C. Consumer Service Detail'!$F3082,'Table of Current Services'!$B$7:$F$36,'Table of Current Services'!$F$5,)="cost","Yes","No"))</f>
        <v/>
      </c>
      <c r="M3082" s="154" t="str">
        <f>IFERROR(IF('C. Consumer Service Detail'!$K3082="No Match","No",VLOOKUP('C. Consumer Service Detail'!$C3082,'B. Consumer Budget'!$E$11:$F$2010,2,FALSE)),"")</f>
        <v/>
      </c>
      <c r="P3082" s="94"/>
      <c r="Q3082" s="94"/>
    </row>
    <row r="3083" spans="2:17" x14ac:dyDescent="0.25">
      <c r="B3083" s="95">
        <f t="shared" si="92"/>
        <v>3073</v>
      </c>
      <c r="C3083" s="149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96"/>
      <c r="E3083" s="98"/>
      <c r="F3083" s="120"/>
      <c r="G3083" s="99"/>
      <c r="H3083" s="172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85"/>
      <c r="J3083" s="171" t="str">
        <f t="shared" ref="J3083:J3146" si="93">IFERROR(IF($H3083&gt;0,$H3083*$I3083,$I3083),"")</f>
        <v/>
      </c>
      <c r="K3083" s="163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53" t="str">
        <f>IF('C. Consumer Service Detail'!$F3083="","",IF(VLOOKUP('C. Consumer Service Detail'!$F3083,'Table of Current Services'!$B$7:$F$36,'Table of Current Services'!$F$5,)="cost","Yes","No"))</f>
        <v/>
      </c>
      <c r="M3083" s="154" t="str">
        <f>IFERROR(IF('C. Consumer Service Detail'!$K3083="No Match","No",VLOOKUP('C. Consumer Service Detail'!$C3083,'B. Consumer Budget'!$E$11:$F$2010,2,FALSE)),"")</f>
        <v/>
      </c>
      <c r="P3083" s="94"/>
      <c r="Q3083" s="94"/>
    </row>
    <row r="3084" spans="2:17" x14ac:dyDescent="0.25">
      <c r="B3084" s="95">
        <f t="shared" ref="B3084:B3147" si="94">B3083+1</f>
        <v>3074</v>
      </c>
      <c r="C3084" s="149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97"/>
      <c r="E3084" s="96"/>
      <c r="F3084" s="119"/>
      <c r="G3084" s="97"/>
      <c r="H3084" s="170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86"/>
      <c r="J3084" s="171" t="str">
        <f t="shared" si="93"/>
        <v/>
      </c>
      <c r="K3084" s="163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53" t="str">
        <f>IF('C. Consumer Service Detail'!$F3084="","",IF(VLOOKUP('C. Consumer Service Detail'!$F3084,'Table of Current Services'!$B$7:$F$36,'Table of Current Services'!$F$5,)="cost","Yes","No"))</f>
        <v/>
      </c>
      <c r="M3084" s="154" t="str">
        <f>IFERROR(IF('C. Consumer Service Detail'!$K3084="No Match","No",VLOOKUP('C. Consumer Service Detail'!$C3084,'B. Consumer Budget'!$E$11:$F$2010,2,FALSE)),"")</f>
        <v/>
      </c>
      <c r="P3084" s="94"/>
      <c r="Q3084" s="94"/>
    </row>
    <row r="3085" spans="2:17" x14ac:dyDescent="0.25">
      <c r="B3085" s="95">
        <f t="shared" si="94"/>
        <v>3075</v>
      </c>
      <c r="C3085" s="149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96"/>
      <c r="E3085" s="98"/>
      <c r="F3085" s="120"/>
      <c r="G3085" s="99"/>
      <c r="H3085" s="172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85"/>
      <c r="J3085" s="171" t="str">
        <f t="shared" si="93"/>
        <v/>
      </c>
      <c r="K3085" s="163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53" t="str">
        <f>IF('C. Consumer Service Detail'!$F3085="","",IF(VLOOKUP('C. Consumer Service Detail'!$F3085,'Table of Current Services'!$B$7:$F$36,'Table of Current Services'!$F$5,)="cost","Yes","No"))</f>
        <v/>
      </c>
      <c r="M3085" s="154" t="str">
        <f>IFERROR(IF('C. Consumer Service Detail'!$K3085="No Match","No",VLOOKUP('C. Consumer Service Detail'!$C3085,'B. Consumer Budget'!$E$11:$F$2010,2,FALSE)),"")</f>
        <v/>
      </c>
      <c r="P3085" s="94"/>
      <c r="Q3085" s="94"/>
    </row>
    <row r="3086" spans="2:17" x14ac:dyDescent="0.25">
      <c r="B3086" s="95">
        <f t="shared" si="94"/>
        <v>3076</v>
      </c>
      <c r="C3086" s="149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97"/>
      <c r="E3086" s="96"/>
      <c r="F3086" s="119"/>
      <c r="G3086" s="97"/>
      <c r="H3086" s="170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86"/>
      <c r="J3086" s="171" t="str">
        <f t="shared" si="93"/>
        <v/>
      </c>
      <c r="K3086" s="163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53" t="str">
        <f>IF('C. Consumer Service Detail'!$F3086="","",IF(VLOOKUP('C. Consumer Service Detail'!$F3086,'Table of Current Services'!$B$7:$F$36,'Table of Current Services'!$F$5,)="cost","Yes","No"))</f>
        <v/>
      </c>
      <c r="M3086" s="154" t="str">
        <f>IFERROR(IF('C. Consumer Service Detail'!$K3086="No Match","No",VLOOKUP('C. Consumer Service Detail'!$C3086,'B. Consumer Budget'!$E$11:$F$2010,2,FALSE)),"")</f>
        <v/>
      </c>
      <c r="P3086" s="94"/>
      <c r="Q3086" s="94"/>
    </row>
    <row r="3087" spans="2:17" x14ac:dyDescent="0.25">
      <c r="B3087" s="95">
        <f t="shared" si="94"/>
        <v>3077</v>
      </c>
      <c r="C3087" s="149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96"/>
      <c r="E3087" s="98"/>
      <c r="F3087" s="120"/>
      <c r="G3087" s="99"/>
      <c r="H3087" s="172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85"/>
      <c r="J3087" s="171" t="str">
        <f t="shared" si="93"/>
        <v/>
      </c>
      <c r="K3087" s="163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53" t="str">
        <f>IF('C. Consumer Service Detail'!$F3087="","",IF(VLOOKUP('C. Consumer Service Detail'!$F3087,'Table of Current Services'!$B$7:$F$36,'Table of Current Services'!$F$5,)="cost","Yes","No"))</f>
        <v/>
      </c>
      <c r="M3087" s="154" t="str">
        <f>IFERROR(IF('C. Consumer Service Detail'!$K3087="No Match","No",VLOOKUP('C. Consumer Service Detail'!$C3087,'B. Consumer Budget'!$E$11:$F$2010,2,FALSE)),"")</f>
        <v/>
      </c>
      <c r="P3087" s="94"/>
      <c r="Q3087" s="94"/>
    </row>
    <row r="3088" spans="2:17" x14ac:dyDescent="0.25">
      <c r="B3088" s="95">
        <f t="shared" si="94"/>
        <v>3078</v>
      </c>
      <c r="C3088" s="149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97"/>
      <c r="E3088" s="96"/>
      <c r="F3088" s="119"/>
      <c r="G3088" s="97"/>
      <c r="H3088" s="170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86"/>
      <c r="J3088" s="171" t="str">
        <f t="shared" si="93"/>
        <v/>
      </c>
      <c r="K3088" s="163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53" t="str">
        <f>IF('C. Consumer Service Detail'!$F3088="","",IF(VLOOKUP('C. Consumer Service Detail'!$F3088,'Table of Current Services'!$B$7:$F$36,'Table of Current Services'!$F$5,)="cost","Yes","No"))</f>
        <v/>
      </c>
      <c r="M3088" s="154" t="str">
        <f>IFERROR(IF('C. Consumer Service Detail'!$K3088="No Match","No",VLOOKUP('C. Consumer Service Detail'!$C3088,'B. Consumer Budget'!$E$11:$F$2010,2,FALSE)),"")</f>
        <v/>
      </c>
      <c r="P3088" s="94"/>
      <c r="Q3088" s="94"/>
    </row>
    <row r="3089" spans="2:17" x14ac:dyDescent="0.25">
      <c r="B3089" s="95">
        <f t="shared" si="94"/>
        <v>3079</v>
      </c>
      <c r="C3089" s="149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96"/>
      <c r="E3089" s="98"/>
      <c r="F3089" s="120"/>
      <c r="G3089" s="99"/>
      <c r="H3089" s="172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85"/>
      <c r="J3089" s="171" t="str">
        <f t="shared" si="93"/>
        <v/>
      </c>
      <c r="K3089" s="163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53" t="str">
        <f>IF('C. Consumer Service Detail'!$F3089="","",IF(VLOOKUP('C. Consumer Service Detail'!$F3089,'Table of Current Services'!$B$7:$F$36,'Table of Current Services'!$F$5,)="cost","Yes","No"))</f>
        <v/>
      </c>
      <c r="M3089" s="154" t="str">
        <f>IFERROR(IF('C. Consumer Service Detail'!$K3089="No Match","No",VLOOKUP('C. Consumer Service Detail'!$C3089,'B. Consumer Budget'!$E$11:$F$2010,2,FALSE)),"")</f>
        <v/>
      </c>
      <c r="P3089" s="94"/>
      <c r="Q3089" s="94"/>
    </row>
    <row r="3090" spans="2:17" x14ac:dyDescent="0.25">
      <c r="B3090" s="95">
        <f t="shared" si="94"/>
        <v>3080</v>
      </c>
      <c r="C3090" s="149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97"/>
      <c r="E3090" s="96"/>
      <c r="F3090" s="119"/>
      <c r="G3090" s="97"/>
      <c r="H3090" s="170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86"/>
      <c r="J3090" s="171" t="str">
        <f t="shared" si="93"/>
        <v/>
      </c>
      <c r="K3090" s="163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53" t="str">
        <f>IF('C. Consumer Service Detail'!$F3090="","",IF(VLOOKUP('C. Consumer Service Detail'!$F3090,'Table of Current Services'!$B$7:$F$36,'Table of Current Services'!$F$5,)="cost","Yes","No"))</f>
        <v/>
      </c>
      <c r="M3090" s="154" t="str">
        <f>IFERROR(IF('C. Consumer Service Detail'!$K3090="No Match","No",VLOOKUP('C. Consumer Service Detail'!$C3090,'B. Consumer Budget'!$E$11:$F$2010,2,FALSE)),"")</f>
        <v/>
      </c>
      <c r="P3090" s="94"/>
      <c r="Q3090" s="94"/>
    </row>
    <row r="3091" spans="2:17" x14ac:dyDescent="0.25">
      <c r="B3091" s="95">
        <f t="shared" si="94"/>
        <v>3081</v>
      </c>
      <c r="C3091" s="149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96"/>
      <c r="E3091" s="98"/>
      <c r="F3091" s="120"/>
      <c r="G3091" s="99"/>
      <c r="H3091" s="172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85"/>
      <c r="J3091" s="171" t="str">
        <f t="shared" si="93"/>
        <v/>
      </c>
      <c r="K3091" s="163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53" t="str">
        <f>IF('C. Consumer Service Detail'!$F3091="","",IF(VLOOKUP('C. Consumer Service Detail'!$F3091,'Table of Current Services'!$B$7:$F$36,'Table of Current Services'!$F$5,)="cost","Yes","No"))</f>
        <v/>
      </c>
      <c r="M3091" s="154" t="str">
        <f>IFERROR(IF('C. Consumer Service Detail'!$K3091="No Match","No",VLOOKUP('C. Consumer Service Detail'!$C3091,'B. Consumer Budget'!$E$11:$F$2010,2,FALSE)),"")</f>
        <v/>
      </c>
      <c r="P3091" s="94"/>
      <c r="Q3091" s="94"/>
    </row>
    <row r="3092" spans="2:17" x14ac:dyDescent="0.25">
      <c r="B3092" s="95">
        <f t="shared" si="94"/>
        <v>3082</v>
      </c>
      <c r="C3092" s="149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97"/>
      <c r="E3092" s="96"/>
      <c r="F3092" s="119"/>
      <c r="G3092" s="97"/>
      <c r="H3092" s="170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86"/>
      <c r="J3092" s="171" t="str">
        <f t="shared" si="93"/>
        <v/>
      </c>
      <c r="K3092" s="163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53" t="str">
        <f>IF('C. Consumer Service Detail'!$F3092="","",IF(VLOOKUP('C. Consumer Service Detail'!$F3092,'Table of Current Services'!$B$7:$F$36,'Table of Current Services'!$F$5,)="cost","Yes","No"))</f>
        <v/>
      </c>
      <c r="M3092" s="154" t="str">
        <f>IFERROR(IF('C. Consumer Service Detail'!$K3092="No Match","No",VLOOKUP('C. Consumer Service Detail'!$C3092,'B. Consumer Budget'!$E$11:$F$2010,2,FALSE)),"")</f>
        <v/>
      </c>
      <c r="P3092" s="94"/>
      <c r="Q3092" s="94"/>
    </row>
    <row r="3093" spans="2:17" x14ac:dyDescent="0.25">
      <c r="B3093" s="95">
        <f t="shared" si="94"/>
        <v>3083</v>
      </c>
      <c r="C3093" s="149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96"/>
      <c r="E3093" s="98"/>
      <c r="F3093" s="120"/>
      <c r="G3093" s="99"/>
      <c r="H3093" s="172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85"/>
      <c r="J3093" s="171" t="str">
        <f t="shared" si="93"/>
        <v/>
      </c>
      <c r="K3093" s="163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53" t="str">
        <f>IF('C. Consumer Service Detail'!$F3093="","",IF(VLOOKUP('C. Consumer Service Detail'!$F3093,'Table of Current Services'!$B$7:$F$36,'Table of Current Services'!$F$5,)="cost","Yes","No"))</f>
        <v/>
      </c>
      <c r="M3093" s="154" t="str">
        <f>IFERROR(IF('C. Consumer Service Detail'!$K3093="No Match","No",VLOOKUP('C. Consumer Service Detail'!$C3093,'B. Consumer Budget'!$E$11:$F$2010,2,FALSE)),"")</f>
        <v/>
      </c>
      <c r="P3093" s="94"/>
      <c r="Q3093" s="94"/>
    </row>
    <row r="3094" spans="2:17" x14ac:dyDescent="0.25">
      <c r="B3094" s="95">
        <f t="shared" si="94"/>
        <v>3084</v>
      </c>
      <c r="C3094" s="149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97"/>
      <c r="E3094" s="96"/>
      <c r="F3094" s="119"/>
      <c r="G3094" s="97"/>
      <c r="H3094" s="170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86"/>
      <c r="J3094" s="171" t="str">
        <f t="shared" si="93"/>
        <v/>
      </c>
      <c r="K3094" s="163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53" t="str">
        <f>IF('C. Consumer Service Detail'!$F3094="","",IF(VLOOKUP('C. Consumer Service Detail'!$F3094,'Table of Current Services'!$B$7:$F$36,'Table of Current Services'!$F$5,)="cost","Yes","No"))</f>
        <v/>
      </c>
      <c r="M3094" s="154" t="str">
        <f>IFERROR(IF('C. Consumer Service Detail'!$K3094="No Match","No",VLOOKUP('C. Consumer Service Detail'!$C3094,'B. Consumer Budget'!$E$11:$F$2010,2,FALSE)),"")</f>
        <v/>
      </c>
      <c r="P3094" s="94"/>
      <c r="Q3094" s="94"/>
    </row>
    <row r="3095" spans="2:17" x14ac:dyDescent="0.25">
      <c r="B3095" s="95">
        <f t="shared" si="94"/>
        <v>3085</v>
      </c>
      <c r="C3095" s="149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96"/>
      <c r="E3095" s="98"/>
      <c r="F3095" s="120"/>
      <c r="G3095" s="99"/>
      <c r="H3095" s="172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85"/>
      <c r="J3095" s="171" t="str">
        <f t="shared" si="93"/>
        <v/>
      </c>
      <c r="K3095" s="163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53" t="str">
        <f>IF('C. Consumer Service Detail'!$F3095="","",IF(VLOOKUP('C. Consumer Service Detail'!$F3095,'Table of Current Services'!$B$7:$F$36,'Table of Current Services'!$F$5,)="cost","Yes","No"))</f>
        <v/>
      </c>
      <c r="M3095" s="154" t="str">
        <f>IFERROR(IF('C. Consumer Service Detail'!$K3095="No Match","No",VLOOKUP('C. Consumer Service Detail'!$C3095,'B. Consumer Budget'!$E$11:$F$2010,2,FALSE)),"")</f>
        <v/>
      </c>
      <c r="P3095" s="94"/>
      <c r="Q3095" s="94"/>
    </row>
    <row r="3096" spans="2:17" x14ac:dyDescent="0.25">
      <c r="B3096" s="95">
        <f t="shared" si="94"/>
        <v>3086</v>
      </c>
      <c r="C3096" s="149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97"/>
      <c r="E3096" s="96"/>
      <c r="F3096" s="119"/>
      <c r="G3096" s="97"/>
      <c r="H3096" s="170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86"/>
      <c r="J3096" s="171" t="str">
        <f t="shared" si="93"/>
        <v/>
      </c>
      <c r="K3096" s="163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53" t="str">
        <f>IF('C. Consumer Service Detail'!$F3096="","",IF(VLOOKUP('C. Consumer Service Detail'!$F3096,'Table of Current Services'!$B$7:$F$36,'Table of Current Services'!$F$5,)="cost","Yes","No"))</f>
        <v/>
      </c>
      <c r="M3096" s="154" t="str">
        <f>IFERROR(IF('C. Consumer Service Detail'!$K3096="No Match","No",VLOOKUP('C. Consumer Service Detail'!$C3096,'B. Consumer Budget'!$E$11:$F$2010,2,FALSE)),"")</f>
        <v/>
      </c>
      <c r="P3096" s="94"/>
      <c r="Q3096" s="94"/>
    </row>
    <row r="3097" spans="2:17" x14ac:dyDescent="0.25">
      <c r="B3097" s="95">
        <f t="shared" si="94"/>
        <v>3087</v>
      </c>
      <c r="C3097" s="149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96"/>
      <c r="E3097" s="98"/>
      <c r="F3097" s="120"/>
      <c r="G3097" s="99"/>
      <c r="H3097" s="172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85"/>
      <c r="J3097" s="171" t="str">
        <f t="shared" si="93"/>
        <v/>
      </c>
      <c r="K3097" s="163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53" t="str">
        <f>IF('C. Consumer Service Detail'!$F3097="","",IF(VLOOKUP('C. Consumer Service Detail'!$F3097,'Table of Current Services'!$B$7:$F$36,'Table of Current Services'!$F$5,)="cost","Yes","No"))</f>
        <v/>
      </c>
      <c r="M3097" s="154" t="str">
        <f>IFERROR(IF('C. Consumer Service Detail'!$K3097="No Match","No",VLOOKUP('C. Consumer Service Detail'!$C3097,'B. Consumer Budget'!$E$11:$F$2010,2,FALSE)),"")</f>
        <v/>
      </c>
      <c r="P3097" s="94"/>
      <c r="Q3097" s="94"/>
    </row>
    <row r="3098" spans="2:17" x14ac:dyDescent="0.25">
      <c r="B3098" s="95">
        <f t="shared" si="94"/>
        <v>3088</v>
      </c>
      <c r="C3098" s="149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97"/>
      <c r="E3098" s="96"/>
      <c r="F3098" s="119"/>
      <c r="G3098" s="97"/>
      <c r="H3098" s="170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86"/>
      <c r="J3098" s="171" t="str">
        <f t="shared" si="93"/>
        <v/>
      </c>
      <c r="K3098" s="163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53" t="str">
        <f>IF('C. Consumer Service Detail'!$F3098="","",IF(VLOOKUP('C. Consumer Service Detail'!$F3098,'Table of Current Services'!$B$7:$F$36,'Table of Current Services'!$F$5,)="cost","Yes","No"))</f>
        <v/>
      </c>
      <c r="M3098" s="154" t="str">
        <f>IFERROR(IF('C. Consumer Service Detail'!$K3098="No Match","No",VLOOKUP('C. Consumer Service Detail'!$C3098,'B. Consumer Budget'!$E$11:$F$2010,2,FALSE)),"")</f>
        <v/>
      </c>
      <c r="P3098" s="94"/>
      <c r="Q3098" s="94"/>
    </row>
    <row r="3099" spans="2:17" x14ac:dyDescent="0.25">
      <c r="B3099" s="95">
        <f t="shared" si="94"/>
        <v>3089</v>
      </c>
      <c r="C3099" s="149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96"/>
      <c r="E3099" s="98"/>
      <c r="F3099" s="120"/>
      <c r="G3099" s="99"/>
      <c r="H3099" s="172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85"/>
      <c r="J3099" s="171" t="str">
        <f t="shared" si="93"/>
        <v/>
      </c>
      <c r="K3099" s="163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53" t="str">
        <f>IF('C. Consumer Service Detail'!$F3099="","",IF(VLOOKUP('C. Consumer Service Detail'!$F3099,'Table of Current Services'!$B$7:$F$36,'Table of Current Services'!$F$5,)="cost","Yes","No"))</f>
        <v/>
      </c>
      <c r="M3099" s="154" t="str">
        <f>IFERROR(IF('C. Consumer Service Detail'!$K3099="No Match","No",VLOOKUP('C. Consumer Service Detail'!$C3099,'B. Consumer Budget'!$E$11:$F$2010,2,FALSE)),"")</f>
        <v/>
      </c>
      <c r="P3099" s="94"/>
      <c r="Q3099" s="94"/>
    </row>
    <row r="3100" spans="2:17" x14ac:dyDescent="0.25">
      <c r="B3100" s="95">
        <f t="shared" si="94"/>
        <v>3090</v>
      </c>
      <c r="C3100" s="149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97"/>
      <c r="E3100" s="96"/>
      <c r="F3100" s="119"/>
      <c r="G3100" s="97"/>
      <c r="H3100" s="170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86"/>
      <c r="J3100" s="171" t="str">
        <f t="shared" si="93"/>
        <v/>
      </c>
      <c r="K3100" s="163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53" t="str">
        <f>IF('C. Consumer Service Detail'!$F3100="","",IF(VLOOKUP('C. Consumer Service Detail'!$F3100,'Table of Current Services'!$B$7:$F$36,'Table of Current Services'!$F$5,)="cost","Yes","No"))</f>
        <v/>
      </c>
      <c r="M3100" s="154" t="str">
        <f>IFERROR(IF('C. Consumer Service Detail'!$K3100="No Match","No",VLOOKUP('C. Consumer Service Detail'!$C3100,'B. Consumer Budget'!$E$11:$F$2010,2,FALSE)),"")</f>
        <v/>
      </c>
      <c r="P3100" s="94"/>
      <c r="Q3100" s="94"/>
    </row>
    <row r="3101" spans="2:17" x14ac:dyDescent="0.25">
      <c r="B3101" s="95">
        <f t="shared" si="94"/>
        <v>3091</v>
      </c>
      <c r="C3101" s="149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96"/>
      <c r="E3101" s="98"/>
      <c r="F3101" s="120"/>
      <c r="G3101" s="99"/>
      <c r="H3101" s="172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85"/>
      <c r="J3101" s="171" t="str">
        <f t="shared" si="93"/>
        <v/>
      </c>
      <c r="K3101" s="163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53" t="str">
        <f>IF('C. Consumer Service Detail'!$F3101="","",IF(VLOOKUP('C. Consumer Service Detail'!$F3101,'Table of Current Services'!$B$7:$F$36,'Table of Current Services'!$F$5,)="cost","Yes","No"))</f>
        <v/>
      </c>
      <c r="M3101" s="154" t="str">
        <f>IFERROR(IF('C. Consumer Service Detail'!$K3101="No Match","No",VLOOKUP('C. Consumer Service Detail'!$C3101,'B. Consumer Budget'!$E$11:$F$2010,2,FALSE)),"")</f>
        <v/>
      </c>
      <c r="P3101" s="94"/>
      <c r="Q3101" s="94"/>
    </row>
    <row r="3102" spans="2:17" x14ac:dyDescent="0.25">
      <c r="B3102" s="95">
        <f t="shared" si="94"/>
        <v>3092</v>
      </c>
      <c r="C3102" s="149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97"/>
      <c r="E3102" s="96"/>
      <c r="F3102" s="119"/>
      <c r="G3102" s="97"/>
      <c r="H3102" s="170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86"/>
      <c r="J3102" s="171" t="str">
        <f t="shared" si="93"/>
        <v/>
      </c>
      <c r="K3102" s="163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53" t="str">
        <f>IF('C. Consumer Service Detail'!$F3102="","",IF(VLOOKUP('C. Consumer Service Detail'!$F3102,'Table of Current Services'!$B$7:$F$36,'Table of Current Services'!$F$5,)="cost","Yes","No"))</f>
        <v/>
      </c>
      <c r="M3102" s="154" t="str">
        <f>IFERROR(IF('C. Consumer Service Detail'!$K3102="No Match","No",VLOOKUP('C. Consumer Service Detail'!$C3102,'B. Consumer Budget'!$E$11:$F$2010,2,FALSE)),"")</f>
        <v/>
      </c>
      <c r="P3102" s="94"/>
      <c r="Q3102" s="94"/>
    </row>
    <row r="3103" spans="2:17" x14ac:dyDescent="0.25">
      <c r="B3103" s="95">
        <f t="shared" si="94"/>
        <v>3093</v>
      </c>
      <c r="C3103" s="149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96"/>
      <c r="E3103" s="98"/>
      <c r="F3103" s="120"/>
      <c r="G3103" s="99"/>
      <c r="H3103" s="172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85"/>
      <c r="J3103" s="171" t="str">
        <f t="shared" si="93"/>
        <v/>
      </c>
      <c r="K3103" s="163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53" t="str">
        <f>IF('C. Consumer Service Detail'!$F3103="","",IF(VLOOKUP('C. Consumer Service Detail'!$F3103,'Table of Current Services'!$B$7:$F$36,'Table of Current Services'!$F$5,)="cost","Yes","No"))</f>
        <v/>
      </c>
      <c r="M3103" s="154" t="str">
        <f>IFERROR(IF('C. Consumer Service Detail'!$K3103="No Match","No",VLOOKUP('C. Consumer Service Detail'!$C3103,'B. Consumer Budget'!$E$11:$F$2010,2,FALSE)),"")</f>
        <v/>
      </c>
      <c r="P3103" s="94"/>
      <c r="Q3103" s="94"/>
    </row>
    <row r="3104" spans="2:17" x14ac:dyDescent="0.25">
      <c r="B3104" s="95">
        <f t="shared" si="94"/>
        <v>3094</v>
      </c>
      <c r="C3104" s="149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97"/>
      <c r="E3104" s="96"/>
      <c r="F3104" s="119"/>
      <c r="G3104" s="97"/>
      <c r="H3104" s="170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86"/>
      <c r="J3104" s="171" t="str">
        <f t="shared" si="93"/>
        <v/>
      </c>
      <c r="K3104" s="163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53" t="str">
        <f>IF('C. Consumer Service Detail'!$F3104="","",IF(VLOOKUP('C. Consumer Service Detail'!$F3104,'Table of Current Services'!$B$7:$F$36,'Table of Current Services'!$F$5,)="cost","Yes","No"))</f>
        <v/>
      </c>
      <c r="M3104" s="154" t="str">
        <f>IFERROR(IF('C. Consumer Service Detail'!$K3104="No Match","No",VLOOKUP('C. Consumer Service Detail'!$C3104,'B. Consumer Budget'!$E$11:$F$2010,2,FALSE)),"")</f>
        <v/>
      </c>
      <c r="P3104" s="94"/>
      <c r="Q3104" s="94"/>
    </row>
    <row r="3105" spans="2:17" x14ac:dyDescent="0.25">
      <c r="B3105" s="95">
        <f t="shared" si="94"/>
        <v>3095</v>
      </c>
      <c r="C3105" s="149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96"/>
      <c r="E3105" s="98"/>
      <c r="F3105" s="120"/>
      <c r="G3105" s="99"/>
      <c r="H3105" s="172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85"/>
      <c r="J3105" s="171" t="str">
        <f t="shared" si="93"/>
        <v/>
      </c>
      <c r="K3105" s="163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53" t="str">
        <f>IF('C. Consumer Service Detail'!$F3105="","",IF(VLOOKUP('C. Consumer Service Detail'!$F3105,'Table of Current Services'!$B$7:$F$36,'Table of Current Services'!$F$5,)="cost","Yes","No"))</f>
        <v/>
      </c>
      <c r="M3105" s="154" t="str">
        <f>IFERROR(IF('C. Consumer Service Detail'!$K3105="No Match","No",VLOOKUP('C. Consumer Service Detail'!$C3105,'B. Consumer Budget'!$E$11:$F$2010,2,FALSE)),"")</f>
        <v/>
      </c>
      <c r="P3105" s="94"/>
      <c r="Q3105" s="94"/>
    </row>
    <row r="3106" spans="2:17" x14ac:dyDescent="0.25">
      <c r="B3106" s="95">
        <f t="shared" si="94"/>
        <v>3096</v>
      </c>
      <c r="C3106" s="149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97"/>
      <c r="E3106" s="96"/>
      <c r="F3106" s="119"/>
      <c r="G3106" s="97"/>
      <c r="H3106" s="170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86"/>
      <c r="J3106" s="171" t="str">
        <f t="shared" si="93"/>
        <v/>
      </c>
      <c r="K3106" s="163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53" t="str">
        <f>IF('C. Consumer Service Detail'!$F3106="","",IF(VLOOKUP('C. Consumer Service Detail'!$F3106,'Table of Current Services'!$B$7:$F$36,'Table of Current Services'!$F$5,)="cost","Yes","No"))</f>
        <v/>
      </c>
      <c r="M3106" s="154" t="str">
        <f>IFERROR(IF('C. Consumer Service Detail'!$K3106="No Match","No",VLOOKUP('C. Consumer Service Detail'!$C3106,'B. Consumer Budget'!$E$11:$F$2010,2,FALSE)),"")</f>
        <v/>
      </c>
      <c r="P3106" s="94"/>
      <c r="Q3106" s="94"/>
    </row>
    <row r="3107" spans="2:17" x14ac:dyDescent="0.25">
      <c r="B3107" s="95">
        <f t="shared" si="94"/>
        <v>3097</v>
      </c>
      <c r="C3107" s="149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96"/>
      <c r="E3107" s="98"/>
      <c r="F3107" s="120"/>
      <c r="G3107" s="99"/>
      <c r="H3107" s="172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85"/>
      <c r="J3107" s="171" t="str">
        <f t="shared" si="93"/>
        <v/>
      </c>
      <c r="K3107" s="163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53" t="str">
        <f>IF('C. Consumer Service Detail'!$F3107="","",IF(VLOOKUP('C. Consumer Service Detail'!$F3107,'Table of Current Services'!$B$7:$F$36,'Table of Current Services'!$F$5,)="cost","Yes","No"))</f>
        <v/>
      </c>
      <c r="M3107" s="154" t="str">
        <f>IFERROR(IF('C. Consumer Service Detail'!$K3107="No Match","No",VLOOKUP('C. Consumer Service Detail'!$C3107,'B. Consumer Budget'!$E$11:$F$2010,2,FALSE)),"")</f>
        <v/>
      </c>
      <c r="P3107" s="94"/>
      <c r="Q3107" s="94"/>
    </row>
    <row r="3108" spans="2:17" x14ac:dyDescent="0.25">
      <c r="B3108" s="95">
        <f t="shared" si="94"/>
        <v>3098</v>
      </c>
      <c r="C3108" s="149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97"/>
      <c r="E3108" s="96"/>
      <c r="F3108" s="119"/>
      <c r="G3108" s="97"/>
      <c r="H3108" s="170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86"/>
      <c r="J3108" s="171" t="str">
        <f t="shared" si="93"/>
        <v/>
      </c>
      <c r="K3108" s="163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53" t="str">
        <f>IF('C. Consumer Service Detail'!$F3108="","",IF(VLOOKUP('C. Consumer Service Detail'!$F3108,'Table of Current Services'!$B$7:$F$36,'Table of Current Services'!$F$5,)="cost","Yes","No"))</f>
        <v/>
      </c>
      <c r="M3108" s="154" t="str">
        <f>IFERROR(IF('C. Consumer Service Detail'!$K3108="No Match","No",VLOOKUP('C. Consumer Service Detail'!$C3108,'B. Consumer Budget'!$E$11:$F$2010,2,FALSE)),"")</f>
        <v/>
      </c>
      <c r="P3108" s="94"/>
      <c r="Q3108" s="94"/>
    </row>
    <row r="3109" spans="2:17" x14ac:dyDescent="0.25">
      <c r="B3109" s="95">
        <f t="shared" si="94"/>
        <v>3099</v>
      </c>
      <c r="C3109" s="149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96"/>
      <c r="E3109" s="98"/>
      <c r="F3109" s="120"/>
      <c r="G3109" s="99"/>
      <c r="H3109" s="172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85"/>
      <c r="J3109" s="171" t="str">
        <f t="shared" si="93"/>
        <v/>
      </c>
      <c r="K3109" s="163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53" t="str">
        <f>IF('C. Consumer Service Detail'!$F3109="","",IF(VLOOKUP('C. Consumer Service Detail'!$F3109,'Table of Current Services'!$B$7:$F$36,'Table of Current Services'!$F$5,)="cost","Yes","No"))</f>
        <v/>
      </c>
      <c r="M3109" s="154" t="str">
        <f>IFERROR(IF('C. Consumer Service Detail'!$K3109="No Match","No",VLOOKUP('C. Consumer Service Detail'!$C3109,'B. Consumer Budget'!$E$11:$F$2010,2,FALSE)),"")</f>
        <v/>
      </c>
      <c r="P3109" s="94"/>
      <c r="Q3109" s="94"/>
    </row>
    <row r="3110" spans="2:17" x14ac:dyDescent="0.25">
      <c r="B3110" s="95">
        <f t="shared" si="94"/>
        <v>3100</v>
      </c>
      <c r="C3110" s="149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97"/>
      <c r="E3110" s="96"/>
      <c r="F3110" s="119"/>
      <c r="G3110" s="97"/>
      <c r="H3110" s="170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86"/>
      <c r="J3110" s="171" t="str">
        <f t="shared" si="93"/>
        <v/>
      </c>
      <c r="K3110" s="163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53" t="str">
        <f>IF('C. Consumer Service Detail'!$F3110="","",IF(VLOOKUP('C. Consumer Service Detail'!$F3110,'Table of Current Services'!$B$7:$F$36,'Table of Current Services'!$F$5,)="cost","Yes","No"))</f>
        <v/>
      </c>
      <c r="M3110" s="154" t="str">
        <f>IFERROR(IF('C. Consumer Service Detail'!$K3110="No Match","No",VLOOKUP('C. Consumer Service Detail'!$C3110,'B. Consumer Budget'!$E$11:$F$2010,2,FALSE)),"")</f>
        <v/>
      </c>
      <c r="P3110" s="94"/>
      <c r="Q3110" s="94"/>
    </row>
    <row r="3111" spans="2:17" x14ac:dyDescent="0.25">
      <c r="B3111" s="95">
        <f t="shared" si="94"/>
        <v>3101</v>
      </c>
      <c r="C3111" s="149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96"/>
      <c r="E3111" s="98"/>
      <c r="F3111" s="120"/>
      <c r="G3111" s="99"/>
      <c r="H3111" s="172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85"/>
      <c r="J3111" s="171" t="str">
        <f t="shared" si="93"/>
        <v/>
      </c>
      <c r="K3111" s="163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53" t="str">
        <f>IF('C. Consumer Service Detail'!$F3111="","",IF(VLOOKUP('C. Consumer Service Detail'!$F3111,'Table of Current Services'!$B$7:$F$36,'Table of Current Services'!$F$5,)="cost","Yes","No"))</f>
        <v/>
      </c>
      <c r="M3111" s="154" t="str">
        <f>IFERROR(IF('C. Consumer Service Detail'!$K3111="No Match","No",VLOOKUP('C. Consumer Service Detail'!$C3111,'B. Consumer Budget'!$E$11:$F$2010,2,FALSE)),"")</f>
        <v/>
      </c>
      <c r="P3111" s="94"/>
      <c r="Q3111" s="94"/>
    </row>
    <row r="3112" spans="2:17" x14ac:dyDescent="0.25">
      <c r="B3112" s="95">
        <f t="shared" si="94"/>
        <v>3102</v>
      </c>
      <c r="C3112" s="149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97"/>
      <c r="E3112" s="96"/>
      <c r="F3112" s="119"/>
      <c r="G3112" s="97"/>
      <c r="H3112" s="170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86"/>
      <c r="J3112" s="171" t="str">
        <f t="shared" si="93"/>
        <v/>
      </c>
      <c r="K3112" s="163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53" t="str">
        <f>IF('C. Consumer Service Detail'!$F3112="","",IF(VLOOKUP('C. Consumer Service Detail'!$F3112,'Table of Current Services'!$B$7:$F$36,'Table of Current Services'!$F$5,)="cost","Yes","No"))</f>
        <v/>
      </c>
      <c r="M3112" s="154" t="str">
        <f>IFERROR(IF('C. Consumer Service Detail'!$K3112="No Match","No",VLOOKUP('C. Consumer Service Detail'!$C3112,'B. Consumer Budget'!$E$11:$F$2010,2,FALSE)),"")</f>
        <v/>
      </c>
      <c r="P3112" s="94"/>
      <c r="Q3112" s="94"/>
    </row>
    <row r="3113" spans="2:17" x14ac:dyDescent="0.25">
      <c r="B3113" s="95">
        <f t="shared" si="94"/>
        <v>3103</v>
      </c>
      <c r="C3113" s="149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96"/>
      <c r="E3113" s="98"/>
      <c r="F3113" s="120"/>
      <c r="G3113" s="99"/>
      <c r="H3113" s="172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85"/>
      <c r="J3113" s="171" t="str">
        <f t="shared" si="93"/>
        <v/>
      </c>
      <c r="K3113" s="163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53" t="str">
        <f>IF('C. Consumer Service Detail'!$F3113="","",IF(VLOOKUP('C. Consumer Service Detail'!$F3113,'Table of Current Services'!$B$7:$F$36,'Table of Current Services'!$F$5,)="cost","Yes","No"))</f>
        <v/>
      </c>
      <c r="M3113" s="154" t="str">
        <f>IFERROR(IF('C. Consumer Service Detail'!$K3113="No Match","No",VLOOKUP('C. Consumer Service Detail'!$C3113,'B. Consumer Budget'!$E$11:$F$2010,2,FALSE)),"")</f>
        <v/>
      </c>
      <c r="P3113" s="94"/>
      <c r="Q3113" s="94"/>
    </row>
    <row r="3114" spans="2:17" x14ac:dyDescent="0.25">
      <c r="B3114" s="95">
        <f t="shared" si="94"/>
        <v>3104</v>
      </c>
      <c r="C3114" s="149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97"/>
      <c r="E3114" s="96"/>
      <c r="F3114" s="119"/>
      <c r="G3114" s="97"/>
      <c r="H3114" s="170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86"/>
      <c r="J3114" s="171" t="str">
        <f t="shared" si="93"/>
        <v/>
      </c>
      <c r="K3114" s="163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53" t="str">
        <f>IF('C. Consumer Service Detail'!$F3114="","",IF(VLOOKUP('C. Consumer Service Detail'!$F3114,'Table of Current Services'!$B$7:$F$36,'Table of Current Services'!$F$5,)="cost","Yes","No"))</f>
        <v/>
      </c>
      <c r="M3114" s="154" t="str">
        <f>IFERROR(IF('C. Consumer Service Detail'!$K3114="No Match","No",VLOOKUP('C. Consumer Service Detail'!$C3114,'B. Consumer Budget'!$E$11:$F$2010,2,FALSE)),"")</f>
        <v/>
      </c>
      <c r="P3114" s="94"/>
      <c r="Q3114" s="94"/>
    </row>
    <row r="3115" spans="2:17" x14ac:dyDescent="0.25">
      <c r="B3115" s="95">
        <f t="shared" si="94"/>
        <v>3105</v>
      </c>
      <c r="C3115" s="149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96"/>
      <c r="E3115" s="98"/>
      <c r="F3115" s="120"/>
      <c r="G3115" s="99"/>
      <c r="H3115" s="172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85"/>
      <c r="J3115" s="171" t="str">
        <f t="shared" si="93"/>
        <v/>
      </c>
      <c r="K3115" s="163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53" t="str">
        <f>IF('C. Consumer Service Detail'!$F3115="","",IF(VLOOKUP('C. Consumer Service Detail'!$F3115,'Table of Current Services'!$B$7:$F$36,'Table of Current Services'!$F$5,)="cost","Yes","No"))</f>
        <v/>
      </c>
      <c r="M3115" s="154" t="str">
        <f>IFERROR(IF('C. Consumer Service Detail'!$K3115="No Match","No",VLOOKUP('C. Consumer Service Detail'!$C3115,'B. Consumer Budget'!$E$11:$F$2010,2,FALSE)),"")</f>
        <v/>
      </c>
      <c r="P3115" s="94"/>
      <c r="Q3115" s="94"/>
    </row>
    <row r="3116" spans="2:17" x14ac:dyDescent="0.25">
      <c r="B3116" s="95">
        <f t="shared" si="94"/>
        <v>3106</v>
      </c>
      <c r="C3116" s="149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97"/>
      <c r="E3116" s="96"/>
      <c r="F3116" s="119"/>
      <c r="G3116" s="97"/>
      <c r="H3116" s="170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86"/>
      <c r="J3116" s="171" t="str">
        <f t="shared" si="93"/>
        <v/>
      </c>
      <c r="K3116" s="163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53" t="str">
        <f>IF('C. Consumer Service Detail'!$F3116="","",IF(VLOOKUP('C. Consumer Service Detail'!$F3116,'Table of Current Services'!$B$7:$F$36,'Table of Current Services'!$F$5,)="cost","Yes","No"))</f>
        <v/>
      </c>
      <c r="M3116" s="154" t="str">
        <f>IFERROR(IF('C. Consumer Service Detail'!$K3116="No Match","No",VLOOKUP('C. Consumer Service Detail'!$C3116,'B. Consumer Budget'!$E$11:$F$2010,2,FALSE)),"")</f>
        <v/>
      </c>
      <c r="P3116" s="94"/>
      <c r="Q3116" s="94"/>
    </row>
    <row r="3117" spans="2:17" x14ac:dyDescent="0.25">
      <c r="B3117" s="95">
        <f t="shared" si="94"/>
        <v>3107</v>
      </c>
      <c r="C3117" s="149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96"/>
      <c r="E3117" s="98"/>
      <c r="F3117" s="120"/>
      <c r="G3117" s="99"/>
      <c r="H3117" s="172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85"/>
      <c r="J3117" s="171" t="str">
        <f t="shared" si="93"/>
        <v/>
      </c>
      <c r="K3117" s="163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53" t="str">
        <f>IF('C. Consumer Service Detail'!$F3117="","",IF(VLOOKUP('C. Consumer Service Detail'!$F3117,'Table of Current Services'!$B$7:$F$36,'Table of Current Services'!$F$5,)="cost","Yes","No"))</f>
        <v/>
      </c>
      <c r="M3117" s="154" t="str">
        <f>IFERROR(IF('C. Consumer Service Detail'!$K3117="No Match","No",VLOOKUP('C. Consumer Service Detail'!$C3117,'B. Consumer Budget'!$E$11:$F$2010,2,FALSE)),"")</f>
        <v/>
      </c>
      <c r="P3117" s="94"/>
      <c r="Q3117" s="94"/>
    </row>
    <row r="3118" spans="2:17" x14ac:dyDescent="0.25">
      <c r="B3118" s="95">
        <f t="shared" si="94"/>
        <v>3108</v>
      </c>
      <c r="C3118" s="149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97"/>
      <c r="E3118" s="96"/>
      <c r="F3118" s="119"/>
      <c r="G3118" s="97"/>
      <c r="H3118" s="170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86"/>
      <c r="J3118" s="171" t="str">
        <f t="shared" si="93"/>
        <v/>
      </c>
      <c r="K3118" s="163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53" t="str">
        <f>IF('C. Consumer Service Detail'!$F3118="","",IF(VLOOKUP('C. Consumer Service Detail'!$F3118,'Table of Current Services'!$B$7:$F$36,'Table of Current Services'!$F$5,)="cost","Yes","No"))</f>
        <v/>
      </c>
      <c r="M3118" s="154" t="str">
        <f>IFERROR(IF('C. Consumer Service Detail'!$K3118="No Match","No",VLOOKUP('C. Consumer Service Detail'!$C3118,'B. Consumer Budget'!$E$11:$F$2010,2,FALSE)),"")</f>
        <v/>
      </c>
      <c r="P3118" s="94"/>
      <c r="Q3118" s="94"/>
    </row>
    <row r="3119" spans="2:17" x14ac:dyDescent="0.25">
      <c r="B3119" s="95">
        <f t="shared" si="94"/>
        <v>3109</v>
      </c>
      <c r="C3119" s="149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96"/>
      <c r="E3119" s="98"/>
      <c r="F3119" s="120"/>
      <c r="G3119" s="99"/>
      <c r="H3119" s="172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85"/>
      <c r="J3119" s="171" t="str">
        <f t="shared" si="93"/>
        <v/>
      </c>
      <c r="K3119" s="163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53" t="str">
        <f>IF('C. Consumer Service Detail'!$F3119="","",IF(VLOOKUP('C. Consumer Service Detail'!$F3119,'Table of Current Services'!$B$7:$F$36,'Table of Current Services'!$F$5,)="cost","Yes","No"))</f>
        <v/>
      </c>
      <c r="M3119" s="154" t="str">
        <f>IFERROR(IF('C. Consumer Service Detail'!$K3119="No Match","No",VLOOKUP('C. Consumer Service Detail'!$C3119,'B. Consumer Budget'!$E$11:$F$2010,2,FALSE)),"")</f>
        <v/>
      </c>
      <c r="P3119" s="94"/>
      <c r="Q3119" s="94"/>
    </row>
    <row r="3120" spans="2:17" x14ac:dyDescent="0.25">
      <c r="B3120" s="95">
        <f t="shared" si="94"/>
        <v>3110</v>
      </c>
      <c r="C3120" s="149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97"/>
      <c r="E3120" s="96"/>
      <c r="F3120" s="119"/>
      <c r="G3120" s="97"/>
      <c r="H3120" s="170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86"/>
      <c r="J3120" s="171" t="str">
        <f t="shared" si="93"/>
        <v/>
      </c>
      <c r="K3120" s="163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53" t="str">
        <f>IF('C. Consumer Service Detail'!$F3120="","",IF(VLOOKUP('C. Consumer Service Detail'!$F3120,'Table of Current Services'!$B$7:$F$36,'Table of Current Services'!$F$5,)="cost","Yes","No"))</f>
        <v/>
      </c>
      <c r="M3120" s="154" t="str">
        <f>IFERROR(IF('C. Consumer Service Detail'!$K3120="No Match","No",VLOOKUP('C. Consumer Service Detail'!$C3120,'B. Consumer Budget'!$E$11:$F$2010,2,FALSE)),"")</f>
        <v/>
      </c>
      <c r="P3120" s="94"/>
      <c r="Q3120" s="94"/>
    </row>
    <row r="3121" spans="2:17" x14ac:dyDescent="0.25">
      <c r="B3121" s="95">
        <f t="shared" si="94"/>
        <v>3111</v>
      </c>
      <c r="C3121" s="149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96"/>
      <c r="E3121" s="98"/>
      <c r="F3121" s="120"/>
      <c r="G3121" s="99"/>
      <c r="H3121" s="172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85"/>
      <c r="J3121" s="171" t="str">
        <f t="shared" si="93"/>
        <v/>
      </c>
      <c r="K3121" s="163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53" t="str">
        <f>IF('C. Consumer Service Detail'!$F3121="","",IF(VLOOKUP('C. Consumer Service Detail'!$F3121,'Table of Current Services'!$B$7:$F$36,'Table of Current Services'!$F$5,)="cost","Yes","No"))</f>
        <v/>
      </c>
      <c r="M3121" s="154" t="str">
        <f>IFERROR(IF('C. Consumer Service Detail'!$K3121="No Match","No",VLOOKUP('C. Consumer Service Detail'!$C3121,'B. Consumer Budget'!$E$11:$F$2010,2,FALSE)),"")</f>
        <v/>
      </c>
      <c r="P3121" s="94"/>
      <c r="Q3121" s="94"/>
    </row>
    <row r="3122" spans="2:17" x14ac:dyDescent="0.25">
      <c r="B3122" s="95">
        <f t="shared" si="94"/>
        <v>3112</v>
      </c>
      <c r="C3122" s="149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97"/>
      <c r="E3122" s="96"/>
      <c r="F3122" s="119"/>
      <c r="G3122" s="97"/>
      <c r="H3122" s="170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86"/>
      <c r="J3122" s="171" t="str">
        <f t="shared" si="93"/>
        <v/>
      </c>
      <c r="K3122" s="163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53" t="str">
        <f>IF('C. Consumer Service Detail'!$F3122="","",IF(VLOOKUP('C. Consumer Service Detail'!$F3122,'Table of Current Services'!$B$7:$F$36,'Table of Current Services'!$F$5,)="cost","Yes","No"))</f>
        <v/>
      </c>
      <c r="M3122" s="154" t="str">
        <f>IFERROR(IF('C. Consumer Service Detail'!$K3122="No Match","No",VLOOKUP('C. Consumer Service Detail'!$C3122,'B. Consumer Budget'!$E$11:$F$2010,2,FALSE)),"")</f>
        <v/>
      </c>
      <c r="P3122" s="94"/>
      <c r="Q3122" s="94"/>
    </row>
    <row r="3123" spans="2:17" x14ac:dyDescent="0.25">
      <c r="B3123" s="95">
        <f t="shared" si="94"/>
        <v>3113</v>
      </c>
      <c r="C3123" s="149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96"/>
      <c r="E3123" s="98"/>
      <c r="F3123" s="120"/>
      <c r="G3123" s="99"/>
      <c r="H3123" s="172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85"/>
      <c r="J3123" s="171" t="str">
        <f t="shared" si="93"/>
        <v/>
      </c>
      <c r="K3123" s="163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53" t="str">
        <f>IF('C. Consumer Service Detail'!$F3123="","",IF(VLOOKUP('C. Consumer Service Detail'!$F3123,'Table of Current Services'!$B$7:$F$36,'Table of Current Services'!$F$5,)="cost","Yes","No"))</f>
        <v/>
      </c>
      <c r="M3123" s="154" t="str">
        <f>IFERROR(IF('C. Consumer Service Detail'!$K3123="No Match","No",VLOOKUP('C. Consumer Service Detail'!$C3123,'B. Consumer Budget'!$E$11:$F$2010,2,FALSE)),"")</f>
        <v/>
      </c>
      <c r="P3123" s="94"/>
      <c r="Q3123" s="94"/>
    </row>
    <row r="3124" spans="2:17" x14ac:dyDescent="0.25">
      <c r="B3124" s="95">
        <f t="shared" si="94"/>
        <v>3114</v>
      </c>
      <c r="C3124" s="149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97"/>
      <c r="E3124" s="96"/>
      <c r="F3124" s="119"/>
      <c r="G3124" s="97"/>
      <c r="H3124" s="170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86"/>
      <c r="J3124" s="171" t="str">
        <f t="shared" si="93"/>
        <v/>
      </c>
      <c r="K3124" s="163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53" t="str">
        <f>IF('C. Consumer Service Detail'!$F3124="","",IF(VLOOKUP('C. Consumer Service Detail'!$F3124,'Table of Current Services'!$B$7:$F$36,'Table of Current Services'!$F$5,)="cost","Yes","No"))</f>
        <v/>
      </c>
      <c r="M3124" s="154" t="str">
        <f>IFERROR(IF('C. Consumer Service Detail'!$K3124="No Match","No",VLOOKUP('C. Consumer Service Detail'!$C3124,'B. Consumer Budget'!$E$11:$F$2010,2,FALSE)),"")</f>
        <v/>
      </c>
      <c r="P3124" s="94"/>
      <c r="Q3124" s="94"/>
    </row>
    <row r="3125" spans="2:17" x14ac:dyDescent="0.25">
      <c r="B3125" s="95">
        <f t="shared" si="94"/>
        <v>3115</v>
      </c>
      <c r="C3125" s="149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96"/>
      <c r="E3125" s="98"/>
      <c r="F3125" s="120"/>
      <c r="G3125" s="99"/>
      <c r="H3125" s="172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85"/>
      <c r="J3125" s="171" t="str">
        <f t="shared" si="93"/>
        <v/>
      </c>
      <c r="K3125" s="163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53" t="str">
        <f>IF('C. Consumer Service Detail'!$F3125="","",IF(VLOOKUP('C. Consumer Service Detail'!$F3125,'Table of Current Services'!$B$7:$F$36,'Table of Current Services'!$F$5,)="cost","Yes","No"))</f>
        <v/>
      </c>
      <c r="M3125" s="154" t="str">
        <f>IFERROR(IF('C. Consumer Service Detail'!$K3125="No Match","No",VLOOKUP('C. Consumer Service Detail'!$C3125,'B. Consumer Budget'!$E$11:$F$2010,2,FALSE)),"")</f>
        <v/>
      </c>
      <c r="P3125" s="94"/>
      <c r="Q3125" s="94"/>
    </row>
    <row r="3126" spans="2:17" x14ac:dyDescent="0.25">
      <c r="B3126" s="95">
        <f t="shared" si="94"/>
        <v>3116</v>
      </c>
      <c r="C3126" s="149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97"/>
      <c r="E3126" s="96"/>
      <c r="F3126" s="119"/>
      <c r="G3126" s="97"/>
      <c r="H3126" s="170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86"/>
      <c r="J3126" s="171" t="str">
        <f t="shared" si="93"/>
        <v/>
      </c>
      <c r="K3126" s="163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53" t="str">
        <f>IF('C. Consumer Service Detail'!$F3126="","",IF(VLOOKUP('C. Consumer Service Detail'!$F3126,'Table of Current Services'!$B$7:$F$36,'Table of Current Services'!$F$5,)="cost","Yes","No"))</f>
        <v/>
      </c>
      <c r="M3126" s="154" t="str">
        <f>IFERROR(IF('C. Consumer Service Detail'!$K3126="No Match","No",VLOOKUP('C. Consumer Service Detail'!$C3126,'B. Consumer Budget'!$E$11:$F$2010,2,FALSE)),"")</f>
        <v/>
      </c>
      <c r="P3126" s="94"/>
      <c r="Q3126" s="94"/>
    </row>
    <row r="3127" spans="2:17" x14ac:dyDescent="0.25">
      <c r="B3127" s="95">
        <f t="shared" si="94"/>
        <v>3117</v>
      </c>
      <c r="C3127" s="149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96"/>
      <c r="E3127" s="98"/>
      <c r="F3127" s="120"/>
      <c r="G3127" s="99"/>
      <c r="H3127" s="172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85"/>
      <c r="J3127" s="171" t="str">
        <f t="shared" si="93"/>
        <v/>
      </c>
      <c r="K3127" s="163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53" t="str">
        <f>IF('C. Consumer Service Detail'!$F3127="","",IF(VLOOKUP('C. Consumer Service Detail'!$F3127,'Table of Current Services'!$B$7:$F$36,'Table of Current Services'!$F$5,)="cost","Yes","No"))</f>
        <v/>
      </c>
      <c r="M3127" s="154" t="str">
        <f>IFERROR(IF('C. Consumer Service Detail'!$K3127="No Match","No",VLOOKUP('C. Consumer Service Detail'!$C3127,'B. Consumer Budget'!$E$11:$F$2010,2,FALSE)),"")</f>
        <v/>
      </c>
      <c r="P3127" s="94"/>
      <c r="Q3127" s="94"/>
    </row>
    <row r="3128" spans="2:17" x14ac:dyDescent="0.25">
      <c r="B3128" s="95">
        <f t="shared" si="94"/>
        <v>3118</v>
      </c>
      <c r="C3128" s="149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97"/>
      <c r="E3128" s="96"/>
      <c r="F3128" s="119"/>
      <c r="G3128" s="97"/>
      <c r="H3128" s="170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86"/>
      <c r="J3128" s="171" t="str">
        <f t="shared" si="93"/>
        <v/>
      </c>
      <c r="K3128" s="163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53" t="str">
        <f>IF('C. Consumer Service Detail'!$F3128="","",IF(VLOOKUP('C. Consumer Service Detail'!$F3128,'Table of Current Services'!$B$7:$F$36,'Table of Current Services'!$F$5,)="cost","Yes","No"))</f>
        <v/>
      </c>
      <c r="M3128" s="154" t="str">
        <f>IFERROR(IF('C. Consumer Service Detail'!$K3128="No Match","No",VLOOKUP('C. Consumer Service Detail'!$C3128,'B. Consumer Budget'!$E$11:$F$2010,2,FALSE)),"")</f>
        <v/>
      </c>
      <c r="P3128" s="94"/>
      <c r="Q3128" s="94"/>
    </row>
    <row r="3129" spans="2:17" x14ac:dyDescent="0.25">
      <c r="B3129" s="95">
        <f t="shared" si="94"/>
        <v>3119</v>
      </c>
      <c r="C3129" s="149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96"/>
      <c r="E3129" s="98"/>
      <c r="F3129" s="120"/>
      <c r="G3129" s="99"/>
      <c r="H3129" s="172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85"/>
      <c r="J3129" s="171" t="str">
        <f t="shared" si="93"/>
        <v/>
      </c>
      <c r="K3129" s="163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53" t="str">
        <f>IF('C. Consumer Service Detail'!$F3129="","",IF(VLOOKUP('C. Consumer Service Detail'!$F3129,'Table of Current Services'!$B$7:$F$36,'Table of Current Services'!$F$5,)="cost","Yes","No"))</f>
        <v/>
      </c>
      <c r="M3129" s="154" t="str">
        <f>IFERROR(IF('C. Consumer Service Detail'!$K3129="No Match","No",VLOOKUP('C. Consumer Service Detail'!$C3129,'B. Consumer Budget'!$E$11:$F$2010,2,FALSE)),"")</f>
        <v/>
      </c>
      <c r="P3129" s="94"/>
      <c r="Q3129" s="94"/>
    </row>
    <row r="3130" spans="2:17" x14ac:dyDescent="0.25">
      <c r="B3130" s="95">
        <f t="shared" si="94"/>
        <v>3120</v>
      </c>
      <c r="C3130" s="149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97"/>
      <c r="E3130" s="96"/>
      <c r="F3130" s="119"/>
      <c r="G3130" s="97"/>
      <c r="H3130" s="170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86"/>
      <c r="J3130" s="171" t="str">
        <f t="shared" si="93"/>
        <v/>
      </c>
      <c r="K3130" s="163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53" t="str">
        <f>IF('C. Consumer Service Detail'!$F3130="","",IF(VLOOKUP('C. Consumer Service Detail'!$F3130,'Table of Current Services'!$B$7:$F$36,'Table of Current Services'!$F$5,)="cost","Yes","No"))</f>
        <v/>
      </c>
      <c r="M3130" s="154" t="str">
        <f>IFERROR(IF('C. Consumer Service Detail'!$K3130="No Match","No",VLOOKUP('C. Consumer Service Detail'!$C3130,'B. Consumer Budget'!$E$11:$F$2010,2,FALSE)),"")</f>
        <v/>
      </c>
      <c r="P3130" s="94"/>
      <c r="Q3130" s="94"/>
    </row>
    <row r="3131" spans="2:17" x14ac:dyDescent="0.25">
      <c r="B3131" s="95">
        <f t="shared" si="94"/>
        <v>3121</v>
      </c>
      <c r="C3131" s="149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96"/>
      <c r="E3131" s="98"/>
      <c r="F3131" s="120"/>
      <c r="G3131" s="99"/>
      <c r="H3131" s="172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85"/>
      <c r="J3131" s="171" t="str">
        <f t="shared" si="93"/>
        <v/>
      </c>
      <c r="K3131" s="163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53" t="str">
        <f>IF('C. Consumer Service Detail'!$F3131="","",IF(VLOOKUP('C. Consumer Service Detail'!$F3131,'Table of Current Services'!$B$7:$F$36,'Table of Current Services'!$F$5,)="cost","Yes","No"))</f>
        <v/>
      </c>
      <c r="M3131" s="154" t="str">
        <f>IFERROR(IF('C. Consumer Service Detail'!$K3131="No Match","No",VLOOKUP('C. Consumer Service Detail'!$C3131,'B. Consumer Budget'!$E$11:$F$2010,2,FALSE)),"")</f>
        <v/>
      </c>
      <c r="P3131" s="94"/>
      <c r="Q3131" s="94"/>
    </row>
    <row r="3132" spans="2:17" x14ac:dyDescent="0.25">
      <c r="B3132" s="95">
        <f t="shared" si="94"/>
        <v>3122</v>
      </c>
      <c r="C3132" s="149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97"/>
      <c r="E3132" s="96"/>
      <c r="F3132" s="119"/>
      <c r="G3132" s="97"/>
      <c r="H3132" s="170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86"/>
      <c r="J3132" s="171" t="str">
        <f t="shared" si="93"/>
        <v/>
      </c>
      <c r="K3132" s="163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53" t="str">
        <f>IF('C. Consumer Service Detail'!$F3132="","",IF(VLOOKUP('C. Consumer Service Detail'!$F3132,'Table of Current Services'!$B$7:$F$36,'Table of Current Services'!$F$5,)="cost","Yes","No"))</f>
        <v/>
      </c>
      <c r="M3132" s="154" t="str">
        <f>IFERROR(IF('C. Consumer Service Detail'!$K3132="No Match","No",VLOOKUP('C. Consumer Service Detail'!$C3132,'B. Consumer Budget'!$E$11:$F$2010,2,FALSE)),"")</f>
        <v/>
      </c>
      <c r="P3132" s="94"/>
      <c r="Q3132" s="94"/>
    </row>
    <row r="3133" spans="2:17" x14ac:dyDescent="0.25">
      <c r="B3133" s="95">
        <f t="shared" si="94"/>
        <v>3123</v>
      </c>
      <c r="C3133" s="149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96"/>
      <c r="E3133" s="98"/>
      <c r="F3133" s="120"/>
      <c r="G3133" s="99"/>
      <c r="H3133" s="172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85"/>
      <c r="J3133" s="171" t="str">
        <f t="shared" si="93"/>
        <v/>
      </c>
      <c r="K3133" s="163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53" t="str">
        <f>IF('C. Consumer Service Detail'!$F3133="","",IF(VLOOKUP('C. Consumer Service Detail'!$F3133,'Table of Current Services'!$B$7:$F$36,'Table of Current Services'!$F$5,)="cost","Yes","No"))</f>
        <v/>
      </c>
      <c r="M3133" s="154" t="str">
        <f>IFERROR(IF('C. Consumer Service Detail'!$K3133="No Match","No",VLOOKUP('C. Consumer Service Detail'!$C3133,'B. Consumer Budget'!$E$11:$F$2010,2,FALSE)),"")</f>
        <v/>
      </c>
      <c r="P3133" s="94"/>
      <c r="Q3133" s="94"/>
    </row>
    <row r="3134" spans="2:17" x14ac:dyDescent="0.25">
      <c r="B3134" s="95">
        <f t="shared" si="94"/>
        <v>3124</v>
      </c>
      <c r="C3134" s="149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97"/>
      <c r="E3134" s="96"/>
      <c r="F3134" s="119"/>
      <c r="G3134" s="97"/>
      <c r="H3134" s="170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86"/>
      <c r="J3134" s="171" t="str">
        <f t="shared" si="93"/>
        <v/>
      </c>
      <c r="K3134" s="163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53" t="str">
        <f>IF('C. Consumer Service Detail'!$F3134="","",IF(VLOOKUP('C. Consumer Service Detail'!$F3134,'Table of Current Services'!$B$7:$F$36,'Table of Current Services'!$F$5,)="cost","Yes","No"))</f>
        <v/>
      </c>
      <c r="M3134" s="154" t="str">
        <f>IFERROR(IF('C. Consumer Service Detail'!$K3134="No Match","No",VLOOKUP('C. Consumer Service Detail'!$C3134,'B. Consumer Budget'!$E$11:$F$2010,2,FALSE)),"")</f>
        <v/>
      </c>
      <c r="P3134" s="94"/>
      <c r="Q3134" s="94"/>
    </row>
    <row r="3135" spans="2:17" x14ac:dyDescent="0.25">
      <c r="B3135" s="95">
        <f t="shared" si="94"/>
        <v>3125</v>
      </c>
      <c r="C3135" s="149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96"/>
      <c r="E3135" s="98"/>
      <c r="F3135" s="120"/>
      <c r="G3135" s="99"/>
      <c r="H3135" s="172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85"/>
      <c r="J3135" s="171" t="str">
        <f t="shared" si="93"/>
        <v/>
      </c>
      <c r="K3135" s="163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53" t="str">
        <f>IF('C. Consumer Service Detail'!$F3135="","",IF(VLOOKUP('C. Consumer Service Detail'!$F3135,'Table of Current Services'!$B$7:$F$36,'Table of Current Services'!$F$5,)="cost","Yes","No"))</f>
        <v/>
      </c>
      <c r="M3135" s="154" t="str">
        <f>IFERROR(IF('C. Consumer Service Detail'!$K3135="No Match","No",VLOOKUP('C. Consumer Service Detail'!$C3135,'B. Consumer Budget'!$E$11:$F$2010,2,FALSE)),"")</f>
        <v/>
      </c>
      <c r="P3135" s="94"/>
      <c r="Q3135" s="94"/>
    </row>
    <row r="3136" spans="2:17" x14ac:dyDescent="0.25">
      <c r="B3136" s="95">
        <f t="shared" si="94"/>
        <v>3126</v>
      </c>
      <c r="C3136" s="149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97"/>
      <c r="E3136" s="96"/>
      <c r="F3136" s="119"/>
      <c r="G3136" s="97"/>
      <c r="H3136" s="170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86"/>
      <c r="J3136" s="171" t="str">
        <f t="shared" si="93"/>
        <v/>
      </c>
      <c r="K3136" s="163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53" t="str">
        <f>IF('C. Consumer Service Detail'!$F3136="","",IF(VLOOKUP('C. Consumer Service Detail'!$F3136,'Table of Current Services'!$B$7:$F$36,'Table of Current Services'!$F$5,)="cost","Yes","No"))</f>
        <v/>
      </c>
      <c r="M3136" s="154" t="str">
        <f>IFERROR(IF('C. Consumer Service Detail'!$K3136="No Match","No",VLOOKUP('C. Consumer Service Detail'!$C3136,'B. Consumer Budget'!$E$11:$F$2010,2,FALSE)),"")</f>
        <v/>
      </c>
      <c r="P3136" s="94"/>
      <c r="Q3136" s="94"/>
    </row>
    <row r="3137" spans="2:17" x14ac:dyDescent="0.25">
      <c r="B3137" s="95">
        <f t="shared" si="94"/>
        <v>3127</v>
      </c>
      <c r="C3137" s="149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96"/>
      <c r="E3137" s="98"/>
      <c r="F3137" s="120"/>
      <c r="G3137" s="99"/>
      <c r="H3137" s="172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85"/>
      <c r="J3137" s="171" t="str">
        <f t="shared" si="93"/>
        <v/>
      </c>
      <c r="K3137" s="163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53" t="str">
        <f>IF('C. Consumer Service Detail'!$F3137="","",IF(VLOOKUP('C. Consumer Service Detail'!$F3137,'Table of Current Services'!$B$7:$F$36,'Table of Current Services'!$F$5,)="cost","Yes","No"))</f>
        <v/>
      </c>
      <c r="M3137" s="154" t="str">
        <f>IFERROR(IF('C. Consumer Service Detail'!$K3137="No Match","No",VLOOKUP('C. Consumer Service Detail'!$C3137,'B. Consumer Budget'!$E$11:$F$2010,2,FALSE)),"")</f>
        <v/>
      </c>
      <c r="P3137" s="94"/>
      <c r="Q3137" s="94"/>
    </row>
    <row r="3138" spans="2:17" x14ac:dyDescent="0.25">
      <c r="B3138" s="95">
        <f t="shared" si="94"/>
        <v>3128</v>
      </c>
      <c r="C3138" s="149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97"/>
      <c r="E3138" s="96"/>
      <c r="F3138" s="119"/>
      <c r="G3138" s="97"/>
      <c r="H3138" s="170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86"/>
      <c r="J3138" s="171" t="str">
        <f t="shared" si="93"/>
        <v/>
      </c>
      <c r="K3138" s="163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53" t="str">
        <f>IF('C. Consumer Service Detail'!$F3138="","",IF(VLOOKUP('C. Consumer Service Detail'!$F3138,'Table of Current Services'!$B$7:$F$36,'Table of Current Services'!$F$5,)="cost","Yes","No"))</f>
        <v/>
      </c>
      <c r="M3138" s="154" t="str">
        <f>IFERROR(IF('C. Consumer Service Detail'!$K3138="No Match","No",VLOOKUP('C. Consumer Service Detail'!$C3138,'B. Consumer Budget'!$E$11:$F$2010,2,FALSE)),"")</f>
        <v/>
      </c>
      <c r="P3138" s="94"/>
      <c r="Q3138" s="94"/>
    </row>
    <row r="3139" spans="2:17" x14ac:dyDescent="0.25">
      <c r="B3139" s="95">
        <f t="shared" si="94"/>
        <v>3129</v>
      </c>
      <c r="C3139" s="149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96"/>
      <c r="E3139" s="98"/>
      <c r="F3139" s="120"/>
      <c r="G3139" s="99"/>
      <c r="H3139" s="172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85"/>
      <c r="J3139" s="171" t="str">
        <f t="shared" si="93"/>
        <v/>
      </c>
      <c r="K3139" s="163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53" t="str">
        <f>IF('C. Consumer Service Detail'!$F3139="","",IF(VLOOKUP('C. Consumer Service Detail'!$F3139,'Table of Current Services'!$B$7:$F$36,'Table of Current Services'!$F$5,)="cost","Yes","No"))</f>
        <v/>
      </c>
      <c r="M3139" s="154" t="str">
        <f>IFERROR(IF('C. Consumer Service Detail'!$K3139="No Match","No",VLOOKUP('C. Consumer Service Detail'!$C3139,'B. Consumer Budget'!$E$11:$F$2010,2,FALSE)),"")</f>
        <v/>
      </c>
      <c r="P3139" s="94"/>
      <c r="Q3139" s="94"/>
    </row>
    <row r="3140" spans="2:17" x14ac:dyDescent="0.25">
      <c r="B3140" s="95">
        <f t="shared" si="94"/>
        <v>3130</v>
      </c>
      <c r="C3140" s="149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97"/>
      <c r="E3140" s="96"/>
      <c r="F3140" s="119"/>
      <c r="G3140" s="97"/>
      <c r="H3140" s="170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86"/>
      <c r="J3140" s="171" t="str">
        <f t="shared" si="93"/>
        <v/>
      </c>
      <c r="K3140" s="163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53" t="str">
        <f>IF('C. Consumer Service Detail'!$F3140="","",IF(VLOOKUP('C. Consumer Service Detail'!$F3140,'Table of Current Services'!$B$7:$F$36,'Table of Current Services'!$F$5,)="cost","Yes","No"))</f>
        <v/>
      </c>
      <c r="M3140" s="154" t="str">
        <f>IFERROR(IF('C. Consumer Service Detail'!$K3140="No Match","No",VLOOKUP('C. Consumer Service Detail'!$C3140,'B. Consumer Budget'!$E$11:$F$2010,2,FALSE)),"")</f>
        <v/>
      </c>
      <c r="P3140" s="94"/>
      <c r="Q3140" s="94"/>
    </row>
    <row r="3141" spans="2:17" x14ac:dyDescent="0.25">
      <c r="B3141" s="95">
        <f t="shared" si="94"/>
        <v>3131</v>
      </c>
      <c r="C3141" s="149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96"/>
      <c r="E3141" s="98"/>
      <c r="F3141" s="120"/>
      <c r="G3141" s="99"/>
      <c r="H3141" s="172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85"/>
      <c r="J3141" s="171" t="str">
        <f t="shared" si="93"/>
        <v/>
      </c>
      <c r="K3141" s="163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53" t="str">
        <f>IF('C. Consumer Service Detail'!$F3141="","",IF(VLOOKUP('C. Consumer Service Detail'!$F3141,'Table of Current Services'!$B$7:$F$36,'Table of Current Services'!$F$5,)="cost","Yes","No"))</f>
        <v/>
      </c>
      <c r="M3141" s="154" t="str">
        <f>IFERROR(IF('C. Consumer Service Detail'!$K3141="No Match","No",VLOOKUP('C. Consumer Service Detail'!$C3141,'B. Consumer Budget'!$E$11:$F$2010,2,FALSE)),"")</f>
        <v/>
      </c>
      <c r="P3141" s="94"/>
      <c r="Q3141" s="94"/>
    </row>
    <row r="3142" spans="2:17" x14ac:dyDescent="0.25">
      <c r="B3142" s="95">
        <f t="shared" si="94"/>
        <v>3132</v>
      </c>
      <c r="C3142" s="149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97"/>
      <c r="E3142" s="96"/>
      <c r="F3142" s="119"/>
      <c r="G3142" s="97"/>
      <c r="H3142" s="170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86"/>
      <c r="J3142" s="171" t="str">
        <f t="shared" si="93"/>
        <v/>
      </c>
      <c r="K3142" s="163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53" t="str">
        <f>IF('C. Consumer Service Detail'!$F3142="","",IF(VLOOKUP('C. Consumer Service Detail'!$F3142,'Table of Current Services'!$B$7:$F$36,'Table of Current Services'!$F$5,)="cost","Yes","No"))</f>
        <v/>
      </c>
      <c r="M3142" s="154" t="str">
        <f>IFERROR(IF('C. Consumer Service Detail'!$K3142="No Match","No",VLOOKUP('C. Consumer Service Detail'!$C3142,'B. Consumer Budget'!$E$11:$F$2010,2,FALSE)),"")</f>
        <v/>
      </c>
      <c r="P3142" s="94"/>
      <c r="Q3142" s="94"/>
    </row>
    <row r="3143" spans="2:17" x14ac:dyDescent="0.25">
      <c r="B3143" s="95">
        <f t="shared" si="94"/>
        <v>3133</v>
      </c>
      <c r="C3143" s="149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96"/>
      <c r="E3143" s="98"/>
      <c r="F3143" s="120"/>
      <c r="G3143" s="99"/>
      <c r="H3143" s="172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85"/>
      <c r="J3143" s="171" t="str">
        <f t="shared" si="93"/>
        <v/>
      </c>
      <c r="K3143" s="163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53" t="str">
        <f>IF('C. Consumer Service Detail'!$F3143="","",IF(VLOOKUP('C. Consumer Service Detail'!$F3143,'Table of Current Services'!$B$7:$F$36,'Table of Current Services'!$F$5,)="cost","Yes","No"))</f>
        <v/>
      </c>
      <c r="M3143" s="154" t="str">
        <f>IFERROR(IF('C. Consumer Service Detail'!$K3143="No Match","No",VLOOKUP('C. Consumer Service Detail'!$C3143,'B. Consumer Budget'!$E$11:$F$2010,2,FALSE)),"")</f>
        <v/>
      </c>
      <c r="P3143" s="94"/>
      <c r="Q3143" s="94"/>
    </row>
    <row r="3144" spans="2:17" x14ac:dyDescent="0.25">
      <c r="B3144" s="95">
        <f t="shared" si="94"/>
        <v>3134</v>
      </c>
      <c r="C3144" s="149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97"/>
      <c r="E3144" s="96"/>
      <c r="F3144" s="119"/>
      <c r="G3144" s="97"/>
      <c r="H3144" s="170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86"/>
      <c r="J3144" s="171" t="str">
        <f t="shared" si="93"/>
        <v/>
      </c>
      <c r="K3144" s="163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53" t="str">
        <f>IF('C. Consumer Service Detail'!$F3144="","",IF(VLOOKUP('C. Consumer Service Detail'!$F3144,'Table of Current Services'!$B$7:$F$36,'Table of Current Services'!$F$5,)="cost","Yes","No"))</f>
        <v/>
      </c>
      <c r="M3144" s="154" t="str">
        <f>IFERROR(IF('C. Consumer Service Detail'!$K3144="No Match","No",VLOOKUP('C. Consumer Service Detail'!$C3144,'B. Consumer Budget'!$E$11:$F$2010,2,FALSE)),"")</f>
        <v/>
      </c>
      <c r="P3144" s="94"/>
      <c r="Q3144" s="94"/>
    </row>
    <row r="3145" spans="2:17" x14ac:dyDescent="0.25">
      <c r="B3145" s="95">
        <f t="shared" si="94"/>
        <v>3135</v>
      </c>
      <c r="C3145" s="149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96"/>
      <c r="E3145" s="98"/>
      <c r="F3145" s="120"/>
      <c r="G3145" s="99"/>
      <c r="H3145" s="172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85"/>
      <c r="J3145" s="171" t="str">
        <f t="shared" si="93"/>
        <v/>
      </c>
      <c r="K3145" s="163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53" t="str">
        <f>IF('C. Consumer Service Detail'!$F3145="","",IF(VLOOKUP('C. Consumer Service Detail'!$F3145,'Table of Current Services'!$B$7:$F$36,'Table of Current Services'!$F$5,)="cost","Yes","No"))</f>
        <v/>
      </c>
      <c r="M3145" s="154" t="str">
        <f>IFERROR(IF('C. Consumer Service Detail'!$K3145="No Match","No",VLOOKUP('C. Consumer Service Detail'!$C3145,'B. Consumer Budget'!$E$11:$F$2010,2,FALSE)),"")</f>
        <v/>
      </c>
      <c r="P3145" s="94"/>
      <c r="Q3145" s="94"/>
    </row>
    <row r="3146" spans="2:17" x14ac:dyDescent="0.25">
      <c r="B3146" s="95">
        <f t="shared" si="94"/>
        <v>3136</v>
      </c>
      <c r="C3146" s="149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97"/>
      <c r="E3146" s="96"/>
      <c r="F3146" s="119"/>
      <c r="G3146" s="97"/>
      <c r="H3146" s="170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86"/>
      <c r="J3146" s="171" t="str">
        <f t="shared" si="93"/>
        <v/>
      </c>
      <c r="K3146" s="163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53" t="str">
        <f>IF('C. Consumer Service Detail'!$F3146="","",IF(VLOOKUP('C. Consumer Service Detail'!$F3146,'Table of Current Services'!$B$7:$F$36,'Table of Current Services'!$F$5,)="cost","Yes","No"))</f>
        <v/>
      </c>
      <c r="M3146" s="154" t="str">
        <f>IFERROR(IF('C. Consumer Service Detail'!$K3146="No Match","No",VLOOKUP('C. Consumer Service Detail'!$C3146,'B. Consumer Budget'!$E$11:$F$2010,2,FALSE)),"")</f>
        <v/>
      </c>
      <c r="P3146" s="94"/>
      <c r="Q3146" s="94"/>
    </row>
    <row r="3147" spans="2:17" x14ac:dyDescent="0.25">
      <c r="B3147" s="95">
        <f t="shared" si="94"/>
        <v>3137</v>
      </c>
      <c r="C3147" s="149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96"/>
      <c r="E3147" s="98"/>
      <c r="F3147" s="120"/>
      <c r="G3147" s="99"/>
      <c r="H3147" s="172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85"/>
      <c r="J3147" s="171" t="str">
        <f t="shared" ref="J3147:J3210" si="95">IFERROR(IF($H3147&gt;0,$H3147*$I3147,$I3147),"")</f>
        <v/>
      </c>
      <c r="K3147" s="163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53" t="str">
        <f>IF('C. Consumer Service Detail'!$F3147="","",IF(VLOOKUP('C. Consumer Service Detail'!$F3147,'Table of Current Services'!$B$7:$F$36,'Table of Current Services'!$F$5,)="cost","Yes","No"))</f>
        <v/>
      </c>
      <c r="M3147" s="154" t="str">
        <f>IFERROR(IF('C. Consumer Service Detail'!$K3147="No Match","No",VLOOKUP('C. Consumer Service Detail'!$C3147,'B. Consumer Budget'!$E$11:$F$2010,2,FALSE)),"")</f>
        <v/>
      </c>
      <c r="P3147" s="94"/>
      <c r="Q3147" s="94"/>
    </row>
    <row r="3148" spans="2:17" x14ac:dyDescent="0.25">
      <c r="B3148" s="95">
        <f t="shared" ref="B3148:B3211" si="96">B3147+1</f>
        <v>3138</v>
      </c>
      <c r="C3148" s="149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97"/>
      <c r="E3148" s="96"/>
      <c r="F3148" s="119"/>
      <c r="G3148" s="97"/>
      <c r="H3148" s="170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86"/>
      <c r="J3148" s="171" t="str">
        <f t="shared" si="95"/>
        <v/>
      </c>
      <c r="K3148" s="163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53" t="str">
        <f>IF('C. Consumer Service Detail'!$F3148="","",IF(VLOOKUP('C. Consumer Service Detail'!$F3148,'Table of Current Services'!$B$7:$F$36,'Table of Current Services'!$F$5,)="cost","Yes","No"))</f>
        <v/>
      </c>
      <c r="M3148" s="154" t="str">
        <f>IFERROR(IF('C. Consumer Service Detail'!$K3148="No Match","No",VLOOKUP('C. Consumer Service Detail'!$C3148,'B. Consumer Budget'!$E$11:$F$2010,2,FALSE)),"")</f>
        <v/>
      </c>
      <c r="P3148" s="94"/>
      <c r="Q3148" s="94"/>
    </row>
    <row r="3149" spans="2:17" x14ac:dyDescent="0.25">
      <c r="B3149" s="95">
        <f t="shared" si="96"/>
        <v>3139</v>
      </c>
      <c r="C3149" s="149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96"/>
      <c r="E3149" s="98"/>
      <c r="F3149" s="120"/>
      <c r="G3149" s="99"/>
      <c r="H3149" s="172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85"/>
      <c r="J3149" s="171" t="str">
        <f t="shared" si="95"/>
        <v/>
      </c>
      <c r="K3149" s="163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53" t="str">
        <f>IF('C. Consumer Service Detail'!$F3149="","",IF(VLOOKUP('C. Consumer Service Detail'!$F3149,'Table of Current Services'!$B$7:$F$36,'Table of Current Services'!$F$5,)="cost","Yes","No"))</f>
        <v/>
      </c>
      <c r="M3149" s="154" t="str">
        <f>IFERROR(IF('C. Consumer Service Detail'!$K3149="No Match","No",VLOOKUP('C. Consumer Service Detail'!$C3149,'B. Consumer Budget'!$E$11:$F$2010,2,FALSE)),"")</f>
        <v/>
      </c>
      <c r="P3149" s="94"/>
      <c r="Q3149" s="94"/>
    </row>
    <row r="3150" spans="2:17" x14ac:dyDescent="0.25">
      <c r="B3150" s="95">
        <f t="shared" si="96"/>
        <v>3140</v>
      </c>
      <c r="C3150" s="149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97"/>
      <c r="E3150" s="96"/>
      <c r="F3150" s="119"/>
      <c r="G3150" s="97"/>
      <c r="H3150" s="170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86"/>
      <c r="J3150" s="171" t="str">
        <f t="shared" si="95"/>
        <v/>
      </c>
      <c r="K3150" s="163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53" t="str">
        <f>IF('C. Consumer Service Detail'!$F3150="","",IF(VLOOKUP('C. Consumer Service Detail'!$F3150,'Table of Current Services'!$B$7:$F$36,'Table of Current Services'!$F$5,)="cost","Yes","No"))</f>
        <v/>
      </c>
      <c r="M3150" s="154" t="str">
        <f>IFERROR(IF('C. Consumer Service Detail'!$K3150="No Match","No",VLOOKUP('C. Consumer Service Detail'!$C3150,'B. Consumer Budget'!$E$11:$F$2010,2,FALSE)),"")</f>
        <v/>
      </c>
      <c r="P3150" s="94"/>
      <c r="Q3150" s="94"/>
    </row>
    <row r="3151" spans="2:17" x14ac:dyDescent="0.25">
      <c r="B3151" s="95">
        <f t="shared" si="96"/>
        <v>3141</v>
      </c>
      <c r="C3151" s="149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96"/>
      <c r="E3151" s="98"/>
      <c r="F3151" s="120"/>
      <c r="G3151" s="99"/>
      <c r="H3151" s="172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85"/>
      <c r="J3151" s="171" t="str">
        <f t="shared" si="95"/>
        <v/>
      </c>
      <c r="K3151" s="163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53" t="str">
        <f>IF('C. Consumer Service Detail'!$F3151="","",IF(VLOOKUP('C. Consumer Service Detail'!$F3151,'Table of Current Services'!$B$7:$F$36,'Table of Current Services'!$F$5,)="cost","Yes","No"))</f>
        <v/>
      </c>
      <c r="M3151" s="154" t="str">
        <f>IFERROR(IF('C. Consumer Service Detail'!$K3151="No Match","No",VLOOKUP('C. Consumer Service Detail'!$C3151,'B. Consumer Budget'!$E$11:$F$2010,2,FALSE)),"")</f>
        <v/>
      </c>
      <c r="P3151" s="94"/>
      <c r="Q3151" s="94"/>
    </row>
    <row r="3152" spans="2:17" x14ac:dyDescent="0.25">
      <c r="B3152" s="95">
        <f t="shared" si="96"/>
        <v>3142</v>
      </c>
      <c r="C3152" s="149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97"/>
      <c r="E3152" s="96"/>
      <c r="F3152" s="119"/>
      <c r="G3152" s="97"/>
      <c r="H3152" s="170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86"/>
      <c r="J3152" s="171" t="str">
        <f t="shared" si="95"/>
        <v/>
      </c>
      <c r="K3152" s="163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53" t="str">
        <f>IF('C. Consumer Service Detail'!$F3152="","",IF(VLOOKUP('C. Consumer Service Detail'!$F3152,'Table of Current Services'!$B$7:$F$36,'Table of Current Services'!$F$5,)="cost","Yes","No"))</f>
        <v/>
      </c>
      <c r="M3152" s="154" t="str">
        <f>IFERROR(IF('C. Consumer Service Detail'!$K3152="No Match","No",VLOOKUP('C. Consumer Service Detail'!$C3152,'B. Consumer Budget'!$E$11:$F$2010,2,FALSE)),"")</f>
        <v/>
      </c>
      <c r="P3152" s="94"/>
      <c r="Q3152" s="94"/>
    </row>
    <row r="3153" spans="2:17" x14ac:dyDescent="0.25">
      <c r="B3153" s="95">
        <f t="shared" si="96"/>
        <v>3143</v>
      </c>
      <c r="C3153" s="149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96"/>
      <c r="E3153" s="98"/>
      <c r="F3153" s="120"/>
      <c r="G3153" s="99"/>
      <c r="H3153" s="172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85"/>
      <c r="J3153" s="171" t="str">
        <f t="shared" si="95"/>
        <v/>
      </c>
      <c r="K3153" s="163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53" t="str">
        <f>IF('C. Consumer Service Detail'!$F3153="","",IF(VLOOKUP('C. Consumer Service Detail'!$F3153,'Table of Current Services'!$B$7:$F$36,'Table of Current Services'!$F$5,)="cost","Yes","No"))</f>
        <v/>
      </c>
      <c r="M3153" s="154" t="str">
        <f>IFERROR(IF('C. Consumer Service Detail'!$K3153="No Match","No",VLOOKUP('C. Consumer Service Detail'!$C3153,'B. Consumer Budget'!$E$11:$F$2010,2,FALSE)),"")</f>
        <v/>
      </c>
      <c r="P3153" s="94"/>
      <c r="Q3153" s="94"/>
    </row>
    <row r="3154" spans="2:17" x14ac:dyDescent="0.25">
      <c r="B3154" s="95">
        <f t="shared" si="96"/>
        <v>3144</v>
      </c>
      <c r="C3154" s="149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97"/>
      <c r="E3154" s="96"/>
      <c r="F3154" s="119"/>
      <c r="G3154" s="97"/>
      <c r="H3154" s="170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86"/>
      <c r="J3154" s="171" t="str">
        <f t="shared" si="95"/>
        <v/>
      </c>
      <c r="K3154" s="163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53" t="str">
        <f>IF('C. Consumer Service Detail'!$F3154="","",IF(VLOOKUP('C. Consumer Service Detail'!$F3154,'Table of Current Services'!$B$7:$F$36,'Table of Current Services'!$F$5,)="cost","Yes","No"))</f>
        <v/>
      </c>
      <c r="M3154" s="154" t="str">
        <f>IFERROR(IF('C. Consumer Service Detail'!$K3154="No Match","No",VLOOKUP('C. Consumer Service Detail'!$C3154,'B. Consumer Budget'!$E$11:$F$2010,2,FALSE)),"")</f>
        <v/>
      </c>
      <c r="P3154" s="94"/>
      <c r="Q3154" s="94"/>
    </row>
    <row r="3155" spans="2:17" x14ac:dyDescent="0.25">
      <c r="B3155" s="95">
        <f t="shared" si="96"/>
        <v>3145</v>
      </c>
      <c r="C3155" s="149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96"/>
      <c r="E3155" s="98"/>
      <c r="F3155" s="120"/>
      <c r="G3155" s="99"/>
      <c r="H3155" s="172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85"/>
      <c r="J3155" s="171" t="str">
        <f t="shared" si="95"/>
        <v/>
      </c>
      <c r="K3155" s="163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53" t="str">
        <f>IF('C. Consumer Service Detail'!$F3155="","",IF(VLOOKUP('C. Consumer Service Detail'!$F3155,'Table of Current Services'!$B$7:$F$36,'Table of Current Services'!$F$5,)="cost","Yes","No"))</f>
        <v/>
      </c>
      <c r="M3155" s="154" t="str">
        <f>IFERROR(IF('C. Consumer Service Detail'!$K3155="No Match","No",VLOOKUP('C. Consumer Service Detail'!$C3155,'B. Consumer Budget'!$E$11:$F$2010,2,FALSE)),"")</f>
        <v/>
      </c>
      <c r="P3155" s="94"/>
      <c r="Q3155" s="94"/>
    </row>
    <row r="3156" spans="2:17" x14ac:dyDescent="0.25">
      <c r="B3156" s="95">
        <f t="shared" si="96"/>
        <v>3146</v>
      </c>
      <c r="C3156" s="149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97"/>
      <c r="E3156" s="96"/>
      <c r="F3156" s="119"/>
      <c r="G3156" s="97"/>
      <c r="H3156" s="170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86"/>
      <c r="J3156" s="171" t="str">
        <f t="shared" si="95"/>
        <v/>
      </c>
      <c r="K3156" s="163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53" t="str">
        <f>IF('C. Consumer Service Detail'!$F3156="","",IF(VLOOKUP('C. Consumer Service Detail'!$F3156,'Table of Current Services'!$B$7:$F$36,'Table of Current Services'!$F$5,)="cost","Yes","No"))</f>
        <v/>
      </c>
      <c r="M3156" s="154" t="str">
        <f>IFERROR(IF('C. Consumer Service Detail'!$K3156="No Match","No",VLOOKUP('C. Consumer Service Detail'!$C3156,'B. Consumer Budget'!$E$11:$F$2010,2,FALSE)),"")</f>
        <v/>
      </c>
      <c r="P3156" s="94"/>
      <c r="Q3156" s="94"/>
    </row>
    <row r="3157" spans="2:17" x14ac:dyDescent="0.25">
      <c r="B3157" s="95">
        <f t="shared" si="96"/>
        <v>3147</v>
      </c>
      <c r="C3157" s="149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96"/>
      <c r="E3157" s="98"/>
      <c r="F3157" s="120"/>
      <c r="G3157" s="99"/>
      <c r="H3157" s="172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85"/>
      <c r="J3157" s="171" t="str">
        <f t="shared" si="95"/>
        <v/>
      </c>
      <c r="K3157" s="163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53" t="str">
        <f>IF('C. Consumer Service Detail'!$F3157="","",IF(VLOOKUP('C. Consumer Service Detail'!$F3157,'Table of Current Services'!$B$7:$F$36,'Table of Current Services'!$F$5,)="cost","Yes","No"))</f>
        <v/>
      </c>
      <c r="M3157" s="154" t="str">
        <f>IFERROR(IF('C. Consumer Service Detail'!$K3157="No Match","No",VLOOKUP('C. Consumer Service Detail'!$C3157,'B. Consumer Budget'!$E$11:$F$2010,2,FALSE)),"")</f>
        <v/>
      </c>
      <c r="P3157" s="94"/>
      <c r="Q3157" s="94"/>
    </row>
    <row r="3158" spans="2:17" x14ac:dyDescent="0.25">
      <c r="B3158" s="95">
        <f t="shared" si="96"/>
        <v>3148</v>
      </c>
      <c r="C3158" s="149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97"/>
      <c r="E3158" s="96"/>
      <c r="F3158" s="119"/>
      <c r="G3158" s="97"/>
      <c r="H3158" s="170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86"/>
      <c r="J3158" s="171" t="str">
        <f t="shared" si="95"/>
        <v/>
      </c>
      <c r="K3158" s="163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53" t="str">
        <f>IF('C. Consumer Service Detail'!$F3158="","",IF(VLOOKUP('C. Consumer Service Detail'!$F3158,'Table of Current Services'!$B$7:$F$36,'Table of Current Services'!$F$5,)="cost","Yes","No"))</f>
        <v/>
      </c>
      <c r="M3158" s="154" t="str">
        <f>IFERROR(IF('C. Consumer Service Detail'!$K3158="No Match","No",VLOOKUP('C. Consumer Service Detail'!$C3158,'B. Consumer Budget'!$E$11:$F$2010,2,FALSE)),"")</f>
        <v/>
      </c>
      <c r="P3158" s="94"/>
      <c r="Q3158" s="94"/>
    </row>
    <row r="3159" spans="2:17" x14ac:dyDescent="0.25">
      <c r="B3159" s="95">
        <f t="shared" si="96"/>
        <v>3149</v>
      </c>
      <c r="C3159" s="149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96"/>
      <c r="E3159" s="98"/>
      <c r="F3159" s="120"/>
      <c r="G3159" s="99"/>
      <c r="H3159" s="172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85"/>
      <c r="J3159" s="171" t="str">
        <f t="shared" si="95"/>
        <v/>
      </c>
      <c r="K3159" s="163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53" t="str">
        <f>IF('C. Consumer Service Detail'!$F3159="","",IF(VLOOKUP('C. Consumer Service Detail'!$F3159,'Table of Current Services'!$B$7:$F$36,'Table of Current Services'!$F$5,)="cost","Yes","No"))</f>
        <v/>
      </c>
      <c r="M3159" s="154" t="str">
        <f>IFERROR(IF('C. Consumer Service Detail'!$K3159="No Match","No",VLOOKUP('C. Consumer Service Detail'!$C3159,'B. Consumer Budget'!$E$11:$F$2010,2,FALSE)),"")</f>
        <v/>
      </c>
      <c r="P3159" s="94"/>
      <c r="Q3159" s="94"/>
    </row>
    <row r="3160" spans="2:17" x14ac:dyDescent="0.25">
      <c r="B3160" s="95">
        <f t="shared" si="96"/>
        <v>3150</v>
      </c>
      <c r="C3160" s="149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97"/>
      <c r="E3160" s="96"/>
      <c r="F3160" s="119"/>
      <c r="G3160" s="97"/>
      <c r="H3160" s="170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86"/>
      <c r="J3160" s="171" t="str">
        <f t="shared" si="95"/>
        <v/>
      </c>
      <c r="K3160" s="163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53" t="str">
        <f>IF('C. Consumer Service Detail'!$F3160="","",IF(VLOOKUP('C. Consumer Service Detail'!$F3160,'Table of Current Services'!$B$7:$F$36,'Table of Current Services'!$F$5,)="cost","Yes","No"))</f>
        <v/>
      </c>
      <c r="M3160" s="154" t="str">
        <f>IFERROR(IF('C. Consumer Service Detail'!$K3160="No Match","No",VLOOKUP('C. Consumer Service Detail'!$C3160,'B. Consumer Budget'!$E$11:$F$2010,2,FALSE)),"")</f>
        <v/>
      </c>
      <c r="P3160" s="94"/>
      <c r="Q3160" s="94"/>
    </row>
    <row r="3161" spans="2:17" x14ac:dyDescent="0.25">
      <c r="B3161" s="95">
        <f t="shared" si="96"/>
        <v>3151</v>
      </c>
      <c r="C3161" s="149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96"/>
      <c r="E3161" s="98"/>
      <c r="F3161" s="120"/>
      <c r="G3161" s="99"/>
      <c r="H3161" s="172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85"/>
      <c r="J3161" s="171" t="str">
        <f t="shared" si="95"/>
        <v/>
      </c>
      <c r="K3161" s="163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53" t="str">
        <f>IF('C. Consumer Service Detail'!$F3161="","",IF(VLOOKUP('C. Consumer Service Detail'!$F3161,'Table of Current Services'!$B$7:$F$36,'Table of Current Services'!$F$5,)="cost","Yes","No"))</f>
        <v/>
      </c>
      <c r="M3161" s="154" t="str">
        <f>IFERROR(IF('C. Consumer Service Detail'!$K3161="No Match","No",VLOOKUP('C. Consumer Service Detail'!$C3161,'B. Consumer Budget'!$E$11:$F$2010,2,FALSE)),"")</f>
        <v/>
      </c>
      <c r="P3161" s="94"/>
      <c r="Q3161" s="94"/>
    </row>
    <row r="3162" spans="2:17" x14ac:dyDescent="0.25">
      <c r="B3162" s="95">
        <f t="shared" si="96"/>
        <v>3152</v>
      </c>
      <c r="C3162" s="149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97"/>
      <c r="E3162" s="96"/>
      <c r="F3162" s="119"/>
      <c r="G3162" s="97"/>
      <c r="H3162" s="170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86"/>
      <c r="J3162" s="171" t="str">
        <f t="shared" si="95"/>
        <v/>
      </c>
      <c r="K3162" s="163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53" t="str">
        <f>IF('C. Consumer Service Detail'!$F3162="","",IF(VLOOKUP('C. Consumer Service Detail'!$F3162,'Table of Current Services'!$B$7:$F$36,'Table of Current Services'!$F$5,)="cost","Yes","No"))</f>
        <v/>
      </c>
      <c r="M3162" s="154" t="str">
        <f>IFERROR(IF('C. Consumer Service Detail'!$K3162="No Match","No",VLOOKUP('C. Consumer Service Detail'!$C3162,'B. Consumer Budget'!$E$11:$F$2010,2,FALSE)),"")</f>
        <v/>
      </c>
      <c r="P3162" s="94"/>
      <c r="Q3162" s="94"/>
    </row>
    <row r="3163" spans="2:17" x14ac:dyDescent="0.25">
      <c r="B3163" s="95">
        <f t="shared" si="96"/>
        <v>3153</v>
      </c>
      <c r="C3163" s="149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96"/>
      <c r="E3163" s="98"/>
      <c r="F3163" s="120"/>
      <c r="G3163" s="99"/>
      <c r="H3163" s="172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85"/>
      <c r="J3163" s="171" t="str">
        <f t="shared" si="95"/>
        <v/>
      </c>
      <c r="K3163" s="163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53" t="str">
        <f>IF('C. Consumer Service Detail'!$F3163="","",IF(VLOOKUP('C. Consumer Service Detail'!$F3163,'Table of Current Services'!$B$7:$F$36,'Table of Current Services'!$F$5,)="cost","Yes","No"))</f>
        <v/>
      </c>
      <c r="M3163" s="154" t="str">
        <f>IFERROR(IF('C. Consumer Service Detail'!$K3163="No Match","No",VLOOKUP('C. Consumer Service Detail'!$C3163,'B. Consumer Budget'!$E$11:$F$2010,2,FALSE)),"")</f>
        <v/>
      </c>
      <c r="P3163" s="94"/>
      <c r="Q3163" s="94"/>
    </row>
    <row r="3164" spans="2:17" x14ac:dyDescent="0.25">
      <c r="B3164" s="95">
        <f t="shared" si="96"/>
        <v>3154</v>
      </c>
      <c r="C3164" s="149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97"/>
      <c r="E3164" s="96"/>
      <c r="F3164" s="119"/>
      <c r="G3164" s="97"/>
      <c r="H3164" s="170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86"/>
      <c r="J3164" s="171" t="str">
        <f t="shared" si="95"/>
        <v/>
      </c>
      <c r="K3164" s="163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53" t="str">
        <f>IF('C. Consumer Service Detail'!$F3164="","",IF(VLOOKUP('C. Consumer Service Detail'!$F3164,'Table of Current Services'!$B$7:$F$36,'Table of Current Services'!$F$5,)="cost","Yes","No"))</f>
        <v/>
      </c>
      <c r="M3164" s="154" t="str">
        <f>IFERROR(IF('C. Consumer Service Detail'!$K3164="No Match","No",VLOOKUP('C. Consumer Service Detail'!$C3164,'B. Consumer Budget'!$E$11:$F$2010,2,FALSE)),"")</f>
        <v/>
      </c>
      <c r="P3164" s="94"/>
      <c r="Q3164" s="94"/>
    </row>
    <row r="3165" spans="2:17" x14ac:dyDescent="0.25">
      <c r="B3165" s="95">
        <f t="shared" si="96"/>
        <v>3155</v>
      </c>
      <c r="C3165" s="149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96"/>
      <c r="E3165" s="98"/>
      <c r="F3165" s="120"/>
      <c r="G3165" s="99"/>
      <c r="H3165" s="172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85"/>
      <c r="J3165" s="171" t="str">
        <f t="shared" si="95"/>
        <v/>
      </c>
      <c r="K3165" s="163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53" t="str">
        <f>IF('C. Consumer Service Detail'!$F3165="","",IF(VLOOKUP('C. Consumer Service Detail'!$F3165,'Table of Current Services'!$B$7:$F$36,'Table of Current Services'!$F$5,)="cost","Yes","No"))</f>
        <v/>
      </c>
      <c r="M3165" s="154" t="str">
        <f>IFERROR(IF('C. Consumer Service Detail'!$K3165="No Match","No",VLOOKUP('C. Consumer Service Detail'!$C3165,'B. Consumer Budget'!$E$11:$F$2010,2,FALSE)),"")</f>
        <v/>
      </c>
      <c r="P3165" s="94"/>
      <c r="Q3165" s="94"/>
    </row>
    <row r="3166" spans="2:17" x14ac:dyDescent="0.25">
      <c r="B3166" s="95">
        <f t="shared" si="96"/>
        <v>3156</v>
      </c>
      <c r="C3166" s="149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97"/>
      <c r="E3166" s="96"/>
      <c r="F3166" s="119"/>
      <c r="G3166" s="97"/>
      <c r="H3166" s="170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86"/>
      <c r="J3166" s="171" t="str">
        <f t="shared" si="95"/>
        <v/>
      </c>
      <c r="K3166" s="163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53" t="str">
        <f>IF('C. Consumer Service Detail'!$F3166="","",IF(VLOOKUP('C. Consumer Service Detail'!$F3166,'Table of Current Services'!$B$7:$F$36,'Table of Current Services'!$F$5,)="cost","Yes","No"))</f>
        <v/>
      </c>
      <c r="M3166" s="154" t="str">
        <f>IFERROR(IF('C. Consumer Service Detail'!$K3166="No Match","No",VLOOKUP('C. Consumer Service Detail'!$C3166,'B. Consumer Budget'!$E$11:$F$2010,2,FALSE)),"")</f>
        <v/>
      </c>
      <c r="P3166" s="94"/>
      <c r="Q3166" s="94"/>
    </row>
    <row r="3167" spans="2:17" x14ac:dyDescent="0.25">
      <c r="B3167" s="95">
        <f t="shared" si="96"/>
        <v>3157</v>
      </c>
      <c r="C3167" s="149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96"/>
      <c r="E3167" s="98"/>
      <c r="F3167" s="120"/>
      <c r="G3167" s="99"/>
      <c r="H3167" s="172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85"/>
      <c r="J3167" s="171" t="str">
        <f t="shared" si="95"/>
        <v/>
      </c>
      <c r="K3167" s="163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53" t="str">
        <f>IF('C. Consumer Service Detail'!$F3167="","",IF(VLOOKUP('C. Consumer Service Detail'!$F3167,'Table of Current Services'!$B$7:$F$36,'Table of Current Services'!$F$5,)="cost","Yes","No"))</f>
        <v/>
      </c>
      <c r="M3167" s="154" t="str">
        <f>IFERROR(IF('C. Consumer Service Detail'!$K3167="No Match","No",VLOOKUP('C. Consumer Service Detail'!$C3167,'B. Consumer Budget'!$E$11:$F$2010,2,FALSE)),"")</f>
        <v/>
      </c>
      <c r="P3167" s="94"/>
      <c r="Q3167" s="94"/>
    </row>
    <row r="3168" spans="2:17" x14ac:dyDescent="0.25">
      <c r="B3168" s="95">
        <f t="shared" si="96"/>
        <v>3158</v>
      </c>
      <c r="C3168" s="149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97"/>
      <c r="E3168" s="96"/>
      <c r="F3168" s="119"/>
      <c r="G3168" s="97"/>
      <c r="H3168" s="170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86"/>
      <c r="J3168" s="171" t="str">
        <f t="shared" si="95"/>
        <v/>
      </c>
      <c r="K3168" s="163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53" t="str">
        <f>IF('C. Consumer Service Detail'!$F3168="","",IF(VLOOKUP('C. Consumer Service Detail'!$F3168,'Table of Current Services'!$B$7:$F$36,'Table of Current Services'!$F$5,)="cost","Yes","No"))</f>
        <v/>
      </c>
      <c r="M3168" s="154" t="str">
        <f>IFERROR(IF('C. Consumer Service Detail'!$K3168="No Match","No",VLOOKUP('C. Consumer Service Detail'!$C3168,'B. Consumer Budget'!$E$11:$F$2010,2,FALSE)),"")</f>
        <v/>
      </c>
      <c r="P3168" s="94"/>
      <c r="Q3168" s="94"/>
    </row>
    <row r="3169" spans="2:17" x14ac:dyDescent="0.25">
      <c r="B3169" s="95">
        <f t="shared" si="96"/>
        <v>3159</v>
      </c>
      <c r="C3169" s="149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96"/>
      <c r="E3169" s="98"/>
      <c r="F3169" s="120"/>
      <c r="G3169" s="99"/>
      <c r="H3169" s="172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85"/>
      <c r="J3169" s="171" t="str">
        <f t="shared" si="95"/>
        <v/>
      </c>
      <c r="K3169" s="163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53" t="str">
        <f>IF('C. Consumer Service Detail'!$F3169="","",IF(VLOOKUP('C. Consumer Service Detail'!$F3169,'Table of Current Services'!$B$7:$F$36,'Table of Current Services'!$F$5,)="cost","Yes","No"))</f>
        <v/>
      </c>
      <c r="M3169" s="154" t="str">
        <f>IFERROR(IF('C. Consumer Service Detail'!$K3169="No Match","No",VLOOKUP('C. Consumer Service Detail'!$C3169,'B. Consumer Budget'!$E$11:$F$2010,2,FALSE)),"")</f>
        <v/>
      </c>
      <c r="P3169" s="94"/>
      <c r="Q3169" s="94"/>
    </row>
    <row r="3170" spans="2:17" x14ac:dyDescent="0.25">
      <c r="B3170" s="95">
        <f t="shared" si="96"/>
        <v>3160</v>
      </c>
      <c r="C3170" s="149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97"/>
      <c r="E3170" s="96"/>
      <c r="F3170" s="119"/>
      <c r="G3170" s="97"/>
      <c r="H3170" s="170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86"/>
      <c r="J3170" s="171" t="str">
        <f t="shared" si="95"/>
        <v/>
      </c>
      <c r="K3170" s="163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53" t="str">
        <f>IF('C. Consumer Service Detail'!$F3170="","",IF(VLOOKUP('C. Consumer Service Detail'!$F3170,'Table of Current Services'!$B$7:$F$36,'Table of Current Services'!$F$5,)="cost","Yes","No"))</f>
        <v/>
      </c>
      <c r="M3170" s="154" t="str">
        <f>IFERROR(IF('C. Consumer Service Detail'!$K3170="No Match","No",VLOOKUP('C. Consumer Service Detail'!$C3170,'B. Consumer Budget'!$E$11:$F$2010,2,FALSE)),"")</f>
        <v/>
      </c>
      <c r="P3170" s="94"/>
      <c r="Q3170" s="94"/>
    </row>
    <row r="3171" spans="2:17" x14ac:dyDescent="0.25">
      <c r="B3171" s="95">
        <f t="shared" si="96"/>
        <v>3161</v>
      </c>
      <c r="C3171" s="149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96"/>
      <c r="E3171" s="98"/>
      <c r="F3171" s="120"/>
      <c r="G3171" s="99"/>
      <c r="H3171" s="172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85"/>
      <c r="J3171" s="171" t="str">
        <f t="shared" si="95"/>
        <v/>
      </c>
      <c r="K3171" s="163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53" t="str">
        <f>IF('C. Consumer Service Detail'!$F3171="","",IF(VLOOKUP('C. Consumer Service Detail'!$F3171,'Table of Current Services'!$B$7:$F$36,'Table of Current Services'!$F$5,)="cost","Yes","No"))</f>
        <v/>
      </c>
      <c r="M3171" s="154" t="str">
        <f>IFERROR(IF('C. Consumer Service Detail'!$K3171="No Match","No",VLOOKUP('C. Consumer Service Detail'!$C3171,'B. Consumer Budget'!$E$11:$F$2010,2,FALSE)),"")</f>
        <v/>
      </c>
      <c r="P3171" s="94"/>
      <c r="Q3171" s="94"/>
    </row>
    <row r="3172" spans="2:17" x14ac:dyDescent="0.25">
      <c r="B3172" s="95">
        <f t="shared" si="96"/>
        <v>3162</v>
      </c>
      <c r="C3172" s="149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97"/>
      <c r="E3172" s="96"/>
      <c r="F3172" s="119"/>
      <c r="G3172" s="97"/>
      <c r="H3172" s="170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86"/>
      <c r="J3172" s="171" t="str">
        <f t="shared" si="95"/>
        <v/>
      </c>
      <c r="K3172" s="163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53" t="str">
        <f>IF('C. Consumer Service Detail'!$F3172="","",IF(VLOOKUP('C. Consumer Service Detail'!$F3172,'Table of Current Services'!$B$7:$F$36,'Table of Current Services'!$F$5,)="cost","Yes","No"))</f>
        <v/>
      </c>
      <c r="M3172" s="154" t="str">
        <f>IFERROR(IF('C. Consumer Service Detail'!$K3172="No Match","No",VLOOKUP('C. Consumer Service Detail'!$C3172,'B. Consumer Budget'!$E$11:$F$2010,2,FALSE)),"")</f>
        <v/>
      </c>
      <c r="P3172" s="94"/>
      <c r="Q3172" s="94"/>
    </row>
    <row r="3173" spans="2:17" x14ac:dyDescent="0.25">
      <c r="B3173" s="95">
        <f t="shared" si="96"/>
        <v>3163</v>
      </c>
      <c r="C3173" s="149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96"/>
      <c r="E3173" s="98"/>
      <c r="F3173" s="120"/>
      <c r="G3173" s="99"/>
      <c r="H3173" s="172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85"/>
      <c r="J3173" s="171" t="str">
        <f t="shared" si="95"/>
        <v/>
      </c>
      <c r="K3173" s="163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53" t="str">
        <f>IF('C. Consumer Service Detail'!$F3173="","",IF(VLOOKUP('C. Consumer Service Detail'!$F3173,'Table of Current Services'!$B$7:$F$36,'Table of Current Services'!$F$5,)="cost","Yes","No"))</f>
        <v/>
      </c>
      <c r="M3173" s="154" t="str">
        <f>IFERROR(IF('C. Consumer Service Detail'!$K3173="No Match","No",VLOOKUP('C. Consumer Service Detail'!$C3173,'B. Consumer Budget'!$E$11:$F$2010,2,FALSE)),"")</f>
        <v/>
      </c>
      <c r="P3173" s="94"/>
      <c r="Q3173" s="94"/>
    </row>
    <row r="3174" spans="2:17" x14ac:dyDescent="0.25">
      <c r="B3174" s="95">
        <f t="shared" si="96"/>
        <v>3164</v>
      </c>
      <c r="C3174" s="149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97"/>
      <c r="E3174" s="96"/>
      <c r="F3174" s="119"/>
      <c r="G3174" s="97"/>
      <c r="H3174" s="170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86"/>
      <c r="J3174" s="171" t="str">
        <f t="shared" si="95"/>
        <v/>
      </c>
      <c r="K3174" s="163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53" t="str">
        <f>IF('C. Consumer Service Detail'!$F3174="","",IF(VLOOKUP('C. Consumer Service Detail'!$F3174,'Table of Current Services'!$B$7:$F$36,'Table of Current Services'!$F$5,)="cost","Yes","No"))</f>
        <v/>
      </c>
      <c r="M3174" s="154" t="str">
        <f>IFERROR(IF('C. Consumer Service Detail'!$K3174="No Match","No",VLOOKUP('C. Consumer Service Detail'!$C3174,'B. Consumer Budget'!$E$11:$F$2010,2,FALSE)),"")</f>
        <v/>
      </c>
      <c r="P3174" s="94"/>
      <c r="Q3174" s="94"/>
    </row>
    <row r="3175" spans="2:17" x14ac:dyDescent="0.25">
      <c r="B3175" s="95">
        <f t="shared" si="96"/>
        <v>3165</v>
      </c>
      <c r="C3175" s="149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96"/>
      <c r="E3175" s="98"/>
      <c r="F3175" s="120"/>
      <c r="G3175" s="99"/>
      <c r="H3175" s="172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85"/>
      <c r="J3175" s="171" t="str">
        <f t="shared" si="95"/>
        <v/>
      </c>
      <c r="K3175" s="163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53" t="str">
        <f>IF('C. Consumer Service Detail'!$F3175="","",IF(VLOOKUP('C. Consumer Service Detail'!$F3175,'Table of Current Services'!$B$7:$F$36,'Table of Current Services'!$F$5,)="cost","Yes","No"))</f>
        <v/>
      </c>
      <c r="M3175" s="154" t="str">
        <f>IFERROR(IF('C. Consumer Service Detail'!$K3175="No Match","No",VLOOKUP('C. Consumer Service Detail'!$C3175,'B. Consumer Budget'!$E$11:$F$2010,2,FALSE)),"")</f>
        <v/>
      </c>
      <c r="P3175" s="94"/>
      <c r="Q3175" s="94"/>
    </row>
    <row r="3176" spans="2:17" x14ac:dyDescent="0.25">
      <c r="B3176" s="95">
        <f t="shared" si="96"/>
        <v>3166</v>
      </c>
      <c r="C3176" s="149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97"/>
      <c r="E3176" s="96"/>
      <c r="F3176" s="119"/>
      <c r="G3176" s="97"/>
      <c r="H3176" s="170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86"/>
      <c r="J3176" s="171" t="str">
        <f t="shared" si="95"/>
        <v/>
      </c>
      <c r="K3176" s="163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53" t="str">
        <f>IF('C. Consumer Service Detail'!$F3176="","",IF(VLOOKUP('C. Consumer Service Detail'!$F3176,'Table of Current Services'!$B$7:$F$36,'Table of Current Services'!$F$5,)="cost","Yes","No"))</f>
        <v/>
      </c>
      <c r="M3176" s="154" t="str">
        <f>IFERROR(IF('C. Consumer Service Detail'!$K3176="No Match","No",VLOOKUP('C. Consumer Service Detail'!$C3176,'B. Consumer Budget'!$E$11:$F$2010,2,FALSE)),"")</f>
        <v/>
      </c>
      <c r="P3176" s="94"/>
      <c r="Q3176" s="94"/>
    </row>
    <row r="3177" spans="2:17" x14ac:dyDescent="0.25">
      <c r="B3177" s="95">
        <f t="shared" si="96"/>
        <v>3167</v>
      </c>
      <c r="C3177" s="149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96"/>
      <c r="E3177" s="98"/>
      <c r="F3177" s="120"/>
      <c r="G3177" s="99"/>
      <c r="H3177" s="172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85"/>
      <c r="J3177" s="171" t="str">
        <f t="shared" si="95"/>
        <v/>
      </c>
      <c r="K3177" s="163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53" t="str">
        <f>IF('C. Consumer Service Detail'!$F3177="","",IF(VLOOKUP('C. Consumer Service Detail'!$F3177,'Table of Current Services'!$B$7:$F$36,'Table of Current Services'!$F$5,)="cost","Yes","No"))</f>
        <v/>
      </c>
      <c r="M3177" s="154" t="str">
        <f>IFERROR(IF('C. Consumer Service Detail'!$K3177="No Match","No",VLOOKUP('C. Consumer Service Detail'!$C3177,'B. Consumer Budget'!$E$11:$F$2010,2,FALSE)),"")</f>
        <v/>
      </c>
      <c r="P3177" s="94"/>
      <c r="Q3177" s="94"/>
    </row>
    <row r="3178" spans="2:17" x14ac:dyDescent="0.25">
      <c r="B3178" s="95">
        <f t="shared" si="96"/>
        <v>3168</v>
      </c>
      <c r="C3178" s="149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97"/>
      <c r="E3178" s="96"/>
      <c r="F3178" s="119"/>
      <c r="G3178" s="97"/>
      <c r="H3178" s="170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86"/>
      <c r="J3178" s="171" t="str">
        <f t="shared" si="95"/>
        <v/>
      </c>
      <c r="K3178" s="163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53" t="str">
        <f>IF('C. Consumer Service Detail'!$F3178="","",IF(VLOOKUP('C. Consumer Service Detail'!$F3178,'Table of Current Services'!$B$7:$F$36,'Table of Current Services'!$F$5,)="cost","Yes","No"))</f>
        <v/>
      </c>
      <c r="M3178" s="154" t="str">
        <f>IFERROR(IF('C. Consumer Service Detail'!$K3178="No Match","No",VLOOKUP('C. Consumer Service Detail'!$C3178,'B. Consumer Budget'!$E$11:$F$2010,2,FALSE)),"")</f>
        <v/>
      </c>
      <c r="P3178" s="94"/>
      <c r="Q3178" s="94"/>
    </row>
    <row r="3179" spans="2:17" x14ac:dyDescent="0.25">
      <c r="B3179" s="95">
        <f t="shared" si="96"/>
        <v>3169</v>
      </c>
      <c r="C3179" s="149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96"/>
      <c r="E3179" s="98"/>
      <c r="F3179" s="120"/>
      <c r="G3179" s="99"/>
      <c r="H3179" s="172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85"/>
      <c r="J3179" s="171" t="str">
        <f t="shared" si="95"/>
        <v/>
      </c>
      <c r="K3179" s="163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53" t="str">
        <f>IF('C. Consumer Service Detail'!$F3179="","",IF(VLOOKUP('C. Consumer Service Detail'!$F3179,'Table of Current Services'!$B$7:$F$36,'Table of Current Services'!$F$5,)="cost","Yes","No"))</f>
        <v/>
      </c>
      <c r="M3179" s="154" t="str">
        <f>IFERROR(IF('C. Consumer Service Detail'!$K3179="No Match","No",VLOOKUP('C. Consumer Service Detail'!$C3179,'B. Consumer Budget'!$E$11:$F$2010,2,FALSE)),"")</f>
        <v/>
      </c>
      <c r="P3179" s="94"/>
      <c r="Q3179" s="94"/>
    </row>
    <row r="3180" spans="2:17" x14ac:dyDescent="0.25">
      <c r="B3180" s="95">
        <f t="shared" si="96"/>
        <v>3170</v>
      </c>
      <c r="C3180" s="149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97"/>
      <c r="E3180" s="96"/>
      <c r="F3180" s="119"/>
      <c r="G3180" s="97"/>
      <c r="H3180" s="170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86"/>
      <c r="J3180" s="171" t="str">
        <f t="shared" si="95"/>
        <v/>
      </c>
      <c r="K3180" s="163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53" t="str">
        <f>IF('C. Consumer Service Detail'!$F3180="","",IF(VLOOKUP('C. Consumer Service Detail'!$F3180,'Table of Current Services'!$B$7:$F$36,'Table of Current Services'!$F$5,)="cost","Yes","No"))</f>
        <v/>
      </c>
      <c r="M3180" s="154" t="str">
        <f>IFERROR(IF('C. Consumer Service Detail'!$K3180="No Match","No",VLOOKUP('C. Consumer Service Detail'!$C3180,'B. Consumer Budget'!$E$11:$F$2010,2,FALSE)),"")</f>
        <v/>
      </c>
      <c r="P3180" s="94"/>
      <c r="Q3180" s="94"/>
    </row>
    <row r="3181" spans="2:17" x14ac:dyDescent="0.25">
      <c r="B3181" s="95">
        <f t="shared" si="96"/>
        <v>3171</v>
      </c>
      <c r="C3181" s="149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96"/>
      <c r="E3181" s="98"/>
      <c r="F3181" s="120"/>
      <c r="G3181" s="99"/>
      <c r="H3181" s="172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85"/>
      <c r="J3181" s="171" t="str">
        <f t="shared" si="95"/>
        <v/>
      </c>
      <c r="K3181" s="163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53" t="str">
        <f>IF('C. Consumer Service Detail'!$F3181="","",IF(VLOOKUP('C. Consumer Service Detail'!$F3181,'Table of Current Services'!$B$7:$F$36,'Table of Current Services'!$F$5,)="cost","Yes","No"))</f>
        <v/>
      </c>
      <c r="M3181" s="154" t="str">
        <f>IFERROR(IF('C. Consumer Service Detail'!$K3181="No Match","No",VLOOKUP('C. Consumer Service Detail'!$C3181,'B. Consumer Budget'!$E$11:$F$2010,2,FALSE)),"")</f>
        <v/>
      </c>
      <c r="P3181" s="94"/>
      <c r="Q3181" s="94"/>
    </row>
    <row r="3182" spans="2:17" x14ac:dyDescent="0.25">
      <c r="B3182" s="95">
        <f t="shared" si="96"/>
        <v>3172</v>
      </c>
      <c r="C3182" s="149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97"/>
      <c r="E3182" s="96"/>
      <c r="F3182" s="119"/>
      <c r="G3182" s="97"/>
      <c r="H3182" s="170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86"/>
      <c r="J3182" s="171" t="str">
        <f t="shared" si="95"/>
        <v/>
      </c>
      <c r="K3182" s="163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53" t="str">
        <f>IF('C. Consumer Service Detail'!$F3182="","",IF(VLOOKUP('C. Consumer Service Detail'!$F3182,'Table of Current Services'!$B$7:$F$36,'Table of Current Services'!$F$5,)="cost","Yes","No"))</f>
        <v/>
      </c>
      <c r="M3182" s="154" t="str">
        <f>IFERROR(IF('C. Consumer Service Detail'!$K3182="No Match","No",VLOOKUP('C. Consumer Service Detail'!$C3182,'B. Consumer Budget'!$E$11:$F$2010,2,FALSE)),"")</f>
        <v/>
      </c>
      <c r="P3182" s="94"/>
      <c r="Q3182" s="94"/>
    </row>
    <row r="3183" spans="2:17" x14ac:dyDescent="0.25">
      <c r="B3183" s="95">
        <f t="shared" si="96"/>
        <v>3173</v>
      </c>
      <c r="C3183" s="149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96"/>
      <c r="E3183" s="98"/>
      <c r="F3183" s="120"/>
      <c r="G3183" s="99"/>
      <c r="H3183" s="172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85"/>
      <c r="J3183" s="171" t="str">
        <f t="shared" si="95"/>
        <v/>
      </c>
      <c r="K3183" s="163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53" t="str">
        <f>IF('C. Consumer Service Detail'!$F3183="","",IF(VLOOKUP('C. Consumer Service Detail'!$F3183,'Table of Current Services'!$B$7:$F$36,'Table of Current Services'!$F$5,)="cost","Yes","No"))</f>
        <v/>
      </c>
      <c r="M3183" s="154" t="str">
        <f>IFERROR(IF('C. Consumer Service Detail'!$K3183="No Match","No",VLOOKUP('C. Consumer Service Detail'!$C3183,'B. Consumer Budget'!$E$11:$F$2010,2,FALSE)),"")</f>
        <v/>
      </c>
      <c r="P3183" s="94"/>
      <c r="Q3183" s="94"/>
    </row>
    <row r="3184" spans="2:17" x14ac:dyDescent="0.25">
      <c r="B3184" s="95">
        <f t="shared" si="96"/>
        <v>3174</v>
      </c>
      <c r="C3184" s="149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97"/>
      <c r="E3184" s="96"/>
      <c r="F3184" s="119"/>
      <c r="G3184" s="97"/>
      <c r="H3184" s="170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86"/>
      <c r="J3184" s="171" t="str">
        <f t="shared" si="95"/>
        <v/>
      </c>
      <c r="K3184" s="163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53" t="str">
        <f>IF('C. Consumer Service Detail'!$F3184="","",IF(VLOOKUP('C. Consumer Service Detail'!$F3184,'Table of Current Services'!$B$7:$F$36,'Table of Current Services'!$F$5,)="cost","Yes","No"))</f>
        <v/>
      </c>
      <c r="M3184" s="154" t="str">
        <f>IFERROR(IF('C. Consumer Service Detail'!$K3184="No Match","No",VLOOKUP('C. Consumer Service Detail'!$C3184,'B. Consumer Budget'!$E$11:$F$2010,2,FALSE)),"")</f>
        <v/>
      </c>
      <c r="P3184" s="94"/>
      <c r="Q3184" s="94"/>
    </row>
    <row r="3185" spans="2:17" x14ac:dyDescent="0.25">
      <c r="B3185" s="95">
        <f t="shared" si="96"/>
        <v>3175</v>
      </c>
      <c r="C3185" s="149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96"/>
      <c r="E3185" s="98"/>
      <c r="F3185" s="120"/>
      <c r="G3185" s="99"/>
      <c r="H3185" s="172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85"/>
      <c r="J3185" s="171" t="str">
        <f t="shared" si="95"/>
        <v/>
      </c>
      <c r="K3185" s="163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53" t="str">
        <f>IF('C. Consumer Service Detail'!$F3185="","",IF(VLOOKUP('C. Consumer Service Detail'!$F3185,'Table of Current Services'!$B$7:$F$36,'Table of Current Services'!$F$5,)="cost","Yes","No"))</f>
        <v/>
      </c>
      <c r="M3185" s="154" t="str">
        <f>IFERROR(IF('C. Consumer Service Detail'!$K3185="No Match","No",VLOOKUP('C. Consumer Service Detail'!$C3185,'B. Consumer Budget'!$E$11:$F$2010,2,FALSE)),"")</f>
        <v/>
      </c>
      <c r="P3185" s="94"/>
      <c r="Q3185" s="94"/>
    </row>
    <row r="3186" spans="2:17" x14ac:dyDescent="0.25">
      <c r="B3186" s="95">
        <f t="shared" si="96"/>
        <v>3176</v>
      </c>
      <c r="C3186" s="149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97"/>
      <c r="E3186" s="96"/>
      <c r="F3186" s="119"/>
      <c r="G3186" s="97"/>
      <c r="H3186" s="170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86"/>
      <c r="J3186" s="171" t="str">
        <f t="shared" si="95"/>
        <v/>
      </c>
      <c r="K3186" s="163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53" t="str">
        <f>IF('C. Consumer Service Detail'!$F3186="","",IF(VLOOKUP('C. Consumer Service Detail'!$F3186,'Table of Current Services'!$B$7:$F$36,'Table of Current Services'!$F$5,)="cost","Yes","No"))</f>
        <v/>
      </c>
      <c r="M3186" s="154" t="str">
        <f>IFERROR(IF('C. Consumer Service Detail'!$K3186="No Match","No",VLOOKUP('C. Consumer Service Detail'!$C3186,'B. Consumer Budget'!$E$11:$F$2010,2,FALSE)),"")</f>
        <v/>
      </c>
      <c r="P3186" s="94"/>
      <c r="Q3186" s="94"/>
    </row>
    <row r="3187" spans="2:17" x14ac:dyDescent="0.25">
      <c r="B3187" s="95">
        <f t="shared" si="96"/>
        <v>3177</v>
      </c>
      <c r="C3187" s="149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96"/>
      <c r="E3187" s="98"/>
      <c r="F3187" s="120"/>
      <c r="G3187" s="99"/>
      <c r="H3187" s="172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85"/>
      <c r="J3187" s="171" t="str">
        <f t="shared" si="95"/>
        <v/>
      </c>
      <c r="K3187" s="163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53" t="str">
        <f>IF('C. Consumer Service Detail'!$F3187="","",IF(VLOOKUP('C. Consumer Service Detail'!$F3187,'Table of Current Services'!$B$7:$F$36,'Table of Current Services'!$F$5,)="cost","Yes","No"))</f>
        <v/>
      </c>
      <c r="M3187" s="154" t="str">
        <f>IFERROR(IF('C. Consumer Service Detail'!$K3187="No Match","No",VLOOKUP('C. Consumer Service Detail'!$C3187,'B. Consumer Budget'!$E$11:$F$2010,2,FALSE)),"")</f>
        <v/>
      </c>
      <c r="P3187" s="94"/>
      <c r="Q3187" s="94"/>
    </row>
    <row r="3188" spans="2:17" x14ac:dyDescent="0.25">
      <c r="B3188" s="95">
        <f t="shared" si="96"/>
        <v>3178</v>
      </c>
      <c r="C3188" s="149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97"/>
      <c r="E3188" s="96"/>
      <c r="F3188" s="119"/>
      <c r="G3188" s="97"/>
      <c r="H3188" s="170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86"/>
      <c r="J3188" s="171" t="str">
        <f t="shared" si="95"/>
        <v/>
      </c>
      <c r="K3188" s="163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53" t="str">
        <f>IF('C. Consumer Service Detail'!$F3188="","",IF(VLOOKUP('C. Consumer Service Detail'!$F3188,'Table of Current Services'!$B$7:$F$36,'Table of Current Services'!$F$5,)="cost","Yes","No"))</f>
        <v/>
      </c>
      <c r="M3188" s="154" t="str">
        <f>IFERROR(IF('C. Consumer Service Detail'!$K3188="No Match","No",VLOOKUP('C. Consumer Service Detail'!$C3188,'B. Consumer Budget'!$E$11:$F$2010,2,FALSE)),"")</f>
        <v/>
      </c>
      <c r="P3188" s="94"/>
      <c r="Q3188" s="94"/>
    </row>
    <row r="3189" spans="2:17" x14ac:dyDescent="0.25">
      <c r="B3189" s="95">
        <f t="shared" si="96"/>
        <v>3179</v>
      </c>
      <c r="C3189" s="149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96"/>
      <c r="E3189" s="98"/>
      <c r="F3189" s="120"/>
      <c r="G3189" s="99"/>
      <c r="H3189" s="172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85"/>
      <c r="J3189" s="171" t="str">
        <f t="shared" si="95"/>
        <v/>
      </c>
      <c r="K3189" s="163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53" t="str">
        <f>IF('C. Consumer Service Detail'!$F3189="","",IF(VLOOKUP('C. Consumer Service Detail'!$F3189,'Table of Current Services'!$B$7:$F$36,'Table of Current Services'!$F$5,)="cost","Yes","No"))</f>
        <v/>
      </c>
      <c r="M3189" s="154" t="str">
        <f>IFERROR(IF('C. Consumer Service Detail'!$K3189="No Match","No",VLOOKUP('C. Consumer Service Detail'!$C3189,'B. Consumer Budget'!$E$11:$F$2010,2,FALSE)),"")</f>
        <v/>
      </c>
      <c r="P3189" s="94"/>
      <c r="Q3189" s="94"/>
    </row>
    <row r="3190" spans="2:17" x14ac:dyDescent="0.25">
      <c r="B3190" s="95">
        <f t="shared" si="96"/>
        <v>3180</v>
      </c>
      <c r="C3190" s="149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97"/>
      <c r="E3190" s="96"/>
      <c r="F3190" s="119"/>
      <c r="G3190" s="97"/>
      <c r="H3190" s="170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86"/>
      <c r="J3190" s="171" t="str">
        <f t="shared" si="95"/>
        <v/>
      </c>
      <c r="K3190" s="163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53" t="str">
        <f>IF('C. Consumer Service Detail'!$F3190="","",IF(VLOOKUP('C. Consumer Service Detail'!$F3190,'Table of Current Services'!$B$7:$F$36,'Table of Current Services'!$F$5,)="cost","Yes","No"))</f>
        <v/>
      </c>
      <c r="M3190" s="154" t="str">
        <f>IFERROR(IF('C. Consumer Service Detail'!$K3190="No Match","No",VLOOKUP('C. Consumer Service Detail'!$C3190,'B. Consumer Budget'!$E$11:$F$2010,2,FALSE)),"")</f>
        <v/>
      </c>
      <c r="P3190" s="94"/>
      <c r="Q3190" s="94"/>
    </row>
    <row r="3191" spans="2:17" x14ac:dyDescent="0.25">
      <c r="B3191" s="95">
        <f t="shared" si="96"/>
        <v>3181</v>
      </c>
      <c r="C3191" s="149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96"/>
      <c r="E3191" s="98"/>
      <c r="F3191" s="120"/>
      <c r="G3191" s="99"/>
      <c r="H3191" s="172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85"/>
      <c r="J3191" s="171" t="str">
        <f t="shared" si="95"/>
        <v/>
      </c>
      <c r="K3191" s="163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53" t="str">
        <f>IF('C. Consumer Service Detail'!$F3191="","",IF(VLOOKUP('C. Consumer Service Detail'!$F3191,'Table of Current Services'!$B$7:$F$36,'Table of Current Services'!$F$5,)="cost","Yes","No"))</f>
        <v/>
      </c>
      <c r="M3191" s="154" t="str">
        <f>IFERROR(IF('C. Consumer Service Detail'!$K3191="No Match","No",VLOOKUP('C. Consumer Service Detail'!$C3191,'B. Consumer Budget'!$E$11:$F$2010,2,FALSE)),"")</f>
        <v/>
      </c>
      <c r="P3191" s="94"/>
      <c r="Q3191" s="94"/>
    </row>
    <row r="3192" spans="2:17" x14ac:dyDescent="0.25">
      <c r="B3192" s="95">
        <f t="shared" si="96"/>
        <v>3182</v>
      </c>
      <c r="C3192" s="149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97"/>
      <c r="E3192" s="96"/>
      <c r="F3192" s="119"/>
      <c r="G3192" s="97"/>
      <c r="H3192" s="170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86"/>
      <c r="J3192" s="171" t="str">
        <f t="shared" si="95"/>
        <v/>
      </c>
      <c r="K3192" s="163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53" t="str">
        <f>IF('C. Consumer Service Detail'!$F3192="","",IF(VLOOKUP('C. Consumer Service Detail'!$F3192,'Table of Current Services'!$B$7:$F$36,'Table of Current Services'!$F$5,)="cost","Yes","No"))</f>
        <v/>
      </c>
      <c r="M3192" s="154" t="str">
        <f>IFERROR(IF('C. Consumer Service Detail'!$K3192="No Match","No",VLOOKUP('C. Consumer Service Detail'!$C3192,'B. Consumer Budget'!$E$11:$F$2010,2,FALSE)),"")</f>
        <v/>
      </c>
      <c r="P3192" s="94"/>
      <c r="Q3192" s="94"/>
    </row>
    <row r="3193" spans="2:17" x14ac:dyDescent="0.25">
      <c r="B3193" s="95">
        <f t="shared" si="96"/>
        <v>3183</v>
      </c>
      <c r="C3193" s="149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96"/>
      <c r="E3193" s="98"/>
      <c r="F3193" s="120"/>
      <c r="G3193" s="99"/>
      <c r="H3193" s="172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85"/>
      <c r="J3193" s="171" t="str">
        <f t="shared" si="95"/>
        <v/>
      </c>
      <c r="K3193" s="163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53" t="str">
        <f>IF('C. Consumer Service Detail'!$F3193="","",IF(VLOOKUP('C. Consumer Service Detail'!$F3193,'Table of Current Services'!$B$7:$F$36,'Table of Current Services'!$F$5,)="cost","Yes","No"))</f>
        <v/>
      </c>
      <c r="M3193" s="154" t="str">
        <f>IFERROR(IF('C. Consumer Service Detail'!$K3193="No Match","No",VLOOKUP('C. Consumer Service Detail'!$C3193,'B. Consumer Budget'!$E$11:$F$2010,2,FALSE)),"")</f>
        <v/>
      </c>
      <c r="P3193" s="94"/>
      <c r="Q3193" s="94"/>
    </row>
    <row r="3194" spans="2:17" x14ac:dyDescent="0.25">
      <c r="B3194" s="95">
        <f t="shared" si="96"/>
        <v>3184</v>
      </c>
      <c r="C3194" s="149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97"/>
      <c r="E3194" s="96"/>
      <c r="F3194" s="119"/>
      <c r="G3194" s="97"/>
      <c r="H3194" s="170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86"/>
      <c r="J3194" s="171" t="str">
        <f t="shared" si="95"/>
        <v/>
      </c>
      <c r="K3194" s="163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53" t="str">
        <f>IF('C. Consumer Service Detail'!$F3194="","",IF(VLOOKUP('C. Consumer Service Detail'!$F3194,'Table of Current Services'!$B$7:$F$36,'Table of Current Services'!$F$5,)="cost","Yes","No"))</f>
        <v/>
      </c>
      <c r="M3194" s="154" t="str">
        <f>IFERROR(IF('C. Consumer Service Detail'!$K3194="No Match","No",VLOOKUP('C. Consumer Service Detail'!$C3194,'B. Consumer Budget'!$E$11:$F$2010,2,FALSE)),"")</f>
        <v/>
      </c>
      <c r="P3194" s="94"/>
      <c r="Q3194" s="94"/>
    </row>
    <row r="3195" spans="2:17" x14ac:dyDescent="0.25">
      <c r="B3195" s="95">
        <f t="shared" si="96"/>
        <v>3185</v>
      </c>
      <c r="C3195" s="149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96"/>
      <c r="E3195" s="98"/>
      <c r="F3195" s="120"/>
      <c r="G3195" s="99"/>
      <c r="H3195" s="172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85"/>
      <c r="J3195" s="171" t="str">
        <f t="shared" si="95"/>
        <v/>
      </c>
      <c r="K3195" s="163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53" t="str">
        <f>IF('C. Consumer Service Detail'!$F3195="","",IF(VLOOKUP('C. Consumer Service Detail'!$F3195,'Table of Current Services'!$B$7:$F$36,'Table of Current Services'!$F$5,)="cost","Yes","No"))</f>
        <v/>
      </c>
      <c r="M3195" s="154" t="str">
        <f>IFERROR(IF('C. Consumer Service Detail'!$K3195="No Match","No",VLOOKUP('C. Consumer Service Detail'!$C3195,'B. Consumer Budget'!$E$11:$F$2010,2,FALSE)),"")</f>
        <v/>
      </c>
      <c r="P3195" s="94"/>
      <c r="Q3195" s="94"/>
    </row>
    <row r="3196" spans="2:17" x14ac:dyDescent="0.25">
      <c r="B3196" s="95">
        <f t="shared" si="96"/>
        <v>3186</v>
      </c>
      <c r="C3196" s="149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97"/>
      <c r="E3196" s="96"/>
      <c r="F3196" s="119"/>
      <c r="G3196" s="97"/>
      <c r="H3196" s="170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86"/>
      <c r="J3196" s="171" t="str">
        <f t="shared" si="95"/>
        <v/>
      </c>
      <c r="K3196" s="163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53" t="str">
        <f>IF('C. Consumer Service Detail'!$F3196="","",IF(VLOOKUP('C. Consumer Service Detail'!$F3196,'Table of Current Services'!$B$7:$F$36,'Table of Current Services'!$F$5,)="cost","Yes","No"))</f>
        <v/>
      </c>
      <c r="M3196" s="154" t="str">
        <f>IFERROR(IF('C. Consumer Service Detail'!$K3196="No Match","No",VLOOKUP('C. Consumer Service Detail'!$C3196,'B. Consumer Budget'!$E$11:$F$2010,2,FALSE)),"")</f>
        <v/>
      </c>
      <c r="P3196" s="94"/>
      <c r="Q3196" s="94"/>
    </row>
    <row r="3197" spans="2:17" x14ac:dyDescent="0.25">
      <c r="B3197" s="95">
        <f t="shared" si="96"/>
        <v>3187</v>
      </c>
      <c r="C3197" s="149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96"/>
      <c r="E3197" s="98"/>
      <c r="F3197" s="120"/>
      <c r="G3197" s="99"/>
      <c r="H3197" s="172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85"/>
      <c r="J3197" s="171" t="str">
        <f t="shared" si="95"/>
        <v/>
      </c>
      <c r="K3197" s="163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53" t="str">
        <f>IF('C. Consumer Service Detail'!$F3197="","",IF(VLOOKUP('C. Consumer Service Detail'!$F3197,'Table of Current Services'!$B$7:$F$36,'Table of Current Services'!$F$5,)="cost","Yes","No"))</f>
        <v/>
      </c>
      <c r="M3197" s="154" t="str">
        <f>IFERROR(IF('C. Consumer Service Detail'!$K3197="No Match","No",VLOOKUP('C. Consumer Service Detail'!$C3197,'B. Consumer Budget'!$E$11:$F$2010,2,FALSE)),"")</f>
        <v/>
      </c>
      <c r="P3197" s="94"/>
      <c r="Q3197" s="94"/>
    </row>
    <row r="3198" spans="2:17" x14ac:dyDescent="0.25">
      <c r="B3198" s="95">
        <f t="shared" si="96"/>
        <v>3188</v>
      </c>
      <c r="C3198" s="149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97"/>
      <c r="E3198" s="96"/>
      <c r="F3198" s="119"/>
      <c r="G3198" s="97"/>
      <c r="H3198" s="170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86"/>
      <c r="J3198" s="171" t="str">
        <f t="shared" si="95"/>
        <v/>
      </c>
      <c r="K3198" s="163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53" t="str">
        <f>IF('C. Consumer Service Detail'!$F3198="","",IF(VLOOKUP('C. Consumer Service Detail'!$F3198,'Table of Current Services'!$B$7:$F$36,'Table of Current Services'!$F$5,)="cost","Yes","No"))</f>
        <v/>
      </c>
      <c r="M3198" s="154" t="str">
        <f>IFERROR(IF('C. Consumer Service Detail'!$K3198="No Match","No",VLOOKUP('C. Consumer Service Detail'!$C3198,'B. Consumer Budget'!$E$11:$F$2010,2,FALSE)),"")</f>
        <v/>
      </c>
      <c r="P3198" s="94"/>
      <c r="Q3198" s="94"/>
    </row>
    <row r="3199" spans="2:17" x14ac:dyDescent="0.25">
      <c r="B3199" s="95">
        <f t="shared" si="96"/>
        <v>3189</v>
      </c>
      <c r="C3199" s="149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96"/>
      <c r="E3199" s="98"/>
      <c r="F3199" s="120"/>
      <c r="G3199" s="99"/>
      <c r="H3199" s="172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85"/>
      <c r="J3199" s="171" t="str">
        <f t="shared" si="95"/>
        <v/>
      </c>
      <c r="K3199" s="163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53" t="str">
        <f>IF('C. Consumer Service Detail'!$F3199="","",IF(VLOOKUP('C. Consumer Service Detail'!$F3199,'Table of Current Services'!$B$7:$F$36,'Table of Current Services'!$F$5,)="cost","Yes","No"))</f>
        <v/>
      </c>
      <c r="M3199" s="154" t="str">
        <f>IFERROR(IF('C. Consumer Service Detail'!$K3199="No Match","No",VLOOKUP('C. Consumer Service Detail'!$C3199,'B. Consumer Budget'!$E$11:$F$2010,2,FALSE)),"")</f>
        <v/>
      </c>
      <c r="P3199" s="94"/>
      <c r="Q3199" s="94"/>
    </row>
    <row r="3200" spans="2:17" x14ac:dyDescent="0.25">
      <c r="B3200" s="95">
        <f t="shared" si="96"/>
        <v>3190</v>
      </c>
      <c r="C3200" s="149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97"/>
      <c r="E3200" s="96"/>
      <c r="F3200" s="119"/>
      <c r="G3200" s="97"/>
      <c r="H3200" s="170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86"/>
      <c r="J3200" s="171" t="str">
        <f t="shared" si="95"/>
        <v/>
      </c>
      <c r="K3200" s="163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53" t="str">
        <f>IF('C. Consumer Service Detail'!$F3200="","",IF(VLOOKUP('C. Consumer Service Detail'!$F3200,'Table of Current Services'!$B$7:$F$36,'Table of Current Services'!$F$5,)="cost","Yes","No"))</f>
        <v/>
      </c>
      <c r="M3200" s="154" t="str">
        <f>IFERROR(IF('C. Consumer Service Detail'!$K3200="No Match","No",VLOOKUP('C. Consumer Service Detail'!$C3200,'B. Consumer Budget'!$E$11:$F$2010,2,FALSE)),"")</f>
        <v/>
      </c>
      <c r="P3200" s="94"/>
      <c r="Q3200" s="94"/>
    </row>
    <row r="3201" spans="2:17" x14ac:dyDescent="0.25">
      <c r="B3201" s="95">
        <f t="shared" si="96"/>
        <v>3191</v>
      </c>
      <c r="C3201" s="149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96"/>
      <c r="E3201" s="98"/>
      <c r="F3201" s="120"/>
      <c r="G3201" s="99"/>
      <c r="H3201" s="172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85"/>
      <c r="J3201" s="171" t="str">
        <f t="shared" si="95"/>
        <v/>
      </c>
      <c r="K3201" s="163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53" t="str">
        <f>IF('C. Consumer Service Detail'!$F3201="","",IF(VLOOKUP('C. Consumer Service Detail'!$F3201,'Table of Current Services'!$B$7:$F$36,'Table of Current Services'!$F$5,)="cost","Yes","No"))</f>
        <v/>
      </c>
      <c r="M3201" s="154" t="str">
        <f>IFERROR(IF('C. Consumer Service Detail'!$K3201="No Match","No",VLOOKUP('C. Consumer Service Detail'!$C3201,'B. Consumer Budget'!$E$11:$F$2010,2,FALSE)),"")</f>
        <v/>
      </c>
      <c r="P3201" s="94"/>
      <c r="Q3201" s="94"/>
    </row>
    <row r="3202" spans="2:17" x14ac:dyDescent="0.25">
      <c r="B3202" s="95">
        <f t="shared" si="96"/>
        <v>3192</v>
      </c>
      <c r="C3202" s="149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97"/>
      <c r="E3202" s="96"/>
      <c r="F3202" s="119"/>
      <c r="G3202" s="97"/>
      <c r="H3202" s="170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86"/>
      <c r="J3202" s="171" t="str">
        <f t="shared" si="95"/>
        <v/>
      </c>
      <c r="K3202" s="163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53" t="str">
        <f>IF('C. Consumer Service Detail'!$F3202="","",IF(VLOOKUP('C. Consumer Service Detail'!$F3202,'Table of Current Services'!$B$7:$F$36,'Table of Current Services'!$F$5,)="cost","Yes","No"))</f>
        <v/>
      </c>
      <c r="M3202" s="154" t="str">
        <f>IFERROR(IF('C. Consumer Service Detail'!$K3202="No Match","No",VLOOKUP('C. Consumer Service Detail'!$C3202,'B. Consumer Budget'!$E$11:$F$2010,2,FALSE)),"")</f>
        <v/>
      </c>
      <c r="P3202" s="94"/>
      <c r="Q3202" s="94"/>
    </row>
    <row r="3203" spans="2:17" x14ac:dyDescent="0.25">
      <c r="B3203" s="95">
        <f t="shared" si="96"/>
        <v>3193</v>
      </c>
      <c r="C3203" s="149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96"/>
      <c r="E3203" s="98"/>
      <c r="F3203" s="120"/>
      <c r="G3203" s="99"/>
      <c r="H3203" s="172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85"/>
      <c r="J3203" s="171" t="str">
        <f t="shared" si="95"/>
        <v/>
      </c>
      <c r="K3203" s="163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53" t="str">
        <f>IF('C. Consumer Service Detail'!$F3203="","",IF(VLOOKUP('C. Consumer Service Detail'!$F3203,'Table of Current Services'!$B$7:$F$36,'Table of Current Services'!$F$5,)="cost","Yes","No"))</f>
        <v/>
      </c>
      <c r="M3203" s="154" t="str">
        <f>IFERROR(IF('C. Consumer Service Detail'!$K3203="No Match","No",VLOOKUP('C. Consumer Service Detail'!$C3203,'B. Consumer Budget'!$E$11:$F$2010,2,FALSE)),"")</f>
        <v/>
      </c>
      <c r="P3203" s="94"/>
      <c r="Q3203" s="94"/>
    </row>
    <row r="3204" spans="2:17" x14ac:dyDescent="0.25">
      <c r="B3204" s="95">
        <f t="shared" si="96"/>
        <v>3194</v>
      </c>
      <c r="C3204" s="149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97"/>
      <c r="E3204" s="96"/>
      <c r="F3204" s="119"/>
      <c r="G3204" s="97"/>
      <c r="H3204" s="170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86"/>
      <c r="J3204" s="171" t="str">
        <f t="shared" si="95"/>
        <v/>
      </c>
      <c r="K3204" s="163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53" t="str">
        <f>IF('C. Consumer Service Detail'!$F3204="","",IF(VLOOKUP('C. Consumer Service Detail'!$F3204,'Table of Current Services'!$B$7:$F$36,'Table of Current Services'!$F$5,)="cost","Yes","No"))</f>
        <v/>
      </c>
      <c r="M3204" s="154" t="str">
        <f>IFERROR(IF('C. Consumer Service Detail'!$K3204="No Match","No",VLOOKUP('C. Consumer Service Detail'!$C3204,'B. Consumer Budget'!$E$11:$F$2010,2,FALSE)),"")</f>
        <v/>
      </c>
      <c r="P3204" s="94"/>
      <c r="Q3204" s="94"/>
    </row>
    <row r="3205" spans="2:17" x14ac:dyDescent="0.25">
      <c r="B3205" s="95">
        <f t="shared" si="96"/>
        <v>3195</v>
      </c>
      <c r="C3205" s="149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96"/>
      <c r="E3205" s="98"/>
      <c r="F3205" s="120"/>
      <c r="G3205" s="99"/>
      <c r="H3205" s="172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85"/>
      <c r="J3205" s="171" t="str">
        <f t="shared" si="95"/>
        <v/>
      </c>
      <c r="K3205" s="163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53" t="str">
        <f>IF('C. Consumer Service Detail'!$F3205="","",IF(VLOOKUP('C. Consumer Service Detail'!$F3205,'Table of Current Services'!$B$7:$F$36,'Table of Current Services'!$F$5,)="cost","Yes","No"))</f>
        <v/>
      </c>
      <c r="M3205" s="154" t="str">
        <f>IFERROR(IF('C. Consumer Service Detail'!$K3205="No Match","No",VLOOKUP('C. Consumer Service Detail'!$C3205,'B. Consumer Budget'!$E$11:$F$2010,2,FALSE)),"")</f>
        <v/>
      </c>
      <c r="P3205" s="94"/>
      <c r="Q3205" s="94"/>
    </row>
    <row r="3206" spans="2:17" x14ac:dyDescent="0.25">
      <c r="B3206" s="95">
        <f t="shared" si="96"/>
        <v>3196</v>
      </c>
      <c r="C3206" s="149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97"/>
      <c r="E3206" s="96"/>
      <c r="F3206" s="119"/>
      <c r="G3206" s="97"/>
      <c r="H3206" s="170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86"/>
      <c r="J3206" s="171" t="str">
        <f t="shared" si="95"/>
        <v/>
      </c>
      <c r="K3206" s="163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53" t="str">
        <f>IF('C. Consumer Service Detail'!$F3206="","",IF(VLOOKUP('C. Consumer Service Detail'!$F3206,'Table of Current Services'!$B$7:$F$36,'Table of Current Services'!$F$5,)="cost","Yes","No"))</f>
        <v/>
      </c>
      <c r="M3206" s="154" t="str">
        <f>IFERROR(IF('C. Consumer Service Detail'!$K3206="No Match","No",VLOOKUP('C. Consumer Service Detail'!$C3206,'B. Consumer Budget'!$E$11:$F$2010,2,FALSE)),"")</f>
        <v/>
      </c>
      <c r="P3206" s="94"/>
      <c r="Q3206" s="94"/>
    </row>
    <row r="3207" spans="2:17" x14ac:dyDescent="0.25">
      <c r="B3207" s="95">
        <f t="shared" si="96"/>
        <v>3197</v>
      </c>
      <c r="C3207" s="149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96"/>
      <c r="E3207" s="98"/>
      <c r="F3207" s="120"/>
      <c r="G3207" s="99"/>
      <c r="H3207" s="172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85"/>
      <c r="J3207" s="171" t="str">
        <f t="shared" si="95"/>
        <v/>
      </c>
      <c r="K3207" s="163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53" t="str">
        <f>IF('C. Consumer Service Detail'!$F3207="","",IF(VLOOKUP('C. Consumer Service Detail'!$F3207,'Table of Current Services'!$B$7:$F$36,'Table of Current Services'!$F$5,)="cost","Yes","No"))</f>
        <v/>
      </c>
      <c r="M3207" s="154" t="str">
        <f>IFERROR(IF('C. Consumer Service Detail'!$K3207="No Match","No",VLOOKUP('C. Consumer Service Detail'!$C3207,'B. Consumer Budget'!$E$11:$F$2010,2,FALSE)),"")</f>
        <v/>
      </c>
      <c r="P3207" s="94"/>
      <c r="Q3207" s="94"/>
    </row>
    <row r="3208" spans="2:17" x14ac:dyDescent="0.25">
      <c r="B3208" s="95">
        <f t="shared" si="96"/>
        <v>3198</v>
      </c>
      <c r="C3208" s="149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97"/>
      <c r="E3208" s="96"/>
      <c r="F3208" s="119"/>
      <c r="G3208" s="97"/>
      <c r="H3208" s="170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86"/>
      <c r="J3208" s="171" t="str">
        <f t="shared" si="95"/>
        <v/>
      </c>
      <c r="K3208" s="163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53" t="str">
        <f>IF('C. Consumer Service Detail'!$F3208="","",IF(VLOOKUP('C. Consumer Service Detail'!$F3208,'Table of Current Services'!$B$7:$F$36,'Table of Current Services'!$F$5,)="cost","Yes","No"))</f>
        <v/>
      </c>
      <c r="M3208" s="154" t="str">
        <f>IFERROR(IF('C. Consumer Service Detail'!$K3208="No Match","No",VLOOKUP('C. Consumer Service Detail'!$C3208,'B. Consumer Budget'!$E$11:$F$2010,2,FALSE)),"")</f>
        <v/>
      </c>
      <c r="P3208" s="94"/>
      <c r="Q3208" s="94"/>
    </row>
    <row r="3209" spans="2:17" x14ac:dyDescent="0.25">
      <c r="B3209" s="95">
        <f t="shared" si="96"/>
        <v>3199</v>
      </c>
      <c r="C3209" s="149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96"/>
      <c r="E3209" s="98"/>
      <c r="F3209" s="120"/>
      <c r="G3209" s="99"/>
      <c r="H3209" s="172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85"/>
      <c r="J3209" s="171" t="str">
        <f t="shared" si="95"/>
        <v/>
      </c>
      <c r="K3209" s="163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53" t="str">
        <f>IF('C. Consumer Service Detail'!$F3209="","",IF(VLOOKUP('C. Consumer Service Detail'!$F3209,'Table of Current Services'!$B$7:$F$36,'Table of Current Services'!$F$5,)="cost","Yes","No"))</f>
        <v/>
      </c>
      <c r="M3209" s="154" t="str">
        <f>IFERROR(IF('C. Consumer Service Detail'!$K3209="No Match","No",VLOOKUP('C. Consumer Service Detail'!$C3209,'B. Consumer Budget'!$E$11:$F$2010,2,FALSE)),"")</f>
        <v/>
      </c>
      <c r="P3209" s="94"/>
      <c r="Q3209" s="94"/>
    </row>
    <row r="3210" spans="2:17" x14ac:dyDescent="0.25">
      <c r="B3210" s="95">
        <f t="shared" si="96"/>
        <v>3200</v>
      </c>
      <c r="C3210" s="149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97"/>
      <c r="E3210" s="96"/>
      <c r="F3210" s="119"/>
      <c r="G3210" s="97"/>
      <c r="H3210" s="170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86"/>
      <c r="J3210" s="171" t="str">
        <f t="shared" si="95"/>
        <v/>
      </c>
      <c r="K3210" s="163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53" t="str">
        <f>IF('C. Consumer Service Detail'!$F3210="","",IF(VLOOKUP('C. Consumer Service Detail'!$F3210,'Table of Current Services'!$B$7:$F$36,'Table of Current Services'!$F$5,)="cost","Yes","No"))</f>
        <v/>
      </c>
      <c r="M3210" s="154" t="str">
        <f>IFERROR(IF('C. Consumer Service Detail'!$K3210="No Match","No",VLOOKUP('C. Consumer Service Detail'!$C3210,'B. Consumer Budget'!$E$11:$F$2010,2,FALSE)),"")</f>
        <v/>
      </c>
      <c r="P3210" s="94"/>
      <c r="Q3210" s="94"/>
    </row>
    <row r="3211" spans="2:17" x14ac:dyDescent="0.25">
      <c r="B3211" s="95">
        <f t="shared" si="96"/>
        <v>3201</v>
      </c>
      <c r="C3211" s="149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96"/>
      <c r="E3211" s="98"/>
      <c r="F3211" s="120"/>
      <c r="G3211" s="99"/>
      <c r="H3211" s="172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85"/>
      <c r="J3211" s="171" t="str">
        <f t="shared" ref="J3211:J3274" si="97">IFERROR(IF($H3211&gt;0,$H3211*$I3211,$I3211),"")</f>
        <v/>
      </c>
      <c r="K3211" s="163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53" t="str">
        <f>IF('C. Consumer Service Detail'!$F3211="","",IF(VLOOKUP('C. Consumer Service Detail'!$F3211,'Table of Current Services'!$B$7:$F$36,'Table of Current Services'!$F$5,)="cost","Yes","No"))</f>
        <v/>
      </c>
      <c r="M3211" s="154" t="str">
        <f>IFERROR(IF('C. Consumer Service Detail'!$K3211="No Match","No",VLOOKUP('C. Consumer Service Detail'!$C3211,'B. Consumer Budget'!$E$11:$F$2010,2,FALSE)),"")</f>
        <v/>
      </c>
      <c r="P3211" s="94"/>
      <c r="Q3211" s="94"/>
    </row>
    <row r="3212" spans="2:17" x14ac:dyDescent="0.25">
      <c r="B3212" s="95">
        <f t="shared" ref="B3212:B3275" si="98">B3211+1</f>
        <v>3202</v>
      </c>
      <c r="C3212" s="149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97"/>
      <c r="E3212" s="96"/>
      <c r="F3212" s="119"/>
      <c r="G3212" s="97"/>
      <c r="H3212" s="170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86"/>
      <c r="J3212" s="171" t="str">
        <f t="shared" si="97"/>
        <v/>
      </c>
      <c r="K3212" s="163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53" t="str">
        <f>IF('C. Consumer Service Detail'!$F3212="","",IF(VLOOKUP('C. Consumer Service Detail'!$F3212,'Table of Current Services'!$B$7:$F$36,'Table of Current Services'!$F$5,)="cost","Yes","No"))</f>
        <v/>
      </c>
      <c r="M3212" s="154" t="str">
        <f>IFERROR(IF('C. Consumer Service Detail'!$K3212="No Match","No",VLOOKUP('C. Consumer Service Detail'!$C3212,'B. Consumer Budget'!$E$11:$F$2010,2,FALSE)),"")</f>
        <v/>
      </c>
      <c r="P3212" s="94"/>
      <c r="Q3212" s="94"/>
    </row>
    <row r="3213" spans="2:17" x14ac:dyDescent="0.25">
      <c r="B3213" s="95">
        <f t="shared" si="98"/>
        <v>3203</v>
      </c>
      <c r="C3213" s="149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96"/>
      <c r="E3213" s="98"/>
      <c r="F3213" s="120"/>
      <c r="G3213" s="99"/>
      <c r="H3213" s="172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85"/>
      <c r="J3213" s="171" t="str">
        <f t="shared" si="97"/>
        <v/>
      </c>
      <c r="K3213" s="163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53" t="str">
        <f>IF('C. Consumer Service Detail'!$F3213="","",IF(VLOOKUP('C. Consumer Service Detail'!$F3213,'Table of Current Services'!$B$7:$F$36,'Table of Current Services'!$F$5,)="cost","Yes","No"))</f>
        <v/>
      </c>
      <c r="M3213" s="154" t="str">
        <f>IFERROR(IF('C. Consumer Service Detail'!$K3213="No Match","No",VLOOKUP('C. Consumer Service Detail'!$C3213,'B. Consumer Budget'!$E$11:$F$2010,2,FALSE)),"")</f>
        <v/>
      </c>
      <c r="P3213" s="94"/>
      <c r="Q3213" s="94"/>
    </row>
    <row r="3214" spans="2:17" x14ac:dyDescent="0.25">
      <c r="B3214" s="95">
        <f t="shared" si="98"/>
        <v>3204</v>
      </c>
      <c r="C3214" s="149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97"/>
      <c r="E3214" s="96"/>
      <c r="F3214" s="119"/>
      <c r="G3214" s="97"/>
      <c r="H3214" s="170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86"/>
      <c r="J3214" s="171" t="str">
        <f t="shared" si="97"/>
        <v/>
      </c>
      <c r="K3214" s="163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53" t="str">
        <f>IF('C. Consumer Service Detail'!$F3214="","",IF(VLOOKUP('C. Consumer Service Detail'!$F3214,'Table of Current Services'!$B$7:$F$36,'Table of Current Services'!$F$5,)="cost","Yes","No"))</f>
        <v/>
      </c>
      <c r="M3214" s="154" t="str">
        <f>IFERROR(IF('C. Consumer Service Detail'!$K3214="No Match","No",VLOOKUP('C. Consumer Service Detail'!$C3214,'B. Consumer Budget'!$E$11:$F$2010,2,FALSE)),"")</f>
        <v/>
      </c>
      <c r="P3214" s="94"/>
      <c r="Q3214" s="94"/>
    </row>
    <row r="3215" spans="2:17" x14ac:dyDescent="0.25">
      <c r="B3215" s="95">
        <f t="shared" si="98"/>
        <v>3205</v>
      </c>
      <c r="C3215" s="149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96"/>
      <c r="E3215" s="98"/>
      <c r="F3215" s="120"/>
      <c r="G3215" s="99"/>
      <c r="H3215" s="172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85"/>
      <c r="J3215" s="171" t="str">
        <f t="shared" si="97"/>
        <v/>
      </c>
      <c r="K3215" s="163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53" t="str">
        <f>IF('C. Consumer Service Detail'!$F3215="","",IF(VLOOKUP('C. Consumer Service Detail'!$F3215,'Table of Current Services'!$B$7:$F$36,'Table of Current Services'!$F$5,)="cost","Yes","No"))</f>
        <v/>
      </c>
      <c r="M3215" s="154" t="str">
        <f>IFERROR(IF('C. Consumer Service Detail'!$K3215="No Match","No",VLOOKUP('C. Consumer Service Detail'!$C3215,'B. Consumer Budget'!$E$11:$F$2010,2,FALSE)),"")</f>
        <v/>
      </c>
      <c r="P3215" s="94"/>
      <c r="Q3215" s="94"/>
    </row>
    <row r="3216" spans="2:17" x14ac:dyDescent="0.25">
      <c r="B3216" s="95">
        <f t="shared" si="98"/>
        <v>3206</v>
      </c>
      <c r="C3216" s="149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97"/>
      <c r="E3216" s="96"/>
      <c r="F3216" s="119"/>
      <c r="G3216" s="97"/>
      <c r="H3216" s="170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86"/>
      <c r="J3216" s="171" t="str">
        <f t="shared" si="97"/>
        <v/>
      </c>
      <c r="K3216" s="163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53" t="str">
        <f>IF('C. Consumer Service Detail'!$F3216="","",IF(VLOOKUP('C. Consumer Service Detail'!$F3216,'Table of Current Services'!$B$7:$F$36,'Table of Current Services'!$F$5,)="cost","Yes","No"))</f>
        <v/>
      </c>
      <c r="M3216" s="154" t="str">
        <f>IFERROR(IF('C. Consumer Service Detail'!$K3216="No Match","No",VLOOKUP('C. Consumer Service Detail'!$C3216,'B. Consumer Budget'!$E$11:$F$2010,2,FALSE)),"")</f>
        <v/>
      </c>
      <c r="P3216" s="94"/>
      <c r="Q3216" s="94"/>
    </row>
    <row r="3217" spans="2:17" x14ac:dyDescent="0.25">
      <c r="B3217" s="95">
        <f t="shared" si="98"/>
        <v>3207</v>
      </c>
      <c r="C3217" s="149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96"/>
      <c r="E3217" s="98"/>
      <c r="F3217" s="120"/>
      <c r="G3217" s="99"/>
      <c r="H3217" s="172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85"/>
      <c r="J3217" s="171" t="str">
        <f t="shared" si="97"/>
        <v/>
      </c>
      <c r="K3217" s="163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53" t="str">
        <f>IF('C. Consumer Service Detail'!$F3217="","",IF(VLOOKUP('C. Consumer Service Detail'!$F3217,'Table of Current Services'!$B$7:$F$36,'Table of Current Services'!$F$5,)="cost","Yes","No"))</f>
        <v/>
      </c>
      <c r="M3217" s="154" t="str">
        <f>IFERROR(IF('C. Consumer Service Detail'!$K3217="No Match","No",VLOOKUP('C. Consumer Service Detail'!$C3217,'B. Consumer Budget'!$E$11:$F$2010,2,FALSE)),"")</f>
        <v/>
      </c>
      <c r="P3217" s="94"/>
      <c r="Q3217" s="94"/>
    </row>
    <row r="3218" spans="2:17" x14ac:dyDescent="0.25">
      <c r="B3218" s="95">
        <f t="shared" si="98"/>
        <v>3208</v>
      </c>
      <c r="C3218" s="149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97"/>
      <c r="E3218" s="96"/>
      <c r="F3218" s="119"/>
      <c r="G3218" s="97"/>
      <c r="H3218" s="170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86"/>
      <c r="J3218" s="171" t="str">
        <f t="shared" si="97"/>
        <v/>
      </c>
      <c r="K3218" s="163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53" t="str">
        <f>IF('C. Consumer Service Detail'!$F3218="","",IF(VLOOKUP('C. Consumer Service Detail'!$F3218,'Table of Current Services'!$B$7:$F$36,'Table of Current Services'!$F$5,)="cost","Yes","No"))</f>
        <v/>
      </c>
      <c r="M3218" s="154" t="str">
        <f>IFERROR(IF('C. Consumer Service Detail'!$K3218="No Match","No",VLOOKUP('C. Consumer Service Detail'!$C3218,'B. Consumer Budget'!$E$11:$F$2010,2,FALSE)),"")</f>
        <v/>
      </c>
      <c r="P3218" s="94"/>
      <c r="Q3218" s="94"/>
    </row>
    <row r="3219" spans="2:17" x14ac:dyDescent="0.25">
      <c r="B3219" s="95">
        <f t="shared" si="98"/>
        <v>3209</v>
      </c>
      <c r="C3219" s="149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96"/>
      <c r="E3219" s="98"/>
      <c r="F3219" s="120"/>
      <c r="G3219" s="99"/>
      <c r="H3219" s="172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85"/>
      <c r="J3219" s="171" t="str">
        <f t="shared" si="97"/>
        <v/>
      </c>
      <c r="K3219" s="163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53" t="str">
        <f>IF('C. Consumer Service Detail'!$F3219="","",IF(VLOOKUP('C. Consumer Service Detail'!$F3219,'Table of Current Services'!$B$7:$F$36,'Table of Current Services'!$F$5,)="cost","Yes","No"))</f>
        <v/>
      </c>
      <c r="M3219" s="154" t="str">
        <f>IFERROR(IF('C. Consumer Service Detail'!$K3219="No Match","No",VLOOKUP('C. Consumer Service Detail'!$C3219,'B. Consumer Budget'!$E$11:$F$2010,2,FALSE)),"")</f>
        <v/>
      </c>
      <c r="P3219" s="94"/>
      <c r="Q3219" s="94"/>
    </row>
    <row r="3220" spans="2:17" x14ac:dyDescent="0.25">
      <c r="B3220" s="95">
        <f t="shared" si="98"/>
        <v>3210</v>
      </c>
      <c r="C3220" s="149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97"/>
      <c r="E3220" s="96"/>
      <c r="F3220" s="119"/>
      <c r="G3220" s="97"/>
      <c r="H3220" s="170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86"/>
      <c r="J3220" s="171" t="str">
        <f t="shared" si="97"/>
        <v/>
      </c>
      <c r="K3220" s="163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53" t="str">
        <f>IF('C. Consumer Service Detail'!$F3220="","",IF(VLOOKUP('C. Consumer Service Detail'!$F3220,'Table of Current Services'!$B$7:$F$36,'Table of Current Services'!$F$5,)="cost","Yes","No"))</f>
        <v/>
      </c>
      <c r="M3220" s="154" t="str">
        <f>IFERROR(IF('C. Consumer Service Detail'!$K3220="No Match","No",VLOOKUP('C. Consumer Service Detail'!$C3220,'B. Consumer Budget'!$E$11:$F$2010,2,FALSE)),"")</f>
        <v/>
      </c>
      <c r="P3220" s="94"/>
      <c r="Q3220" s="94"/>
    </row>
    <row r="3221" spans="2:17" x14ac:dyDescent="0.25">
      <c r="B3221" s="95">
        <f t="shared" si="98"/>
        <v>3211</v>
      </c>
      <c r="C3221" s="149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96"/>
      <c r="E3221" s="98"/>
      <c r="F3221" s="120"/>
      <c r="G3221" s="99"/>
      <c r="H3221" s="172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85"/>
      <c r="J3221" s="171" t="str">
        <f t="shared" si="97"/>
        <v/>
      </c>
      <c r="K3221" s="163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53" t="str">
        <f>IF('C. Consumer Service Detail'!$F3221="","",IF(VLOOKUP('C. Consumer Service Detail'!$F3221,'Table of Current Services'!$B$7:$F$36,'Table of Current Services'!$F$5,)="cost","Yes","No"))</f>
        <v/>
      </c>
      <c r="M3221" s="154" t="str">
        <f>IFERROR(IF('C. Consumer Service Detail'!$K3221="No Match","No",VLOOKUP('C. Consumer Service Detail'!$C3221,'B. Consumer Budget'!$E$11:$F$2010,2,FALSE)),"")</f>
        <v/>
      </c>
      <c r="P3221" s="94"/>
      <c r="Q3221" s="94"/>
    </row>
    <row r="3222" spans="2:17" x14ac:dyDescent="0.25">
      <c r="B3222" s="95">
        <f t="shared" si="98"/>
        <v>3212</v>
      </c>
      <c r="C3222" s="149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97"/>
      <c r="E3222" s="96"/>
      <c r="F3222" s="119"/>
      <c r="G3222" s="97"/>
      <c r="H3222" s="170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86"/>
      <c r="J3222" s="171" t="str">
        <f t="shared" si="97"/>
        <v/>
      </c>
      <c r="K3222" s="163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53" t="str">
        <f>IF('C. Consumer Service Detail'!$F3222="","",IF(VLOOKUP('C. Consumer Service Detail'!$F3222,'Table of Current Services'!$B$7:$F$36,'Table of Current Services'!$F$5,)="cost","Yes","No"))</f>
        <v/>
      </c>
      <c r="M3222" s="154" t="str">
        <f>IFERROR(IF('C. Consumer Service Detail'!$K3222="No Match","No",VLOOKUP('C. Consumer Service Detail'!$C3222,'B. Consumer Budget'!$E$11:$F$2010,2,FALSE)),"")</f>
        <v/>
      </c>
      <c r="P3222" s="94"/>
      <c r="Q3222" s="94"/>
    </row>
    <row r="3223" spans="2:17" x14ac:dyDescent="0.25">
      <c r="B3223" s="95">
        <f t="shared" si="98"/>
        <v>3213</v>
      </c>
      <c r="C3223" s="149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96"/>
      <c r="E3223" s="98"/>
      <c r="F3223" s="120"/>
      <c r="G3223" s="99"/>
      <c r="H3223" s="172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85"/>
      <c r="J3223" s="171" t="str">
        <f t="shared" si="97"/>
        <v/>
      </c>
      <c r="K3223" s="163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53" t="str">
        <f>IF('C. Consumer Service Detail'!$F3223="","",IF(VLOOKUP('C. Consumer Service Detail'!$F3223,'Table of Current Services'!$B$7:$F$36,'Table of Current Services'!$F$5,)="cost","Yes","No"))</f>
        <v/>
      </c>
      <c r="M3223" s="154" t="str">
        <f>IFERROR(IF('C. Consumer Service Detail'!$K3223="No Match","No",VLOOKUP('C. Consumer Service Detail'!$C3223,'B. Consumer Budget'!$E$11:$F$2010,2,FALSE)),"")</f>
        <v/>
      </c>
      <c r="P3223" s="94"/>
      <c r="Q3223" s="94"/>
    </row>
    <row r="3224" spans="2:17" x14ac:dyDescent="0.25">
      <c r="B3224" s="95">
        <f t="shared" si="98"/>
        <v>3214</v>
      </c>
      <c r="C3224" s="149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97"/>
      <c r="E3224" s="96"/>
      <c r="F3224" s="119"/>
      <c r="G3224" s="97"/>
      <c r="H3224" s="170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86"/>
      <c r="J3224" s="171" t="str">
        <f t="shared" si="97"/>
        <v/>
      </c>
      <c r="K3224" s="163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53" t="str">
        <f>IF('C. Consumer Service Detail'!$F3224="","",IF(VLOOKUP('C. Consumer Service Detail'!$F3224,'Table of Current Services'!$B$7:$F$36,'Table of Current Services'!$F$5,)="cost","Yes","No"))</f>
        <v/>
      </c>
      <c r="M3224" s="154" t="str">
        <f>IFERROR(IF('C. Consumer Service Detail'!$K3224="No Match","No",VLOOKUP('C. Consumer Service Detail'!$C3224,'B. Consumer Budget'!$E$11:$F$2010,2,FALSE)),"")</f>
        <v/>
      </c>
      <c r="P3224" s="94"/>
      <c r="Q3224" s="94"/>
    </row>
    <row r="3225" spans="2:17" x14ac:dyDescent="0.25">
      <c r="B3225" s="95">
        <f t="shared" si="98"/>
        <v>3215</v>
      </c>
      <c r="C3225" s="149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96"/>
      <c r="E3225" s="98"/>
      <c r="F3225" s="120"/>
      <c r="G3225" s="99"/>
      <c r="H3225" s="172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85"/>
      <c r="J3225" s="171" t="str">
        <f t="shared" si="97"/>
        <v/>
      </c>
      <c r="K3225" s="163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53" t="str">
        <f>IF('C. Consumer Service Detail'!$F3225="","",IF(VLOOKUP('C. Consumer Service Detail'!$F3225,'Table of Current Services'!$B$7:$F$36,'Table of Current Services'!$F$5,)="cost","Yes","No"))</f>
        <v/>
      </c>
      <c r="M3225" s="154" t="str">
        <f>IFERROR(IF('C. Consumer Service Detail'!$K3225="No Match","No",VLOOKUP('C. Consumer Service Detail'!$C3225,'B. Consumer Budget'!$E$11:$F$2010,2,FALSE)),"")</f>
        <v/>
      </c>
      <c r="P3225" s="94"/>
      <c r="Q3225" s="94"/>
    </row>
    <row r="3226" spans="2:17" x14ac:dyDescent="0.25">
      <c r="B3226" s="95">
        <f t="shared" si="98"/>
        <v>3216</v>
      </c>
      <c r="C3226" s="149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97"/>
      <c r="E3226" s="96"/>
      <c r="F3226" s="119"/>
      <c r="G3226" s="97"/>
      <c r="H3226" s="170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86"/>
      <c r="J3226" s="171" t="str">
        <f t="shared" si="97"/>
        <v/>
      </c>
      <c r="K3226" s="163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53" t="str">
        <f>IF('C. Consumer Service Detail'!$F3226="","",IF(VLOOKUP('C. Consumer Service Detail'!$F3226,'Table of Current Services'!$B$7:$F$36,'Table of Current Services'!$F$5,)="cost","Yes","No"))</f>
        <v/>
      </c>
      <c r="M3226" s="154" t="str">
        <f>IFERROR(IF('C. Consumer Service Detail'!$K3226="No Match","No",VLOOKUP('C. Consumer Service Detail'!$C3226,'B. Consumer Budget'!$E$11:$F$2010,2,FALSE)),"")</f>
        <v/>
      </c>
      <c r="P3226" s="94"/>
      <c r="Q3226" s="94"/>
    </row>
    <row r="3227" spans="2:17" x14ac:dyDescent="0.25">
      <c r="B3227" s="95">
        <f t="shared" si="98"/>
        <v>3217</v>
      </c>
      <c r="C3227" s="149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96"/>
      <c r="E3227" s="98"/>
      <c r="F3227" s="120"/>
      <c r="G3227" s="99"/>
      <c r="H3227" s="172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85"/>
      <c r="J3227" s="171" t="str">
        <f t="shared" si="97"/>
        <v/>
      </c>
      <c r="K3227" s="163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53" t="str">
        <f>IF('C. Consumer Service Detail'!$F3227="","",IF(VLOOKUP('C. Consumer Service Detail'!$F3227,'Table of Current Services'!$B$7:$F$36,'Table of Current Services'!$F$5,)="cost","Yes","No"))</f>
        <v/>
      </c>
      <c r="M3227" s="154" t="str">
        <f>IFERROR(IF('C. Consumer Service Detail'!$K3227="No Match","No",VLOOKUP('C. Consumer Service Detail'!$C3227,'B. Consumer Budget'!$E$11:$F$2010,2,FALSE)),"")</f>
        <v/>
      </c>
      <c r="P3227" s="94"/>
      <c r="Q3227" s="94"/>
    </row>
    <row r="3228" spans="2:17" x14ac:dyDescent="0.25">
      <c r="B3228" s="95">
        <f t="shared" si="98"/>
        <v>3218</v>
      </c>
      <c r="C3228" s="149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97"/>
      <c r="E3228" s="96"/>
      <c r="F3228" s="119"/>
      <c r="G3228" s="97"/>
      <c r="H3228" s="170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86"/>
      <c r="J3228" s="171" t="str">
        <f t="shared" si="97"/>
        <v/>
      </c>
      <c r="K3228" s="163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53" t="str">
        <f>IF('C. Consumer Service Detail'!$F3228="","",IF(VLOOKUP('C. Consumer Service Detail'!$F3228,'Table of Current Services'!$B$7:$F$36,'Table of Current Services'!$F$5,)="cost","Yes","No"))</f>
        <v/>
      </c>
      <c r="M3228" s="154" t="str">
        <f>IFERROR(IF('C. Consumer Service Detail'!$K3228="No Match","No",VLOOKUP('C. Consumer Service Detail'!$C3228,'B. Consumer Budget'!$E$11:$F$2010,2,FALSE)),"")</f>
        <v/>
      </c>
      <c r="P3228" s="94"/>
      <c r="Q3228" s="94"/>
    </row>
    <row r="3229" spans="2:17" x14ac:dyDescent="0.25">
      <c r="B3229" s="95">
        <f t="shared" si="98"/>
        <v>3219</v>
      </c>
      <c r="C3229" s="149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96"/>
      <c r="E3229" s="98"/>
      <c r="F3229" s="120"/>
      <c r="G3229" s="99"/>
      <c r="H3229" s="172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85"/>
      <c r="J3229" s="171" t="str">
        <f t="shared" si="97"/>
        <v/>
      </c>
      <c r="K3229" s="163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53" t="str">
        <f>IF('C. Consumer Service Detail'!$F3229="","",IF(VLOOKUP('C. Consumer Service Detail'!$F3229,'Table of Current Services'!$B$7:$F$36,'Table of Current Services'!$F$5,)="cost","Yes","No"))</f>
        <v/>
      </c>
      <c r="M3229" s="154" t="str">
        <f>IFERROR(IF('C. Consumer Service Detail'!$K3229="No Match","No",VLOOKUP('C. Consumer Service Detail'!$C3229,'B. Consumer Budget'!$E$11:$F$2010,2,FALSE)),"")</f>
        <v/>
      </c>
      <c r="P3229" s="94"/>
      <c r="Q3229" s="94"/>
    </row>
    <row r="3230" spans="2:17" x14ac:dyDescent="0.25">
      <c r="B3230" s="95">
        <f t="shared" si="98"/>
        <v>3220</v>
      </c>
      <c r="C3230" s="149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97"/>
      <c r="E3230" s="96"/>
      <c r="F3230" s="119"/>
      <c r="G3230" s="97"/>
      <c r="H3230" s="170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86"/>
      <c r="J3230" s="171" t="str">
        <f t="shared" si="97"/>
        <v/>
      </c>
      <c r="K3230" s="163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53" t="str">
        <f>IF('C. Consumer Service Detail'!$F3230="","",IF(VLOOKUP('C. Consumer Service Detail'!$F3230,'Table of Current Services'!$B$7:$F$36,'Table of Current Services'!$F$5,)="cost","Yes","No"))</f>
        <v/>
      </c>
      <c r="M3230" s="154" t="str">
        <f>IFERROR(IF('C. Consumer Service Detail'!$K3230="No Match","No",VLOOKUP('C. Consumer Service Detail'!$C3230,'B. Consumer Budget'!$E$11:$F$2010,2,FALSE)),"")</f>
        <v/>
      </c>
      <c r="P3230" s="94"/>
      <c r="Q3230" s="94"/>
    </row>
    <row r="3231" spans="2:17" x14ac:dyDescent="0.25">
      <c r="B3231" s="95">
        <f t="shared" si="98"/>
        <v>3221</v>
      </c>
      <c r="C3231" s="149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96"/>
      <c r="E3231" s="98"/>
      <c r="F3231" s="120"/>
      <c r="G3231" s="99"/>
      <c r="H3231" s="172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85"/>
      <c r="J3231" s="171" t="str">
        <f t="shared" si="97"/>
        <v/>
      </c>
      <c r="K3231" s="163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53" t="str">
        <f>IF('C. Consumer Service Detail'!$F3231="","",IF(VLOOKUP('C. Consumer Service Detail'!$F3231,'Table of Current Services'!$B$7:$F$36,'Table of Current Services'!$F$5,)="cost","Yes","No"))</f>
        <v/>
      </c>
      <c r="M3231" s="154" t="str">
        <f>IFERROR(IF('C. Consumer Service Detail'!$K3231="No Match","No",VLOOKUP('C. Consumer Service Detail'!$C3231,'B. Consumer Budget'!$E$11:$F$2010,2,FALSE)),"")</f>
        <v/>
      </c>
      <c r="P3231" s="94"/>
      <c r="Q3231" s="94"/>
    </row>
    <row r="3232" spans="2:17" x14ac:dyDescent="0.25">
      <c r="B3232" s="95">
        <f t="shared" si="98"/>
        <v>3222</v>
      </c>
      <c r="C3232" s="149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97"/>
      <c r="E3232" s="96"/>
      <c r="F3232" s="119"/>
      <c r="G3232" s="97"/>
      <c r="H3232" s="170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86"/>
      <c r="J3232" s="171" t="str">
        <f t="shared" si="97"/>
        <v/>
      </c>
      <c r="K3232" s="163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53" t="str">
        <f>IF('C. Consumer Service Detail'!$F3232="","",IF(VLOOKUP('C. Consumer Service Detail'!$F3232,'Table of Current Services'!$B$7:$F$36,'Table of Current Services'!$F$5,)="cost","Yes","No"))</f>
        <v/>
      </c>
      <c r="M3232" s="154" t="str">
        <f>IFERROR(IF('C. Consumer Service Detail'!$K3232="No Match","No",VLOOKUP('C. Consumer Service Detail'!$C3232,'B. Consumer Budget'!$E$11:$F$2010,2,FALSE)),"")</f>
        <v/>
      </c>
      <c r="P3232" s="94"/>
      <c r="Q3232" s="94"/>
    </row>
    <row r="3233" spans="2:17" x14ac:dyDescent="0.25">
      <c r="B3233" s="95">
        <f t="shared" si="98"/>
        <v>3223</v>
      </c>
      <c r="C3233" s="149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96"/>
      <c r="E3233" s="98"/>
      <c r="F3233" s="120"/>
      <c r="G3233" s="99"/>
      <c r="H3233" s="172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85"/>
      <c r="J3233" s="171" t="str">
        <f t="shared" si="97"/>
        <v/>
      </c>
      <c r="K3233" s="163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53" t="str">
        <f>IF('C. Consumer Service Detail'!$F3233="","",IF(VLOOKUP('C. Consumer Service Detail'!$F3233,'Table of Current Services'!$B$7:$F$36,'Table of Current Services'!$F$5,)="cost","Yes","No"))</f>
        <v/>
      </c>
      <c r="M3233" s="154" t="str">
        <f>IFERROR(IF('C. Consumer Service Detail'!$K3233="No Match","No",VLOOKUP('C. Consumer Service Detail'!$C3233,'B. Consumer Budget'!$E$11:$F$2010,2,FALSE)),"")</f>
        <v/>
      </c>
      <c r="P3233" s="94"/>
      <c r="Q3233" s="94"/>
    </row>
    <row r="3234" spans="2:17" x14ac:dyDescent="0.25">
      <c r="B3234" s="95">
        <f t="shared" si="98"/>
        <v>3224</v>
      </c>
      <c r="C3234" s="149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97"/>
      <c r="E3234" s="96"/>
      <c r="F3234" s="119"/>
      <c r="G3234" s="97"/>
      <c r="H3234" s="170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86"/>
      <c r="J3234" s="171" t="str">
        <f t="shared" si="97"/>
        <v/>
      </c>
      <c r="K3234" s="163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53" t="str">
        <f>IF('C. Consumer Service Detail'!$F3234="","",IF(VLOOKUP('C. Consumer Service Detail'!$F3234,'Table of Current Services'!$B$7:$F$36,'Table of Current Services'!$F$5,)="cost","Yes","No"))</f>
        <v/>
      </c>
      <c r="M3234" s="154" t="str">
        <f>IFERROR(IF('C. Consumer Service Detail'!$K3234="No Match","No",VLOOKUP('C. Consumer Service Detail'!$C3234,'B. Consumer Budget'!$E$11:$F$2010,2,FALSE)),"")</f>
        <v/>
      </c>
      <c r="P3234" s="94"/>
      <c r="Q3234" s="94"/>
    </row>
    <row r="3235" spans="2:17" x14ac:dyDescent="0.25">
      <c r="B3235" s="95">
        <f t="shared" si="98"/>
        <v>3225</v>
      </c>
      <c r="C3235" s="149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96"/>
      <c r="E3235" s="98"/>
      <c r="F3235" s="120"/>
      <c r="G3235" s="99"/>
      <c r="H3235" s="172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85"/>
      <c r="J3235" s="171" t="str">
        <f t="shared" si="97"/>
        <v/>
      </c>
      <c r="K3235" s="163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53" t="str">
        <f>IF('C. Consumer Service Detail'!$F3235="","",IF(VLOOKUP('C. Consumer Service Detail'!$F3235,'Table of Current Services'!$B$7:$F$36,'Table of Current Services'!$F$5,)="cost","Yes","No"))</f>
        <v/>
      </c>
      <c r="M3235" s="154" t="str">
        <f>IFERROR(IF('C. Consumer Service Detail'!$K3235="No Match","No",VLOOKUP('C. Consumer Service Detail'!$C3235,'B. Consumer Budget'!$E$11:$F$2010,2,FALSE)),"")</f>
        <v/>
      </c>
      <c r="P3235" s="94"/>
      <c r="Q3235" s="94"/>
    </row>
    <row r="3236" spans="2:17" x14ac:dyDescent="0.25">
      <c r="B3236" s="95">
        <f t="shared" si="98"/>
        <v>3226</v>
      </c>
      <c r="C3236" s="149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97"/>
      <c r="E3236" s="96"/>
      <c r="F3236" s="119"/>
      <c r="G3236" s="97"/>
      <c r="H3236" s="170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86"/>
      <c r="J3236" s="171" t="str">
        <f t="shared" si="97"/>
        <v/>
      </c>
      <c r="K3236" s="163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53" t="str">
        <f>IF('C. Consumer Service Detail'!$F3236="","",IF(VLOOKUP('C. Consumer Service Detail'!$F3236,'Table of Current Services'!$B$7:$F$36,'Table of Current Services'!$F$5,)="cost","Yes","No"))</f>
        <v/>
      </c>
      <c r="M3236" s="154" t="str">
        <f>IFERROR(IF('C. Consumer Service Detail'!$K3236="No Match","No",VLOOKUP('C. Consumer Service Detail'!$C3236,'B. Consumer Budget'!$E$11:$F$2010,2,FALSE)),"")</f>
        <v/>
      </c>
      <c r="P3236" s="94"/>
      <c r="Q3236" s="94"/>
    </row>
    <row r="3237" spans="2:17" x14ac:dyDescent="0.25">
      <c r="B3237" s="95">
        <f t="shared" si="98"/>
        <v>3227</v>
      </c>
      <c r="C3237" s="149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96"/>
      <c r="E3237" s="98"/>
      <c r="F3237" s="120"/>
      <c r="G3237" s="99"/>
      <c r="H3237" s="172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85"/>
      <c r="J3237" s="171" t="str">
        <f t="shared" si="97"/>
        <v/>
      </c>
      <c r="K3237" s="163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53" t="str">
        <f>IF('C. Consumer Service Detail'!$F3237="","",IF(VLOOKUP('C. Consumer Service Detail'!$F3237,'Table of Current Services'!$B$7:$F$36,'Table of Current Services'!$F$5,)="cost","Yes","No"))</f>
        <v/>
      </c>
      <c r="M3237" s="154" t="str">
        <f>IFERROR(IF('C. Consumer Service Detail'!$K3237="No Match","No",VLOOKUP('C. Consumer Service Detail'!$C3237,'B. Consumer Budget'!$E$11:$F$2010,2,FALSE)),"")</f>
        <v/>
      </c>
      <c r="P3237" s="94"/>
      <c r="Q3237" s="94"/>
    </row>
    <row r="3238" spans="2:17" x14ac:dyDescent="0.25">
      <c r="B3238" s="95">
        <f t="shared" si="98"/>
        <v>3228</v>
      </c>
      <c r="C3238" s="149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97"/>
      <c r="E3238" s="96"/>
      <c r="F3238" s="119"/>
      <c r="G3238" s="97"/>
      <c r="H3238" s="170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86"/>
      <c r="J3238" s="171" t="str">
        <f t="shared" si="97"/>
        <v/>
      </c>
      <c r="K3238" s="163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53" t="str">
        <f>IF('C. Consumer Service Detail'!$F3238="","",IF(VLOOKUP('C. Consumer Service Detail'!$F3238,'Table of Current Services'!$B$7:$F$36,'Table of Current Services'!$F$5,)="cost","Yes","No"))</f>
        <v/>
      </c>
      <c r="M3238" s="154" t="str">
        <f>IFERROR(IF('C. Consumer Service Detail'!$K3238="No Match","No",VLOOKUP('C. Consumer Service Detail'!$C3238,'B. Consumer Budget'!$E$11:$F$2010,2,FALSE)),"")</f>
        <v/>
      </c>
      <c r="P3238" s="94"/>
      <c r="Q3238" s="94"/>
    </row>
    <row r="3239" spans="2:17" x14ac:dyDescent="0.25">
      <c r="B3239" s="95">
        <f t="shared" si="98"/>
        <v>3229</v>
      </c>
      <c r="C3239" s="149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96"/>
      <c r="E3239" s="98"/>
      <c r="F3239" s="120"/>
      <c r="G3239" s="99"/>
      <c r="H3239" s="172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85"/>
      <c r="J3239" s="171" t="str">
        <f t="shared" si="97"/>
        <v/>
      </c>
      <c r="K3239" s="163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53" t="str">
        <f>IF('C. Consumer Service Detail'!$F3239="","",IF(VLOOKUP('C. Consumer Service Detail'!$F3239,'Table of Current Services'!$B$7:$F$36,'Table of Current Services'!$F$5,)="cost","Yes","No"))</f>
        <v/>
      </c>
      <c r="M3239" s="154" t="str">
        <f>IFERROR(IF('C. Consumer Service Detail'!$K3239="No Match","No",VLOOKUP('C. Consumer Service Detail'!$C3239,'B. Consumer Budget'!$E$11:$F$2010,2,FALSE)),"")</f>
        <v/>
      </c>
      <c r="P3239" s="94"/>
      <c r="Q3239" s="94"/>
    </row>
    <row r="3240" spans="2:17" x14ac:dyDescent="0.25">
      <c r="B3240" s="95">
        <f t="shared" si="98"/>
        <v>3230</v>
      </c>
      <c r="C3240" s="149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97"/>
      <c r="E3240" s="96"/>
      <c r="F3240" s="119"/>
      <c r="G3240" s="97"/>
      <c r="H3240" s="170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86"/>
      <c r="J3240" s="171" t="str">
        <f t="shared" si="97"/>
        <v/>
      </c>
      <c r="K3240" s="163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53" t="str">
        <f>IF('C. Consumer Service Detail'!$F3240="","",IF(VLOOKUP('C. Consumer Service Detail'!$F3240,'Table of Current Services'!$B$7:$F$36,'Table of Current Services'!$F$5,)="cost","Yes","No"))</f>
        <v/>
      </c>
      <c r="M3240" s="154" t="str">
        <f>IFERROR(IF('C. Consumer Service Detail'!$K3240="No Match","No",VLOOKUP('C. Consumer Service Detail'!$C3240,'B. Consumer Budget'!$E$11:$F$2010,2,FALSE)),"")</f>
        <v/>
      </c>
      <c r="P3240" s="94"/>
      <c r="Q3240" s="94"/>
    </row>
    <row r="3241" spans="2:17" x14ac:dyDescent="0.25">
      <c r="B3241" s="95">
        <f t="shared" si="98"/>
        <v>3231</v>
      </c>
      <c r="C3241" s="149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96"/>
      <c r="E3241" s="98"/>
      <c r="F3241" s="120"/>
      <c r="G3241" s="99"/>
      <c r="H3241" s="172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85"/>
      <c r="J3241" s="171" t="str">
        <f t="shared" si="97"/>
        <v/>
      </c>
      <c r="K3241" s="163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53" t="str">
        <f>IF('C. Consumer Service Detail'!$F3241="","",IF(VLOOKUP('C. Consumer Service Detail'!$F3241,'Table of Current Services'!$B$7:$F$36,'Table of Current Services'!$F$5,)="cost","Yes","No"))</f>
        <v/>
      </c>
      <c r="M3241" s="154" t="str">
        <f>IFERROR(IF('C. Consumer Service Detail'!$K3241="No Match","No",VLOOKUP('C. Consumer Service Detail'!$C3241,'B. Consumer Budget'!$E$11:$F$2010,2,FALSE)),"")</f>
        <v/>
      </c>
      <c r="P3241" s="94"/>
      <c r="Q3241" s="94"/>
    </row>
    <row r="3242" spans="2:17" x14ac:dyDescent="0.25">
      <c r="B3242" s="95">
        <f t="shared" si="98"/>
        <v>3232</v>
      </c>
      <c r="C3242" s="149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97"/>
      <c r="E3242" s="96"/>
      <c r="F3242" s="119"/>
      <c r="G3242" s="97"/>
      <c r="H3242" s="170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86"/>
      <c r="J3242" s="171" t="str">
        <f t="shared" si="97"/>
        <v/>
      </c>
      <c r="K3242" s="163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53" t="str">
        <f>IF('C. Consumer Service Detail'!$F3242="","",IF(VLOOKUP('C. Consumer Service Detail'!$F3242,'Table of Current Services'!$B$7:$F$36,'Table of Current Services'!$F$5,)="cost","Yes","No"))</f>
        <v/>
      </c>
      <c r="M3242" s="154" t="str">
        <f>IFERROR(IF('C. Consumer Service Detail'!$K3242="No Match","No",VLOOKUP('C. Consumer Service Detail'!$C3242,'B. Consumer Budget'!$E$11:$F$2010,2,FALSE)),"")</f>
        <v/>
      </c>
      <c r="P3242" s="94"/>
      <c r="Q3242" s="94"/>
    </row>
    <row r="3243" spans="2:17" x14ac:dyDescent="0.25">
      <c r="B3243" s="95">
        <f t="shared" si="98"/>
        <v>3233</v>
      </c>
      <c r="C3243" s="149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96"/>
      <c r="E3243" s="98"/>
      <c r="F3243" s="120"/>
      <c r="G3243" s="99"/>
      <c r="H3243" s="172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85"/>
      <c r="J3243" s="171" t="str">
        <f t="shared" si="97"/>
        <v/>
      </c>
      <c r="K3243" s="163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53" t="str">
        <f>IF('C. Consumer Service Detail'!$F3243="","",IF(VLOOKUP('C. Consumer Service Detail'!$F3243,'Table of Current Services'!$B$7:$F$36,'Table of Current Services'!$F$5,)="cost","Yes","No"))</f>
        <v/>
      </c>
      <c r="M3243" s="154" t="str">
        <f>IFERROR(IF('C. Consumer Service Detail'!$K3243="No Match","No",VLOOKUP('C. Consumer Service Detail'!$C3243,'B. Consumer Budget'!$E$11:$F$2010,2,FALSE)),"")</f>
        <v/>
      </c>
      <c r="P3243" s="94"/>
      <c r="Q3243" s="94"/>
    </row>
    <row r="3244" spans="2:17" x14ac:dyDescent="0.25">
      <c r="B3244" s="95">
        <f t="shared" si="98"/>
        <v>3234</v>
      </c>
      <c r="C3244" s="149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97"/>
      <c r="E3244" s="96"/>
      <c r="F3244" s="119"/>
      <c r="G3244" s="97"/>
      <c r="H3244" s="170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86"/>
      <c r="J3244" s="171" t="str">
        <f t="shared" si="97"/>
        <v/>
      </c>
      <c r="K3244" s="163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53" t="str">
        <f>IF('C. Consumer Service Detail'!$F3244="","",IF(VLOOKUP('C. Consumer Service Detail'!$F3244,'Table of Current Services'!$B$7:$F$36,'Table of Current Services'!$F$5,)="cost","Yes","No"))</f>
        <v/>
      </c>
      <c r="M3244" s="154" t="str">
        <f>IFERROR(IF('C. Consumer Service Detail'!$K3244="No Match","No",VLOOKUP('C. Consumer Service Detail'!$C3244,'B. Consumer Budget'!$E$11:$F$2010,2,FALSE)),"")</f>
        <v/>
      </c>
      <c r="P3244" s="94"/>
      <c r="Q3244" s="94"/>
    </row>
    <row r="3245" spans="2:17" x14ac:dyDescent="0.25">
      <c r="B3245" s="95">
        <f t="shared" si="98"/>
        <v>3235</v>
      </c>
      <c r="C3245" s="149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96"/>
      <c r="E3245" s="98"/>
      <c r="F3245" s="120"/>
      <c r="G3245" s="99"/>
      <c r="H3245" s="172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85"/>
      <c r="J3245" s="171" t="str">
        <f t="shared" si="97"/>
        <v/>
      </c>
      <c r="K3245" s="163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53" t="str">
        <f>IF('C. Consumer Service Detail'!$F3245="","",IF(VLOOKUP('C. Consumer Service Detail'!$F3245,'Table of Current Services'!$B$7:$F$36,'Table of Current Services'!$F$5,)="cost","Yes","No"))</f>
        <v/>
      </c>
      <c r="M3245" s="154" t="str">
        <f>IFERROR(IF('C. Consumer Service Detail'!$K3245="No Match","No",VLOOKUP('C. Consumer Service Detail'!$C3245,'B. Consumer Budget'!$E$11:$F$2010,2,FALSE)),"")</f>
        <v/>
      </c>
      <c r="P3245" s="94"/>
      <c r="Q3245" s="94"/>
    </row>
    <row r="3246" spans="2:17" x14ac:dyDescent="0.25">
      <c r="B3246" s="95">
        <f t="shared" si="98"/>
        <v>3236</v>
      </c>
      <c r="C3246" s="149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97"/>
      <c r="E3246" s="96"/>
      <c r="F3246" s="119"/>
      <c r="G3246" s="97"/>
      <c r="H3246" s="170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86"/>
      <c r="J3246" s="171" t="str">
        <f t="shared" si="97"/>
        <v/>
      </c>
      <c r="K3246" s="163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53" t="str">
        <f>IF('C. Consumer Service Detail'!$F3246="","",IF(VLOOKUP('C. Consumer Service Detail'!$F3246,'Table of Current Services'!$B$7:$F$36,'Table of Current Services'!$F$5,)="cost","Yes","No"))</f>
        <v/>
      </c>
      <c r="M3246" s="154" t="str">
        <f>IFERROR(IF('C. Consumer Service Detail'!$K3246="No Match","No",VLOOKUP('C. Consumer Service Detail'!$C3246,'B. Consumer Budget'!$E$11:$F$2010,2,FALSE)),"")</f>
        <v/>
      </c>
      <c r="P3246" s="94"/>
      <c r="Q3246" s="94"/>
    </row>
    <row r="3247" spans="2:17" x14ac:dyDescent="0.25">
      <c r="B3247" s="95">
        <f t="shared" si="98"/>
        <v>3237</v>
      </c>
      <c r="C3247" s="149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96"/>
      <c r="E3247" s="98"/>
      <c r="F3247" s="120"/>
      <c r="G3247" s="99"/>
      <c r="H3247" s="172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85"/>
      <c r="J3247" s="171" t="str">
        <f t="shared" si="97"/>
        <v/>
      </c>
      <c r="K3247" s="163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53" t="str">
        <f>IF('C. Consumer Service Detail'!$F3247="","",IF(VLOOKUP('C. Consumer Service Detail'!$F3247,'Table of Current Services'!$B$7:$F$36,'Table of Current Services'!$F$5,)="cost","Yes","No"))</f>
        <v/>
      </c>
      <c r="M3247" s="154" t="str">
        <f>IFERROR(IF('C. Consumer Service Detail'!$K3247="No Match","No",VLOOKUP('C. Consumer Service Detail'!$C3247,'B. Consumer Budget'!$E$11:$F$2010,2,FALSE)),"")</f>
        <v/>
      </c>
      <c r="P3247" s="94"/>
      <c r="Q3247" s="94"/>
    </row>
    <row r="3248" spans="2:17" x14ac:dyDescent="0.25">
      <c r="B3248" s="95">
        <f t="shared" si="98"/>
        <v>3238</v>
      </c>
      <c r="C3248" s="149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97"/>
      <c r="E3248" s="96"/>
      <c r="F3248" s="119"/>
      <c r="G3248" s="97"/>
      <c r="H3248" s="170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86"/>
      <c r="J3248" s="171" t="str">
        <f t="shared" si="97"/>
        <v/>
      </c>
      <c r="K3248" s="163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53" t="str">
        <f>IF('C. Consumer Service Detail'!$F3248="","",IF(VLOOKUP('C. Consumer Service Detail'!$F3248,'Table of Current Services'!$B$7:$F$36,'Table of Current Services'!$F$5,)="cost","Yes","No"))</f>
        <v/>
      </c>
      <c r="M3248" s="154" t="str">
        <f>IFERROR(IF('C. Consumer Service Detail'!$K3248="No Match","No",VLOOKUP('C. Consumer Service Detail'!$C3248,'B. Consumer Budget'!$E$11:$F$2010,2,FALSE)),"")</f>
        <v/>
      </c>
      <c r="P3248" s="94"/>
      <c r="Q3248" s="94"/>
    </row>
    <row r="3249" spans="2:17" x14ac:dyDescent="0.25">
      <c r="B3249" s="95">
        <f t="shared" si="98"/>
        <v>3239</v>
      </c>
      <c r="C3249" s="149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96"/>
      <c r="E3249" s="98"/>
      <c r="F3249" s="120"/>
      <c r="G3249" s="99"/>
      <c r="H3249" s="172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85"/>
      <c r="J3249" s="171" t="str">
        <f t="shared" si="97"/>
        <v/>
      </c>
      <c r="K3249" s="163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53" t="str">
        <f>IF('C. Consumer Service Detail'!$F3249="","",IF(VLOOKUP('C. Consumer Service Detail'!$F3249,'Table of Current Services'!$B$7:$F$36,'Table of Current Services'!$F$5,)="cost","Yes","No"))</f>
        <v/>
      </c>
      <c r="M3249" s="154" t="str">
        <f>IFERROR(IF('C. Consumer Service Detail'!$K3249="No Match","No",VLOOKUP('C. Consumer Service Detail'!$C3249,'B. Consumer Budget'!$E$11:$F$2010,2,FALSE)),"")</f>
        <v/>
      </c>
      <c r="P3249" s="94"/>
      <c r="Q3249" s="94"/>
    </row>
    <row r="3250" spans="2:17" x14ac:dyDescent="0.25">
      <c r="B3250" s="95">
        <f t="shared" si="98"/>
        <v>3240</v>
      </c>
      <c r="C3250" s="149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97"/>
      <c r="E3250" s="96"/>
      <c r="F3250" s="119"/>
      <c r="G3250" s="97"/>
      <c r="H3250" s="170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86"/>
      <c r="J3250" s="171" t="str">
        <f t="shared" si="97"/>
        <v/>
      </c>
      <c r="K3250" s="163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53" t="str">
        <f>IF('C. Consumer Service Detail'!$F3250="","",IF(VLOOKUP('C. Consumer Service Detail'!$F3250,'Table of Current Services'!$B$7:$F$36,'Table of Current Services'!$F$5,)="cost","Yes","No"))</f>
        <v/>
      </c>
      <c r="M3250" s="154" t="str">
        <f>IFERROR(IF('C. Consumer Service Detail'!$K3250="No Match","No",VLOOKUP('C. Consumer Service Detail'!$C3250,'B. Consumer Budget'!$E$11:$F$2010,2,FALSE)),"")</f>
        <v/>
      </c>
      <c r="P3250" s="94"/>
      <c r="Q3250" s="94"/>
    </row>
    <row r="3251" spans="2:17" x14ac:dyDescent="0.25">
      <c r="B3251" s="95">
        <f t="shared" si="98"/>
        <v>3241</v>
      </c>
      <c r="C3251" s="149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96"/>
      <c r="E3251" s="98"/>
      <c r="F3251" s="120"/>
      <c r="G3251" s="99"/>
      <c r="H3251" s="172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85"/>
      <c r="J3251" s="171" t="str">
        <f t="shared" si="97"/>
        <v/>
      </c>
      <c r="K3251" s="163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53" t="str">
        <f>IF('C. Consumer Service Detail'!$F3251="","",IF(VLOOKUP('C. Consumer Service Detail'!$F3251,'Table of Current Services'!$B$7:$F$36,'Table of Current Services'!$F$5,)="cost","Yes","No"))</f>
        <v/>
      </c>
      <c r="M3251" s="154" t="str">
        <f>IFERROR(IF('C. Consumer Service Detail'!$K3251="No Match","No",VLOOKUP('C. Consumer Service Detail'!$C3251,'B. Consumer Budget'!$E$11:$F$2010,2,FALSE)),"")</f>
        <v/>
      </c>
      <c r="P3251" s="94"/>
      <c r="Q3251" s="94"/>
    </row>
    <row r="3252" spans="2:17" x14ac:dyDescent="0.25">
      <c r="B3252" s="95">
        <f t="shared" si="98"/>
        <v>3242</v>
      </c>
      <c r="C3252" s="149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97"/>
      <c r="E3252" s="96"/>
      <c r="F3252" s="119"/>
      <c r="G3252" s="97"/>
      <c r="H3252" s="170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86"/>
      <c r="J3252" s="171" t="str">
        <f t="shared" si="97"/>
        <v/>
      </c>
      <c r="K3252" s="163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53" t="str">
        <f>IF('C. Consumer Service Detail'!$F3252="","",IF(VLOOKUP('C. Consumer Service Detail'!$F3252,'Table of Current Services'!$B$7:$F$36,'Table of Current Services'!$F$5,)="cost","Yes","No"))</f>
        <v/>
      </c>
      <c r="M3252" s="154" t="str">
        <f>IFERROR(IF('C. Consumer Service Detail'!$K3252="No Match","No",VLOOKUP('C. Consumer Service Detail'!$C3252,'B. Consumer Budget'!$E$11:$F$2010,2,FALSE)),"")</f>
        <v/>
      </c>
      <c r="P3252" s="94"/>
      <c r="Q3252" s="94"/>
    </row>
    <row r="3253" spans="2:17" x14ac:dyDescent="0.25">
      <c r="B3253" s="95">
        <f t="shared" si="98"/>
        <v>3243</v>
      </c>
      <c r="C3253" s="149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96"/>
      <c r="E3253" s="98"/>
      <c r="F3253" s="120"/>
      <c r="G3253" s="99"/>
      <c r="H3253" s="172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85"/>
      <c r="J3253" s="171" t="str">
        <f t="shared" si="97"/>
        <v/>
      </c>
      <c r="K3253" s="163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53" t="str">
        <f>IF('C. Consumer Service Detail'!$F3253="","",IF(VLOOKUP('C. Consumer Service Detail'!$F3253,'Table of Current Services'!$B$7:$F$36,'Table of Current Services'!$F$5,)="cost","Yes","No"))</f>
        <v/>
      </c>
      <c r="M3253" s="154" t="str">
        <f>IFERROR(IF('C. Consumer Service Detail'!$K3253="No Match","No",VLOOKUP('C. Consumer Service Detail'!$C3253,'B. Consumer Budget'!$E$11:$F$2010,2,FALSE)),"")</f>
        <v/>
      </c>
      <c r="P3253" s="94"/>
      <c r="Q3253" s="94"/>
    </row>
    <row r="3254" spans="2:17" x14ac:dyDescent="0.25">
      <c r="B3254" s="95">
        <f t="shared" si="98"/>
        <v>3244</v>
      </c>
      <c r="C3254" s="149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97"/>
      <c r="E3254" s="96"/>
      <c r="F3254" s="119"/>
      <c r="G3254" s="97"/>
      <c r="H3254" s="170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86"/>
      <c r="J3254" s="171" t="str">
        <f t="shared" si="97"/>
        <v/>
      </c>
      <c r="K3254" s="163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53" t="str">
        <f>IF('C. Consumer Service Detail'!$F3254="","",IF(VLOOKUP('C. Consumer Service Detail'!$F3254,'Table of Current Services'!$B$7:$F$36,'Table of Current Services'!$F$5,)="cost","Yes","No"))</f>
        <v/>
      </c>
      <c r="M3254" s="154" t="str">
        <f>IFERROR(IF('C. Consumer Service Detail'!$K3254="No Match","No",VLOOKUP('C. Consumer Service Detail'!$C3254,'B. Consumer Budget'!$E$11:$F$2010,2,FALSE)),"")</f>
        <v/>
      </c>
      <c r="P3254" s="94"/>
      <c r="Q3254" s="94"/>
    </row>
    <row r="3255" spans="2:17" x14ac:dyDescent="0.25">
      <c r="B3255" s="95">
        <f t="shared" si="98"/>
        <v>3245</v>
      </c>
      <c r="C3255" s="149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96"/>
      <c r="E3255" s="98"/>
      <c r="F3255" s="120"/>
      <c r="G3255" s="99"/>
      <c r="H3255" s="172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85"/>
      <c r="J3255" s="171" t="str">
        <f t="shared" si="97"/>
        <v/>
      </c>
      <c r="K3255" s="163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53" t="str">
        <f>IF('C. Consumer Service Detail'!$F3255="","",IF(VLOOKUP('C. Consumer Service Detail'!$F3255,'Table of Current Services'!$B$7:$F$36,'Table of Current Services'!$F$5,)="cost","Yes","No"))</f>
        <v/>
      </c>
      <c r="M3255" s="154" t="str">
        <f>IFERROR(IF('C. Consumer Service Detail'!$K3255="No Match","No",VLOOKUP('C. Consumer Service Detail'!$C3255,'B. Consumer Budget'!$E$11:$F$2010,2,FALSE)),"")</f>
        <v/>
      </c>
      <c r="P3255" s="94"/>
      <c r="Q3255" s="94"/>
    </row>
    <row r="3256" spans="2:17" x14ac:dyDescent="0.25">
      <c r="B3256" s="95">
        <f t="shared" si="98"/>
        <v>3246</v>
      </c>
      <c r="C3256" s="149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97"/>
      <c r="E3256" s="96"/>
      <c r="F3256" s="119"/>
      <c r="G3256" s="97"/>
      <c r="H3256" s="170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86"/>
      <c r="J3256" s="171" t="str">
        <f t="shared" si="97"/>
        <v/>
      </c>
      <c r="K3256" s="163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53" t="str">
        <f>IF('C. Consumer Service Detail'!$F3256="","",IF(VLOOKUP('C. Consumer Service Detail'!$F3256,'Table of Current Services'!$B$7:$F$36,'Table of Current Services'!$F$5,)="cost","Yes","No"))</f>
        <v/>
      </c>
      <c r="M3256" s="154" t="str">
        <f>IFERROR(IF('C. Consumer Service Detail'!$K3256="No Match","No",VLOOKUP('C. Consumer Service Detail'!$C3256,'B. Consumer Budget'!$E$11:$F$2010,2,FALSE)),"")</f>
        <v/>
      </c>
      <c r="P3256" s="94"/>
      <c r="Q3256" s="94"/>
    </row>
    <row r="3257" spans="2:17" x14ac:dyDescent="0.25">
      <c r="B3257" s="95">
        <f t="shared" si="98"/>
        <v>3247</v>
      </c>
      <c r="C3257" s="149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96"/>
      <c r="E3257" s="98"/>
      <c r="F3257" s="120"/>
      <c r="G3257" s="99"/>
      <c r="H3257" s="172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85"/>
      <c r="J3257" s="171" t="str">
        <f t="shared" si="97"/>
        <v/>
      </c>
      <c r="K3257" s="163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53" t="str">
        <f>IF('C. Consumer Service Detail'!$F3257="","",IF(VLOOKUP('C. Consumer Service Detail'!$F3257,'Table of Current Services'!$B$7:$F$36,'Table of Current Services'!$F$5,)="cost","Yes","No"))</f>
        <v/>
      </c>
      <c r="M3257" s="154" t="str">
        <f>IFERROR(IF('C. Consumer Service Detail'!$K3257="No Match","No",VLOOKUP('C. Consumer Service Detail'!$C3257,'B. Consumer Budget'!$E$11:$F$2010,2,FALSE)),"")</f>
        <v/>
      </c>
      <c r="P3257" s="94"/>
      <c r="Q3257" s="94"/>
    </row>
    <row r="3258" spans="2:17" x14ac:dyDescent="0.25">
      <c r="B3258" s="95">
        <f t="shared" si="98"/>
        <v>3248</v>
      </c>
      <c r="C3258" s="149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97"/>
      <c r="E3258" s="96"/>
      <c r="F3258" s="119"/>
      <c r="G3258" s="97"/>
      <c r="H3258" s="170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86"/>
      <c r="J3258" s="171" t="str">
        <f t="shared" si="97"/>
        <v/>
      </c>
      <c r="K3258" s="163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53" t="str">
        <f>IF('C. Consumer Service Detail'!$F3258="","",IF(VLOOKUP('C. Consumer Service Detail'!$F3258,'Table of Current Services'!$B$7:$F$36,'Table of Current Services'!$F$5,)="cost","Yes","No"))</f>
        <v/>
      </c>
      <c r="M3258" s="154" t="str">
        <f>IFERROR(IF('C. Consumer Service Detail'!$K3258="No Match","No",VLOOKUP('C. Consumer Service Detail'!$C3258,'B. Consumer Budget'!$E$11:$F$2010,2,FALSE)),"")</f>
        <v/>
      </c>
      <c r="P3258" s="94"/>
      <c r="Q3258" s="94"/>
    </row>
    <row r="3259" spans="2:17" x14ac:dyDescent="0.25">
      <c r="B3259" s="95">
        <f t="shared" si="98"/>
        <v>3249</v>
      </c>
      <c r="C3259" s="149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96"/>
      <c r="E3259" s="98"/>
      <c r="F3259" s="120"/>
      <c r="G3259" s="99"/>
      <c r="H3259" s="172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85"/>
      <c r="J3259" s="171" t="str">
        <f t="shared" si="97"/>
        <v/>
      </c>
      <c r="K3259" s="163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53" t="str">
        <f>IF('C. Consumer Service Detail'!$F3259="","",IF(VLOOKUP('C. Consumer Service Detail'!$F3259,'Table of Current Services'!$B$7:$F$36,'Table of Current Services'!$F$5,)="cost","Yes","No"))</f>
        <v/>
      </c>
      <c r="M3259" s="154" t="str">
        <f>IFERROR(IF('C. Consumer Service Detail'!$K3259="No Match","No",VLOOKUP('C. Consumer Service Detail'!$C3259,'B. Consumer Budget'!$E$11:$F$2010,2,FALSE)),"")</f>
        <v/>
      </c>
      <c r="P3259" s="94"/>
      <c r="Q3259" s="94"/>
    </row>
    <row r="3260" spans="2:17" x14ac:dyDescent="0.25">
      <c r="B3260" s="95">
        <f t="shared" si="98"/>
        <v>3250</v>
      </c>
      <c r="C3260" s="149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97"/>
      <c r="E3260" s="96"/>
      <c r="F3260" s="119"/>
      <c r="G3260" s="97"/>
      <c r="H3260" s="170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86"/>
      <c r="J3260" s="171" t="str">
        <f t="shared" si="97"/>
        <v/>
      </c>
      <c r="K3260" s="163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53" t="str">
        <f>IF('C. Consumer Service Detail'!$F3260="","",IF(VLOOKUP('C. Consumer Service Detail'!$F3260,'Table of Current Services'!$B$7:$F$36,'Table of Current Services'!$F$5,)="cost","Yes","No"))</f>
        <v/>
      </c>
      <c r="M3260" s="154" t="str">
        <f>IFERROR(IF('C. Consumer Service Detail'!$K3260="No Match","No",VLOOKUP('C. Consumer Service Detail'!$C3260,'B. Consumer Budget'!$E$11:$F$2010,2,FALSE)),"")</f>
        <v/>
      </c>
      <c r="P3260" s="94"/>
      <c r="Q3260" s="94"/>
    </row>
    <row r="3261" spans="2:17" x14ac:dyDescent="0.25">
      <c r="B3261" s="95">
        <f t="shared" si="98"/>
        <v>3251</v>
      </c>
      <c r="C3261" s="149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96"/>
      <c r="E3261" s="98"/>
      <c r="F3261" s="120"/>
      <c r="G3261" s="99"/>
      <c r="H3261" s="172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85"/>
      <c r="J3261" s="171" t="str">
        <f t="shared" si="97"/>
        <v/>
      </c>
      <c r="K3261" s="163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53" t="str">
        <f>IF('C. Consumer Service Detail'!$F3261="","",IF(VLOOKUP('C. Consumer Service Detail'!$F3261,'Table of Current Services'!$B$7:$F$36,'Table of Current Services'!$F$5,)="cost","Yes","No"))</f>
        <v/>
      </c>
      <c r="M3261" s="154" t="str">
        <f>IFERROR(IF('C. Consumer Service Detail'!$K3261="No Match","No",VLOOKUP('C. Consumer Service Detail'!$C3261,'B. Consumer Budget'!$E$11:$F$2010,2,FALSE)),"")</f>
        <v/>
      </c>
      <c r="P3261" s="94"/>
      <c r="Q3261" s="94"/>
    </row>
    <row r="3262" spans="2:17" x14ac:dyDescent="0.25">
      <c r="B3262" s="95">
        <f t="shared" si="98"/>
        <v>3252</v>
      </c>
      <c r="C3262" s="149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97"/>
      <c r="E3262" s="96"/>
      <c r="F3262" s="119"/>
      <c r="G3262" s="97"/>
      <c r="H3262" s="170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86"/>
      <c r="J3262" s="171" t="str">
        <f t="shared" si="97"/>
        <v/>
      </c>
      <c r="K3262" s="163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53" t="str">
        <f>IF('C. Consumer Service Detail'!$F3262="","",IF(VLOOKUP('C. Consumer Service Detail'!$F3262,'Table of Current Services'!$B$7:$F$36,'Table of Current Services'!$F$5,)="cost","Yes","No"))</f>
        <v/>
      </c>
      <c r="M3262" s="154" t="str">
        <f>IFERROR(IF('C. Consumer Service Detail'!$K3262="No Match","No",VLOOKUP('C. Consumer Service Detail'!$C3262,'B. Consumer Budget'!$E$11:$F$2010,2,FALSE)),"")</f>
        <v/>
      </c>
      <c r="P3262" s="94"/>
      <c r="Q3262" s="94"/>
    </row>
    <row r="3263" spans="2:17" x14ac:dyDescent="0.25">
      <c r="B3263" s="95">
        <f t="shared" si="98"/>
        <v>3253</v>
      </c>
      <c r="C3263" s="149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96"/>
      <c r="E3263" s="98"/>
      <c r="F3263" s="120"/>
      <c r="G3263" s="99"/>
      <c r="H3263" s="172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85"/>
      <c r="J3263" s="171" t="str">
        <f t="shared" si="97"/>
        <v/>
      </c>
      <c r="K3263" s="163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53" t="str">
        <f>IF('C. Consumer Service Detail'!$F3263="","",IF(VLOOKUP('C. Consumer Service Detail'!$F3263,'Table of Current Services'!$B$7:$F$36,'Table of Current Services'!$F$5,)="cost","Yes","No"))</f>
        <v/>
      </c>
      <c r="M3263" s="154" t="str">
        <f>IFERROR(IF('C. Consumer Service Detail'!$K3263="No Match","No",VLOOKUP('C. Consumer Service Detail'!$C3263,'B. Consumer Budget'!$E$11:$F$2010,2,FALSE)),"")</f>
        <v/>
      </c>
      <c r="P3263" s="94"/>
      <c r="Q3263" s="94"/>
    </row>
    <row r="3264" spans="2:17" x14ac:dyDescent="0.25">
      <c r="B3264" s="95">
        <f t="shared" si="98"/>
        <v>3254</v>
      </c>
      <c r="C3264" s="149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97"/>
      <c r="E3264" s="96"/>
      <c r="F3264" s="119"/>
      <c r="G3264" s="97"/>
      <c r="H3264" s="170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86"/>
      <c r="J3264" s="171" t="str">
        <f t="shared" si="97"/>
        <v/>
      </c>
      <c r="K3264" s="163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53" t="str">
        <f>IF('C. Consumer Service Detail'!$F3264="","",IF(VLOOKUP('C. Consumer Service Detail'!$F3264,'Table of Current Services'!$B$7:$F$36,'Table of Current Services'!$F$5,)="cost","Yes","No"))</f>
        <v/>
      </c>
      <c r="M3264" s="154" t="str">
        <f>IFERROR(IF('C. Consumer Service Detail'!$K3264="No Match","No",VLOOKUP('C. Consumer Service Detail'!$C3264,'B. Consumer Budget'!$E$11:$F$2010,2,FALSE)),"")</f>
        <v/>
      </c>
      <c r="P3264" s="94"/>
      <c r="Q3264" s="94"/>
    </row>
    <row r="3265" spans="2:17" x14ac:dyDescent="0.25">
      <c r="B3265" s="95">
        <f t="shared" si="98"/>
        <v>3255</v>
      </c>
      <c r="C3265" s="149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96"/>
      <c r="E3265" s="98"/>
      <c r="F3265" s="120"/>
      <c r="G3265" s="99"/>
      <c r="H3265" s="172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85"/>
      <c r="J3265" s="171" t="str">
        <f t="shared" si="97"/>
        <v/>
      </c>
      <c r="K3265" s="163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53" t="str">
        <f>IF('C. Consumer Service Detail'!$F3265="","",IF(VLOOKUP('C. Consumer Service Detail'!$F3265,'Table of Current Services'!$B$7:$F$36,'Table of Current Services'!$F$5,)="cost","Yes","No"))</f>
        <v/>
      </c>
      <c r="M3265" s="154" t="str">
        <f>IFERROR(IF('C. Consumer Service Detail'!$K3265="No Match","No",VLOOKUP('C. Consumer Service Detail'!$C3265,'B. Consumer Budget'!$E$11:$F$2010,2,FALSE)),"")</f>
        <v/>
      </c>
      <c r="P3265" s="94"/>
      <c r="Q3265" s="94"/>
    </row>
    <row r="3266" spans="2:17" x14ac:dyDescent="0.25">
      <c r="B3266" s="95">
        <f t="shared" si="98"/>
        <v>3256</v>
      </c>
      <c r="C3266" s="149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97"/>
      <c r="E3266" s="96"/>
      <c r="F3266" s="119"/>
      <c r="G3266" s="97"/>
      <c r="H3266" s="170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86"/>
      <c r="J3266" s="171" t="str">
        <f t="shared" si="97"/>
        <v/>
      </c>
      <c r="K3266" s="163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53" t="str">
        <f>IF('C. Consumer Service Detail'!$F3266="","",IF(VLOOKUP('C. Consumer Service Detail'!$F3266,'Table of Current Services'!$B$7:$F$36,'Table of Current Services'!$F$5,)="cost","Yes","No"))</f>
        <v/>
      </c>
      <c r="M3266" s="154" t="str">
        <f>IFERROR(IF('C. Consumer Service Detail'!$K3266="No Match","No",VLOOKUP('C. Consumer Service Detail'!$C3266,'B. Consumer Budget'!$E$11:$F$2010,2,FALSE)),"")</f>
        <v/>
      </c>
      <c r="P3266" s="94"/>
      <c r="Q3266" s="94"/>
    </row>
    <row r="3267" spans="2:17" x14ac:dyDescent="0.25">
      <c r="B3267" s="95">
        <f t="shared" si="98"/>
        <v>3257</v>
      </c>
      <c r="C3267" s="149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96"/>
      <c r="E3267" s="98"/>
      <c r="F3267" s="120"/>
      <c r="G3267" s="99"/>
      <c r="H3267" s="172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85"/>
      <c r="J3267" s="171" t="str">
        <f t="shared" si="97"/>
        <v/>
      </c>
      <c r="K3267" s="163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53" t="str">
        <f>IF('C. Consumer Service Detail'!$F3267="","",IF(VLOOKUP('C. Consumer Service Detail'!$F3267,'Table of Current Services'!$B$7:$F$36,'Table of Current Services'!$F$5,)="cost","Yes","No"))</f>
        <v/>
      </c>
      <c r="M3267" s="154" t="str">
        <f>IFERROR(IF('C. Consumer Service Detail'!$K3267="No Match","No",VLOOKUP('C. Consumer Service Detail'!$C3267,'B. Consumer Budget'!$E$11:$F$2010,2,FALSE)),"")</f>
        <v/>
      </c>
      <c r="P3267" s="94"/>
      <c r="Q3267" s="94"/>
    </row>
    <row r="3268" spans="2:17" x14ac:dyDescent="0.25">
      <c r="B3268" s="95">
        <f t="shared" si="98"/>
        <v>3258</v>
      </c>
      <c r="C3268" s="149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97"/>
      <c r="E3268" s="96"/>
      <c r="F3268" s="119"/>
      <c r="G3268" s="97"/>
      <c r="H3268" s="170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86"/>
      <c r="J3268" s="171" t="str">
        <f t="shared" si="97"/>
        <v/>
      </c>
      <c r="K3268" s="163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53" t="str">
        <f>IF('C. Consumer Service Detail'!$F3268="","",IF(VLOOKUP('C. Consumer Service Detail'!$F3268,'Table of Current Services'!$B$7:$F$36,'Table of Current Services'!$F$5,)="cost","Yes","No"))</f>
        <v/>
      </c>
      <c r="M3268" s="154" t="str">
        <f>IFERROR(IF('C. Consumer Service Detail'!$K3268="No Match","No",VLOOKUP('C. Consumer Service Detail'!$C3268,'B. Consumer Budget'!$E$11:$F$2010,2,FALSE)),"")</f>
        <v/>
      </c>
      <c r="P3268" s="94"/>
      <c r="Q3268" s="94"/>
    </row>
    <row r="3269" spans="2:17" x14ac:dyDescent="0.25">
      <c r="B3269" s="95">
        <f t="shared" si="98"/>
        <v>3259</v>
      </c>
      <c r="C3269" s="149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96"/>
      <c r="E3269" s="98"/>
      <c r="F3269" s="120"/>
      <c r="G3269" s="99"/>
      <c r="H3269" s="172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85"/>
      <c r="J3269" s="171" t="str">
        <f t="shared" si="97"/>
        <v/>
      </c>
      <c r="K3269" s="163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53" t="str">
        <f>IF('C. Consumer Service Detail'!$F3269="","",IF(VLOOKUP('C. Consumer Service Detail'!$F3269,'Table of Current Services'!$B$7:$F$36,'Table of Current Services'!$F$5,)="cost","Yes","No"))</f>
        <v/>
      </c>
      <c r="M3269" s="154" t="str">
        <f>IFERROR(IF('C. Consumer Service Detail'!$K3269="No Match","No",VLOOKUP('C. Consumer Service Detail'!$C3269,'B. Consumer Budget'!$E$11:$F$2010,2,FALSE)),"")</f>
        <v/>
      </c>
      <c r="P3269" s="94"/>
      <c r="Q3269" s="94"/>
    </row>
    <row r="3270" spans="2:17" x14ac:dyDescent="0.25">
      <c r="B3270" s="95">
        <f t="shared" si="98"/>
        <v>3260</v>
      </c>
      <c r="C3270" s="149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97"/>
      <c r="E3270" s="96"/>
      <c r="F3270" s="119"/>
      <c r="G3270" s="97"/>
      <c r="H3270" s="170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86"/>
      <c r="J3270" s="171" t="str">
        <f t="shared" si="97"/>
        <v/>
      </c>
      <c r="K3270" s="163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53" t="str">
        <f>IF('C. Consumer Service Detail'!$F3270="","",IF(VLOOKUP('C. Consumer Service Detail'!$F3270,'Table of Current Services'!$B$7:$F$36,'Table of Current Services'!$F$5,)="cost","Yes","No"))</f>
        <v/>
      </c>
      <c r="M3270" s="154" t="str">
        <f>IFERROR(IF('C. Consumer Service Detail'!$K3270="No Match","No",VLOOKUP('C. Consumer Service Detail'!$C3270,'B. Consumer Budget'!$E$11:$F$2010,2,FALSE)),"")</f>
        <v/>
      </c>
      <c r="P3270" s="94"/>
      <c r="Q3270" s="94"/>
    </row>
    <row r="3271" spans="2:17" x14ac:dyDescent="0.25">
      <c r="B3271" s="95">
        <f t="shared" si="98"/>
        <v>3261</v>
      </c>
      <c r="C3271" s="149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96"/>
      <c r="E3271" s="98"/>
      <c r="F3271" s="120"/>
      <c r="G3271" s="99"/>
      <c r="H3271" s="172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85"/>
      <c r="J3271" s="171" t="str">
        <f t="shared" si="97"/>
        <v/>
      </c>
      <c r="K3271" s="163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53" t="str">
        <f>IF('C. Consumer Service Detail'!$F3271="","",IF(VLOOKUP('C. Consumer Service Detail'!$F3271,'Table of Current Services'!$B$7:$F$36,'Table of Current Services'!$F$5,)="cost","Yes","No"))</f>
        <v/>
      </c>
      <c r="M3271" s="154" t="str">
        <f>IFERROR(IF('C. Consumer Service Detail'!$K3271="No Match","No",VLOOKUP('C. Consumer Service Detail'!$C3271,'B. Consumer Budget'!$E$11:$F$2010,2,FALSE)),"")</f>
        <v/>
      </c>
      <c r="P3271" s="94"/>
      <c r="Q3271" s="94"/>
    </row>
    <row r="3272" spans="2:17" x14ac:dyDescent="0.25">
      <c r="B3272" s="95">
        <f t="shared" si="98"/>
        <v>3262</v>
      </c>
      <c r="C3272" s="149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97"/>
      <c r="E3272" s="96"/>
      <c r="F3272" s="119"/>
      <c r="G3272" s="97"/>
      <c r="H3272" s="170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86"/>
      <c r="J3272" s="171" t="str">
        <f t="shared" si="97"/>
        <v/>
      </c>
      <c r="K3272" s="163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53" t="str">
        <f>IF('C. Consumer Service Detail'!$F3272="","",IF(VLOOKUP('C. Consumer Service Detail'!$F3272,'Table of Current Services'!$B$7:$F$36,'Table of Current Services'!$F$5,)="cost","Yes","No"))</f>
        <v/>
      </c>
      <c r="M3272" s="154" t="str">
        <f>IFERROR(IF('C. Consumer Service Detail'!$K3272="No Match","No",VLOOKUP('C. Consumer Service Detail'!$C3272,'B. Consumer Budget'!$E$11:$F$2010,2,FALSE)),"")</f>
        <v/>
      </c>
      <c r="P3272" s="94"/>
      <c r="Q3272" s="94"/>
    </row>
    <row r="3273" spans="2:17" x14ac:dyDescent="0.25">
      <c r="B3273" s="95">
        <f t="shared" si="98"/>
        <v>3263</v>
      </c>
      <c r="C3273" s="149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96"/>
      <c r="E3273" s="98"/>
      <c r="F3273" s="120"/>
      <c r="G3273" s="99"/>
      <c r="H3273" s="172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85"/>
      <c r="J3273" s="171" t="str">
        <f t="shared" si="97"/>
        <v/>
      </c>
      <c r="K3273" s="163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53" t="str">
        <f>IF('C. Consumer Service Detail'!$F3273="","",IF(VLOOKUP('C. Consumer Service Detail'!$F3273,'Table of Current Services'!$B$7:$F$36,'Table of Current Services'!$F$5,)="cost","Yes","No"))</f>
        <v/>
      </c>
      <c r="M3273" s="154" t="str">
        <f>IFERROR(IF('C. Consumer Service Detail'!$K3273="No Match","No",VLOOKUP('C. Consumer Service Detail'!$C3273,'B. Consumer Budget'!$E$11:$F$2010,2,FALSE)),"")</f>
        <v/>
      </c>
      <c r="P3273" s="94"/>
      <c r="Q3273" s="94"/>
    </row>
    <row r="3274" spans="2:17" x14ac:dyDescent="0.25">
      <c r="B3274" s="95">
        <f t="shared" si="98"/>
        <v>3264</v>
      </c>
      <c r="C3274" s="149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97"/>
      <c r="E3274" s="96"/>
      <c r="F3274" s="119"/>
      <c r="G3274" s="97"/>
      <c r="H3274" s="170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86"/>
      <c r="J3274" s="171" t="str">
        <f t="shared" si="97"/>
        <v/>
      </c>
      <c r="K3274" s="163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53" t="str">
        <f>IF('C. Consumer Service Detail'!$F3274="","",IF(VLOOKUP('C. Consumer Service Detail'!$F3274,'Table of Current Services'!$B$7:$F$36,'Table of Current Services'!$F$5,)="cost","Yes","No"))</f>
        <v/>
      </c>
      <c r="M3274" s="154" t="str">
        <f>IFERROR(IF('C. Consumer Service Detail'!$K3274="No Match","No",VLOOKUP('C. Consumer Service Detail'!$C3274,'B. Consumer Budget'!$E$11:$F$2010,2,FALSE)),"")</f>
        <v/>
      </c>
      <c r="P3274" s="94"/>
      <c r="Q3274" s="94"/>
    </row>
    <row r="3275" spans="2:17" x14ac:dyDescent="0.25">
      <c r="B3275" s="95">
        <f t="shared" si="98"/>
        <v>3265</v>
      </c>
      <c r="C3275" s="149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96"/>
      <c r="E3275" s="98"/>
      <c r="F3275" s="120"/>
      <c r="G3275" s="99"/>
      <c r="H3275" s="172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85"/>
      <c r="J3275" s="171" t="str">
        <f t="shared" ref="J3275:J3338" si="99">IFERROR(IF($H3275&gt;0,$H3275*$I3275,$I3275),"")</f>
        <v/>
      </c>
      <c r="K3275" s="163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53" t="str">
        <f>IF('C. Consumer Service Detail'!$F3275="","",IF(VLOOKUP('C. Consumer Service Detail'!$F3275,'Table of Current Services'!$B$7:$F$36,'Table of Current Services'!$F$5,)="cost","Yes","No"))</f>
        <v/>
      </c>
      <c r="M3275" s="154" t="str">
        <f>IFERROR(IF('C. Consumer Service Detail'!$K3275="No Match","No",VLOOKUP('C. Consumer Service Detail'!$C3275,'B. Consumer Budget'!$E$11:$F$2010,2,FALSE)),"")</f>
        <v/>
      </c>
      <c r="P3275" s="94"/>
      <c r="Q3275" s="94"/>
    </row>
    <row r="3276" spans="2:17" x14ac:dyDescent="0.25">
      <c r="B3276" s="95">
        <f t="shared" ref="B3276:B3339" si="100">B3275+1</f>
        <v>3266</v>
      </c>
      <c r="C3276" s="149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97"/>
      <c r="E3276" s="96"/>
      <c r="F3276" s="119"/>
      <c r="G3276" s="97"/>
      <c r="H3276" s="170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86"/>
      <c r="J3276" s="171" t="str">
        <f t="shared" si="99"/>
        <v/>
      </c>
      <c r="K3276" s="163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53" t="str">
        <f>IF('C. Consumer Service Detail'!$F3276="","",IF(VLOOKUP('C. Consumer Service Detail'!$F3276,'Table of Current Services'!$B$7:$F$36,'Table of Current Services'!$F$5,)="cost","Yes","No"))</f>
        <v/>
      </c>
      <c r="M3276" s="154" t="str">
        <f>IFERROR(IF('C. Consumer Service Detail'!$K3276="No Match","No",VLOOKUP('C. Consumer Service Detail'!$C3276,'B. Consumer Budget'!$E$11:$F$2010,2,FALSE)),"")</f>
        <v/>
      </c>
      <c r="P3276" s="94"/>
      <c r="Q3276" s="94"/>
    </row>
    <row r="3277" spans="2:17" x14ac:dyDescent="0.25">
      <c r="B3277" s="95">
        <f t="shared" si="100"/>
        <v>3267</v>
      </c>
      <c r="C3277" s="149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96"/>
      <c r="E3277" s="98"/>
      <c r="F3277" s="120"/>
      <c r="G3277" s="99"/>
      <c r="H3277" s="172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85"/>
      <c r="J3277" s="171" t="str">
        <f t="shared" si="99"/>
        <v/>
      </c>
      <c r="K3277" s="163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53" t="str">
        <f>IF('C. Consumer Service Detail'!$F3277="","",IF(VLOOKUP('C. Consumer Service Detail'!$F3277,'Table of Current Services'!$B$7:$F$36,'Table of Current Services'!$F$5,)="cost","Yes","No"))</f>
        <v/>
      </c>
      <c r="M3277" s="154" t="str">
        <f>IFERROR(IF('C. Consumer Service Detail'!$K3277="No Match","No",VLOOKUP('C. Consumer Service Detail'!$C3277,'B. Consumer Budget'!$E$11:$F$2010,2,FALSE)),"")</f>
        <v/>
      </c>
      <c r="P3277" s="94"/>
      <c r="Q3277" s="94"/>
    </row>
    <row r="3278" spans="2:17" x14ac:dyDescent="0.25">
      <c r="B3278" s="95">
        <f t="shared" si="100"/>
        <v>3268</v>
      </c>
      <c r="C3278" s="149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97"/>
      <c r="E3278" s="96"/>
      <c r="F3278" s="119"/>
      <c r="G3278" s="97"/>
      <c r="H3278" s="170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86"/>
      <c r="J3278" s="171" t="str">
        <f t="shared" si="99"/>
        <v/>
      </c>
      <c r="K3278" s="163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53" t="str">
        <f>IF('C. Consumer Service Detail'!$F3278="","",IF(VLOOKUP('C. Consumer Service Detail'!$F3278,'Table of Current Services'!$B$7:$F$36,'Table of Current Services'!$F$5,)="cost","Yes","No"))</f>
        <v/>
      </c>
      <c r="M3278" s="154" t="str">
        <f>IFERROR(IF('C. Consumer Service Detail'!$K3278="No Match","No",VLOOKUP('C. Consumer Service Detail'!$C3278,'B. Consumer Budget'!$E$11:$F$2010,2,FALSE)),"")</f>
        <v/>
      </c>
      <c r="P3278" s="94"/>
      <c r="Q3278" s="94"/>
    </row>
    <row r="3279" spans="2:17" x14ac:dyDescent="0.25">
      <c r="B3279" s="95">
        <f t="shared" si="100"/>
        <v>3269</v>
      </c>
      <c r="C3279" s="149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96"/>
      <c r="E3279" s="98"/>
      <c r="F3279" s="120"/>
      <c r="G3279" s="99"/>
      <c r="H3279" s="172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85"/>
      <c r="J3279" s="171" t="str">
        <f t="shared" si="99"/>
        <v/>
      </c>
      <c r="K3279" s="163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53" t="str">
        <f>IF('C. Consumer Service Detail'!$F3279="","",IF(VLOOKUP('C. Consumer Service Detail'!$F3279,'Table of Current Services'!$B$7:$F$36,'Table of Current Services'!$F$5,)="cost","Yes","No"))</f>
        <v/>
      </c>
      <c r="M3279" s="154" t="str">
        <f>IFERROR(IF('C. Consumer Service Detail'!$K3279="No Match","No",VLOOKUP('C. Consumer Service Detail'!$C3279,'B. Consumer Budget'!$E$11:$F$2010,2,FALSE)),"")</f>
        <v/>
      </c>
      <c r="P3279" s="94"/>
      <c r="Q3279" s="94"/>
    </row>
    <row r="3280" spans="2:17" x14ac:dyDescent="0.25">
      <c r="B3280" s="95">
        <f t="shared" si="100"/>
        <v>3270</v>
      </c>
      <c r="C3280" s="149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97"/>
      <c r="E3280" s="96"/>
      <c r="F3280" s="119"/>
      <c r="G3280" s="97"/>
      <c r="H3280" s="170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86"/>
      <c r="J3280" s="171" t="str">
        <f t="shared" si="99"/>
        <v/>
      </c>
      <c r="K3280" s="163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53" t="str">
        <f>IF('C. Consumer Service Detail'!$F3280="","",IF(VLOOKUP('C. Consumer Service Detail'!$F3280,'Table of Current Services'!$B$7:$F$36,'Table of Current Services'!$F$5,)="cost","Yes","No"))</f>
        <v/>
      </c>
      <c r="M3280" s="154" t="str">
        <f>IFERROR(IF('C. Consumer Service Detail'!$K3280="No Match","No",VLOOKUP('C. Consumer Service Detail'!$C3280,'B. Consumer Budget'!$E$11:$F$2010,2,FALSE)),"")</f>
        <v/>
      </c>
      <c r="P3280" s="94"/>
      <c r="Q3280" s="94"/>
    </row>
    <row r="3281" spans="2:17" x14ac:dyDescent="0.25">
      <c r="B3281" s="95">
        <f t="shared" si="100"/>
        <v>3271</v>
      </c>
      <c r="C3281" s="149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96"/>
      <c r="E3281" s="98"/>
      <c r="F3281" s="120"/>
      <c r="G3281" s="99"/>
      <c r="H3281" s="172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85"/>
      <c r="J3281" s="171" t="str">
        <f t="shared" si="99"/>
        <v/>
      </c>
      <c r="K3281" s="163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53" t="str">
        <f>IF('C. Consumer Service Detail'!$F3281="","",IF(VLOOKUP('C. Consumer Service Detail'!$F3281,'Table of Current Services'!$B$7:$F$36,'Table of Current Services'!$F$5,)="cost","Yes","No"))</f>
        <v/>
      </c>
      <c r="M3281" s="154" t="str">
        <f>IFERROR(IF('C. Consumer Service Detail'!$K3281="No Match","No",VLOOKUP('C. Consumer Service Detail'!$C3281,'B. Consumer Budget'!$E$11:$F$2010,2,FALSE)),"")</f>
        <v/>
      </c>
      <c r="P3281" s="94"/>
      <c r="Q3281" s="94"/>
    </row>
    <row r="3282" spans="2:17" x14ac:dyDescent="0.25">
      <c r="B3282" s="95">
        <f t="shared" si="100"/>
        <v>3272</v>
      </c>
      <c r="C3282" s="149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97"/>
      <c r="E3282" s="96"/>
      <c r="F3282" s="119"/>
      <c r="G3282" s="97"/>
      <c r="H3282" s="170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86"/>
      <c r="J3282" s="171" t="str">
        <f t="shared" si="99"/>
        <v/>
      </c>
      <c r="K3282" s="163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53" t="str">
        <f>IF('C. Consumer Service Detail'!$F3282="","",IF(VLOOKUP('C. Consumer Service Detail'!$F3282,'Table of Current Services'!$B$7:$F$36,'Table of Current Services'!$F$5,)="cost","Yes","No"))</f>
        <v/>
      </c>
      <c r="M3282" s="154" t="str">
        <f>IFERROR(IF('C. Consumer Service Detail'!$K3282="No Match","No",VLOOKUP('C. Consumer Service Detail'!$C3282,'B. Consumer Budget'!$E$11:$F$2010,2,FALSE)),"")</f>
        <v/>
      </c>
      <c r="P3282" s="94"/>
      <c r="Q3282" s="94"/>
    </row>
    <row r="3283" spans="2:17" x14ac:dyDescent="0.25">
      <c r="B3283" s="95">
        <f t="shared" si="100"/>
        <v>3273</v>
      </c>
      <c r="C3283" s="149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96"/>
      <c r="E3283" s="98"/>
      <c r="F3283" s="120"/>
      <c r="G3283" s="99"/>
      <c r="H3283" s="172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85"/>
      <c r="J3283" s="171" t="str">
        <f t="shared" si="99"/>
        <v/>
      </c>
      <c r="K3283" s="163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53" t="str">
        <f>IF('C. Consumer Service Detail'!$F3283="","",IF(VLOOKUP('C. Consumer Service Detail'!$F3283,'Table of Current Services'!$B$7:$F$36,'Table of Current Services'!$F$5,)="cost","Yes","No"))</f>
        <v/>
      </c>
      <c r="M3283" s="154" t="str">
        <f>IFERROR(IF('C. Consumer Service Detail'!$K3283="No Match","No",VLOOKUP('C. Consumer Service Detail'!$C3283,'B. Consumer Budget'!$E$11:$F$2010,2,FALSE)),"")</f>
        <v/>
      </c>
      <c r="P3283" s="94"/>
      <c r="Q3283" s="94"/>
    </row>
    <row r="3284" spans="2:17" x14ac:dyDescent="0.25">
      <c r="B3284" s="95">
        <f t="shared" si="100"/>
        <v>3274</v>
      </c>
      <c r="C3284" s="149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97"/>
      <c r="E3284" s="96"/>
      <c r="F3284" s="119"/>
      <c r="G3284" s="97"/>
      <c r="H3284" s="170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86"/>
      <c r="J3284" s="171" t="str">
        <f t="shared" si="99"/>
        <v/>
      </c>
      <c r="K3284" s="163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53" t="str">
        <f>IF('C. Consumer Service Detail'!$F3284="","",IF(VLOOKUP('C. Consumer Service Detail'!$F3284,'Table of Current Services'!$B$7:$F$36,'Table of Current Services'!$F$5,)="cost","Yes","No"))</f>
        <v/>
      </c>
      <c r="M3284" s="154" t="str">
        <f>IFERROR(IF('C. Consumer Service Detail'!$K3284="No Match","No",VLOOKUP('C. Consumer Service Detail'!$C3284,'B. Consumer Budget'!$E$11:$F$2010,2,FALSE)),"")</f>
        <v/>
      </c>
      <c r="P3284" s="94"/>
      <c r="Q3284" s="94"/>
    </row>
    <row r="3285" spans="2:17" x14ac:dyDescent="0.25">
      <c r="B3285" s="95">
        <f t="shared" si="100"/>
        <v>3275</v>
      </c>
      <c r="C3285" s="149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96"/>
      <c r="E3285" s="98"/>
      <c r="F3285" s="120"/>
      <c r="G3285" s="99"/>
      <c r="H3285" s="172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85"/>
      <c r="J3285" s="171" t="str">
        <f t="shared" si="99"/>
        <v/>
      </c>
      <c r="K3285" s="163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53" t="str">
        <f>IF('C. Consumer Service Detail'!$F3285="","",IF(VLOOKUP('C. Consumer Service Detail'!$F3285,'Table of Current Services'!$B$7:$F$36,'Table of Current Services'!$F$5,)="cost","Yes","No"))</f>
        <v/>
      </c>
      <c r="M3285" s="154" t="str">
        <f>IFERROR(IF('C. Consumer Service Detail'!$K3285="No Match","No",VLOOKUP('C. Consumer Service Detail'!$C3285,'B. Consumer Budget'!$E$11:$F$2010,2,FALSE)),"")</f>
        <v/>
      </c>
      <c r="P3285" s="94"/>
      <c r="Q3285" s="94"/>
    </row>
    <row r="3286" spans="2:17" x14ac:dyDescent="0.25">
      <c r="B3286" s="95">
        <f t="shared" si="100"/>
        <v>3276</v>
      </c>
      <c r="C3286" s="149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97"/>
      <c r="E3286" s="96"/>
      <c r="F3286" s="119"/>
      <c r="G3286" s="97"/>
      <c r="H3286" s="170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86"/>
      <c r="J3286" s="171" t="str">
        <f t="shared" si="99"/>
        <v/>
      </c>
      <c r="K3286" s="163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53" t="str">
        <f>IF('C. Consumer Service Detail'!$F3286="","",IF(VLOOKUP('C. Consumer Service Detail'!$F3286,'Table of Current Services'!$B$7:$F$36,'Table of Current Services'!$F$5,)="cost","Yes","No"))</f>
        <v/>
      </c>
      <c r="M3286" s="154" t="str">
        <f>IFERROR(IF('C. Consumer Service Detail'!$K3286="No Match","No",VLOOKUP('C. Consumer Service Detail'!$C3286,'B. Consumer Budget'!$E$11:$F$2010,2,FALSE)),"")</f>
        <v/>
      </c>
      <c r="P3286" s="94"/>
      <c r="Q3286" s="94"/>
    </row>
    <row r="3287" spans="2:17" x14ac:dyDescent="0.25">
      <c r="B3287" s="95">
        <f t="shared" si="100"/>
        <v>3277</v>
      </c>
      <c r="C3287" s="149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96"/>
      <c r="E3287" s="98"/>
      <c r="F3287" s="120"/>
      <c r="G3287" s="99"/>
      <c r="H3287" s="172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85"/>
      <c r="J3287" s="171" t="str">
        <f t="shared" si="99"/>
        <v/>
      </c>
      <c r="K3287" s="163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53" t="str">
        <f>IF('C. Consumer Service Detail'!$F3287="","",IF(VLOOKUP('C. Consumer Service Detail'!$F3287,'Table of Current Services'!$B$7:$F$36,'Table of Current Services'!$F$5,)="cost","Yes","No"))</f>
        <v/>
      </c>
      <c r="M3287" s="154" t="str">
        <f>IFERROR(IF('C. Consumer Service Detail'!$K3287="No Match","No",VLOOKUP('C. Consumer Service Detail'!$C3287,'B. Consumer Budget'!$E$11:$F$2010,2,FALSE)),"")</f>
        <v/>
      </c>
      <c r="P3287" s="94"/>
      <c r="Q3287" s="94"/>
    </row>
    <row r="3288" spans="2:17" x14ac:dyDescent="0.25">
      <c r="B3288" s="95">
        <f t="shared" si="100"/>
        <v>3278</v>
      </c>
      <c r="C3288" s="149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97"/>
      <c r="E3288" s="96"/>
      <c r="F3288" s="119"/>
      <c r="G3288" s="97"/>
      <c r="H3288" s="170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86"/>
      <c r="J3288" s="171" t="str">
        <f t="shared" si="99"/>
        <v/>
      </c>
      <c r="K3288" s="163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53" t="str">
        <f>IF('C. Consumer Service Detail'!$F3288="","",IF(VLOOKUP('C. Consumer Service Detail'!$F3288,'Table of Current Services'!$B$7:$F$36,'Table of Current Services'!$F$5,)="cost","Yes","No"))</f>
        <v/>
      </c>
      <c r="M3288" s="154" t="str">
        <f>IFERROR(IF('C. Consumer Service Detail'!$K3288="No Match","No",VLOOKUP('C. Consumer Service Detail'!$C3288,'B. Consumer Budget'!$E$11:$F$2010,2,FALSE)),"")</f>
        <v/>
      </c>
      <c r="P3288" s="94"/>
      <c r="Q3288" s="94"/>
    </row>
    <row r="3289" spans="2:17" x14ac:dyDescent="0.25">
      <c r="B3289" s="95">
        <f t="shared" si="100"/>
        <v>3279</v>
      </c>
      <c r="C3289" s="149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96"/>
      <c r="E3289" s="98"/>
      <c r="F3289" s="120"/>
      <c r="G3289" s="99"/>
      <c r="H3289" s="172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85"/>
      <c r="J3289" s="171" t="str">
        <f t="shared" si="99"/>
        <v/>
      </c>
      <c r="K3289" s="163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53" t="str">
        <f>IF('C. Consumer Service Detail'!$F3289="","",IF(VLOOKUP('C. Consumer Service Detail'!$F3289,'Table of Current Services'!$B$7:$F$36,'Table of Current Services'!$F$5,)="cost","Yes","No"))</f>
        <v/>
      </c>
      <c r="M3289" s="154" t="str">
        <f>IFERROR(IF('C. Consumer Service Detail'!$K3289="No Match","No",VLOOKUP('C. Consumer Service Detail'!$C3289,'B. Consumer Budget'!$E$11:$F$2010,2,FALSE)),"")</f>
        <v/>
      </c>
      <c r="P3289" s="94"/>
      <c r="Q3289" s="94"/>
    </row>
    <row r="3290" spans="2:17" x14ac:dyDescent="0.25">
      <c r="B3290" s="95">
        <f t="shared" si="100"/>
        <v>3280</v>
      </c>
      <c r="C3290" s="149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97"/>
      <c r="E3290" s="96"/>
      <c r="F3290" s="119"/>
      <c r="G3290" s="97"/>
      <c r="H3290" s="170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86"/>
      <c r="J3290" s="171" t="str">
        <f t="shared" si="99"/>
        <v/>
      </c>
      <c r="K3290" s="163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53" t="str">
        <f>IF('C. Consumer Service Detail'!$F3290="","",IF(VLOOKUP('C. Consumer Service Detail'!$F3290,'Table of Current Services'!$B$7:$F$36,'Table of Current Services'!$F$5,)="cost","Yes","No"))</f>
        <v/>
      </c>
      <c r="M3290" s="154" t="str">
        <f>IFERROR(IF('C. Consumer Service Detail'!$K3290="No Match","No",VLOOKUP('C. Consumer Service Detail'!$C3290,'B. Consumer Budget'!$E$11:$F$2010,2,FALSE)),"")</f>
        <v/>
      </c>
      <c r="P3290" s="94"/>
      <c r="Q3290" s="94"/>
    </row>
    <row r="3291" spans="2:17" x14ac:dyDescent="0.25">
      <c r="B3291" s="95">
        <f t="shared" si="100"/>
        <v>3281</v>
      </c>
      <c r="C3291" s="149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96"/>
      <c r="E3291" s="98"/>
      <c r="F3291" s="120"/>
      <c r="G3291" s="99"/>
      <c r="H3291" s="172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85"/>
      <c r="J3291" s="171" t="str">
        <f t="shared" si="99"/>
        <v/>
      </c>
      <c r="K3291" s="163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53" t="str">
        <f>IF('C. Consumer Service Detail'!$F3291="","",IF(VLOOKUP('C. Consumer Service Detail'!$F3291,'Table of Current Services'!$B$7:$F$36,'Table of Current Services'!$F$5,)="cost","Yes","No"))</f>
        <v/>
      </c>
      <c r="M3291" s="154" t="str">
        <f>IFERROR(IF('C. Consumer Service Detail'!$K3291="No Match","No",VLOOKUP('C. Consumer Service Detail'!$C3291,'B. Consumer Budget'!$E$11:$F$2010,2,FALSE)),"")</f>
        <v/>
      </c>
      <c r="P3291" s="94"/>
      <c r="Q3291" s="94"/>
    </row>
    <row r="3292" spans="2:17" x14ac:dyDescent="0.25">
      <c r="B3292" s="95">
        <f t="shared" si="100"/>
        <v>3282</v>
      </c>
      <c r="C3292" s="149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97"/>
      <c r="E3292" s="96"/>
      <c r="F3292" s="119"/>
      <c r="G3292" s="97"/>
      <c r="H3292" s="170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86"/>
      <c r="J3292" s="171" t="str">
        <f t="shared" si="99"/>
        <v/>
      </c>
      <c r="K3292" s="163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53" t="str">
        <f>IF('C. Consumer Service Detail'!$F3292="","",IF(VLOOKUP('C. Consumer Service Detail'!$F3292,'Table of Current Services'!$B$7:$F$36,'Table of Current Services'!$F$5,)="cost","Yes","No"))</f>
        <v/>
      </c>
      <c r="M3292" s="154" t="str">
        <f>IFERROR(IF('C. Consumer Service Detail'!$K3292="No Match","No",VLOOKUP('C. Consumer Service Detail'!$C3292,'B. Consumer Budget'!$E$11:$F$2010,2,FALSE)),"")</f>
        <v/>
      </c>
      <c r="P3292" s="94"/>
      <c r="Q3292" s="94"/>
    </row>
    <row r="3293" spans="2:17" x14ac:dyDescent="0.25">
      <c r="B3293" s="95">
        <f t="shared" si="100"/>
        <v>3283</v>
      </c>
      <c r="C3293" s="149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96"/>
      <c r="E3293" s="98"/>
      <c r="F3293" s="120"/>
      <c r="G3293" s="99"/>
      <c r="H3293" s="172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85"/>
      <c r="J3293" s="171" t="str">
        <f t="shared" si="99"/>
        <v/>
      </c>
      <c r="K3293" s="163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53" t="str">
        <f>IF('C. Consumer Service Detail'!$F3293="","",IF(VLOOKUP('C. Consumer Service Detail'!$F3293,'Table of Current Services'!$B$7:$F$36,'Table of Current Services'!$F$5,)="cost","Yes","No"))</f>
        <v/>
      </c>
      <c r="M3293" s="154" t="str">
        <f>IFERROR(IF('C. Consumer Service Detail'!$K3293="No Match","No",VLOOKUP('C. Consumer Service Detail'!$C3293,'B. Consumer Budget'!$E$11:$F$2010,2,FALSE)),"")</f>
        <v/>
      </c>
      <c r="P3293" s="94"/>
      <c r="Q3293" s="94"/>
    </row>
    <row r="3294" spans="2:17" x14ac:dyDescent="0.25">
      <c r="B3294" s="95">
        <f t="shared" si="100"/>
        <v>3284</v>
      </c>
      <c r="C3294" s="149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97"/>
      <c r="E3294" s="96"/>
      <c r="F3294" s="119"/>
      <c r="G3294" s="97"/>
      <c r="H3294" s="170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86"/>
      <c r="J3294" s="171" t="str">
        <f t="shared" si="99"/>
        <v/>
      </c>
      <c r="K3294" s="163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53" t="str">
        <f>IF('C. Consumer Service Detail'!$F3294="","",IF(VLOOKUP('C. Consumer Service Detail'!$F3294,'Table of Current Services'!$B$7:$F$36,'Table of Current Services'!$F$5,)="cost","Yes","No"))</f>
        <v/>
      </c>
      <c r="M3294" s="154" t="str">
        <f>IFERROR(IF('C. Consumer Service Detail'!$K3294="No Match","No",VLOOKUP('C. Consumer Service Detail'!$C3294,'B. Consumer Budget'!$E$11:$F$2010,2,FALSE)),"")</f>
        <v/>
      </c>
      <c r="P3294" s="94"/>
      <c r="Q3294" s="94"/>
    </row>
    <row r="3295" spans="2:17" x14ac:dyDescent="0.25">
      <c r="B3295" s="95">
        <f t="shared" si="100"/>
        <v>3285</v>
      </c>
      <c r="C3295" s="149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96"/>
      <c r="E3295" s="98"/>
      <c r="F3295" s="120"/>
      <c r="G3295" s="99"/>
      <c r="H3295" s="172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85"/>
      <c r="J3295" s="171" t="str">
        <f t="shared" si="99"/>
        <v/>
      </c>
      <c r="K3295" s="163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53" t="str">
        <f>IF('C. Consumer Service Detail'!$F3295="","",IF(VLOOKUP('C. Consumer Service Detail'!$F3295,'Table of Current Services'!$B$7:$F$36,'Table of Current Services'!$F$5,)="cost","Yes","No"))</f>
        <v/>
      </c>
      <c r="M3295" s="154" t="str">
        <f>IFERROR(IF('C. Consumer Service Detail'!$K3295="No Match","No",VLOOKUP('C. Consumer Service Detail'!$C3295,'B. Consumer Budget'!$E$11:$F$2010,2,FALSE)),"")</f>
        <v/>
      </c>
      <c r="P3295" s="94"/>
      <c r="Q3295" s="94"/>
    </row>
    <row r="3296" spans="2:17" x14ac:dyDescent="0.25">
      <c r="B3296" s="95">
        <f t="shared" si="100"/>
        <v>3286</v>
      </c>
      <c r="C3296" s="149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97"/>
      <c r="E3296" s="96"/>
      <c r="F3296" s="119"/>
      <c r="G3296" s="97"/>
      <c r="H3296" s="170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86"/>
      <c r="J3296" s="171" t="str">
        <f t="shared" si="99"/>
        <v/>
      </c>
      <c r="K3296" s="163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53" t="str">
        <f>IF('C. Consumer Service Detail'!$F3296="","",IF(VLOOKUP('C. Consumer Service Detail'!$F3296,'Table of Current Services'!$B$7:$F$36,'Table of Current Services'!$F$5,)="cost","Yes","No"))</f>
        <v/>
      </c>
      <c r="M3296" s="154" t="str">
        <f>IFERROR(IF('C. Consumer Service Detail'!$K3296="No Match","No",VLOOKUP('C. Consumer Service Detail'!$C3296,'B. Consumer Budget'!$E$11:$F$2010,2,FALSE)),"")</f>
        <v/>
      </c>
      <c r="P3296" s="94"/>
      <c r="Q3296" s="94"/>
    </row>
    <row r="3297" spans="2:17" x14ac:dyDescent="0.25">
      <c r="B3297" s="95">
        <f t="shared" si="100"/>
        <v>3287</v>
      </c>
      <c r="C3297" s="149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96"/>
      <c r="E3297" s="98"/>
      <c r="F3297" s="120"/>
      <c r="G3297" s="99"/>
      <c r="H3297" s="172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85"/>
      <c r="J3297" s="171" t="str">
        <f t="shared" si="99"/>
        <v/>
      </c>
      <c r="K3297" s="163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53" t="str">
        <f>IF('C. Consumer Service Detail'!$F3297="","",IF(VLOOKUP('C. Consumer Service Detail'!$F3297,'Table of Current Services'!$B$7:$F$36,'Table of Current Services'!$F$5,)="cost","Yes","No"))</f>
        <v/>
      </c>
      <c r="M3297" s="154" t="str">
        <f>IFERROR(IF('C. Consumer Service Detail'!$K3297="No Match","No",VLOOKUP('C. Consumer Service Detail'!$C3297,'B. Consumer Budget'!$E$11:$F$2010,2,FALSE)),"")</f>
        <v/>
      </c>
      <c r="P3297" s="94"/>
      <c r="Q3297" s="94"/>
    </row>
    <row r="3298" spans="2:17" x14ac:dyDescent="0.25">
      <c r="B3298" s="95">
        <f t="shared" si="100"/>
        <v>3288</v>
      </c>
      <c r="C3298" s="149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97"/>
      <c r="E3298" s="96"/>
      <c r="F3298" s="119"/>
      <c r="G3298" s="97"/>
      <c r="H3298" s="170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86"/>
      <c r="J3298" s="171" t="str">
        <f t="shared" si="99"/>
        <v/>
      </c>
      <c r="K3298" s="163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53" t="str">
        <f>IF('C. Consumer Service Detail'!$F3298="","",IF(VLOOKUP('C. Consumer Service Detail'!$F3298,'Table of Current Services'!$B$7:$F$36,'Table of Current Services'!$F$5,)="cost","Yes","No"))</f>
        <v/>
      </c>
      <c r="M3298" s="154" t="str">
        <f>IFERROR(IF('C. Consumer Service Detail'!$K3298="No Match","No",VLOOKUP('C. Consumer Service Detail'!$C3298,'B. Consumer Budget'!$E$11:$F$2010,2,FALSE)),"")</f>
        <v/>
      </c>
      <c r="P3298" s="94"/>
      <c r="Q3298" s="94"/>
    </row>
    <row r="3299" spans="2:17" x14ac:dyDescent="0.25">
      <c r="B3299" s="95">
        <f t="shared" si="100"/>
        <v>3289</v>
      </c>
      <c r="C3299" s="149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96"/>
      <c r="E3299" s="98"/>
      <c r="F3299" s="120"/>
      <c r="G3299" s="99"/>
      <c r="H3299" s="172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85"/>
      <c r="J3299" s="171" t="str">
        <f t="shared" si="99"/>
        <v/>
      </c>
      <c r="K3299" s="163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53" t="str">
        <f>IF('C. Consumer Service Detail'!$F3299="","",IF(VLOOKUP('C. Consumer Service Detail'!$F3299,'Table of Current Services'!$B$7:$F$36,'Table of Current Services'!$F$5,)="cost","Yes","No"))</f>
        <v/>
      </c>
      <c r="M3299" s="154" t="str">
        <f>IFERROR(IF('C. Consumer Service Detail'!$K3299="No Match","No",VLOOKUP('C. Consumer Service Detail'!$C3299,'B. Consumer Budget'!$E$11:$F$2010,2,FALSE)),"")</f>
        <v/>
      </c>
      <c r="P3299" s="94"/>
      <c r="Q3299" s="94"/>
    </row>
    <row r="3300" spans="2:17" x14ac:dyDescent="0.25">
      <c r="B3300" s="95">
        <f t="shared" si="100"/>
        <v>3290</v>
      </c>
      <c r="C3300" s="149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97"/>
      <c r="E3300" s="96"/>
      <c r="F3300" s="119"/>
      <c r="G3300" s="97"/>
      <c r="H3300" s="170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86"/>
      <c r="J3300" s="171" t="str">
        <f t="shared" si="99"/>
        <v/>
      </c>
      <c r="K3300" s="163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53" t="str">
        <f>IF('C. Consumer Service Detail'!$F3300="","",IF(VLOOKUP('C. Consumer Service Detail'!$F3300,'Table of Current Services'!$B$7:$F$36,'Table of Current Services'!$F$5,)="cost","Yes","No"))</f>
        <v/>
      </c>
      <c r="M3300" s="154" t="str">
        <f>IFERROR(IF('C. Consumer Service Detail'!$K3300="No Match","No",VLOOKUP('C. Consumer Service Detail'!$C3300,'B. Consumer Budget'!$E$11:$F$2010,2,FALSE)),"")</f>
        <v/>
      </c>
      <c r="P3300" s="94"/>
      <c r="Q3300" s="94"/>
    </row>
    <row r="3301" spans="2:17" x14ac:dyDescent="0.25">
      <c r="B3301" s="95">
        <f t="shared" si="100"/>
        <v>3291</v>
      </c>
      <c r="C3301" s="149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96"/>
      <c r="E3301" s="98"/>
      <c r="F3301" s="120"/>
      <c r="G3301" s="99"/>
      <c r="H3301" s="172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85"/>
      <c r="J3301" s="171" t="str">
        <f t="shared" si="99"/>
        <v/>
      </c>
      <c r="K3301" s="163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53" t="str">
        <f>IF('C. Consumer Service Detail'!$F3301="","",IF(VLOOKUP('C. Consumer Service Detail'!$F3301,'Table of Current Services'!$B$7:$F$36,'Table of Current Services'!$F$5,)="cost","Yes","No"))</f>
        <v/>
      </c>
      <c r="M3301" s="154" t="str">
        <f>IFERROR(IF('C. Consumer Service Detail'!$K3301="No Match","No",VLOOKUP('C. Consumer Service Detail'!$C3301,'B. Consumer Budget'!$E$11:$F$2010,2,FALSE)),"")</f>
        <v/>
      </c>
      <c r="P3301" s="94"/>
      <c r="Q3301" s="94"/>
    </row>
    <row r="3302" spans="2:17" x14ac:dyDescent="0.25">
      <c r="B3302" s="95">
        <f t="shared" si="100"/>
        <v>3292</v>
      </c>
      <c r="C3302" s="149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97"/>
      <c r="E3302" s="96"/>
      <c r="F3302" s="119"/>
      <c r="G3302" s="97"/>
      <c r="H3302" s="170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86"/>
      <c r="J3302" s="171" t="str">
        <f t="shared" si="99"/>
        <v/>
      </c>
      <c r="K3302" s="163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53" t="str">
        <f>IF('C. Consumer Service Detail'!$F3302="","",IF(VLOOKUP('C. Consumer Service Detail'!$F3302,'Table of Current Services'!$B$7:$F$36,'Table of Current Services'!$F$5,)="cost","Yes","No"))</f>
        <v/>
      </c>
      <c r="M3302" s="154" t="str">
        <f>IFERROR(IF('C. Consumer Service Detail'!$K3302="No Match","No",VLOOKUP('C. Consumer Service Detail'!$C3302,'B. Consumer Budget'!$E$11:$F$2010,2,FALSE)),"")</f>
        <v/>
      </c>
      <c r="P3302" s="94"/>
      <c r="Q3302" s="94"/>
    </row>
    <row r="3303" spans="2:17" x14ac:dyDescent="0.25">
      <c r="B3303" s="95">
        <f t="shared" si="100"/>
        <v>3293</v>
      </c>
      <c r="C3303" s="149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96"/>
      <c r="E3303" s="98"/>
      <c r="F3303" s="120"/>
      <c r="G3303" s="99"/>
      <c r="H3303" s="172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85"/>
      <c r="J3303" s="171" t="str">
        <f t="shared" si="99"/>
        <v/>
      </c>
      <c r="K3303" s="163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53" t="str">
        <f>IF('C. Consumer Service Detail'!$F3303="","",IF(VLOOKUP('C. Consumer Service Detail'!$F3303,'Table of Current Services'!$B$7:$F$36,'Table of Current Services'!$F$5,)="cost","Yes","No"))</f>
        <v/>
      </c>
      <c r="M3303" s="154" t="str">
        <f>IFERROR(IF('C. Consumer Service Detail'!$K3303="No Match","No",VLOOKUP('C. Consumer Service Detail'!$C3303,'B. Consumer Budget'!$E$11:$F$2010,2,FALSE)),"")</f>
        <v/>
      </c>
      <c r="P3303" s="94"/>
      <c r="Q3303" s="94"/>
    </row>
    <row r="3304" spans="2:17" x14ac:dyDescent="0.25">
      <c r="B3304" s="95">
        <f t="shared" si="100"/>
        <v>3294</v>
      </c>
      <c r="C3304" s="149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97"/>
      <c r="E3304" s="96"/>
      <c r="F3304" s="119"/>
      <c r="G3304" s="97"/>
      <c r="H3304" s="170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86"/>
      <c r="J3304" s="171" t="str">
        <f t="shared" si="99"/>
        <v/>
      </c>
      <c r="K3304" s="163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53" t="str">
        <f>IF('C. Consumer Service Detail'!$F3304="","",IF(VLOOKUP('C. Consumer Service Detail'!$F3304,'Table of Current Services'!$B$7:$F$36,'Table of Current Services'!$F$5,)="cost","Yes","No"))</f>
        <v/>
      </c>
      <c r="M3304" s="154" t="str">
        <f>IFERROR(IF('C. Consumer Service Detail'!$K3304="No Match","No",VLOOKUP('C. Consumer Service Detail'!$C3304,'B. Consumer Budget'!$E$11:$F$2010,2,FALSE)),"")</f>
        <v/>
      </c>
      <c r="P3304" s="94"/>
      <c r="Q3304" s="94"/>
    </row>
    <row r="3305" spans="2:17" x14ac:dyDescent="0.25">
      <c r="B3305" s="95">
        <f t="shared" si="100"/>
        <v>3295</v>
      </c>
      <c r="C3305" s="149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96"/>
      <c r="E3305" s="98"/>
      <c r="F3305" s="120"/>
      <c r="G3305" s="99"/>
      <c r="H3305" s="172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85"/>
      <c r="J3305" s="171" t="str">
        <f t="shared" si="99"/>
        <v/>
      </c>
      <c r="K3305" s="163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53" t="str">
        <f>IF('C. Consumer Service Detail'!$F3305="","",IF(VLOOKUP('C. Consumer Service Detail'!$F3305,'Table of Current Services'!$B$7:$F$36,'Table of Current Services'!$F$5,)="cost","Yes","No"))</f>
        <v/>
      </c>
      <c r="M3305" s="154" t="str">
        <f>IFERROR(IF('C. Consumer Service Detail'!$K3305="No Match","No",VLOOKUP('C. Consumer Service Detail'!$C3305,'B. Consumer Budget'!$E$11:$F$2010,2,FALSE)),"")</f>
        <v/>
      </c>
      <c r="P3305" s="94"/>
      <c r="Q3305" s="94"/>
    </row>
    <row r="3306" spans="2:17" x14ac:dyDescent="0.25">
      <c r="B3306" s="95">
        <f t="shared" si="100"/>
        <v>3296</v>
      </c>
      <c r="C3306" s="149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97"/>
      <c r="E3306" s="96"/>
      <c r="F3306" s="119"/>
      <c r="G3306" s="97"/>
      <c r="H3306" s="170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86"/>
      <c r="J3306" s="171" t="str">
        <f t="shared" si="99"/>
        <v/>
      </c>
      <c r="K3306" s="163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53" t="str">
        <f>IF('C. Consumer Service Detail'!$F3306="","",IF(VLOOKUP('C. Consumer Service Detail'!$F3306,'Table of Current Services'!$B$7:$F$36,'Table of Current Services'!$F$5,)="cost","Yes","No"))</f>
        <v/>
      </c>
      <c r="M3306" s="154" t="str">
        <f>IFERROR(IF('C. Consumer Service Detail'!$K3306="No Match","No",VLOOKUP('C. Consumer Service Detail'!$C3306,'B. Consumer Budget'!$E$11:$F$2010,2,FALSE)),"")</f>
        <v/>
      </c>
      <c r="P3306" s="94"/>
      <c r="Q3306" s="94"/>
    </row>
    <row r="3307" spans="2:17" x14ac:dyDescent="0.25">
      <c r="B3307" s="95">
        <f t="shared" si="100"/>
        <v>3297</v>
      </c>
      <c r="C3307" s="149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96"/>
      <c r="E3307" s="98"/>
      <c r="F3307" s="120"/>
      <c r="G3307" s="99"/>
      <c r="H3307" s="172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85"/>
      <c r="J3307" s="171" t="str">
        <f t="shared" si="99"/>
        <v/>
      </c>
      <c r="K3307" s="163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53" t="str">
        <f>IF('C. Consumer Service Detail'!$F3307="","",IF(VLOOKUP('C. Consumer Service Detail'!$F3307,'Table of Current Services'!$B$7:$F$36,'Table of Current Services'!$F$5,)="cost","Yes","No"))</f>
        <v/>
      </c>
      <c r="M3307" s="154" t="str">
        <f>IFERROR(IF('C. Consumer Service Detail'!$K3307="No Match","No",VLOOKUP('C. Consumer Service Detail'!$C3307,'B. Consumer Budget'!$E$11:$F$2010,2,FALSE)),"")</f>
        <v/>
      </c>
      <c r="P3307" s="94"/>
      <c r="Q3307" s="94"/>
    </row>
    <row r="3308" spans="2:17" x14ac:dyDescent="0.25">
      <c r="B3308" s="95">
        <f t="shared" si="100"/>
        <v>3298</v>
      </c>
      <c r="C3308" s="149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97"/>
      <c r="E3308" s="96"/>
      <c r="F3308" s="119"/>
      <c r="G3308" s="97"/>
      <c r="H3308" s="170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86"/>
      <c r="J3308" s="171" t="str">
        <f t="shared" si="99"/>
        <v/>
      </c>
      <c r="K3308" s="163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53" t="str">
        <f>IF('C. Consumer Service Detail'!$F3308="","",IF(VLOOKUP('C. Consumer Service Detail'!$F3308,'Table of Current Services'!$B$7:$F$36,'Table of Current Services'!$F$5,)="cost","Yes","No"))</f>
        <v/>
      </c>
      <c r="M3308" s="154" t="str">
        <f>IFERROR(IF('C. Consumer Service Detail'!$K3308="No Match","No",VLOOKUP('C. Consumer Service Detail'!$C3308,'B. Consumer Budget'!$E$11:$F$2010,2,FALSE)),"")</f>
        <v/>
      </c>
      <c r="P3308" s="94"/>
      <c r="Q3308" s="94"/>
    </row>
    <row r="3309" spans="2:17" x14ac:dyDescent="0.25">
      <c r="B3309" s="95">
        <f t="shared" si="100"/>
        <v>3299</v>
      </c>
      <c r="C3309" s="149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96"/>
      <c r="E3309" s="98"/>
      <c r="F3309" s="120"/>
      <c r="G3309" s="99"/>
      <c r="H3309" s="172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85"/>
      <c r="J3309" s="171" t="str">
        <f t="shared" si="99"/>
        <v/>
      </c>
      <c r="K3309" s="163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53" t="str">
        <f>IF('C. Consumer Service Detail'!$F3309="","",IF(VLOOKUP('C. Consumer Service Detail'!$F3309,'Table of Current Services'!$B$7:$F$36,'Table of Current Services'!$F$5,)="cost","Yes","No"))</f>
        <v/>
      </c>
      <c r="M3309" s="154" t="str">
        <f>IFERROR(IF('C. Consumer Service Detail'!$K3309="No Match","No",VLOOKUP('C. Consumer Service Detail'!$C3309,'B. Consumer Budget'!$E$11:$F$2010,2,FALSE)),"")</f>
        <v/>
      </c>
      <c r="P3309" s="94"/>
      <c r="Q3309" s="94"/>
    </row>
    <row r="3310" spans="2:17" x14ac:dyDescent="0.25">
      <c r="B3310" s="95">
        <f t="shared" si="100"/>
        <v>3300</v>
      </c>
      <c r="C3310" s="149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97"/>
      <c r="E3310" s="96"/>
      <c r="F3310" s="119"/>
      <c r="G3310" s="97"/>
      <c r="H3310" s="170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86"/>
      <c r="J3310" s="171" t="str">
        <f t="shared" si="99"/>
        <v/>
      </c>
      <c r="K3310" s="163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53" t="str">
        <f>IF('C. Consumer Service Detail'!$F3310="","",IF(VLOOKUP('C. Consumer Service Detail'!$F3310,'Table of Current Services'!$B$7:$F$36,'Table of Current Services'!$F$5,)="cost","Yes","No"))</f>
        <v/>
      </c>
      <c r="M3310" s="154" t="str">
        <f>IFERROR(IF('C. Consumer Service Detail'!$K3310="No Match","No",VLOOKUP('C. Consumer Service Detail'!$C3310,'B. Consumer Budget'!$E$11:$F$2010,2,FALSE)),"")</f>
        <v/>
      </c>
      <c r="P3310" s="94"/>
      <c r="Q3310" s="94"/>
    </row>
    <row r="3311" spans="2:17" x14ac:dyDescent="0.25">
      <c r="B3311" s="95">
        <f t="shared" si="100"/>
        <v>3301</v>
      </c>
      <c r="C3311" s="149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96"/>
      <c r="E3311" s="98"/>
      <c r="F3311" s="120"/>
      <c r="G3311" s="99"/>
      <c r="H3311" s="172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85"/>
      <c r="J3311" s="171" t="str">
        <f t="shared" si="99"/>
        <v/>
      </c>
      <c r="K3311" s="163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53" t="str">
        <f>IF('C. Consumer Service Detail'!$F3311="","",IF(VLOOKUP('C. Consumer Service Detail'!$F3311,'Table of Current Services'!$B$7:$F$36,'Table of Current Services'!$F$5,)="cost","Yes","No"))</f>
        <v/>
      </c>
      <c r="M3311" s="154" t="str">
        <f>IFERROR(IF('C. Consumer Service Detail'!$K3311="No Match","No",VLOOKUP('C. Consumer Service Detail'!$C3311,'B. Consumer Budget'!$E$11:$F$2010,2,FALSE)),"")</f>
        <v/>
      </c>
      <c r="P3311" s="94"/>
      <c r="Q3311" s="94"/>
    </row>
    <row r="3312" spans="2:17" x14ac:dyDescent="0.25">
      <c r="B3312" s="95">
        <f t="shared" si="100"/>
        <v>3302</v>
      </c>
      <c r="C3312" s="149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97"/>
      <c r="E3312" s="96"/>
      <c r="F3312" s="119"/>
      <c r="G3312" s="97"/>
      <c r="H3312" s="170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86"/>
      <c r="J3312" s="171" t="str">
        <f t="shared" si="99"/>
        <v/>
      </c>
      <c r="K3312" s="163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53" t="str">
        <f>IF('C. Consumer Service Detail'!$F3312="","",IF(VLOOKUP('C. Consumer Service Detail'!$F3312,'Table of Current Services'!$B$7:$F$36,'Table of Current Services'!$F$5,)="cost","Yes","No"))</f>
        <v/>
      </c>
      <c r="M3312" s="154" t="str">
        <f>IFERROR(IF('C. Consumer Service Detail'!$K3312="No Match","No",VLOOKUP('C. Consumer Service Detail'!$C3312,'B. Consumer Budget'!$E$11:$F$2010,2,FALSE)),"")</f>
        <v/>
      </c>
      <c r="P3312" s="94"/>
      <c r="Q3312" s="94"/>
    </row>
    <row r="3313" spans="2:17" x14ac:dyDescent="0.25">
      <c r="B3313" s="95">
        <f t="shared" si="100"/>
        <v>3303</v>
      </c>
      <c r="C3313" s="149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96"/>
      <c r="E3313" s="98"/>
      <c r="F3313" s="120"/>
      <c r="G3313" s="99"/>
      <c r="H3313" s="172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85"/>
      <c r="J3313" s="171" t="str">
        <f t="shared" si="99"/>
        <v/>
      </c>
      <c r="K3313" s="163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53" t="str">
        <f>IF('C. Consumer Service Detail'!$F3313="","",IF(VLOOKUP('C. Consumer Service Detail'!$F3313,'Table of Current Services'!$B$7:$F$36,'Table of Current Services'!$F$5,)="cost","Yes","No"))</f>
        <v/>
      </c>
      <c r="M3313" s="154" t="str">
        <f>IFERROR(IF('C. Consumer Service Detail'!$K3313="No Match","No",VLOOKUP('C. Consumer Service Detail'!$C3313,'B. Consumer Budget'!$E$11:$F$2010,2,FALSE)),"")</f>
        <v/>
      </c>
      <c r="P3313" s="94"/>
      <c r="Q3313" s="94"/>
    </row>
    <row r="3314" spans="2:17" x14ac:dyDescent="0.25">
      <c r="B3314" s="95">
        <f t="shared" si="100"/>
        <v>3304</v>
      </c>
      <c r="C3314" s="149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97"/>
      <c r="E3314" s="96"/>
      <c r="F3314" s="119"/>
      <c r="G3314" s="97"/>
      <c r="H3314" s="170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86"/>
      <c r="J3314" s="171" t="str">
        <f t="shared" si="99"/>
        <v/>
      </c>
      <c r="K3314" s="163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53" t="str">
        <f>IF('C. Consumer Service Detail'!$F3314="","",IF(VLOOKUP('C. Consumer Service Detail'!$F3314,'Table of Current Services'!$B$7:$F$36,'Table of Current Services'!$F$5,)="cost","Yes","No"))</f>
        <v/>
      </c>
      <c r="M3314" s="154" t="str">
        <f>IFERROR(IF('C. Consumer Service Detail'!$K3314="No Match","No",VLOOKUP('C. Consumer Service Detail'!$C3314,'B. Consumer Budget'!$E$11:$F$2010,2,FALSE)),"")</f>
        <v/>
      </c>
      <c r="P3314" s="94"/>
      <c r="Q3314" s="94"/>
    </row>
    <row r="3315" spans="2:17" x14ac:dyDescent="0.25">
      <c r="B3315" s="95">
        <f t="shared" si="100"/>
        <v>3305</v>
      </c>
      <c r="C3315" s="149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96"/>
      <c r="E3315" s="98"/>
      <c r="F3315" s="120"/>
      <c r="G3315" s="99"/>
      <c r="H3315" s="172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85"/>
      <c r="J3315" s="171" t="str">
        <f t="shared" si="99"/>
        <v/>
      </c>
      <c r="K3315" s="163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53" t="str">
        <f>IF('C. Consumer Service Detail'!$F3315="","",IF(VLOOKUP('C. Consumer Service Detail'!$F3315,'Table of Current Services'!$B$7:$F$36,'Table of Current Services'!$F$5,)="cost","Yes","No"))</f>
        <v/>
      </c>
      <c r="M3315" s="154" t="str">
        <f>IFERROR(IF('C. Consumer Service Detail'!$K3315="No Match","No",VLOOKUP('C. Consumer Service Detail'!$C3315,'B. Consumer Budget'!$E$11:$F$2010,2,FALSE)),"")</f>
        <v/>
      </c>
      <c r="P3315" s="94"/>
      <c r="Q3315" s="94"/>
    </row>
    <row r="3316" spans="2:17" x14ac:dyDescent="0.25">
      <c r="B3316" s="95">
        <f t="shared" si="100"/>
        <v>3306</v>
      </c>
      <c r="C3316" s="149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97"/>
      <c r="E3316" s="96"/>
      <c r="F3316" s="119"/>
      <c r="G3316" s="97"/>
      <c r="H3316" s="170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86"/>
      <c r="J3316" s="171" t="str">
        <f t="shared" si="99"/>
        <v/>
      </c>
      <c r="K3316" s="163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53" t="str">
        <f>IF('C. Consumer Service Detail'!$F3316="","",IF(VLOOKUP('C. Consumer Service Detail'!$F3316,'Table of Current Services'!$B$7:$F$36,'Table of Current Services'!$F$5,)="cost","Yes","No"))</f>
        <v/>
      </c>
      <c r="M3316" s="154" t="str">
        <f>IFERROR(IF('C. Consumer Service Detail'!$K3316="No Match","No",VLOOKUP('C. Consumer Service Detail'!$C3316,'B. Consumer Budget'!$E$11:$F$2010,2,FALSE)),"")</f>
        <v/>
      </c>
      <c r="P3316" s="94"/>
      <c r="Q3316" s="94"/>
    </row>
    <row r="3317" spans="2:17" x14ac:dyDescent="0.25">
      <c r="B3317" s="95">
        <f t="shared" si="100"/>
        <v>3307</v>
      </c>
      <c r="C3317" s="149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96"/>
      <c r="E3317" s="98"/>
      <c r="F3317" s="120"/>
      <c r="G3317" s="99"/>
      <c r="H3317" s="172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85"/>
      <c r="J3317" s="171" t="str">
        <f t="shared" si="99"/>
        <v/>
      </c>
      <c r="K3317" s="163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53" t="str">
        <f>IF('C. Consumer Service Detail'!$F3317="","",IF(VLOOKUP('C. Consumer Service Detail'!$F3317,'Table of Current Services'!$B$7:$F$36,'Table of Current Services'!$F$5,)="cost","Yes","No"))</f>
        <v/>
      </c>
      <c r="M3317" s="154" t="str">
        <f>IFERROR(IF('C. Consumer Service Detail'!$K3317="No Match","No",VLOOKUP('C. Consumer Service Detail'!$C3317,'B. Consumer Budget'!$E$11:$F$2010,2,FALSE)),"")</f>
        <v/>
      </c>
      <c r="P3317" s="94"/>
      <c r="Q3317" s="94"/>
    </row>
    <row r="3318" spans="2:17" x14ac:dyDescent="0.25">
      <c r="B3318" s="95">
        <f t="shared" si="100"/>
        <v>3308</v>
      </c>
      <c r="C3318" s="149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97"/>
      <c r="E3318" s="96"/>
      <c r="F3318" s="119"/>
      <c r="G3318" s="97"/>
      <c r="H3318" s="170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86"/>
      <c r="J3318" s="171" t="str">
        <f t="shared" si="99"/>
        <v/>
      </c>
      <c r="K3318" s="163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53" t="str">
        <f>IF('C. Consumer Service Detail'!$F3318="","",IF(VLOOKUP('C. Consumer Service Detail'!$F3318,'Table of Current Services'!$B$7:$F$36,'Table of Current Services'!$F$5,)="cost","Yes","No"))</f>
        <v/>
      </c>
      <c r="M3318" s="154" t="str">
        <f>IFERROR(IF('C. Consumer Service Detail'!$K3318="No Match","No",VLOOKUP('C. Consumer Service Detail'!$C3318,'B. Consumer Budget'!$E$11:$F$2010,2,FALSE)),"")</f>
        <v/>
      </c>
      <c r="P3318" s="94"/>
      <c r="Q3318" s="94"/>
    </row>
    <row r="3319" spans="2:17" x14ac:dyDescent="0.25">
      <c r="B3319" s="95">
        <f t="shared" si="100"/>
        <v>3309</v>
      </c>
      <c r="C3319" s="149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96"/>
      <c r="E3319" s="98"/>
      <c r="F3319" s="120"/>
      <c r="G3319" s="99"/>
      <c r="H3319" s="172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85"/>
      <c r="J3319" s="171" t="str">
        <f t="shared" si="99"/>
        <v/>
      </c>
      <c r="K3319" s="163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53" t="str">
        <f>IF('C. Consumer Service Detail'!$F3319="","",IF(VLOOKUP('C. Consumer Service Detail'!$F3319,'Table of Current Services'!$B$7:$F$36,'Table of Current Services'!$F$5,)="cost","Yes","No"))</f>
        <v/>
      </c>
      <c r="M3319" s="154" t="str">
        <f>IFERROR(IF('C. Consumer Service Detail'!$K3319="No Match","No",VLOOKUP('C. Consumer Service Detail'!$C3319,'B. Consumer Budget'!$E$11:$F$2010,2,FALSE)),"")</f>
        <v/>
      </c>
      <c r="P3319" s="94"/>
      <c r="Q3319" s="94"/>
    </row>
    <row r="3320" spans="2:17" x14ac:dyDescent="0.25">
      <c r="B3320" s="95">
        <f t="shared" si="100"/>
        <v>3310</v>
      </c>
      <c r="C3320" s="149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97"/>
      <c r="E3320" s="96"/>
      <c r="F3320" s="119"/>
      <c r="G3320" s="97"/>
      <c r="H3320" s="170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86"/>
      <c r="J3320" s="171" t="str">
        <f t="shared" si="99"/>
        <v/>
      </c>
      <c r="K3320" s="163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53" t="str">
        <f>IF('C. Consumer Service Detail'!$F3320="","",IF(VLOOKUP('C. Consumer Service Detail'!$F3320,'Table of Current Services'!$B$7:$F$36,'Table of Current Services'!$F$5,)="cost","Yes","No"))</f>
        <v/>
      </c>
      <c r="M3320" s="154" t="str">
        <f>IFERROR(IF('C. Consumer Service Detail'!$K3320="No Match","No",VLOOKUP('C. Consumer Service Detail'!$C3320,'B. Consumer Budget'!$E$11:$F$2010,2,FALSE)),"")</f>
        <v/>
      </c>
      <c r="P3320" s="94"/>
      <c r="Q3320" s="94"/>
    </row>
    <row r="3321" spans="2:17" x14ac:dyDescent="0.25">
      <c r="B3321" s="95">
        <f t="shared" si="100"/>
        <v>3311</v>
      </c>
      <c r="C3321" s="149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96"/>
      <c r="E3321" s="98"/>
      <c r="F3321" s="120"/>
      <c r="G3321" s="99"/>
      <c r="H3321" s="172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85"/>
      <c r="J3321" s="171" t="str">
        <f t="shared" si="99"/>
        <v/>
      </c>
      <c r="K3321" s="163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53" t="str">
        <f>IF('C. Consumer Service Detail'!$F3321="","",IF(VLOOKUP('C. Consumer Service Detail'!$F3321,'Table of Current Services'!$B$7:$F$36,'Table of Current Services'!$F$5,)="cost","Yes","No"))</f>
        <v/>
      </c>
      <c r="M3321" s="154" t="str">
        <f>IFERROR(IF('C. Consumer Service Detail'!$K3321="No Match","No",VLOOKUP('C. Consumer Service Detail'!$C3321,'B. Consumer Budget'!$E$11:$F$2010,2,FALSE)),"")</f>
        <v/>
      </c>
      <c r="P3321" s="94"/>
      <c r="Q3321" s="94"/>
    </row>
    <row r="3322" spans="2:17" x14ac:dyDescent="0.25">
      <c r="B3322" s="95">
        <f t="shared" si="100"/>
        <v>3312</v>
      </c>
      <c r="C3322" s="149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97"/>
      <c r="E3322" s="96"/>
      <c r="F3322" s="119"/>
      <c r="G3322" s="97"/>
      <c r="H3322" s="170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86"/>
      <c r="J3322" s="171" t="str">
        <f t="shared" si="99"/>
        <v/>
      </c>
      <c r="K3322" s="163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53" t="str">
        <f>IF('C. Consumer Service Detail'!$F3322="","",IF(VLOOKUP('C. Consumer Service Detail'!$F3322,'Table of Current Services'!$B$7:$F$36,'Table of Current Services'!$F$5,)="cost","Yes","No"))</f>
        <v/>
      </c>
      <c r="M3322" s="154" t="str">
        <f>IFERROR(IF('C. Consumer Service Detail'!$K3322="No Match","No",VLOOKUP('C. Consumer Service Detail'!$C3322,'B. Consumer Budget'!$E$11:$F$2010,2,FALSE)),"")</f>
        <v/>
      </c>
      <c r="P3322" s="94"/>
      <c r="Q3322" s="94"/>
    </row>
    <row r="3323" spans="2:17" x14ac:dyDescent="0.25">
      <c r="B3323" s="95">
        <f t="shared" si="100"/>
        <v>3313</v>
      </c>
      <c r="C3323" s="149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96"/>
      <c r="E3323" s="98"/>
      <c r="F3323" s="120"/>
      <c r="G3323" s="99"/>
      <c r="H3323" s="172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85"/>
      <c r="J3323" s="171" t="str">
        <f t="shared" si="99"/>
        <v/>
      </c>
      <c r="K3323" s="163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53" t="str">
        <f>IF('C. Consumer Service Detail'!$F3323="","",IF(VLOOKUP('C. Consumer Service Detail'!$F3323,'Table of Current Services'!$B$7:$F$36,'Table of Current Services'!$F$5,)="cost","Yes","No"))</f>
        <v/>
      </c>
      <c r="M3323" s="154" t="str">
        <f>IFERROR(IF('C. Consumer Service Detail'!$K3323="No Match","No",VLOOKUP('C. Consumer Service Detail'!$C3323,'B. Consumer Budget'!$E$11:$F$2010,2,FALSE)),"")</f>
        <v/>
      </c>
      <c r="P3323" s="94"/>
      <c r="Q3323" s="94"/>
    </row>
    <row r="3324" spans="2:17" x14ac:dyDescent="0.25">
      <c r="B3324" s="95">
        <f t="shared" si="100"/>
        <v>3314</v>
      </c>
      <c r="C3324" s="149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97"/>
      <c r="E3324" s="96"/>
      <c r="F3324" s="119"/>
      <c r="G3324" s="97"/>
      <c r="H3324" s="170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86"/>
      <c r="J3324" s="171" t="str">
        <f t="shared" si="99"/>
        <v/>
      </c>
      <c r="K3324" s="163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53" t="str">
        <f>IF('C. Consumer Service Detail'!$F3324="","",IF(VLOOKUP('C. Consumer Service Detail'!$F3324,'Table of Current Services'!$B$7:$F$36,'Table of Current Services'!$F$5,)="cost","Yes","No"))</f>
        <v/>
      </c>
      <c r="M3324" s="154" t="str">
        <f>IFERROR(IF('C. Consumer Service Detail'!$K3324="No Match","No",VLOOKUP('C. Consumer Service Detail'!$C3324,'B. Consumer Budget'!$E$11:$F$2010,2,FALSE)),"")</f>
        <v/>
      </c>
      <c r="P3324" s="94"/>
      <c r="Q3324" s="94"/>
    </row>
    <row r="3325" spans="2:17" x14ac:dyDescent="0.25">
      <c r="B3325" s="95">
        <f t="shared" si="100"/>
        <v>3315</v>
      </c>
      <c r="C3325" s="149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96"/>
      <c r="E3325" s="98"/>
      <c r="F3325" s="120"/>
      <c r="G3325" s="99"/>
      <c r="H3325" s="172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85"/>
      <c r="J3325" s="171" t="str">
        <f t="shared" si="99"/>
        <v/>
      </c>
      <c r="K3325" s="163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53" t="str">
        <f>IF('C. Consumer Service Detail'!$F3325="","",IF(VLOOKUP('C. Consumer Service Detail'!$F3325,'Table of Current Services'!$B$7:$F$36,'Table of Current Services'!$F$5,)="cost","Yes","No"))</f>
        <v/>
      </c>
      <c r="M3325" s="154" t="str">
        <f>IFERROR(IF('C. Consumer Service Detail'!$K3325="No Match","No",VLOOKUP('C. Consumer Service Detail'!$C3325,'B. Consumer Budget'!$E$11:$F$2010,2,FALSE)),"")</f>
        <v/>
      </c>
      <c r="P3325" s="94"/>
      <c r="Q3325" s="94"/>
    </row>
    <row r="3326" spans="2:17" x14ac:dyDescent="0.25">
      <c r="B3326" s="95">
        <f t="shared" si="100"/>
        <v>3316</v>
      </c>
      <c r="C3326" s="149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97"/>
      <c r="E3326" s="96"/>
      <c r="F3326" s="119"/>
      <c r="G3326" s="97"/>
      <c r="H3326" s="170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86"/>
      <c r="J3326" s="171" t="str">
        <f t="shared" si="99"/>
        <v/>
      </c>
      <c r="K3326" s="163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53" t="str">
        <f>IF('C. Consumer Service Detail'!$F3326="","",IF(VLOOKUP('C. Consumer Service Detail'!$F3326,'Table of Current Services'!$B$7:$F$36,'Table of Current Services'!$F$5,)="cost","Yes","No"))</f>
        <v/>
      </c>
      <c r="M3326" s="154" t="str">
        <f>IFERROR(IF('C. Consumer Service Detail'!$K3326="No Match","No",VLOOKUP('C. Consumer Service Detail'!$C3326,'B. Consumer Budget'!$E$11:$F$2010,2,FALSE)),"")</f>
        <v/>
      </c>
      <c r="P3326" s="94"/>
      <c r="Q3326" s="94"/>
    </row>
    <row r="3327" spans="2:17" x14ac:dyDescent="0.25">
      <c r="B3327" s="95">
        <f t="shared" si="100"/>
        <v>3317</v>
      </c>
      <c r="C3327" s="149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96"/>
      <c r="E3327" s="98"/>
      <c r="F3327" s="120"/>
      <c r="G3327" s="99"/>
      <c r="H3327" s="172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85"/>
      <c r="J3327" s="171" t="str">
        <f t="shared" si="99"/>
        <v/>
      </c>
      <c r="K3327" s="163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53" t="str">
        <f>IF('C. Consumer Service Detail'!$F3327="","",IF(VLOOKUP('C. Consumer Service Detail'!$F3327,'Table of Current Services'!$B$7:$F$36,'Table of Current Services'!$F$5,)="cost","Yes","No"))</f>
        <v/>
      </c>
      <c r="M3327" s="154" t="str">
        <f>IFERROR(IF('C. Consumer Service Detail'!$K3327="No Match","No",VLOOKUP('C. Consumer Service Detail'!$C3327,'B. Consumer Budget'!$E$11:$F$2010,2,FALSE)),"")</f>
        <v/>
      </c>
      <c r="P3327" s="94"/>
      <c r="Q3327" s="94"/>
    </row>
    <row r="3328" spans="2:17" x14ac:dyDescent="0.25">
      <c r="B3328" s="95">
        <f t="shared" si="100"/>
        <v>3318</v>
      </c>
      <c r="C3328" s="149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97"/>
      <c r="E3328" s="96"/>
      <c r="F3328" s="119"/>
      <c r="G3328" s="97"/>
      <c r="H3328" s="170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86"/>
      <c r="J3328" s="171" t="str">
        <f t="shared" si="99"/>
        <v/>
      </c>
      <c r="K3328" s="163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53" t="str">
        <f>IF('C. Consumer Service Detail'!$F3328="","",IF(VLOOKUP('C. Consumer Service Detail'!$F3328,'Table of Current Services'!$B$7:$F$36,'Table of Current Services'!$F$5,)="cost","Yes","No"))</f>
        <v/>
      </c>
      <c r="M3328" s="154" t="str">
        <f>IFERROR(IF('C. Consumer Service Detail'!$K3328="No Match","No",VLOOKUP('C. Consumer Service Detail'!$C3328,'B. Consumer Budget'!$E$11:$F$2010,2,FALSE)),"")</f>
        <v/>
      </c>
      <c r="P3328" s="94"/>
      <c r="Q3328" s="94"/>
    </row>
    <row r="3329" spans="2:17" x14ac:dyDescent="0.25">
      <c r="B3329" s="95">
        <f t="shared" si="100"/>
        <v>3319</v>
      </c>
      <c r="C3329" s="149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96"/>
      <c r="E3329" s="98"/>
      <c r="F3329" s="120"/>
      <c r="G3329" s="99"/>
      <c r="H3329" s="172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85"/>
      <c r="J3329" s="171" t="str">
        <f t="shared" si="99"/>
        <v/>
      </c>
      <c r="K3329" s="163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53" t="str">
        <f>IF('C. Consumer Service Detail'!$F3329="","",IF(VLOOKUP('C. Consumer Service Detail'!$F3329,'Table of Current Services'!$B$7:$F$36,'Table of Current Services'!$F$5,)="cost","Yes","No"))</f>
        <v/>
      </c>
      <c r="M3329" s="154" t="str">
        <f>IFERROR(IF('C. Consumer Service Detail'!$K3329="No Match","No",VLOOKUP('C. Consumer Service Detail'!$C3329,'B. Consumer Budget'!$E$11:$F$2010,2,FALSE)),"")</f>
        <v/>
      </c>
      <c r="P3329" s="94"/>
      <c r="Q3329" s="94"/>
    </row>
    <row r="3330" spans="2:17" x14ac:dyDescent="0.25">
      <c r="B3330" s="95">
        <f t="shared" si="100"/>
        <v>3320</v>
      </c>
      <c r="C3330" s="149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97"/>
      <c r="E3330" s="96"/>
      <c r="F3330" s="119"/>
      <c r="G3330" s="97"/>
      <c r="H3330" s="170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86"/>
      <c r="J3330" s="171" t="str">
        <f t="shared" si="99"/>
        <v/>
      </c>
      <c r="K3330" s="163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53" t="str">
        <f>IF('C. Consumer Service Detail'!$F3330="","",IF(VLOOKUP('C. Consumer Service Detail'!$F3330,'Table of Current Services'!$B$7:$F$36,'Table of Current Services'!$F$5,)="cost","Yes","No"))</f>
        <v/>
      </c>
      <c r="M3330" s="154" t="str">
        <f>IFERROR(IF('C. Consumer Service Detail'!$K3330="No Match","No",VLOOKUP('C. Consumer Service Detail'!$C3330,'B. Consumer Budget'!$E$11:$F$2010,2,FALSE)),"")</f>
        <v/>
      </c>
      <c r="P3330" s="94"/>
      <c r="Q3330" s="94"/>
    </row>
    <row r="3331" spans="2:17" x14ac:dyDescent="0.25">
      <c r="B3331" s="95">
        <f t="shared" si="100"/>
        <v>3321</v>
      </c>
      <c r="C3331" s="149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96"/>
      <c r="E3331" s="98"/>
      <c r="F3331" s="120"/>
      <c r="G3331" s="99"/>
      <c r="H3331" s="172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85"/>
      <c r="J3331" s="171" t="str">
        <f t="shared" si="99"/>
        <v/>
      </c>
      <c r="K3331" s="163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53" t="str">
        <f>IF('C. Consumer Service Detail'!$F3331="","",IF(VLOOKUP('C. Consumer Service Detail'!$F3331,'Table of Current Services'!$B$7:$F$36,'Table of Current Services'!$F$5,)="cost","Yes","No"))</f>
        <v/>
      </c>
      <c r="M3331" s="154" t="str">
        <f>IFERROR(IF('C. Consumer Service Detail'!$K3331="No Match","No",VLOOKUP('C. Consumer Service Detail'!$C3331,'B. Consumer Budget'!$E$11:$F$2010,2,FALSE)),"")</f>
        <v/>
      </c>
      <c r="P3331" s="94"/>
      <c r="Q3331" s="94"/>
    </row>
    <row r="3332" spans="2:17" x14ac:dyDescent="0.25">
      <c r="B3332" s="95">
        <f t="shared" si="100"/>
        <v>3322</v>
      </c>
      <c r="C3332" s="149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97"/>
      <c r="E3332" s="96"/>
      <c r="F3332" s="119"/>
      <c r="G3332" s="97"/>
      <c r="H3332" s="170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86"/>
      <c r="J3332" s="171" t="str">
        <f t="shared" si="99"/>
        <v/>
      </c>
      <c r="K3332" s="163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53" t="str">
        <f>IF('C. Consumer Service Detail'!$F3332="","",IF(VLOOKUP('C. Consumer Service Detail'!$F3332,'Table of Current Services'!$B$7:$F$36,'Table of Current Services'!$F$5,)="cost","Yes","No"))</f>
        <v/>
      </c>
      <c r="M3332" s="154" t="str">
        <f>IFERROR(IF('C. Consumer Service Detail'!$K3332="No Match","No",VLOOKUP('C. Consumer Service Detail'!$C3332,'B. Consumer Budget'!$E$11:$F$2010,2,FALSE)),"")</f>
        <v/>
      </c>
      <c r="P3332" s="94"/>
      <c r="Q3332" s="94"/>
    </row>
    <row r="3333" spans="2:17" x14ac:dyDescent="0.25">
      <c r="B3333" s="95">
        <f t="shared" si="100"/>
        <v>3323</v>
      </c>
      <c r="C3333" s="149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96"/>
      <c r="E3333" s="98"/>
      <c r="F3333" s="120"/>
      <c r="G3333" s="99"/>
      <c r="H3333" s="172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85"/>
      <c r="J3333" s="171" t="str">
        <f t="shared" si="99"/>
        <v/>
      </c>
      <c r="K3333" s="163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53" t="str">
        <f>IF('C. Consumer Service Detail'!$F3333="","",IF(VLOOKUP('C. Consumer Service Detail'!$F3333,'Table of Current Services'!$B$7:$F$36,'Table of Current Services'!$F$5,)="cost","Yes","No"))</f>
        <v/>
      </c>
      <c r="M3333" s="154" t="str">
        <f>IFERROR(IF('C. Consumer Service Detail'!$K3333="No Match","No",VLOOKUP('C. Consumer Service Detail'!$C3333,'B. Consumer Budget'!$E$11:$F$2010,2,FALSE)),"")</f>
        <v/>
      </c>
      <c r="P3333" s="94"/>
      <c r="Q3333" s="94"/>
    </row>
    <row r="3334" spans="2:17" x14ac:dyDescent="0.25">
      <c r="B3334" s="95">
        <f t="shared" si="100"/>
        <v>3324</v>
      </c>
      <c r="C3334" s="149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97"/>
      <c r="E3334" s="96"/>
      <c r="F3334" s="119"/>
      <c r="G3334" s="97"/>
      <c r="H3334" s="170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86"/>
      <c r="J3334" s="171" t="str">
        <f t="shared" si="99"/>
        <v/>
      </c>
      <c r="K3334" s="163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53" t="str">
        <f>IF('C. Consumer Service Detail'!$F3334="","",IF(VLOOKUP('C. Consumer Service Detail'!$F3334,'Table of Current Services'!$B$7:$F$36,'Table of Current Services'!$F$5,)="cost","Yes","No"))</f>
        <v/>
      </c>
      <c r="M3334" s="154" t="str">
        <f>IFERROR(IF('C. Consumer Service Detail'!$K3334="No Match","No",VLOOKUP('C. Consumer Service Detail'!$C3334,'B. Consumer Budget'!$E$11:$F$2010,2,FALSE)),"")</f>
        <v/>
      </c>
      <c r="P3334" s="94"/>
      <c r="Q3334" s="94"/>
    </row>
    <row r="3335" spans="2:17" x14ac:dyDescent="0.25">
      <c r="B3335" s="95">
        <f t="shared" si="100"/>
        <v>3325</v>
      </c>
      <c r="C3335" s="149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96"/>
      <c r="E3335" s="98"/>
      <c r="F3335" s="120"/>
      <c r="G3335" s="99"/>
      <c r="H3335" s="172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85"/>
      <c r="J3335" s="171" t="str">
        <f t="shared" si="99"/>
        <v/>
      </c>
      <c r="K3335" s="163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53" t="str">
        <f>IF('C. Consumer Service Detail'!$F3335="","",IF(VLOOKUP('C. Consumer Service Detail'!$F3335,'Table of Current Services'!$B$7:$F$36,'Table of Current Services'!$F$5,)="cost","Yes","No"))</f>
        <v/>
      </c>
      <c r="M3335" s="154" t="str">
        <f>IFERROR(IF('C. Consumer Service Detail'!$K3335="No Match","No",VLOOKUP('C. Consumer Service Detail'!$C3335,'B. Consumer Budget'!$E$11:$F$2010,2,FALSE)),"")</f>
        <v/>
      </c>
      <c r="P3335" s="94"/>
      <c r="Q3335" s="94"/>
    </row>
    <row r="3336" spans="2:17" x14ac:dyDescent="0.25">
      <c r="B3336" s="95">
        <f t="shared" si="100"/>
        <v>3326</v>
      </c>
      <c r="C3336" s="149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97"/>
      <c r="E3336" s="96"/>
      <c r="F3336" s="119"/>
      <c r="G3336" s="97"/>
      <c r="H3336" s="170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86"/>
      <c r="J3336" s="171" t="str">
        <f t="shared" si="99"/>
        <v/>
      </c>
      <c r="K3336" s="163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53" t="str">
        <f>IF('C. Consumer Service Detail'!$F3336="","",IF(VLOOKUP('C. Consumer Service Detail'!$F3336,'Table of Current Services'!$B$7:$F$36,'Table of Current Services'!$F$5,)="cost","Yes","No"))</f>
        <v/>
      </c>
      <c r="M3336" s="154" t="str">
        <f>IFERROR(IF('C. Consumer Service Detail'!$K3336="No Match","No",VLOOKUP('C. Consumer Service Detail'!$C3336,'B. Consumer Budget'!$E$11:$F$2010,2,FALSE)),"")</f>
        <v/>
      </c>
      <c r="P3336" s="94"/>
      <c r="Q3336" s="94"/>
    </row>
    <row r="3337" spans="2:17" x14ac:dyDescent="0.25">
      <c r="B3337" s="95">
        <f t="shared" si="100"/>
        <v>3327</v>
      </c>
      <c r="C3337" s="149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96"/>
      <c r="E3337" s="98"/>
      <c r="F3337" s="120"/>
      <c r="G3337" s="99"/>
      <c r="H3337" s="172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85"/>
      <c r="J3337" s="171" t="str">
        <f t="shared" si="99"/>
        <v/>
      </c>
      <c r="K3337" s="163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53" t="str">
        <f>IF('C. Consumer Service Detail'!$F3337="","",IF(VLOOKUP('C. Consumer Service Detail'!$F3337,'Table of Current Services'!$B$7:$F$36,'Table of Current Services'!$F$5,)="cost","Yes","No"))</f>
        <v/>
      </c>
      <c r="M3337" s="154" t="str">
        <f>IFERROR(IF('C. Consumer Service Detail'!$K3337="No Match","No",VLOOKUP('C. Consumer Service Detail'!$C3337,'B. Consumer Budget'!$E$11:$F$2010,2,FALSE)),"")</f>
        <v/>
      </c>
      <c r="P3337" s="94"/>
      <c r="Q3337" s="94"/>
    </row>
    <row r="3338" spans="2:17" x14ac:dyDescent="0.25">
      <c r="B3338" s="95">
        <f t="shared" si="100"/>
        <v>3328</v>
      </c>
      <c r="C3338" s="149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97"/>
      <c r="E3338" s="96"/>
      <c r="F3338" s="119"/>
      <c r="G3338" s="97"/>
      <c r="H3338" s="170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86"/>
      <c r="J3338" s="171" t="str">
        <f t="shared" si="99"/>
        <v/>
      </c>
      <c r="K3338" s="163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53" t="str">
        <f>IF('C. Consumer Service Detail'!$F3338="","",IF(VLOOKUP('C. Consumer Service Detail'!$F3338,'Table of Current Services'!$B$7:$F$36,'Table of Current Services'!$F$5,)="cost","Yes","No"))</f>
        <v/>
      </c>
      <c r="M3338" s="154" t="str">
        <f>IFERROR(IF('C. Consumer Service Detail'!$K3338="No Match","No",VLOOKUP('C. Consumer Service Detail'!$C3338,'B. Consumer Budget'!$E$11:$F$2010,2,FALSE)),"")</f>
        <v/>
      </c>
      <c r="P3338" s="94"/>
      <c r="Q3338" s="94"/>
    </row>
    <row r="3339" spans="2:17" x14ac:dyDescent="0.25">
      <c r="B3339" s="95">
        <f t="shared" si="100"/>
        <v>3329</v>
      </c>
      <c r="C3339" s="149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96"/>
      <c r="E3339" s="98"/>
      <c r="F3339" s="120"/>
      <c r="G3339" s="99"/>
      <c r="H3339" s="172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85"/>
      <c r="J3339" s="171" t="str">
        <f t="shared" ref="J3339:J3402" si="101">IFERROR(IF($H3339&gt;0,$H3339*$I3339,$I3339),"")</f>
        <v/>
      </c>
      <c r="K3339" s="163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53" t="str">
        <f>IF('C. Consumer Service Detail'!$F3339="","",IF(VLOOKUP('C. Consumer Service Detail'!$F3339,'Table of Current Services'!$B$7:$F$36,'Table of Current Services'!$F$5,)="cost","Yes","No"))</f>
        <v/>
      </c>
      <c r="M3339" s="154" t="str">
        <f>IFERROR(IF('C. Consumer Service Detail'!$K3339="No Match","No",VLOOKUP('C. Consumer Service Detail'!$C3339,'B. Consumer Budget'!$E$11:$F$2010,2,FALSE)),"")</f>
        <v/>
      </c>
      <c r="P3339" s="94"/>
      <c r="Q3339" s="94"/>
    </row>
    <row r="3340" spans="2:17" x14ac:dyDescent="0.25">
      <c r="B3340" s="95">
        <f t="shared" ref="B3340:B3403" si="102">B3339+1</f>
        <v>3330</v>
      </c>
      <c r="C3340" s="149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97"/>
      <c r="E3340" s="96"/>
      <c r="F3340" s="119"/>
      <c r="G3340" s="97"/>
      <c r="H3340" s="170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86"/>
      <c r="J3340" s="171" t="str">
        <f t="shared" si="101"/>
        <v/>
      </c>
      <c r="K3340" s="163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53" t="str">
        <f>IF('C. Consumer Service Detail'!$F3340="","",IF(VLOOKUP('C. Consumer Service Detail'!$F3340,'Table of Current Services'!$B$7:$F$36,'Table of Current Services'!$F$5,)="cost","Yes","No"))</f>
        <v/>
      </c>
      <c r="M3340" s="154" t="str">
        <f>IFERROR(IF('C. Consumer Service Detail'!$K3340="No Match","No",VLOOKUP('C. Consumer Service Detail'!$C3340,'B. Consumer Budget'!$E$11:$F$2010,2,FALSE)),"")</f>
        <v/>
      </c>
      <c r="P3340" s="94"/>
      <c r="Q3340" s="94"/>
    </row>
    <row r="3341" spans="2:17" x14ac:dyDescent="0.25">
      <c r="B3341" s="95">
        <f t="shared" si="102"/>
        <v>3331</v>
      </c>
      <c r="C3341" s="149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96"/>
      <c r="E3341" s="98"/>
      <c r="F3341" s="120"/>
      <c r="G3341" s="99"/>
      <c r="H3341" s="172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85"/>
      <c r="J3341" s="171" t="str">
        <f t="shared" si="101"/>
        <v/>
      </c>
      <c r="K3341" s="163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53" t="str">
        <f>IF('C. Consumer Service Detail'!$F3341="","",IF(VLOOKUP('C. Consumer Service Detail'!$F3341,'Table of Current Services'!$B$7:$F$36,'Table of Current Services'!$F$5,)="cost","Yes","No"))</f>
        <v/>
      </c>
      <c r="M3341" s="154" t="str">
        <f>IFERROR(IF('C. Consumer Service Detail'!$K3341="No Match","No",VLOOKUP('C. Consumer Service Detail'!$C3341,'B. Consumer Budget'!$E$11:$F$2010,2,FALSE)),"")</f>
        <v/>
      </c>
      <c r="P3341" s="94"/>
      <c r="Q3341" s="94"/>
    </row>
    <row r="3342" spans="2:17" x14ac:dyDescent="0.25">
      <c r="B3342" s="95">
        <f t="shared" si="102"/>
        <v>3332</v>
      </c>
      <c r="C3342" s="149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97"/>
      <c r="E3342" s="96"/>
      <c r="F3342" s="119"/>
      <c r="G3342" s="97"/>
      <c r="H3342" s="170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86"/>
      <c r="J3342" s="171" t="str">
        <f t="shared" si="101"/>
        <v/>
      </c>
      <c r="K3342" s="163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53" t="str">
        <f>IF('C. Consumer Service Detail'!$F3342="","",IF(VLOOKUP('C. Consumer Service Detail'!$F3342,'Table of Current Services'!$B$7:$F$36,'Table of Current Services'!$F$5,)="cost","Yes","No"))</f>
        <v/>
      </c>
      <c r="M3342" s="154" t="str">
        <f>IFERROR(IF('C. Consumer Service Detail'!$K3342="No Match","No",VLOOKUP('C. Consumer Service Detail'!$C3342,'B. Consumer Budget'!$E$11:$F$2010,2,FALSE)),"")</f>
        <v/>
      </c>
      <c r="P3342" s="94"/>
      <c r="Q3342" s="94"/>
    </row>
    <row r="3343" spans="2:17" x14ac:dyDescent="0.25">
      <c r="B3343" s="95">
        <f t="shared" si="102"/>
        <v>3333</v>
      </c>
      <c r="C3343" s="149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96"/>
      <c r="E3343" s="98"/>
      <c r="F3343" s="120"/>
      <c r="G3343" s="99"/>
      <c r="H3343" s="172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85"/>
      <c r="J3343" s="171" t="str">
        <f t="shared" si="101"/>
        <v/>
      </c>
      <c r="K3343" s="163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53" t="str">
        <f>IF('C. Consumer Service Detail'!$F3343="","",IF(VLOOKUP('C. Consumer Service Detail'!$F3343,'Table of Current Services'!$B$7:$F$36,'Table of Current Services'!$F$5,)="cost","Yes","No"))</f>
        <v/>
      </c>
      <c r="M3343" s="154" t="str">
        <f>IFERROR(IF('C. Consumer Service Detail'!$K3343="No Match","No",VLOOKUP('C. Consumer Service Detail'!$C3343,'B. Consumer Budget'!$E$11:$F$2010,2,FALSE)),"")</f>
        <v/>
      </c>
      <c r="P3343" s="94"/>
      <c r="Q3343" s="94"/>
    </row>
    <row r="3344" spans="2:17" x14ac:dyDescent="0.25">
      <c r="B3344" s="95">
        <f t="shared" si="102"/>
        <v>3334</v>
      </c>
      <c r="C3344" s="149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97"/>
      <c r="E3344" s="96"/>
      <c r="F3344" s="119"/>
      <c r="G3344" s="97"/>
      <c r="H3344" s="170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86"/>
      <c r="J3344" s="171" t="str">
        <f t="shared" si="101"/>
        <v/>
      </c>
      <c r="K3344" s="163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53" t="str">
        <f>IF('C. Consumer Service Detail'!$F3344="","",IF(VLOOKUP('C. Consumer Service Detail'!$F3344,'Table of Current Services'!$B$7:$F$36,'Table of Current Services'!$F$5,)="cost","Yes","No"))</f>
        <v/>
      </c>
      <c r="M3344" s="154" t="str">
        <f>IFERROR(IF('C. Consumer Service Detail'!$K3344="No Match","No",VLOOKUP('C. Consumer Service Detail'!$C3344,'B. Consumer Budget'!$E$11:$F$2010,2,FALSE)),"")</f>
        <v/>
      </c>
      <c r="P3344" s="94"/>
      <c r="Q3344" s="94"/>
    </row>
    <row r="3345" spans="2:17" x14ac:dyDescent="0.25">
      <c r="B3345" s="95">
        <f t="shared" si="102"/>
        <v>3335</v>
      </c>
      <c r="C3345" s="149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96"/>
      <c r="E3345" s="98"/>
      <c r="F3345" s="120"/>
      <c r="G3345" s="99"/>
      <c r="H3345" s="172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85"/>
      <c r="J3345" s="171" t="str">
        <f t="shared" si="101"/>
        <v/>
      </c>
      <c r="K3345" s="163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53" t="str">
        <f>IF('C. Consumer Service Detail'!$F3345="","",IF(VLOOKUP('C. Consumer Service Detail'!$F3345,'Table of Current Services'!$B$7:$F$36,'Table of Current Services'!$F$5,)="cost","Yes","No"))</f>
        <v/>
      </c>
      <c r="M3345" s="154" t="str">
        <f>IFERROR(IF('C. Consumer Service Detail'!$K3345="No Match","No",VLOOKUP('C. Consumer Service Detail'!$C3345,'B. Consumer Budget'!$E$11:$F$2010,2,FALSE)),"")</f>
        <v/>
      </c>
      <c r="P3345" s="94"/>
      <c r="Q3345" s="94"/>
    </row>
    <row r="3346" spans="2:17" x14ac:dyDescent="0.25">
      <c r="B3346" s="95">
        <f t="shared" si="102"/>
        <v>3336</v>
      </c>
      <c r="C3346" s="149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97"/>
      <c r="E3346" s="96"/>
      <c r="F3346" s="119"/>
      <c r="G3346" s="97"/>
      <c r="H3346" s="170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86"/>
      <c r="J3346" s="171" t="str">
        <f t="shared" si="101"/>
        <v/>
      </c>
      <c r="K3346" s="163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53" t="str">
        <f>IF('C. Consumer Service Detail'!$F3346="","",IF(VLOOKUP('C. Consumer Service Detail'!$F3346,'Table of Current Services'!$B$7:$F$36,'Table of Current Services'!$F$5,)="cost","Yes","No"))</f>
        <v/>
      </c>
      <c r="M3346" s="154" t="str">
        <f>IFERROR(IF('C. Consumer Service Detail'!$K3346="No Match","No",VLOOKUP('C. Consumer Service Detail'!$C3346,'B. Consumer Budget'!$E$11:$F$2010,2,FALSE)),"")</f>
        <v/>
      </c>
      <c r="P3346" s="94"/>
      <c r="Q3346" s="94"/>
    </row>
    <row r="3347" spans="2:17" x14ac:dyDescent="0.25">
      <c r="B3347" s="95">
        <f t="shared" si="102"/>
        <v>3337</v>
      </c>
      <c r="C3347" s="149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96"/>
      <c r="E3347" s="98"/>
      <c r="F3347" s="120"/>
      <c r="G3347" s="99"/>
      <c r="H3347" s="172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85"/>
      <c r="J3347" s="171" t="str">
        <f t="shared" si="101"/>
        <v/>
      </c>
      <c r="K3347" s="163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53" t="str">
        <f>IF('C. Consumer Service Detail'!$F3347="","",IF(VLOOKUP('C. Consumer Service Detail'!$F3347,'Table of Current Services'!$B$7:$F$36,'Table of Current Services'!$F$5,)="cost","Yes","No"))</f>
        <v/>
      </c>
      <c r="M3347" s="154" t="str">
        <f>IFERROR(IF('C. Consumer Service Detail'!$K3347="No Match","No",VLOOKUP('C. Consumer Service Detail'!$C3347,'B. Consumer Budget'!$E$11:$F$2010,2,FALSE)),"")</f>
        <v/>
      </c>
      <c r="P3347" s="94"/>
      <c r="Q3347" s="94"/>
    </row>
    <row r="3348" spans="2:17" x14ac:dyDescent="0.25">
      <c r="B3348" s="95">
        <f t="shared" si="102"/>
        <v>3338</v>
      </c>
      <c r="C3348" s="149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97"/>
      <c r="E3348" s="96"/>
      <c r="F3348" s="119"/>
      <c r="G3348" s="97"/>
      <c r="H3348" s="170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86"/>
      <c r="J3348" s="171" t="str">
        <f t="shared" si="101"/>
        <v/>
      </c>
      <c r="K3348" s="163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53" t="str">
        <f>IF('C. Consumer Service Detail'!$F3348="","",IF(VLOOKUP('C. Consumer Service Detail'!$F3348,'Table of Current Services'!$B$7:$F$36,'Table of Current Services'!$F$5,)="cost","Yes","No"))</f>
        <v/>
      </c>
      <c r="M3348" s="154" t="str">
        <f>IFERROR(IF('C. Consumer Service Detail'!$K3348="No Match","No",VLOOKUP('C. Consumer Service Detail'!$C3348,'B. Consumer Budget'!$E$11:$F$2010,2,FALSE)),"")</f>
        <v/>
      </c>
      <c r="P3348" s="94"/>
      <c r="Q3348" s="94"/>
    </row>
    <row r="3349" spans="2:17" x14ac:dyDescent="0.25">
      <c r="B3349" s="95">
        <f t="shared" si="102"/>
        <v>3339</v>
      </c>
      <c r="C3349" s="149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96"/>
      <c r="E3349" s="98"/>
      <c r="F3349" s="120"/>
      <c r="G3349" s="99"/>
      <c r="H3349" s="172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85"/>
      <c r="J3349" s="171" t="str">
        <f t="shared" si="101"/>
        <v/>
      </c>
      <c r="K3349" s="163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53" t="str">
        <f>IF('C. Consumer Service Detail'!$F3349="","",IF(VLOOKUP('C. Consumer Service Detail'!$F3349,'Table of Current Services'!$B$7:$F$36,'Table of Current Services'!$F$5,)="cost","Yes","No"))</f>
        <v/>
      </c>
      <c r="M3349" s="154" t="str">
        <f>IFERROR(IF('C. Consumer Service Detail'!$K3349="No Match","No",VLOOKUP('C. Consumer Service Detail'!$C3349,'B. Consumer Budget'!$E$11:$F$2010,2,FALSE)),"")</f>
        <v/>
      </c>
      <c r="P3349" s="94"/>
      <c r="Q3349" s="94"/>
    </row>
    <row r="3350" spans="2:17" x14ac:dyDescent="0.25">
      <c r="B3350" s="95">
        <f t="shared" si="102"/>
        <v>3340</v>
      </c>
      <c r="C3350" s="149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97"/>
      <c r="E3350" s="96"/>
      <c r="F3350" s="119"/>
      <c r="G3350" s="97"/>
      <c r="H3350" s="170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86"/>
      <c r="J3350" s="171" t="str">
        <f t="shared" si="101"/>
        <v/>
      </c>
      <c r="K3350" s="163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53" t="str">
        <f>IF('C. Consumer Service Detail'!$F3350="","",IF(VLOOKUP('C. Consumer Service Detail'!$F3350,'Table of Current Services'!$B$7:$F$36,'Table of Current Services'!$F$5,)="cost","Yes","No"))</f>
        <v/>
      </c>
      <c r="M3350" s="154" t="str">
        <f>IFERROR(IF('C. Consumer Service Detail'!$K3350="No Match","No",VLOOKUP('C. Consumer Service Detail'!$C3350,'B. Consumer Budget'!$E$11:$F$2010,2,FALSE)),"")</f>
        <v/>
      </c>
      <c r="P3350" s="94"/>
      <c r="Q3350" s="94"/>
    </row>
    <row r="3351" spans="2:17" x14ac:dyDescent="0.25">
      <c r="B3351" s="95">
        <f t="shared" si="102"/>
        <v>3341</v>
      </c>
      <c r="C3351" s="149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96"/>
      <c r="E3351" s="98"/>
      <c r="F3351" s="120"/>
      <c r="G3351" s="99"/>
      <c r="H3351" s="172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85"/>
      <c r="J3351" s="171" t="str">
        <f t="shared" si="101"/>
        <v/>
      </c>
      <c r="K3351" s="163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53" t="str">
        <f>IF('C. Consumer Service Detail'!$F3351="","",IF(VLOOKUP('C. Consumer Service Detail'!$F3351,'Table of Current Services'!$B$7:$F$36,'Table of Current Services'!$F$5,)="cost","Yes","No"))</f>
        <v/>
      </c>
      <c r="M3351" s="154" t="str">
        <f>IFERROR(IF('C. Consumer Service Detail'!$K3351="No Match","No",VLOOKUP('C. Consumer Service Detail'!$C3351,'B. Consumer Budget'!$E$11:$F$2010,2,FALSE)),"")</f>
        <v/>
      </c>
      <c r="P3351" s="94"/>
      <c r="Q3351" s="94"/>
    </row>
    <row r="3352" spans="2:17" x14ac:dyDescent="0.25">
      <c r="B3352" s="95">
        <f t="shared" si="102"/>
        <v>3342</v>
      </c>
      <c r="C3352" s="149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97"/>
      <c r="E3352" s="96"/>
      <c r="F3352" s="119"/>
      <c r="G3352" s="97"/>
      <c r="H3352" s="170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86"/>
      <c r="J3352" s="171" t="str">
        <f t="shared" si="101"/>
        <v/>
      </c>
      <c r="K3352" s="163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53" t="str">
        <f>IF('C. Consumer Service Detail'!$F3352="","",IF(VLOOKUP('C. Consumer Service Detail'!$F3352,'Table of Current Services'!$B$7:$F$36,'Table of Current Services'!$F$5,)="cost","Yes","No"))</f>
        <v/>
      </c>
      <c r="M3352" s="154" t="str">
        <f>IFERROR(IF('C. Consumer Service Detail'!$K3352="No Match","No",VLOOKUP('C. Consumer Service Detail'!$C3352,'B. Consumer Budget'!$E$11:$F$2010,2,FALSE)),"")</f>
        <v/>
      </c>
      <c r="P3352" s="94"/>
      <c r="Q3352" s="94"/>
    </row>
    <row r="3353" spans="2:17" x14ac:dyDescent="0.25">
      <c r="B3353" s="95">
        <f t="shared" si="102"/>
        <v>3343</v>
      </c>
      <c r="C3353" s="149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96"/>
      <c r="E3353" s="98"/>
      <c r="F3353" s="120"/>
      <c r="G3353" s="99"/>
      <c r="H3353" s="172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85"/>
      <c r="J3353" s="171" t="str">
        <f t="shared" si="101"/>
        <v/>
      </c>
      <c r="K3353" s="163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53" t="str">
        <f>IF('C. Consumer Service Detail'!$F3353="","",IF(VLOOKUP('C. Consumer Service Detail'!$F3353,'Table of Current Services'!$B$7:$F$36,'Table of Current Services'!$F$5,)="cost","Yes","No"))</f>
        <v/>
      </c>
      <c r="M3353" s="154" t="str">
        <f>IFERROR(IF('C. Consumer Service Detail'!$K3353="No Match","No",VLOOKUP('C. Consumer Service Detail'!$C3353,'B. Consumer Budget'!$E$11:$F$2010,2,FALSE)),"")</f>
        <v/>
      </c>
      <c r="P3353" s="94"/>
      <c r="Q3353" s="94"/>
    </row>
    <row r="3354" spans="2:17" x14ac:dyDescent="0.25">
      <c r="B3354" s="95">
        <f t="shared" si="102"/>
        <v>3344</v>
      </c>
      <c r="C3354" s="149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97"/>
      <c r="E3354" s="96"/>
      <c r="F3354" s="119"/>
      <c r="G3354" s="97"/>
      <c r="H3354" s="170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86"/>
      <c r="J3354" s="171" t="str">
        <f t="shared" si="101"/>
        <v/>
      </c>
      <c r="K3354" s="163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53" t="str">
        <f>IF('C. Consumer Service Detail'!$F3354="","",IF(VLOOKUP('C. Consumer Service Detail'!$F3354,'Table of Current Services'!$B$7:$F$36,'Table of Current Services'!$F$5,)="cost","Yes","No"))</f>
        <v/>
      </c>
      <c r="M3354" s="154" t="str">
        <f>IFERROR(IF('C. Consumer Service Detail'!$K3354="No Match","No",VLOOKUP('C. Consumer Service Detail'!$C3354,'B. Consumer Budget'!$E$11:$F$2010,2,FALSE)),"")</f>
        <v/>
      </c>
      <c r="P3354" s="94"/>
      <c r="Q3354" s="94"/>
    </row>
    <row r="3355" spans="2:17" x14ac:dyDescent="0.25">
      <c r="B3355" s="95">
        <f t="shared" si="102"/>
        <v>3345</v>
      </c>
      <c r="C3355" s="149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96"/>
      <c r="E3355" s="98"/>
      <c r="F3355" s="120"/>
      <c r="G3355" s="99"/>
      <c r="H3355" s="172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85"/>
      <c r="J3355" s="171" t="str">
        <f t="shared" si="101"/>
        <v/>
      </c>
      <c r="K3355" s="163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53" t="str">
        <f>IF('C. Consumer Service Detail'!$F3355="","",IF(VLOOKUP('C. Consumer Service Detail'!$F3355,'Table of Current Services'!$B$7:$F$36,'Table of Current Services'!$F$5,)="cost","Yes","No"))</f>
        <v/>
      </c>
      <c r="M3355" s="154" t="str">
        <f>IFERROR(IF('C. Consumer Service Detail'!$K3355="No Match","No",VLOOKUP('C. Consumer Service Detail'!$C3355,'B. Consumer Budget'!$E$11:$F$2010,2,FALSE)),"")</f>
        <v/>
      </c>
      <c r="P3355" s="94"/>
      <c r="Q3355" s="94"/>
    </row>
    <row r="3356" spans="2:17" x14ac:dyDescent="0.25">
      <c r="B3356" s="95">
        <f t="shared" si="102"/>
        <v>3346</v>
      </c>
      <c r="C3356" s="149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97"/>
      <c r="E3356" s="96"/>
      <c r="F3356" s="119"/>
      <c r="G3356" s="97"/>
      <c r="H3356" s="170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86"/>
      <c r="J3356" s="171" t="str">
        <f t="shared" si="101"/>
        <v/>
      </c>
      <c r="K3356" s="163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53" t="str">
        <f>IF('C. Consumer Service Detail'!$F3356="","",IF(VLOOKUP('C. Consumer Service Detail'!$F3356,'Table of Current Services'!$B$7:$F$36,'Table of Current Services'!$F$5,)="cost","Yes","No"))</f>
        <v/>
      </c>
      <c r="M3356" s="154" t="str">
        <f>IFERROR(IF('C. Consumer Service Detail'!$K3356="No Match","No",VLOOKUP('C. Consumer Service Detail'!$C3356,'B. Consumer Budget'!$E$11:$F$2010,2,FALSE)),"")</f>
        <v/>
      </c>
      <c r="P3356" s="94"/>
      <c r="Q3356" s="94"/>
    </row>
    <row r="3357" spans="2:17" x14ac:dyDescent="0.25">
      <c r="B3357" s="95">
        <f t="shared" si="102"/>
        <v>3347</v>
      </c>
      <c r="C3357" s="149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96"/>
      <c r="E3357" s="98"/>
      <c r="F3357" s="120"/>
      <c r="G3357" s="99"/>
      <c r="H3357" s="172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85"/>
      <c r="J3357" s="171" t="str">
        <f t="shared" si="101"/>
        <v/>
      </c>
      <c r="K3357" s="163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53" t="str">
        <f>IF('C. Consumer Service Detail'!$F3357="","",IF(VLOOKUP('C. Consumer Service Detail'!$F3357,'Table of Current Services'!$B$7:$F$36,'Table of Current Services'!$F$5,)="cost","Yes","No"))</f>
        <v/>
      </c>
      <c r="M3357" s="154" t="str">
        <f>IFERROR(IF('C. Consumer Service Detail'!$K3357="No Match","No",VLOOKUP('C. Consumer Service Detail'!$C3357,'B. Consumer Budget'!$E$11:$F$2010,2,FALSE)),"")</f>
        <v/>
      </c>
      <c r="P3357" s="94"/>
      <c r="Q3357" s="94"/>
    </row>
    <row r="3358" spans="2:17" x14ac:dyDescent="0.25">
      <c r="B3358" s="95">
        <f t="shared" si="102"/>
        <v>3348</v>
      </c>
      <c r="C3358" s="149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97"/>
      <c r="E3358" s="96"/>
      <c r="F3358" s="119"/>
      <c r="G3358" s="97"/>
      <c r="H3358" s="170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86"/>
      <c r="J3358" s="171" t="str">
        <f t="shared" si="101"/>
        <v/>
      </c>
      <c r="K3358" s="163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53" t="str">
        <f>IF('C. Consumer Service Detail'!$F3358="","",IF(VLOOKUP('C. Consumer Service Detail'!$F3358,'Table of Current Services'!$B$7:$F$36,'Table of Current Services'!$F$5,)="cost","Yes","No"))</f>
        <v/>
      </c>
      <c r="M3358" s="154" t="str">
        <f>IFERROR(IF('C. Consumer Service Detail'!$K3358="No Match","No",VLOOKUP('C. Consumer Service Detail'!$C3358,'B. Consumer Budget'!$E$11:$F$2010,2,FALSE)),"")</f>
        <v/>
      </c>
      <c r="P3358" s="94"/>
      <c r="Q3358" s="94"/>
    </row>
    <row r="3359" spans="2:17" x14ac:dyDescent="0.25">
      <c r="B3359" s="95">
        <f t="shared" si="102"/>
        <v>3349</v>
      </c>
      <c r="C3359" s="149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96"/>
      <c r="E3359" s="98"/>
      <c r="F3359" s="120"/>
      <c r="G3359" s="99"/>
      <c r="H3359" s="172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85"/>
      <c r="J3359" s="171" t="str">
        <f t="shared" si="101"/>
        <v/>
      </c>
      <c r="K3359" s="163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53" t="str">
        <f>IF('C. Consumer Service Detail'!$F3359="","",IF(VLOOKUP('C. Consumer Service Detail'!$F3359,'Table of Current Services'!$B$7:$F$36,'Table of Current Services'!$F$5,)="cost","Yes","No"))</f>
        <v/>
      </c>
      <c r="M3359" s="154" t="str">
        <f>IFERROR(IF('C. Consumer Service Detail'!$K3359="No Match","No",VLOOKUP('C. Consumer Service Detail'!$C3359,'B. Consumer Budget'!$E$11:$F$2010,2,FALSE)),"")</f>
        <v/>
      </c>
      <c r="P3359" s="94"/>
      <c r="Q3359" s="94"/>
    </row>
    <row r="3360" spans="2:17" x14ac:dyDescent="0.25">
      <c r="B3360" s="95">
        <f t="shared" si="102"/>
        <v>3350</v>
      </c>
      <c r="C3360" s="149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97"/>
      <c r="E3360" s="96"/>
      <c r="F3360" s="119"/>
      <c r="G3360" s="97"/>
      <c r="H3360" s="170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86"/>
      <c r="J3360" s="171" t="str">
        <f t="shared" si="101"/>
        <v/>
      </c>
      <c r="K3360" s="163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53" t="str">
        <f>IF('C. Consumer Service Detail'!$F3360="","",IF(VLOOKUP('C. Consumer Service Detail'!$F3360,'Table of Current Services'!$B$7:$F$36,'Table of Current Services'!$F$5,)="cost","Yes","No"))</f>
        <v/>
      </c>
      <c r="M3360" s="154" t="str">
        <f>IFERROR(IF('C. Consumer Service Detail'!$K3360="No Match","No",VLOOKUP('C. Consumer Service Detail'!$C3360,'B. Consumer Budget'!$E$11:$F$2010,2,FALSE)),"")</f>
        <v/>
      </c>
      <c r="P3360" s="94"/>
      <c r="Q3360" s="94"/>
    </row>
    <row r="3361" spans="2:17" x14ac:dyDescent="0.25">
      <c r="B3361" s="95">
        <f t="shared" si="102"/>
        <v>3351</v>
      </c>
      <c r="C3361" s="149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96"/>
      <c r="E3361" s="98"/>
      <c r="F3361" s="120"/>
      <c r="G3361" s="99"/>
      <c r="H3361" s="172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85"/>
      <c r="J3361" s="171" t="str">
        <f t="shared" si="101"/>
        <v/>
      </c>
      <c r="K3361" s="163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53" t="str">
        <f>IF('C. Consumer Service Detail'!$F3361="","",IF(VLOOKUP('C. Consumer Service Detail'!$F3361,'Table of Current Services'!$B$7:$F$36,'Table of Current Services'!$F$5,)="cost","Yes","No"))</f>
        <v/>
      </c>
      <c r="M3361" s="154" t="str">
        <f>IFERROR(IF('C. Consumer Service Detail'!$K3361="No Match","No",VLOOKUP('C. Consumer Service Detail'!$C3361,'B. Consumer Budget'!$E$11:$F$2010,2,FALSE)),"")</f>
        <v/>
      </c>
      <c r="P3361" s="94"/>
      <c r="Q3361" s="94"/>
    </row>
    <row r="3362" spans="2:17" x14ac:dyDescent="0.25">
      <c r="B3362" s="95">
        <f t="shared" si="102"/>
        <v>3352</v>
      </c>
      <c r="C3362" s="149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97"/>
      <c r="E3362" s="96"/>
      <c r="F3362" s="119"/>
      <c r="G3362" s="97"/>
      <c r="H3362" s="170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86"/>
      <c r="J3362" s="171" t="str">
        <f t="shared" si="101"/>
        <v/>
      </c>
      <c r="K3362" s="163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53" t="str">
        <f>IF('C. Consumer Service Detail'!$F3362="","",IF(VLOOKUP('C. Consumer Service Detail'!$F3362,'Table of Current Services'!$B$7:$F$36,'Table of Current Services'!$F$5,)="cost","Yes","No"))</f>
        <v/>
      </c>
      <c r="M3362" s="154" t="str">
        <f>IFERROR(IF('C. Consumer Service Detail'!$K3362="No Match","No",VLOOKUP('C. Consumer Service Detail'!$C3362,'B. Consumer Budget'!$E$11:$F$2010,2,FALSE)),"")</f>
        <v/>
      </c>
      <c r="P3362" s="94"/>
      <c r="Q3362" s="94"/>
    </row>
    <row r="3363" spans="2:17" x14ac:dyDescent="0.25">
      <c r="B3363" s="95">
        <f t="shared" si="102"/>
        <v>3353</v>
      </c>
      <c r="C3363" s="149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96"/>
      <c r="E3363" s="98"/>
      <c r="F3363" s="120"/>
      <c r="G3363" s="99"/>
      <c r="H3363" s="172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85"/>
      <c r="J3363" s="171" t="str">
        <f t="shared" si="101"/>
        <v/>
      </c>
      <c r="K3363" s="163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53" t="str">
        <f>IF('C. Consumer Service Detail'!$F3363="","",IF(VLOOKUP('C. Consumer Service Detail'!$F3363,'Table of Current Services'!$B$7:$F$36,'Table of Current Services'!$F$5,)="cost","Yes","No"))</f>
        <v/>
      </c>
      <c r="M3363" s="154" t="str">
        <f>IFERROR(IF('C. Consumer Service Detail'!$K3363="No Match","No",VLOOKUP('C. Consumer Service Detail'!$C3363,'B. Consumer Budget'!$E$11:$F$2010,2,FALSE)),"")</f>
        <v/>
      </c>
      <c r="P3363" s="94"/>
      <c r="Q3363" s="94"/>
    </row>
    <row r="3364" spans="2:17" x14ac:dyDescent="0.25">
      <c r="B3364" s="95">
        <f t="shared" si="102"/>
        <v>3354</v>
      </c>
      <c r="C3364" s="149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97"/>
      <c r="E3364" s="96"/>
      <c r="F3364" s="119"/>
      <c r="G3364" s="97"/>
      <c r="H3364" s="170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86"/>
      <c r="J3364" s="171" t="str">
        <f t="shared" si="101"/>
        <v/>
      </c>
      <c r="K3364" s="163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53" t="str">
        <f>IF('C. Consumer Service Detail'!$F3364="","",IF(VLOOKUP('C. Consumer Service Detail'!$F3364,'Table of Current Services'!$B$7:$F$36,'Table of Current Services'!$F$5,)="cost","Yes","No"))</f>
        <v/>
      </c>
      <c r="M3364" s="154" t="str">
        <f>IFERROR(IF('C. Consumer Service Detail'!$K3364="No Match","No",VLOOKUP('C. Consumer Service Detail'!$C3364,'B. Consumer Budget'!$E$11:$F$2010,2,FALSE)),"")</f>
        <v/>
      </c>
      <c r="P3364" s="94"/>
      <c r="Q3364" s="94"/>
    </row>
    <row r="3365" spans="2:17" x14ac:dyDescent="0.25">
      <c r="B3365" s="95">
        <f t="shared" si="102"/>
        <v>3355</v>
      </c>
      <c r="C3365" s="149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96"/>
      <c r="E3365" s="98"/>
      <c r="F3365" s="120"/>
      <c r="G3365" s="99"/>
      <c r="H3365" s="172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85"/>
      <c r="J3365" s="171" t="str">
        <f t="shared" si="101"/>
        <v/>
      </c>
      <c r="K3365" s="163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53" t="str">
        <f>IF('C. Consumer Service Detail'!$F3365="","",IF(VLOOKUP('C. Consumer Service Detail'!$F3365,'Table of Current Services'!$B$7:$F$36,'Table of Current Services'!$F$5,)="cost","Yes","No"))</f>
        <v/>
      </c>
      <c r="M3365" s="154" t="str">
        <f>IFERROR(IF('C. Consumer Service Detail'!$K3365="No Match","No",VLOOKUP('C. Consumer Service Detail'!$C3365,'B. Consumer Budget'!$E$11:$F$2010,2,FALSE)),"")</f>
        <v/>
      </c>
      <c r="P3365" s="94"/>
      <c r="Q3365" s="94"/>
    </row>
    <row r="3366" spans="2:17" x14ac:dyDescent="0.25">
      <c r="B3366" s="95">
        <f t="shared" si="102"/>
        <v>3356</v>
      </c>
      <c r="C3366" s="149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97"/>
      <c r="E3366" s="96"/>
      <c r="F3366" s="119"/>
      <c r="G3366" s="97"/>
      <c r="H3366" s="170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86"/>
      <c r="J3366" s="171" t="str">
        <f t="shared" si="101"/>
        <v/>
      </c>
      <c r="K3366" s="163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53" t="str">
        <f>IF('C. Consumer Service Detail'!$F3366="","",IF(VLOOKUP('C. Consumer Service Detail'!$F3366,'Table of Current Services'!$B$7:$F$36,'Table of Current Services'!$F$5,)="cost","Yes","No"))</f>
        <v/>
      </c>
      <c r="M3366" s="154" t="str">
        <f>IFERROR(IF('C. Consumer Service Detail'!$K3366="No Match","No",VLOOKUP('C. Consumer Service Detail'!$C3366,'B. Consumer Budget'!$E$11:$F$2010,2,FALSE)),"")</f>
        <v/>
      </c>
      <c r="P3366" s="94"/>
      <c r="Q3366" s="94"/>
    </row>
    <row r="3367" spans="2:17" x14ac:dyDescent="0.25">
      <c r="B3367" s="95">
        <f t="shared" si="102"/>
        <v>3357</v>
      </c>
      <c r="C3367" s="149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96"/>
      <c r="E3367" s="98"/>
      <c r="F3367" s="120"/>
      <c r="G3367" s="99"/>
      <c r="H3367" s="172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85"/>
      <c r="J3367" s="171" t="str">
        <f t="shared" si="101"/>
        <v/>
      </c>
      <c r="K3367" s="163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53" t="str">
        <f>IF('C. Consumer Service Detail'!$F3367="","",IF(VLOOKUP('C. Consumer Service Detail'!$F3367,'Table of Current Services'!$B$7:$F$36,'Table of Current Services'!$F$5,)="cost","Yes","No"))</f>
        <v/>
      </c>
      <c r="M3367" s="154" t="str">
        <f>IFERROR(IF('C. Consumer Service Detail'!$K3367="No Match","No",VLOOKUP('C. Consumer Service Detail'!$C3367,'B. Consumer Budget'!$E$11:$F$2010,2,FALSE)),"")</f>
        <v/>
      </c>
      <c r="P3367" s="94"/>
      <c r="Q3367" s="94"/>
    </row>
    <row r="3368" spans="2:17" x14ac:dyDescent="0.25">
      <c r="B3368" s="95">
        <f t="shared" si="102"/>
        <v>3358</v>
      </c>
      <c r="C3368" s="149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97"/>
      <c r="E3368" s="96"/>
      <c r="F3368" s="119"/>
      <c r="G3368" s="97"/>
      <c r="H3368" s="170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86"/>
      <c r="J3368" s="171" t="str">
        <f t="shared" si="101"/>
        <v/>
      </c>
      <c r="K3368" s="163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53" t="str">
        <f>IF('C. Consumer Service Detail'!$F3368="","",IF(VLOOKUP('C. Consumer Service Detail'!$F3368,'Table of Current Services'!$B$7:$F$36,'Table of Current Services'!$F$5,)="cost","Yes","No"))</f>
        <v/>
      </c>
      <c r="M3368" s="154" t="str">
        <f>IFERROR(IF('C. Consumer Service Detail'!$K3368="No Match","No",VLOOKUP('C. Consumer Service Detail'!$C3368,'B. Consumer Budget'!$E$11:$F$2010,2,FALSE)),"")</f>
        <v/>
      </c>
      <c r="P3368" s="94"/>
      <c r="Q3368" s="94"/>
    </row>
    <row r="3369" spans="2:17" x14ac:dyDescent="0.25">
      <c r="B3369" s="95">
        <f t="shared" si="102"/>
        <v>3359</v>
      </c>
      <c r="C3369" s="149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96"/>
      <c r="E3369" s="98"/>
      <c r="F3369" s="120"/>
      <c r="G3369" s="99"/>
      <c r="H3369" s="172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85"/>
      <c r="J3369" s="171" t="str">
        <f t="shared" si="101"/>
        <v/>
      </c>
      <c r="K3369" s="163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53" t="str">
        <f>IF('C. Consumer Service Detail'!$F3369="","",IF(VLOOKUP('C. Consumer Service Detail'!$F3369,'Table of Current Services'!$B$7:$F$36,'Table of Current Services'!$F$5,)="cost","Yes","No"))</f>
        <v/>
      </c>
      <c r="M3369" s="154" t="str">
        <f>IFERROR(IF('C. Consumer Service Detail'!$K3369="No Match","No",VLOOKUP('C. Consumer Service Detail'!$C3369,'B. Consumer Budget'!$E$11:$F$2010,2,FALSE)),"")</f>
        <v/>
      </c>
      <c r="P3369" s="94"/>
      <c r="Q3369" s="94"/>
    </row>
    <row r="3370" spans="2:17" x14ac:dyDescent="0.25">
      <c r="B3370" s="95">
        <f t="shared" si="102"/>
        <v>3360</v>
      </c>
      <c r="C3370" s="149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97"/>
      <c r="E3370" s="96"/>
      <c r="F3370" s="119"/>
      <c r="G3370" s="97"/>
      <c r="H3370" s="170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86"/>
      <c r="J3370" s="171" t="str">
        <f t="shared" si="101"/>
        <v/>
      </c>
      <c r="K3370" s="163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53" t="str">
        <f>IF('C. Consumer Service Detail'!$F3370="","",IF(VLOOKUP('C. Consumer Service Detail'!$F3370,'Table of Current Services'!$B$7:$F$36,'Table of Current Services'!$F$5,)="cost","Yes","No"))</f>
        <v/>
      </c>
      <c r="M3370" s="154" t="str">
        <f>IFERROR(IF('C. Consumer Service Detail'!$K3370="No Match","No",VLOOKUP('C. Consumer Service Detail'!$C3370,'B. Consumer Budget'!$E$11:$F$2010,2,FALSE)),"")</f>
        <v/>
      </c>
      <c r="P3370" s="94"/>
      <c r="Q3370" s="94"/>
    </row>
    <row r="3371" spans="2:17" x14ac:dyDescent="0.25">
      <c r="B3371" s="95">
        <f t="shared" si="102"/>
        <v>3361</v>
      </c>
      <c r="C3371" s="149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96"/>
      <c r="E3371" s="98"/>
      <c r="F3371" s="120"/>
      <c r="G3371" s="99"/>
      <c r="H3371" s="172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85"/>
      <c r="J3371" s="171" t="str">
        <f t="shared" si="101"/>
        <v/>
      </c>
      <c r="K3371" s="163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53" t="str">
        <f>IF('C. Consumer Service Detail'!$F3371="","",IF(VLOOKUP('C. Consumer Service Detail'!$F3371,'Table of Current Services'!$B$7:$F$36,'Table of Current Services'!$F$5,)="cost","Yes","No"))</f>
        <v/>
      </c>
      <c r="M3371" s="154" t="str">
        <f>IFERROR(IF('C. Consumer Service Detail'!$K3371="No Match","No",VLOOKUP('C. Consumer Service Detail'!$C3371,'B. Consumer Budget'!$E$11:$F$2010,2,FALSE)),"")</f>
        <v/>
      </c>
      <c r="P3371" s="94"/>
      <c r="Q3371" s="94"/>
    </row>
    <row r="3372" spans="2:17" x14ac:dyDescent="0.25">
      <c r="B3372" s="95">
        <f t="shared" si="102"/>
        <v>3362</v>
      </c>
      <c r="C3372" s="149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97"/>
      <c r="E3372" s="96"/>
      <c r="F3372" s="119"/>
      <c r="G3372" s="97"/>
      <c r="H3372" s="170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86"/>
      <c r="J3372" s="171" t="str">
        <f t="shared" si="101"/>
        <v/>
      </c>
      <c r="K3372" s="163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53" t="str">
        <f>IF('C. Consumer Service Detail'!$F3372="","",IF(VLOOKUP('C. Consumer Service Detail'!$F3372,'Table of Current Services'!$B$7:$F$36,'Table of Current Services'!$F$5,)="cost","Yes","No"))</f>
        <v/>
      </c>
      <c r="M3372" s="154" t="str">
        <f>IFERROR(IF('C. Consumer Service Detail'!$K3372="No Match","No",VLOOKUP('C. Consumer Service Detail'!$C3372,'B. Consumer Budget'!$E$11:$F$2010,2,FALSE)),"")</f>
        <v/>
      </c>
      <c r="P3372" s="94"/>
      <c r="Q3372" s="94"/>
    </row>
    <row r="3373" spans="2:17" x14ac:dyDescent="0.25">
      <c r="B3373" s="95">
        <f t="shared" si="102"/>
        <v>3363</v>
      </c>
      <c r="C3373" s="149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96"/>
      <c r="E3373" s="98"/>
      <c r="F3373" s="120"/>
      <c r="G3373" s="99"/>
      <c r="H3373" s="172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85"/>
      <c r="J3373" s="171" t="str">
        <f t="shared" si="101"/>
        <v/>
      </c>
      <c r="K3373" s="163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53" t="str">
        <f>IF('C. Consumer Service Detail'!$F3373="","",IF(VLOOKUP('C. Consumer Service Detail'!$F3373,'Table of Current Services'!$B$7:$F$36,'Table of Current Services'!$F$5,)="cost","Yes","No"))</f>
        <v/>
      </c>
      <c r="M3373" s="154" t="str">
        <f>IFERROR(IF('C. Consumer Service Detail'!$K3373="No Match","No",VLOOKUP('C. Consumer Service Detail'!$C3373,'B. Consumer Budget'!$E$11:$F$2010,2,FALSE)),"")</f>
        <v/>
      </c>
      <c r="P3373" s="94"/>
      <c r="Q3373" s="94"/>
    </row>
    <row r="3374" spans="2:17" x14ac:dyDescent="0.25">
      <c r="B3374" s="95">
        <f t="shared" si="102"/>
        <v>3364</v>
      </c>
      <c r="C3374" s="149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97"/>
      <c r="E3374" s="96"/>
      <c r="F3374" s="119"/>
      <c r="G3374" s="97"/>
      <c r="H3374" s="170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86"/>
      <c r="J3374" s="171" t="str">
        <f t="shared" si="101"/>
        <v/>
      </c>
      <c r="K3374" s="163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53" t="str">
        <f>IF('C. Consumer Service Detail'!$F3374="","",IF(VLOOKUP('C. Consumer Service Detail'!$F3374,'Table of Current Services'!$B$7:$F$36,'Table of Current Services'!$F$5,)="cost","Yes","No"))</f>
        <v/>
      </c>
      <c r="M3374" s="154" t="str">
        <f>IFERROR(IF('C. Consumer Service Detail'!$K3374="No Match","No",VLOOKUP('C. Consumer Service Detail'!$C3374,'B. Consumer Budget'!$E$11:$F$2010,2,FALSE)),"")</f>
        <v/>
      </c>
      <c r="P3374" s="94"/>
      <c r="Q3374" s="94"/>
    </row>
    <row r="3375" spans="2:17" x14ac:dyDescent="0.25">
      <c r="B3375" s="95">
        <f t="shared" si="102"/>
        <v>3365</v>
      </c>
      <c r="C3375" s="149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96"/>
      <c r="E3375" s="98"/>
      <c r="F3375" s="120"/>
      <c r="G3375" s="99"/>
      <c r="H3375" s="172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85"/>
      <c r="J3375" s="171" t="str">
        <f t="shared" si="101"/>
        <v/>
      </c>
      <c r="K3375" s="163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53" t="str">
        <f>IF('C. Consumer Service Detail'!$F3375="","",IF(VLOOKUP('C. Consumer Service Detail'!$F3375,'Table of Current Services'!$B$7:$F$36,'Table of Current Services'!$F$5,)="cost","Yes","No"))</f>
        <v/>
      </c>
      <c r="M3375" s="154" t="str">
        <f>IFERROR(IF('C. Consumer Service Detail'!$K3375="No Match","No",VLOOKUP('C. Consumer Service Detail'!$C3375,'B. Consumer Budget'!$E$11:$F$2010,2,FALSE)),"")</f>
        <v/>
      </c>
      <c r="P3375" s="94"/>
      <c r="Q3375" s="94"/>
    </row>
    <row r="3376" spans="2:17" x14ac:dyDescent="0.25">
      <c r="B3376" s="95">
        <f t="shared" si="102"/>
        <v>3366</v>
      </c>
      <c r="C3376" s="149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97"/>
      <c r="E3376" s="96"/>
      <c r="F3376" s="119"/>
      <c r="G3376" s="97"/>
      <c r="H3376" s="170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86"/>
      <c r="J3376" s="171" t="str">
        <f t="shared" si="101"/>
        <v/>
      </c>
      <c r="K3376" s="163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53" t="str">
        <f>IF('C. Consumer Service Detail'!$F3376="","",IF(VLOOKUP('C. Consumer Service Detail'!$F3376,'Table of Current Services'!$B$7:$F$36,'Table of Current Services'!$F$5,)="cost","Yes","No"))</f>
        <v/>
      </c>
      <c r="M3376" s="154" t="str">
        <f>IFERROR(IF('C. Consumer Service Detail'!$K3376="No Match","No",VLOOKUP('C. Consumer Service Detail'!$C3376,'B. Consumer Budget'!$E$11:$F$2010,2,FALSE)),"")</f>
        <v/>
      </c>
      <c r="P3376" s="94"/>
      <c r="Q3376" s="94"/>
    </row>
    <row r="3377" spans="2:17" x14ac:dyDescent="0.25">
      <c r="B3377" s="95">
        <f t="shared" si="102"/>
        <v>3367</v>
      </c>
      <c r="C3377" s="149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96"/>
      <c r="E3377" s="98"/>
      <c r="F3377" s="120"/>
      <c r="G3377" s="99"/>
      <c r="H3377" s="172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85"/>
      <c r="J3377" s="171" t="str">
        <f t="shared" si="101"/>
        <v/>
      </c>
      <c r="K3377" s="163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53" t="str">
        <f>IF('C. Consumer Service Detail'!$F3377="","",IF(VLOOKUP('C. Consumer Service Detail'!$F3377,'Table of Current Services'!$B$7:$F$36,'Table of Current Services'!$F$5,)="cost","Yes","No"))</f>
        <v/>
      </c>
      <c r="M3377" s="154" t="str">
        <f>IFERROR(IF('C. Consumer Service Detail'!$K3377="No Match","No",VLOOKUP('C. Consumer Service Detail'!$C3377,'B. Consumer Budget'!$E$11:$F$2010,2,FALSE)),"")</f>
        <v/>
      </c>
      <c r="P3377" s="94"/>
      <c r="Q3377" s="94"/>
    </row>
    <row r="3378" spans="2:17" x14ac:dyDescent="0.25">
      <c r="B3378" s="95">
        <f t="shared" si="102"/>
        <v>3368</v>
      </c>
      <c r="C3378" s="149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97"/>
      <c r="E3378" s="96"/>
      <c r="F3378" s="119"/>
      <c r="G3378" s="97"/>
      <c r="H3378" s="170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86"/>
      <c r="J3378" s="171" t="str">
        <f t="shared" si="101"/>
        <v/>
      </c>
      <c r="K3378" s="163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53" t="str">
        <f>IF('C. Consumer Service Detail'!$F3378="","",IF(VLOOKUP('C. Consumer Service Detail'!$F3378,'Table of Current Services'!$B$7:$F$36,'Table of Current Services'!$F$5,)="cost","Yes","No"))</f>
        <v/>
      </c>
      <c r="M3378" s="154" t="str">
        <f>IFERROR(IF('C. Consumer Service Detail'!$K3378="No Match","No",VLOOKUP('C. Consumer Service Detail'!$C3378,'B. Consumer Budget'!$E$11:$F$2010,2,FALSE)),"")</f>
        <v/>
      </c>
      <c r="P3378" s="94"/>
      <c r="Q3378" s="94"/>
    </row>
    <row r="3379" spans="2:17" x14ac:dyDescent="0.25">
      <c r="B3379" s="95">
        <f t="shared" si="102"/>
        <v>3369</v>
      </c>
      <c r="C3379" s="149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96"/>
      <c r="E3379" s="98"/>
      <c r="F3379" s="120"/>
      <c r="G3379" s="99"/>
      <c r="H3379" s="172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85"/>
      <c r="J3379" s="171" t="str">
        <f t="shared" si="101"/>
        <v/>
      </c>
      <c r="K3379" s="163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53" t="str">
        <f>IF('C. Consumer Service Detail'!$F3379="","",IF(VLOOKUP('C. Consumer Service Detail'!$F3379,'Table of Current Services'!$B$7:$F$36,'Table of Current Services'!$F$5,)="cost","Yes","No"))</f>
        <v/>
      </c>
      <c r="M3379" s="154" t="str">
        <f>IFERROR(IF('C. Consumer Service Detail'!$K3379="No Match","No",VLOOKUP('C. Consumer Service Detail'!$C3379,'B. Consumer Budget'!$E$11:$F$2010,2,FALSE)),"")</f>
        <v/>
      </c>
      <c r="P3379" s="94"/>
      <c r="Q3379" s="94"/>
    </row>
    <row r="3380" spans="2:17" x14ac:dyDescent="0.25">
      <c r="B3380" s="95">
        <f t="shared" si="102"/>
        <v>3370</v>
      </c>
      <c r="C3380" s="149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97"/>
      <c r="E3380" s="96"/>
      <c r="F3380" s="119"/>
      <c r="G3380" s="97"/>
      <c r="H3380" s="170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86"/>
      <c r="J3380" s="171" t="str">
        <f t="shared" si="101"/>
        <v/>
      </c>
      <c r="K3380" s="163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53" t="str">
        <f>IF('C. Consumer Service Detail'!$F3380="","",IF(VLOOKUP('C. Consumer Service Detail'!$F3380,'Table of Current Services'!$B$7:$F$36,'Table of Current Services'!$F$5,)="cost","Yes","No"))</f>
        <v/>
      </c>
      <c r="M3380" s="154" t="str">
        <f>IFERROR(IF('C. Consumer Service Detail'!$K3380="No Match","No",VLOOKUP('C. Consumer Service Detail'!$C3380,'B. Consumer Budget'!$E$11:$F$2010,2,FALSE)),"")</f>
        <v/>
      </c>
      <c r="P3380" s="94"/>
      <c r="Q3380" s="94"/>
    </row>
    <row r="3381" spans="2:17" x14ac:dyDescent="0.25">
      <c r="B3381" s="95">
        <f t="shared" si="102"/>
        <v>3371</v>
      </c>
      <c r="C3381" s="149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96"/>
      <c r="E3381" s="98"/>
      <c r="F3381" s="120"/>
      <c r="G3381" s="99"/>
      <c r="H3381" s="172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85"/>
      <c r="J3381" s="171" t="str">
        <f t="shared" si="101"/>
        <v/>
      </c>
      <c r="K3381" s="163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53" t="str">
        <f>IF('C. Consumer Service Detail'!$F3381="","",IF(VLOOKUP('C. Consumer Service Detail'!$F3381,'Table of Current Services'!$B$7:$F$36,'Table of Current Services'!$F$5,)="cost","Yes","No"))</f>
        <v/>
      </c>
      <c r="M3381" s="154" t="str">
        <f>IFERROR(IF('C. Consumer Service Detail'!$K3381="No Match","No",VLOOKUP('C. Consumer Service Detail'!$C3381,'B. Consumer Budget'!$E$11:$F$2010,2,FALSE)),"")</f>
        <v/>
      </c>
      <c r="P3381" s="94"/>
      <c r="Q3381" s="94"/>
    </row>
    <row r="3382" spans="2:17" x14ac:dyDescent="0.25">
      <c r="B3382" s="95">
        <f t="shared" si="102"/>
        <v>3372</v>
      </c>
      <c r="C3382" s="149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97"/>
      <c r="E3382" s="96"/>
      <c r="F3382" s="119"/>
      <c r="G3382" s="97"/>
      <c r="H3382" s="170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86"/>
      <c r="J3382" s="171" t="str">
        <f t="shared" si="101"/>
        <v/>
      </c>
      <c r="K3382" s="163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53" t="str">
        <f>IF('C. Consumer Service Detail'!$F3382="","",IF(VLOOKUP('C. Consumer Service Detail'!$F3382,'Table of Current Services'!$B$7:$F$36,'Table of Current Services'!$F$5,)="cost","Yes","No"))</f>
        <v/>
      </c>
      <c r="M3382" s="154" t="str">
        <f>IFERROR(IF('C. Consumer Service Detail'!$K3382="No Match","No",VLOOKUP('C. Consumer Service Detail'!$C3382,'B. Consumer Budget'!$E$11:$F$2010,2,FALSE)),"")</f>
        <v/>
      </c>
      <c r="P3382" s="94"/>
      <c r="Q3382" s="94"/>
    </row>
    <row r="3383" spans="2:17" x14ac:dyDescent="0.25">
      <c r="B3383" s="95">
        <f t="shared" si="102"/>
        <v>3373</v>
      </c>
      <c r="C3383" s="149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96"/>
      <c r="E3383" s="98"/>
      <c r="F3383" s="120"/>
      <c r="G3383" s="99"/>
      <c r="H3383" s="172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85"/>
      <c r="J3383" s="171" t="str">
        <f t="shared" si="101"/>
        <v/>
      </c>
      <c r="K3383" s="163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53" t="str">
        <f>IF('C. Consumer Service Detail'!$F3383="","",IF(VLOOKUP('C. Consumer Service Detail'!$F3383,'Table of Current Services'!$B$7:$F$36,'Table of Current Services'!$F$5,)="cost","Yes","No"))</f>
        <v/>
      </c>
      <c r="M3383" s="154" t="str">
        <f>IFERROR(IF('C. Consumer Service Detail'!$K3383="No Match","No",VLOOKUP('C. Consumer Service Detail'!$C3383,'B. Consumer Budget'!$E$11:$F$2010,2,FALSE)),"")</f>
        <v/>
      </c>
      <c r="P3383" s="94"/>
      <c r="Q3383" s="94"/>
    </row>
    <row r="3384" spans="2:17" x14ac:dyDescent="0.25">
      <c r="B3384" s="95">
        <f t="shared" si="102"/>
        <v>3374</v>
      </c>
      <c r="C3384" s="149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97"/>
      <c r="E3384" s="96"/>
      <c r="F3384" s="119"/>
      <c r="G3384" s="97"/>
      <c r="H3384" s="170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86"/>
      <c r="J3384" s="171" t="str">
        <f t="shared" si="101"/>
        <v/>
      </c>
      <c r="K3384" s="163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53" t="str">
        <f>IF('C. Consumer Service Detail'!$F3384="","",IF(VLOOKUP('C. Consumer Service Detail'!$F3384,'Table of Current Services'!$B$7:$F$36,'Table of Current Services'!$F$5,)="cost","Yes","No"))</f>
        <v/>
      </c>
      <c r="M3384" s="154" t="str">
        <f>IFERROR(IF('C. Consumer Service Detail'!$K3384="No Match","No",VLOOKUP('C. Consumer Service Detail'!$C3384,'B. Consumer Budget'!$E$11:$F$2010,2,FALSE)),"")</f>
        <v/>
      </c>
      <c r="P3384" s="94"/>
      <c r="Q3384" s="94"/>
    </row>
    <row r="3385" spans="2:17" x14ac:dyDescent="0.25">
      <c r="B3385" s="95">
        <f t="shared" si="102"/>
        <v>3375</v>
      </c>
      <c r="C3385" s="149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96"/>
      <c r="E3385" s="98"/>
      <c r="F3385" s="120"/>
      <c r="G3385" s="99"/>
      <c r="H3385" s="172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85"/>
      <c r="J3385" s="171" t="str">
        <f t="shared" si="101"/>
        <v/>
      </c>
      <c r="K3385" s="163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53" t="str">
        <f>IF('C. Consumer Service Detail'!$F3385="","",IF(VLOOKUP('C. Consumer Service Detail'!$F3385,'Table of Current Services'!$B$7:$F$36,'Table of Current Services'!$F$5,)="cost","Yes","No"))</f>
        <v/>
      </c>
      <c r="M3385" s="154" t="str">
        <f>IFERROR(IF('C. Consumer Service Detail'!$K3385="No Match","No",VLOOKUP('C. Consumer Service Detail'!$C3385,'B. Consumer Budget'!$E$11:$F$2010,2,FALSE)),"")</f>
        <v/>
      </c>
      <c r="P3385" s="94"/>
      <c r="Q3385" s="94"/>
    </row>
    <row r="3386" spans="2:17" x14ac:dyDescent="0.25">
      <c r="B3386" s="95">
        <f t="shared" si="102"/>
        <v>3376</v>
      </c>
      <c r="C3386" s="149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97"/>
      <c r="E3386" s="96"/>
      <c r="F3386" s="119"/>
      <c r="G3386" s="97"/>
      <c r="H3386" s="170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86"/>
      <c r="J3386" s="171" t="str">
        <f t="shared" si="101"/>
        <v/>
      </c>
      <c r="K3386" s="163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53" t="str">
        <f>IF('C. Consumer Service Detail'!$F3386="","",IF(VLOOKUP('C. Consumer Service Detail'!$F3386,'Table of Current Services'!$B$7:$F$36,'Table of Current Services'!$F$5,)="cost","Yes","No"))</f>
        <v/>
      </c>
      <c r="M3386" s="154" t="str">
        <f>IFERROR(IF('C. Consumer Service Detail'!$K3386="No Match","No",VLOOKUP('C. Consumer Service Detail'!$C3386,'B. Consumer Budget'!$E$11:$F$2010,2,FALSE)),"")</f>
        <v/>
      </c>
      <c r="P3386" s="94"/>
      <c r="Q3386" s="94"/>
    </row>
    <row r="3387" spans="2:17" x14ac:dyDescent="0.25">
      <c r="B3387" s="95">
        <f t="shared" si="102"/>
        <v>3377</v>
      </c>
      <c r="C3387" s="149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96"/>
      <c r="E3387" s="98"/>
      <c r="F3387" s="120"/>
      <c r="G3387" s="99"/>
      <c r="H3387" s="172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85"/>
      <c r="J3387" s="171" t="str">
        <f t="shared" si="101"/>
        <v/>
      </c>
      <c r="K3387" s="163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53" t="str">
        <f>IF('C. Consumer Service Detail'!$F3387="","",IF(VLOOKUP('C. Consumer Service Detail'!$F3387,'Table of Current Services'!$B$7:$F$36,'Table of Current Services'!$F$5,)="cost","Yes","No"))</f>
        <v/>
      </c>
      <c r="M3387" s="154" t="str">
        <f>IFERROR(IF('C. Consumer Service Detail'!$K3387="No Match","No",VLOOKUP('C. Consumer Service Detail'!$C3387,'B. Consumer Budget'!$E$11:$F$2010,2,FALSE)),"")</f>
        <v/>
      </c>
      <c r="P3387" s="94"/>
      <c r="Q3387" s="94"/>
    </row>
    <row r="3388" spans="2:17" x14ac:dyDescent="0.25">
      <c r="B3388" s="95">
        <f t="shared" si="102"/>
        <v>3378</v>
      </c>
      <c r="C3388" s="149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97"/>
      <c r="E3388" s="96"/>
      <c r="F3388" s="119"/>
      <c r="G3388" s="97"/>
      <c r="H3388" s="170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86"/>
      <c r="J3388" s="171" t="str">
        <f t="shared" si="101"/>
        <v/>
      </c>
      <c r="K3388" s="163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53" t="str">
        <f>IF('C. Consumer Service Detail'!$F3388="","",IF(VLOOKUP('C. Consumer Service Detail'!$F3388,'Table of Current Services'!$B$7:$F$36,'Table of Current Services'!$F$5,)="cost","Yes","No"))</f>
        <v/>
      </c>
      <c r="M3388" s="154" t="str">
        <f>IFERROR(IF('C. Consumer Service Detail'!$K3388="No Match","No",VLOOKUP('C. Consumer Service Detail'!$C3388,'B. Consumer Budget'!$E$11:$F$2010,2,FALSE)),"")</f>
        <v/>
      </c>
      <c r="P3388" s="94"/>
      <c r="Q3388" s="94"/>
    </row>
    <row r="3389" spans="2:17" x14ac:dyDescent="0.25">
      <c r="B3389" s="95">
        <f t="shared" si="102"/>
        <v>3379</v>
      </c>
      <c r="C3389" s="149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96"/>
      <c r="E3389" s="98"/>
      <c r="F3389" s="120"/>
      <c r="G3389" s="99"/>
      <c r="H3389" s="172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85"/>
      <c r="J3389" s="171" t="str">
        <f t="shared" si="101"/>
        <v/>
      </c>
      <c r="K3389" s="163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53" t="str">
        <f>IF('C. Consumer Service Detail'!$F3389="","",IF(VLOOKUP('C. Consumer Service Detail'!$F3389,'Table of Current Services'!$B$7:$F$36,'Table of Current Services'!$F$5,)="cost","Yes","No"))</f>
        <v/>
      </c>
      <c r="M3389" s="154" t="str">
        <f>IFERROR(IF('C. Consumer Service Detail'!$K3389="No Match","No",VLOOKUP('C. Consumer Service Detail'!$C3389,'B. Consumer Budget'!$E$11:$F$2010,2,FALSE)),"")</f>
        <v/>
      </c>
      <c r="P3389" s="94"/>
      <c r="Q3389" s="94"/>
    </row>
    <row r="3390" spans="2:17" x14ac:dyDescent="0.25">
      <c r="B3390" s="95">
        <f t="shared" si="102"/>
        <v>3380</v>
      </c>
      <c r="C3390" s="149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97"/>
      <c r="E3390" s="96"/>
      <c r="F3390" s="119"/>
      <c r="G3390" s="97"/>
      <c r="H3390" s="170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86"/>
      <c r="J3390" s="171" t="str">
        <f t="shared" si="101"/>
        <v/>
      </c>
      <c r="K3390" s="163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53" t="str">
        <f>IF('C. Consumer Service Detail'!$F3390="","",IF(VLOOKUP('C. Consumer Service Detail'!$F3390,'Table of Current Services'!$B$7:$F$36,'Table of Current Services'!$F$5,)="cost","Yes","No"))</f>
        <v/>
      </c>
      <c r="M3390" s="154" t="str">
        <f>IFERROR(IF('C. Consumer Service Detail'!$K3390="No Match","No",VLOOKUP('C. Consumer Service Detail'!$C3390,'B. Consumer Budget'!$E$11:$F$2010,2,FALSE)),"")</f>
        <v/>
      </c>
      <c r="P3390" s="94"/>
      <c r="Q3390" s="94"/>
    </row>
    <row r="3391" spans="2:17" x14ac:dyDescent="0.25">
      <c r="B3391" s="95">
        <f t="shared" si="102"/>
        <v>3381</v>
      </c>
      <c r="C3391" s="149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96"/>
      <c r="E3391" s="98"/>
      <c r="F3391" s="120"/>
      <c r="G3391" s="99"/>
      <c r="H3391" s="172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85"/>
      <c r="J3391" s="171" t="str">
        <f t="shared" si="101"/>
        <v/>
      </c>
      <c r="K3391" s="163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53" t="str">
        <f>IF('C. Consumer Service Detail'!$F3391="","",IF(VLOOKUP('C. Consumer Service Detail'!$F3391,'Table of Current Services'!$B$7:$F$36,'Table of Current Services'!$F$5,)="cost","Yes","No"))</f>
        <v/>
      </c>
      <c r="M3391" s="154" t="str">
        <f>IFERROR(IF('C. Consumer Service Detail'!$K3391="No Match","No",VLOOKUP('C. Consumer Service Detail'!$C3391,'B. Consumer Budget'!$E$11:$F$2010,2,FALSE)),"")</f>
        <v/>
      </c>
      <c r="P3391" s="94"/>
      <c r="Q3391" s="94"/>
    </row>
    <row r="3392" spans="2:17" x14ac:dyDescent="0.25">
      <c r="B3392" s="95">
        <f t="shared" si="102"/>
        <v>3382</v>
      </c>
      <c r="C3392" s="149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97"/>
      <c r="E3392" s="96"/>
      <c r="F3392" s="119"/>
      <c r="G3392" s="97"/>
      <c r="H3392" s="170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86"/>
      <c r="J3392" s="171" t="str">
        <f t="shared" si="101"/>
        <v/>
      </c>
      <c r="K3392" s="163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53" t="str">
        <f>IF('C. Consumer Service Detail'!$F3392="","",IF(VLOOKUP('C. Consumer Service Detail'!$F3392,'Table of Current Services'!$B$7:$F$36,'Table of Current Services'!$F$5,)="cost","Yes","No"))</f>
        <v/>
      </c>
      <c r="M3392" s="154" t="str">
        <f>IFERROR(IF('C. Consumer Service Detail'!$K3392="No Match","No",VLOOKUP('C. Consumer Service Detail'!$C3392,'B. Consumer Budget'!$E$11:$F$2010,2,FALSE)),"")</f>
        <v/>
      </c>
      <c r="P3392" s="94"/>
      <c r="Q3392" s="94"/>
    </row>
    <row r="3393" spans="2:17" x14ac:dyDescent="0.25">
      <c r="B3393" s="95">
        <f t="shared" si="102"/>
        <v>3383</v>
      </c>
      <c r="C3393" s="149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96"/>
      <c r="E3393" s="98"/>
      <c r="F3393" s="120"/>
      <c r="G3393" s="99"/>
      <c r="H3393" s="172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85"/>
      <c r="J3393" s="171" t="str">
        <f t="shared" si="101"/>
        <v/>
      </c>
      <c r="K3393" s="163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53" t="str">
        <f>IF('C. Consumer Service Detail'!$F3393="","",IF(VLOOKUP('C. Consumer Service Detail'!$F3393,'Table of Current Services'!$B$7:$F$36,'Table of Current Services'!$F$5,)="cost","Yes","No"))</f>
        <v/>
      </c>
      <c r="M3393" s="154" t="str">
        <f>IFERROR(IF('C. Consumer Service Detail'!$K3393="No Match","No",VLOOKUP('C. Consumer Service Detail'!$C3393,'B. Consumer Budget'!$E$11:$F$2010,2,FALSE)),"")</f>
        <v/>
      </c>
      <c r="P3393" s="94"/>
      <c r="Q3393" s="94"/>
    </row>
    <row r="3394" spans="2:17" x14ac:dyDescent="0.25">
      <c r="B3394" s="95">
        <f t="shared" si="102"/>
        <v>3384</v>
      </c>
      <c r="C3394" s="149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97"/>
      <c r="E3394" s="96"/>
      <c r="F3394" s="119"/>
      <c r="G3394" s="97"/>
      <c r="H3394" s="170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86"/>
      <c r="J3394" s="171" t="str">
        <f t="shared" si="101"/>
        <v/>
      </c>
      <c r="K3394" s="163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53" t="str">
        <f>IF('C. Consumer Service Detail'!$F3394="","",IF(VLOOKUP('C. Consumer Service Detail'!$F3394,'Table of Current Services'!$B$7:$F$36,'Table of Current Services'!$F$5,)="cost","Yes","No"))</f>
        <v/>
      </c>
      <c r="M3394" s="154" t="str">
        <f>IFERROR(IF('C. Consumer Service Detail'!$K3394="No Match","No",VLOOKUP('C. Consumer Service Detail'!$C3394,'B. Consumer Budget'!$E$11:$F$2010,2,FALSE)),"")</f>
        <v/>
      </c>
      <c r="P3394" s="94"/>
      <c r="Q3394" s="94"/>
    </row>
    <row r="3395" spans="2:17" x14ac:dyDescent="0.25">
      <c r="B3395" s="95">
        <f t="shared" si="102"/>
        <v>3385</v>
      </c>
      <c r="C3395" s="149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96"/>
      <c r="E3395" s="98"/>
      <c r="F3395" s="120"/>
      <c r="G3395" s="99"/>
      <c r="H3395" s="172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85"/>
      <c r="J3395" s="171" t="str">
        <f t="shared" si="101"/>
        <v/>
      </c>
      <c r="K3395" s="163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53" t="str">
        <f>IF('C. Consumer Service Detail'!$F3395="","",IF(VLOOKUP('C. Consumer Service Detail'!$F3395,'Table of Current Services'!$B$7:$F$36,'Table of Current Services'!$F$5,)="cost","Yes","No"))</f>
        <v/>
      </c>
      <c r="M3395" s="154" t="str">
        <f>IFERROR(IF('C. Consumer Service Detail'!$K3395="No Match","No",VLOOKUP('C. Consumer Service Detail'!$C3395,'B. Consumer Budget'!$E$11:$F$2010,2,FALSE)),"")</f>
        <v/>
      </c>
      <c r="P3395" s="94"/>
      <c r="Q3395" s="94"/>
    </row>
    <row r="3396" spans="2:17" x14ac:dyDescent="0.25">
      <c r="B3396" s="95">
        <f t="shared" si="102"/>
        <v>3386</v>
      </c>
      <c r="C3396" s="149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97"/>
      <c r="E3396" s="96"/>
      <c r="F3396" s="119"/>
      <c r="G3396" s="97"/>
      <c r="H3396" s="170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86"/>
      <c r="J3396" s="171" t="str">
        <f t="shared" si="101"/>
        <v/>
      </c>
      <c r="K3396" s="163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53" t="str">
        <f>IF('C. Consumer Service Detail'!$F3396="","",IF(VLOOKUP('C. Consumer Service Detail'!$F3396,'Table of Current Services'!$B$7:$F$36,'Table of Current Services'!$F$5,)="cost","Yes","No"))</f>
        <v/>
      </c>
      <c r="M3396" s="154" t="str">
        <f>IFERROR(IF('C. Consumer Service Detail'!$K3396="No Match","No",VLOOKUP('C. Consumer Service Detail'!$C3396,'B. Consumer Budget'!$E$11:$F$2010,2,FALSE)),"")</f>
        <v/>
      </c>
      <c r="P3396" s="94"/>
      <c r="Q3396" s="94"/>
    </row>
    <row r="3397" spans="2:17" x14ac:dyDescent="0.25">
      <c r="B3397" s="95">
        <f t="shared" si="102"/>
        <v>3387</v>
      </c>
      <c r="C3397" s="149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96"/>
      <c r="E3397" s="98"/>
      <c r="F3397" s="120"/>
      <c r="G3397" s="99"/>
      <c r="H3397" s="172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85"/>
      <c r="J3397" s="171" t="str">
        <f t="shared" si="101"/>
        <v/>
      </c>
      <c r="K3397" s="163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53" t="str">
        <f>IF('C. Consumer Service Detail'!$F3397="","",IF(VLOOKUP('C. Consumer Service Detail'!$F3397,'Table of Current Services'!$B$7:$F$36,'Table of Current Services'!$F$5,)="cost","Yes","No"))</f>
        <v/>
      </c>
      <c r="M3397" s="154" t="str">
        <f>IFERROR(IF('C. Consumer Service Detail'!$K3397="No Match","No",VLOOKUP('C. Consumer Service Detail'!$C3397,'B. Consumer Budget'!$E$11:$F$2010,2,FALSE)),"")</f>
        <v/>
      </c>
      <c r="P3397" s="94"/>
      <c r="Q3397" s="94"/>
    </row>
    <row r="3398" spans="2:17" x14ac:dyDescent="0.25">
      <c r="B3398" s="95">
        <f t="shared" si="102"/>
        <v>3388</v>
      </c>
      <c r="C3398" s="149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97"/>
      <c r="E3398" s="96"/>
      <c r="F3398" s="119"/>
      <c r="G3398" s="97"/>
      <c r="H3398" s="170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86"/>
      <c r="J3398" s="171" t="str">
        <f t="shared" si="101"/>
        <v/>
      </c>
      <c r="K3398" s="163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53" t="str">
        <f>IF('C. Consumer Service Detail'!$F3398="","",IF(VLOOKUP('C. Consumer Service Detail'!$F3398,'Table of Current Services'!$B$7:$F$36,'Table of Current Services'!$F$5,)="cost","Yes","No"))</f>
        <v/>
      </c>
      <c r="M3398" s="154" t="str">
        <f>IFERROR(IF('C. Consumer Service Detail'!$K3398="No Match","No",VLOOKUP('C. Consumer Service Detail'!$C3398,'B. Consumer Budget'!$E$11:$F$2010,2,FALSE)),"")</f>
        <v/>
      </c>
      <c r="P3398" s="94"/>
      <c r="Q3398" s="94"/>
    </row>
    <row r="3399" spans="2:17" x14ac:dyDescent="0.25">
      <c r="B3399" s="95">
        <f t="shared" si="102"/>
        <v>3389</v>
      </c>
      <c r="C3399" s="149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96"/>
      <c r="E3399" s="98"/>
      <c r="F3399" s="120"/>
      <c r="G3399" s="99"/>
      <c r="H3399" s="172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85"/>
      <c r="J3399" s="171" t="str">
        <f t="shared" si="101"/>
        <v/>
      </c>
      <c r="K3399" s="163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53" t="str">
        <f>IF('C. Consumer Service Detail'!$F3399="","",IF(VLOOKUP('C. Consumer Service Detail'!$F3399,'Table of Current Services'!$B$7:$F$36,'Table of Current Services'!$F$5,)="cost","Yes","No"))</f>
        <v/>
      </c>
      <c r="M3399" s="154" t="str">
        <f>IFERROR(IF('C. Consumer Service Detail'!$K3399="No Match","No",VLOOKUP('C. Consumer Service Detail'!$C3399,'B. Consumer Budget'!$E$11:$F$2010,2,FALSE)),"")</f>
        <v/>
      </c>
      <c r="P3399" s="94"/>
      <c r="Q3399" s="94"/>
    </row>
    <row r="3400" spans="2:17" x14ac:dyDescent="0.25">
      <c r="B3400" s="95">
        <f t="shared" si="102"/>
        <v>3390</v>
      </c>
      <c r="C3400" s="149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97"/>
      <c r="E3400" s="96"/>
      <c r="F3400" s="119"/>
      <c r="G3400" s="97"/>
      <c r="H3400" s="170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86"/>
      <c r="J3400" s="171" t="str">
        <f t="shared" si="101"/>
        <v/>
      </c>
      <c r="K3400" s="163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53" t="str">
        <f>IF('C. Consumer Service Detail'!$F3400="","",IF(VLOOKUP('C. Consumer Service Detail'!$F3400,'Table of Current Services'!$B$7:$F$36,'Table of Current Services'!$F$5,)="cost","Yes","No"))</f>
        <v/>
      </c>
      <c r="M3400" s="154" t="str">
        <f>IFERROR(IF('C. Consumer Service Detail'!$K3400="No Match","No",VLOOKUP('C. Consumer Service Detail'!$C3400,'B. Consumer Budget'!$E$11:$F$2010,2,FALSE)),"")</f>
        <v/>
      </c>
      <c r="P3400" s="94"/>
      <c r="Q3400" s="94"/>
    </row>
    <row r="3401" spans="2:17" x14ac:dyDescent="0.25">
      <c r="B3401" s="95">
        <f t="shared" si="102"/>
        <v>3391</v>
      </c>
      <c r="C3401" s="149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96"/>
      <c r="E3401" s="98"/>
      <c r="F3401" s="120"/>
      <c r="G3401" s="99"/>
      <c r="H3401" s="172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85"/>
      <c r="J3401" s="171" t="str">
        <f t="shared" si="101"/>
        <v/>
      </c>
      <c r="K3401" s="163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53" t="str">
        <f>IF('C. Consumer Service Detail'!$F3401="","",IF(VLOOKUP('C. Consumer Service Detail'!$F3401,'Table of Current Services'!$B$7:$F$36,'Table of Current Services'!$F$5,)="cost","Yes","No"))</f>
        <v/>
      </c>
      <c r="M3401" s="154" t="str">
        <f>IFERROR(IF('C. Consumer Service Detail'!$K3401="No Match","No",VLOOKUP('C. Consumer Service Detail'!$C3401,'B. Consumer Budget'!$E$11:$F$2010,2,FALSE)),"")</f>
        <v/>
      </c>
      <c r="P3401" s="94"/>
      <c r="Q3401" s="94"/>
    </row>
    <row r="3402" spans="2:17" x14ac:dyDescent="0.25">
      <c r="B3402" s="95">
        <f t="shared" si="102"/>
        <v>3392</v>
      </c>
      <c r="C3402" s="149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97"/>
      <c r="E3402" s="96"/>
      <c r="F3402" s="119"/>
      <c r="G3402" s="97"/>
      <c r="H3402" s="170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86"/>
      <c r="J3402" s="171" t="str">
        <f t="shared" si="101"/>
        <v/>
      </c>
      <c r="K3402" s="163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53" t="str">
        <f>IF('C. Consumer Service Detail'!$F3402="","",IF(VLOOKUP('C. Consumer Service Detail'!$F3402,'Table of Current Services'!$B$7:$F$36,'Table of Current Services'!$F$5,)="cost","Yes","No"))</f>
        <v/>
      </c>
      <c r="M3402" s="154" t="str">
        <f>IFERROR(IF('C. Consumer Service Detail'!$K3402="No Match","No",VLOOKUP('C. Consumer Service Detail'!$C3402,'B. Consumer Budget'!$E$11:$F$2010,2,FALSE)),"")</f>
        <v/>
      </c>
      <c r="P3402" s="94"/>
      <c r="Q3402" s="94"/>
    </row>
    <row r="3403" spans="2:17" x14ac:dyDescent="0.25">
      <c r="B3403" s="95">
        <f t="shared" si="102"/>
        <v>3393</v>
      </c>
      <c r="C3403" s="149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96"/>
      <c r="E3403" s="98"/>
      <c r="F3403" s="120"/>
      <c r="G3403" s="99"/>
      <c r="H3403" s="172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85"/>
      <c r="J3403" s="171" t="str">
        <f t="shared" ref="J3403:J3466" si="103">IFERROR(IF($H3403&gt;0,$H3403*$I3403,$I3403),"")</f>
        <v/>
      </c>
      <c r="K3403" s="163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53" t="str">
        <f>IF('C. Consumer Service Detail'!$F3403="","",IF(VLOOKUP('C. Consumer Service Detail'!$F3403,'Table of Current Services'!$B$7:$F$36,'Table of Current Services'!$F$5,)="cost","Yes","No"))</f>
        <v/>
      </c>
      <c r="M3403" s="154" t="str">
        <f>IFERROR(IF('C. Consumer Service Detail'!$K3403="No Match","No",VLOOKUP('C. Consumer Service Detail'!$C3403,'B. Consumer Budget'!$E$11:$F$2010,2,FALSE)),"")</f>
        <v/>
      </c>
      <c r="P3403" s="94"/>
      <c r="Q3403" s="94"/>
    </row>
    <row r="3404" spans="2:17" x14ac:dyDescent="0.25">
      <c r="B3404" s="95">
        <f t="shared" ref="B3404:B3467" si="104">B3403+1</f>
        <v>3394</v>
      </c>
      <c r="C3404" s="149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97"/>
      <c r="E3404" s="96"/>
      <c r="F3404" s="119"/>
      <c r="G3404" s="97"/>
      <c r="H3404" s="170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86"/>
      <c r="J3404" s="171" t="str">
        <f t="shared" si="103"/>
        <v/>
      </c>
      <c r="K3404" s="163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53" t="str">
        <f>IF('C. Consumer Service Detail'!$F3404="","",IF(VLOOKUP('C. Consumer Service Detail'!$F3404,'Table of Current Services'!$B$7:$F$36,'Table of Current Services'!$F$5,)="cost","Yes","No"))</f>
        <v/>
      </c>
      <c r="M3404" s="154" t="str">
        <f>IFERROR(IF('C. Consumer Service Detail'!$K3404="No Match","No",VLOOKUP('C. Consumer Service Detail'!$C3404,'B. Consumer Budget'!$E$11:$F$2010,2,FALSE)),"")</f>
        <v/>
      </c>
      <c r="P3404" s="94"/>
      <c r="Q3404" s="94"/>
    </row>
    <row r="3405" spans="2:17" x14ac:dyDescent="0.25">
      <c r="B3405" s="95">
        <f t="shared" si="104"/>
        <v>3395</v>
      </c>
      <c r="C3405" s="149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96"/>
      <c r="E3405" s="98"/>
      <c r="F3405" s="120"/>
      <c r="G3405" s="99"/>
      <c r="H3405" s="172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85"/>
      <c r="J3405" s="171" t="str">
        <f t="shared" si="103"/>
        <v/>
      </c>
      <c r="K3405" s="163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53" t="str">
        <f>IF('C. Consumer Service Detail'!$F3405="","",IF(VLOOKUP('C. Consumer Service Detail'!$F3405,'Table of Current Services'!$B$7:$F$36,'Table of Current Services'!$F$5,)="cost","Yes","No"))</f>
        <v/>
      </c>
      <c r="M3405" s="154" t="str">
        <f>IFERROR(IF('C. Consumer Service Detail'!$K3405="No Match","No",VLOOKUP('C. Consumer Service Detail'!$C3405,'B. Consumer Budget'!$E$11:$F$2010,2,FALSE)),"")</f>
        <v/>
      </c>
      <c r="P3405" s="94"/>
      <c r="Q3405" s="94"/>
    </row>
    <row r="3406" spans="2:17" x14ac:dyDescent="0.25">
      <c r="B3406" s="95">
        <f t="shared" si="104"/>
        <v>3396</v>
      </c>
      <c r="C3406" s="149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97"/>
      <c r="E3406" s="96"/>
      <c r="F3406" s="119"/>
      <c r="G3406" s="97"/>
      <c r="H3406" s="170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86"/>
      <c r="J3406" s="171" t="str">
        <f t="shared" si="103"/>
        <v/>
      </c>
      <c r="K3406" s="163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53" t="str">
        <f>IF('C. Consumer Service Detail'!$F3406="","",IF(VLOOKUP('C. Consumer Service Detail'!$F3406,'Table of Current Services'!$B$7:$F$36,'Table of Current Services'!$F$5,)="cost","Yes","No"))</f>
        <v/>
      </c>
      <c r="M3406" s="154" t="str">
        <f>IFERROR(IF('C. Consumer Service Detail'!$K3406="No Match","No",VLOOKUP('C. Consumer Service Detail'!$C3406,'B. Consumer Budget'!$E$11:$F$2010,2,FALSE)),"")</f>
        <v/>
      </c>
      <c r="P3406" s="94"/>
      <c r="Q3406" s="94"/>
    </row>
    <row r="3407" spans="2:17" x14ac:dyDescent="0.25">
      <c r="B3407" s="95">
        <f t="shared" si="104"/>
        <v>3397</v>
      </c>
      <c r="C3407" s="149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96"/>
      <c r="E3407" s="98"/>
      <c r="F3407" s="120"/>
      <c r="G3407" s="99"/>
      <c r="H3407" s="172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85"/>
      <c r="J3407" s="171" t="str">
        <f t="shared" si="103"/>
        <v/>
      </c>
      <c r="K3407" s="163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53" t="str">
        <f>IF('C. Consumer Service Detail'!$F3407="","",IF(VLOOKUP('C. Consumer Service Detail'!$F3407,'Table of Current Services'!$B$7:$F$36,'Table of Current Services'!$F$5,)="cost","Yes","No"))</f>
        <v/>
      </c>
      <c r="M3407" s="154" t="str">
        <f>IFERROR(IF('C. Consumer Service Detail'!$K3407="No Match","No",VLOOKUP('C. Consumer Service Detail'!$C3407,'B. Consumer Budget'!$E$11:$F$2010,2,FALSE)),"")</f>
        <v/>
      </c>
      <c r="P3407" s="94"/>
      <c r="Q3407" s="94"/>
    </row>
    <row r="3408" spans="2:17" x14ac:dyDescent="0.25">
      <c r="B3408" s="95">
        <f t="shared" si="104"/>
        <v>3398</v>
      </c>
      <c r="C3408" s="149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97"/>
      <c r="E3408" s="96"/>
      <c r="F3408" s="119"/>
      <c r="G3408" s="97"/>
      <c r="H3408" s="170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86"/>
      <c r="J3408" s="171" t="str">
        <f t="shared" si="103"/>
        <v/>
      </c>
      <c r="K3408" s="163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53" t="str">
        <f>IF('C. Consumer Service Detail'!$F3408="","",IF(VLOOKUP('C. Consumer Service Detail'!$F3408,'Table of Current Services'!$B$7:$F$36,'Table of Current Services'!$F$5,)="cost","Yes","No"))</f>
        <v/>
      </c>
      <c r="M3408" s="154" t="str">
        <f>IFERROR(IF('C. Consumer Service Detail'!$K3408="No Match","No",VLOOKUP('C. Consumer Service Detail'!$C3408,'B. Consumer Budget'!$E$11:$F$2010,2,FALSE)),"")</f>
        <v/>
      </c>
      <c r="P3408" s="94"/>
      <c r="Q3408" s="94"/>
    </row>
    <row r="3409" spans="2:17" x14ac:dyDescent="0.25">
      <c r="B3409" s="95">
        <f t="shared" si="104"/>
        <v>3399</v>
      </c>
      <c r="C3409" s="149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96"/>
      <c r="E3409" s="98"/>
      <c r="F3409" s="120"/>
      <c r="G3409" s="99"/>
      <c r="H3409" s="172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85"/>
      <c r="J3409" s="171" t="str">
        <f t="shared" si="103"/>
        <v/>
      </c>
      <c r="K3409" s="163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53" t="str">
        <f>IF('C. Consumer Service Detail'!$F3409="","",IF(VLOOKUP('C. Consumer Service Detail'!$F3409,'Table of Current Services'!$B$7:$F$36,'Table of Current Services'!$F$5,)="cost","Yes","No"))</f>
        <v/>
      </c>
      <c r="M3409" s="154" t="str">
        <f>IFERROR(IF('C. Consumer Service Detail'!$K3409="No Match","No",VLOOKUP('C. Consumer Service Detail'!$C3409,'B. Consumer Budget'!$E$11:$F$2010,2,FALSE)),"")</f>
        <v/>
      </c>
      <c r="P3409" s="94"/>
      <c r="Q3409" s="94"/>
    </row>
    <row r="3410" spans="2:17" x14ac:dyDescent="0.25">
      <c r="B3410" s="95">
        <f t="shared" si="104"/>
        <v>3400</v>
      </c>
      <c r="C3410" s="149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97"/>
      <c r="E3410" s="96"/>
      <c r="F3410" s="119"/>
      <c r="G3410" s="97"/>
      <c r="H3410" s="170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86"/>
      <c r="J3410" s="171" t="str">
        <f t="shared" si="103"/>
        <v/>
      </c>
      <c r="K3410" s="163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53" t="str">
        <f>IF('C. Consumer Service Detail'!$F3410="","",IF(VLOOKUP('C. Consumer Service Detail'!$F3410,'Table of Current Services'!$B$7:$F$36,'Table of Current Services'!$F$5,)="cost","Yes","No"))</f>
        <v/>
      </c>
      <c r="M3410" s="154" t="str">
        <f>IFERROR(IF('C. Consumer Service Detail'!$K3410="No Match","No",VLOOKUP('C. Consumer Service Detail'!$C3410,'B. Consumer Budget'!$E$11:$F$2010,2,FALSE)),"")</f>
        <v/>
      </c>
      <c r="P3410" s="94"/>
      <c r="Q3410" s="94"/>
    </row>
    <row r="3411" spans="2:17" x14ac:dyDescent="0.25">
      <c r="B3411" s="95">
        <f t="shared" si="104"/>
        <v>3401</v>
      </c>
      <c r="C3411" s="149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96"/>
      <c r="E3411" s="98"/>
      <c r="F3411" s="120"/>
      <c r="G3411" s="99"/>
      <c r="H3411" s="172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85"/>
      <c r="J3411" s="171" t="str">
        <f t="shared" si="103"/>
        <v/>
      </c>
      <c r="K3411" s="163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53" t="str">
        <f>IF('C. Consumer Service Detail'!$F3411="","",IF(VLOOKUP('C. Consumer Service Detail'!$F3411,'Table of Current Services'!$B$7:$F$36,'Table of Current Services'!$F$5,)="cost","Yes","No"))</f>
        <v/>
      </c>
      <c r="M3411" s="154" t="str">
        <f>IFERROR(IF('C. Consumer Service Detail'!$K3411="No Match","No",VLOOKUP('C. Consumer Service Detail'!$C3411,'B. Consumer Budget'!$E$11:$F$2010,2,FALSE)),"")</f>
        <v/>
      </c>
      <c r="P3411" s="94"/>
      <c r="Q3411" s="94"/>
    </row>
    <row r="3412" spans="2:17" x14ac:dyDescent="0.25">
      <c r="B3412" s="95">
        <f t="shared" si="104"/>
        <v>3402</v>
      </c>
      <c r="C3412" s="149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97"/>
      <c r="E3412" s="96"/>
      <c r="F3412" s="119"/>
      <c r="G3412" s="97"/>
      <c r="H3412" s="170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86"/>
      <c r="J3412" s="171" t="str">
        <f t="shared" si="103"/>
        <v/>
      </c>
      <c r="K3412" s="163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53" t="str">
        <f>IF('C. Consumer Service Detail'!$F3412="","",IF(VLOOKUP('C. Consumer Service Detail'!$F3412,'Table of Current Services'!$B$7:$F$36,'Table of Current Services'!$F$5,)="cost","Yes","No"))</f>
        <v/>
      </c>
      <c r="M3412" s="154" t="str">
        <f>IFERROR(IF('C. Consumer Service Detail'!$K3412="No Match","No",VLOOKUP('C. Consumer Service Detail'!$C3412,'B. Consumer Budget'!$E$11:$F$2010,2,FALSE)),"")</f>
        <v/>
      </c>
      <c r="P3412" s="94"/>
      <c r="Q3412" s="94"/>
    </row>
    <row r="3413" spans="2:17" x14ac:dyDescent="0.25">
      <c r="B3413" s="95">
        <f t="shared" si="104"/>
        <v>3403</v>
      </c>
      <c r="C3413" s="149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96"/>
      <c r="E3413" s="98"/>
      <c r="F3413" s="120"/>
      <c r="G3413" s="99"/>
      <c r="H3413" s="172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85"/>
      <c r="J3413" s="171" t="str">
        <f t="shared" si="103"/>
        <v/>
      </c>
      <c r="K3413" s="163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53" t="str">
        <f>IF('C. Consumer Service Detail'!$F3413="","",IF(VLOOKUP('C. Consumer Service Detail'!$F3413,'Table of Current Services'!$B$7:$F$36,'Table of Current Services'!$F$5,)="cost","Yes","No"))</f>
        <v/>
      </c>
      <c r="M3413" s="154" t="str">
        <f>IFERROR(IF('C. Consumer Service Detail'!$K3413="No Match","No",VLOOKUP('C. Consumer Service Detail'!$C3413,'B. Consumer Budget'!$E$11:$F$2010,2,FALSE)),"")</f>
        <v/>
      </c>
      <c r="P3413" s="94"/>
      <c r="Q3413" s="94"/>
    </row>
    <row r="3414" spans="2:17" x14ac:dyDescent="0.25">
      <c r="B3414" s="95">
        <f t="shared" si="104"/>
        <v>3404</v>
      </c>
      <c r="C3414" s="149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97"/>
      <c r="E3414" s="96"/>
      <c r="F3414" s="119"/>
      <c r="G3414" s="97"/>
      <c r="H3414" s="170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86"/>
      <c r="J3414" s="171" t="str">
        <f t="shared" si="103"/>
        <v/>
      </c>
      <c r="K3414" s="163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53" t="str">
        <f>IF('C. Consumer Service Detail'!$F3414="","",IF(VLOOKUP('C. Consumer Service Detail'!$F3414,'Table of Current Services'!$B$7:$F$36,'Table of Current Services'!$F$5,)="cost","Yes","No"))</f>
        <v/>
      </c>
      <c r="M3414" s="154" t="str">
        <f>IFERROR(IF('C. Consumer Service Detail'!$K3414="No Match","No",VLOOKUP('C. Consumer Service Detail'!$C3414,'B. Consumer Budget'!$E$11:$F$2010,2,FALSE)),"")</f>
        <v/>
      </c>
      <c r="P3414" s="94"/>
      <c r="Q3414" s="94"/>
    </row>
    <row r="3415" spans="2:17" x14ac:dyDescent="0.25">
      <c r="B3415" s="95">
        <f t="shared" si="104"/>
        <v>3405</v>
      </c>
      <c r="C3415" s="149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96"/>
      <c r="E3415" s="98"/>
      <c r="F3415" s="120"/>
      <c r="G3415" s="99"/>
      <c r="H3415" s="172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85"/>
      <c r="J3415" s="171" t="str">
        <f t="shared" si="103"/>
        <v/>
      </c>
      <c r="K3415" s="163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53" t="str">
        <f>IF('C. Consumer Service Detail'!$F3415="","",IF(VLOOKUP('C. Consumer Service Detail'!$F3415,'Table of Current Services'!$B$7:$F$36,'Table of Current Services'!$F$5,)="cost","Yes","No"))</f>
        <v/>
      </c>
      <c r="M3415" s="154" t="str">
        <f>IFERROR(IF('C. Consumer Service Detail'!$K3415="No Match","No",VLOOKUP('C. Consumer Service Detail'!$C3415,'B. Consumer Budget'!$E$11:$F$2010,2,FALSE)),"")</f>
        <v/>
      </c>
      <c r="P3415" s="94"/>
      <c r="Q3415" s="94"/>
    </row>
    <row r="3416" spans="2:17" x14ac:dyDescent="0.25">
      <c r="B3416" s="95">
        <f t="shared" si="104"/>
        <v>3406</v>
      </c>
      <c r="C3416" s="149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97"/>
      <c r="E3416" s="96"/>
      <c r="F3416" s="119"/>
      <c r="G3416" s="97"/>
      <c r="H3416" s="170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86"/>
      <c r="J3416" s="171" t="str">
        <f t="shared" si="103"/>
        <v/>
      </c>
      <c r="K3416" s="163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53" t="str">
        <f>IF('C. Consumer Service Detail'!$F3416="","",IF(VLOOKUP('C. Consumer Service Detail'!$F3416,'Table of Current Services'!$B$7:$F$36,'Table of Current Services'!$F$5,)="cost","Yes","No"))</f>
        <v/>
      </c>
      <c r="M3416" s="154" t="str">
        <f>IFERROR(IF('C. Consumer Service Detail'!$K3416="No Match","No",VLOOKUP('C. Consumer Service Detail'!$C3416,'B. Consumer Budget'!$E$11:$F$2010,2,FALSE)),"")</f>
        <v/>
      </c>
      <c r="P3416" s="94"/>
      <c r="Q3416" s="94"/>
    </row>
    <row r="3417" spans="2:17" x14ac:dyDescent="0.25">
      <c r="B3417" s="95">
        <f t="shared" si="104"/>
        <v>3407</v>
      </c>
      <c r="C3417" s="149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96"/>
      <c r="E3417" s="98"/>
      <c r="F3417" s="120"/>
      <c r="G3417" s="99"/>
      <c r="H3417" s="172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85"/>
      <c r="J3417" s="171" t="str">
        <f t="shared" si="103"/>
        <v/>
      </c>
      <c r="K3417" s="163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53" t="str">
        <f>IF('C. Consumer Service Detail'!$F3417="","",IF(VLOOKUP('C. Consumer Service Detail'!$F3417,'Table of Current Services'!$B$7:$F$36,'Table of Current Services'!$F$5,)="cost","Yes","No"))</f>
        <v/>
      </c>
      <c r="M3417" s="154" t="str">
        <f>IFERROR(IF('C. Consumer Service Detail'!$K3417="No Match","No",VLOOKUP('C. Consumer Service Detail'!$C3417,'B. Consumer Budget'!$E$11:$F$2010,2,FALSE)),"")</f>
        <v/>
      </c>
      <c r="P3417" s="94"/>
      <c r="Q3417" s="94"/>
    </row>
    <row r="3418" spans="2:17" x14ac:dyDescent="0.25">
      <c r="B3418" s="95">
        <f t="shared" si="104"/>
        <v>3408</v>
      </c>
      <c r="C3418" s="149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97"/>
      <c r="E3418" s="96"/>
      <c r="F3418" s="119"/>
      <c r="G3418" s="97"/>
      <c r="H3418" s="170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86"/>
      <c r="J3418" s="171" t="str">
        <f t="shared" si="103"/>
        <v/>
      </c>
      <c r="K3418" s="163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53" t="str">
        <f>IF('C. Consumer Service Detail'!$F3418="","",IF(VLOOKUP('C. Consumer Service Detail'!$F3418,'Table of Current Services'!$B$7:$F$36,'Table of Current Services'!$F$5,)="cost","Yes","No"))</f>
        <v/>
      </c>
      <c r="M3418" s="154" t="str">
        <f>IFERROR(IF('C. Consumer Service Detail'!$K3418="No Match","No",VLOOKUP('C. Consumer Service Detail'!$C3418,'B. Consumer Budget'!$E$11:$F$2010,2,FALSE)),"")</f>
        <v/>
      </c>
      <c r="P3418" s="94"/>
      <c r="Q3418" s="94"/>
    </row>
    <row r="3419" spans="2:17" x14ac:dyDescent="0.25">
      <c r="B3419" s="95">
        <f t="shared" si="104"/>
        <v>3409</v>
      </c>
      <c r="C3419" s="149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96"/>
      <c r="E3419" s="98"/>
      <c r="F3419" s="120"/>
      <c r="G3419" s="99"/>
      <c r="H3419" s="172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85"/>
      <c r="J3419" s="171" t="str">
        <f t="shared" si="103"/>
        <v/>
      </c>
      <c r="K3419" s="163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53" t="str">
        <f>IF('C. Consumer Service Detail'!$F3419="","",IF(VLOOKUP('C. Consumer Service Detail'!$F3419,'Table of Current Services'!$B$7:$F$36,'Table of Current Services'!$F$5,)="cost","Yes","No"))</f>
        <v/>
      </c>
      <c r="M3419" s="154" t="str">
        <f>IFERROR(IF('C. Consumer Service Detail'!$K3419="No Match","No",VLOOKUP('C. Consumer Service Detail'!$C3419,'B. Consumer Budget'!$E$11:$F$2010,2,FALSE)),"")</f>
        <v/>
      </c>
      <c r="P3419" s="94"/>
      <c r="Q3419" s="94"/>
    </row>
    <row r="3420" spans="2:17" x14ac:dyDescent="0.25">
      <c r="B3420" s="95">
        <f t="shared" si="104"/>
        <v>3410</v>
      </c>
      <c r="C3420" s="149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97"/>
      <c r="E3420" s="96"/>
      <c r="F3420" s="119"/>
      <c r="G3420" s="97"/>
      <c r="H3420" s="170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86"/>
      <c r="J3420" s="171" t="str">
        <f t="shared" si="103"/>
        <v/>
      </c>
      <c r="K3420" s="163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53" t="str">
        <f>IF('C. Consumer Service Detail'!$F3420="","",IF(VLOOKUP('C. Consumer Service Detail'!$F3420,'Table of Current Services'!$B$7:$F$36,'Table of Current Services'!$F$5,)="cost","Yes","No"))</f>
        <v/>
      </c>
      <c r="M3420" s="154" t="str">
        <f>IFERROR(IF('C. Consumer Service Detail'!$K3420="No Match","No",VLOOKUP('C. Consumer Service Detail'!$C3420,'B. Consumer Budget'!$E$11:$F$2010,2,FALSE)),"")</f>
        <v/>
      </c>
      <c r="P3420" s="94"/>
      <c r="Q3420" s="94"/>
    </row>
    <row r="3421" spans="2:17" x14ac:dyDescent="0.25">
      <c r="B3421" s="95">
        <f t="shared" si="104"/>
        <v>3411</v>
      </c>
      <c r="C3421" s="149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96"/>
      <c r="E3421" s="98"/>
      <c r="F3421" s="120"/>
      <c r="G3421" s="99"/>
      <c r="H3421" s="172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85"/>
      <c r="J3421" s="171" t="str">
        <f t="shared" si="103"/>
        <v/>
      </c>
      <c r="K3421" s="163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53" t="str">
        <f>IF('C. Consumer Service Detail'!$F3421="","",IF(VLOOKUP('C. Consumer Service Detail'!$F3421,'Table of Current Services'!$B$7:$F$36,'Table of Current Services'!$F$5,)="cost","Yes","No"))</f>
        <v/>
      </c>
      <c r="M3421" s="154" t="str">
        <f>IFERROR(IF('C. Consumer Service Detail'!$K3421="No Match","No",VLOOKUP('C. Consumer Service Detail'!$C3421,'B. Consumer Budget'!$E$11:$F$2010,2,FALSE)),"")</f>
        <v/>
      </c>
      <c r="P3421" s="94"/>
      <c r="Q3421" s="94"/>
    </row>
    <row r="3422" spans="2:17" x14ac:dyDescent="0.25">
      <c r="B3422" s="95">
        <f t="shared" si="104"/>
        <v>3412</v>
      </c>
      <c r="C3422" s="149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97"/>
      <c r="E3422" s="96"/>
      <c r="F3422" s="119"/>
      <c r="G3422" s="97"/>
      <c r="H3422" s="170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86"/>
      <c r="J3422" s="171" t="str">
        <f t="shared" si="103"/>
        <v/>
      </c>
      <c r="K3422" s="163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53" t="str">
        <f>IF('C. Consumer Service Detail'!$F3422="","",IF(VLOOKUP('C. Consumer Service Detail'!$F3422,'Table of Current Services'!$B$7:$F$36,'Table of Current Services'!$F$5,)="cost","Yes","No"))</f>
        <v/>
      </c>
      <c r="M3422" s="154" t="str">
        <f>IFERROR(IF('C. Consumer Service Detail'!$K3422="No Match","No",VLOOKUP('C. Consumer Service Detail'!$C3422,'B. Consumer Budget'!$E$11:$F$2010,2,FALSE)),"")</f>
        <v/>
      </c>
      <c r="P3422" s="94"/>
      <c r="Q3422" s="94"/>
    </row>
    <row r="3423" spans="2:17" x14ac:dyDescent="0.25">
      <c r="B3423" s="95">
        <f t="shared" si="104"/>
        <v>3413</v>
      </c>
      <c r="C3423" s="149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96"/>
      <c r="E3423" s="98"/>
      <c r="F3423" s="120"/>
      <c r="G3423" s="99"/>
      <c r="H3423" s="172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85"/>
      <c r="J3423" s="171" t="str">
        <f t="shared" si="103"/>
        <v/>
      </c>
      <c r="K3423" s="163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53" t="str">
        <f>IF('C. Consumer Service Detail'!$F3423="","",IF(VLOOKUP('C. Consumer Service Detail'!$F3423,'Table of Current Services'!$B$7:$F$36,'Table of Current Services'!$F$5,)="cost","Yes","No"))</f>
        <v/>
      </c>
      <c r="M3423" s="154" t="str">
        <f>IFERROR(IF('C. Consumer Service Detail'!$K3423="No Match","No",VLOOKUP('C. Consumer Service Detail'!$C3423,'B. Consumer Budget'!$E$11:$F$2010,2,FALSE)),"")</f>
        <v/>
      </c>
      <c r="P3423" s="94"/>
      <c r="Q3423" s="94"/>
    </row>
    <row r="3424" spans="2:17" x14ac:dyDescent="0.25">
      <c r="B3424" s="95">
        <f t="shared" si="104"/>
        <v>3414</v>
      </c>
      <c r="C3424" s="149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97"/>
      <c r="E3424" s="96"/>
      <c r="F3424" s="119"/>
      <c r="G3424" s="97"/>
      <c r="H3424" s="170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86"/>
      <c r="J3424" s="171" t="str">
        <f t="shared" si="103"/>
        <v/>
      </c>
      <c r="K3424" s="163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53" t="str">
        <f>IF('C. Consumer Service Detail'!$F3424="","",IF(VLOOKUP('C. Consumer Service Detail'!$F3424,'Table of Current Services'!$B$7:$F$36,'Table of Current Services'!$F$5,)="cost","Yes","No"))</f>
        <v/>
      </c>
      <c r="M3424" s="154" t="str">
        <f>IFERROR(IF('C. Consumer Service Detail'!$K3424="No Match","No",VLOOKUP('C. Consumer Service Detail'!$C3424,'B. Consumer Budget'!$E$11:$F$2010,2,FALSE)),"")</f>
        <v/>
      </c>
      <c r="P3424" s="94"/>
      <c r="Q3424" s="94"/>
    </row>
    <row r="3425" spans="2:17" x14ac:dyDescent="0.25">
      <c r="B3425" s="95">
        <f t="shared" si="104"/>
        <v>3415</v>
      </c>
      <c r="C3425" s="149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96"/>
      <c r="E3425" s="98"/>
      <c r="F3425" s="120"/>
      <c r="G3425" s="99"/>
      <c r="H3425" s="172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85"/>
      <c r="J3425" s="171" t="str">
        <f t="shared" si="103"/>
        <v/>
      </c>
      <c r="K3425" s="163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53" t="str">
        <f>IF('C. Consumer Service Detail'!$F3425="","",IF(VLOOKUP('C. Consumer Service Detail'!$F3425,'Table of Current Services'!$B$7:$F$36,'Table of Current Services'!$F$5,)="cost","Yes","No"))</f>
        <v/>
      </c>
      <c r="M3425" s="154" t="str">
        <f>IFERROR(IF('C. Consumer Service Detail'!$K3425="No Match","No",VLOOKUP('C. Consumer Service Detail'!$C3425,'B. Consumer Budget'!$E$11:$F$2010,2,FALSE)),"")</f>
        <v/>
      </c>
      <c r="P3425" s="94"/>
      <c r="Q3425" s="94"/>
    </row>
    <row r="3426" spans="2:17" x14ac:dyDescent="0.25">
      <c r="B3426" s="95">
        <f t="shared" si="104"/>
        <v>3416</v>
      </c>
      <c r="C3426" s="149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97"/>
      <c r="E3426" s="96"/>
      <c r="F3426" s="119"/>
      <c r="G3426" s="97"/>
      <c r="H3426" s="170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86"/>
      <c r="J3426" s="171" t="str">
        <f t="shared" si="103"/>
        <v/>
      </c>
      <c r="K3426" s="163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53" t="str">
        <f>IF('C. Consumer Service Detail'!$F3426="","",IF(VLOOKUP('C. Consumer Service Detail'!$F3426,'Table of Current Services'!$B$7:$F$36,'Table of Current Services'!$F$5,)="cost","Yes","No"))</f>
        <v/>
      </c>
      <c r="M3426" s="154" t="str">
        <f>IFERROR(IF('C. Consumer Service Detail'!$K3426="No Match","No",VLOOKUP('C. Consumer Service Detail'!$C3426,'B. Consumer Budget'!$E$11:$F$2010,2,FALSE)),"")</f>
        <v/>
      </c>
      <c r="P3426" s="94"/>
      <c r="Q3426" s="94"/>
    </row>
    <row r="3427" spans="2:17" x14ac:dyDescent="0.25">
      <c r="B3427" s="95">
        <f t="shared" si="104"/>
        <v>3417</v>
      </c>
      <c r="C3427" s="149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96"/>
      <c r="E3427" s="98"/>
      <c r="F3427" s="120"/>
      <c r="G3427" s="99"/>
      <c r="H3427" s="172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85"/>
      <c r="J3427" s="171" t="str">
        <f t="shared" si="103"/>
        <v/>
      </c>
      <c r="K3427" s="163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53" t="str">
        <f>IF('C. Consumer Service Detail'!$F3427="","",IF(VLOOKUP('C. Consumer Service Detail'!$F3427,'Table of Current Services'!$B$7:$F$36,'Table of Current Services'!$F$5,)="cost","Yes","No"))</f>
        <v/>
      </c>
      <c r="M3427" s="154" t="str">
        <f>IFERROR(IF('C. Consumer Service Detail'!$K3427="No Match","No",VLOOKUP('C. Consumer Service Detail'!$C3427,'B. Consumer Budget'!$E$11:$F$2010,2,FALSE)),"")</f>
        <v/>
      </c>
      <c r="P3427" s="94"/>
      <c r="Q3427" s="94"/>
    </row>
    <row r="3428" spans="2:17" x14ac:dyDescent="0.25">
      <c r="B3428" s="95">
        <f t="shared" si="104"/>
        <v>3418</v>
      </c>
      <c r="C3428" s="149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97"/>
      <c r="E3428" s="96"/>
      <c r="F3428" s="119"/>
      <c r="G3428" s="97"/>
      <c r="H3428" s="170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86"/>
      <c r="J3428" s="171" t="str">
        <f t="shared" si="103"/>
        <v/>
      </c>
      <c r="K3428" s="163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53" t="str">
        <f>IF('C. Consumer Service Detail'!$F3428="","",IF(VLOOKUP('C. Consumer Service Detail'!$F3428,'Table of Current Services'!$B$7:$F$36,'Table of Current Services'!$F$5,)="cost","Yes","No"))</f>
        <v/>
      </c>
      <c r="M3428" s="154" t="str">
        <f>IFERROR(IF('C. Consumer Service Detail'!$K3428="No Match","No",VLOOKUP('C. Consumer Service Detail'!$C3428,'B. Consumer Budget'!$E$11:$F$2010,2,FALSE)),"")</f>
        <v/>
      </c>
      <c r="P3428" s="94"/>
      <c r="Q3428" s="94"/>
    </row>
    <row r="3429" spans="2:17" x14ac:dyDescent="0.25">
      <c r="B3429" s="95">
        <f t="shared" si="104"/>
        <v>3419</v>
      </c>
      <c r="C3429" s="149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96"/>
      <c r="E3429" s="98"/>
      <c r="F3429" s="120"/>
      <c r="G3429" s="99"/>
      <c r="H3429" s="172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85"/>
      <c r="J3429" s="171" t="str">
        <f t="shared" si="103"/>
        <v/>
      </c>
      <c r="K3429" s="163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53" t="str">
        <f>IF('C. Consumer Service Detail'!$F3429="","",IF(VLOOKUP('C. Consumer Service Detail'!$F3429,'Table of Current Services'!$B$7:$F$36,'Table of Current Services'!$F$5,)="cost","Yes","No"))</f>
        <v/>
      </c>
      <c r="M3429" s="154" t="str">
        <f>IFERROR(IF('C. Consumer Service Detail'!$K3429="No Match","No",VLOOKUP('C. Consumer Service Detail'!$C3429,'B. Consumer Budget'!$E$11:$F$2010,2,FALSE)),"")</f>
        <v/>
      </c>
      <c r="P3429" s="94"/>
      <c r="Q3429" s="94"/>
    </row>
    <row r="3430" spans="2:17" x14ac:dyDescent="0.25">
      <c r="B3430" s="95">
        <f t="shared" si="104"/>
        <v>3420</v>
      </c>
      <c r="C3430" s="149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97"/>
      <c r="E3430" s="96"/>
      <c r="F3430" s="119"/>
      <c r="G3430" s="97"/>
      <c r="H3430" s="170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86"/>
      <c r="J3430" s="171" t="str">
        <f t="shared" si="103"/>
        <v/>
      </c>
      <c r="K3430" s="163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53" t="str">
        <f>IF('C. Consumer Service Detail'!$F3430="","",IF(VLOOKUP('C. Consumer Service Detail'!$F3430,'Table of Current Services'!$B$7:$F$36,'Table of Current Services'!$F$5,)="cost","Yes","No"))</f>
        <v/>
      </c>
      <c r="M3430" s="154" t="str">
        <f>IFERROR(IF('C. Consumer Service Detail'!$K3430="No Match","No",VLOOKUP('C. Consumer Service Detail'!$C3430,'B. Consumer Budget'!$E$11:$F$2010,2,FALSE)),"")</f>
        <v/>
      </c>
      <c r="P3430" s="94"/>
      <c r="Q3430" s="94"/>
    </row>
    <row r="3431" spans="2:17" x14ac:dyDescent="0.25">
      <c r="B3431" s="95">
        <f t="shared" si="104"/>
        <v>3421</v>
      </c>
      <c r="C3431" s="149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96"/>
      <c r="E3431" s="98"/>
      <c r="F3431" s="120"/>
      <c r="G3431" s="99"/>
      <c r="H3431" s="172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85"/>
      <c r="J3431" s="171" t="str">
        <f t="shared" si="103"/>
        <v/>
      </c>
      <c r="K3431" s="163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53" t="str">
        <f>IF('C. Consumer Service Detail'!$F3431="","",IF(VLOOKUP('C. Consumer Service Detail'!$F3431,'Table of Current Services'!$B$7:$F$36,'Table of Current Services'!$F$5,)="cost","Yes","No"))</f>
        <v/>
      </c>
      <c r="M3431" s="154" t="str">
        <f>IFERROR(IF('C. Consumer Service Detail'!$K3431="No Match","No",VLOOKUP('C. Consumer Service Detail'!$C3431,'B. Consumer Budget'!$E$11:$F$2010,2,FALSE)),"")</f>
        <v/>
      </c>
      <c r="P3431" s="94"/>
      <c r="Q3431" s="94"/>
    </row>
    <row r="3432" spans="2:17" x14ac:dyDescent="0.25">
      <c r="B3432" s="95">
        <f t="shared" si="104"/>
        <v>3422</v>
      </c>
      <c r="C3432" s="149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97"/>
      <c r="E3432" s="96"/>
      <c r="F3432" s="119"/>
      <c r="G3432" s="97"/>
      <c r="H3432" s="170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86"/>
      <c r="J3432" s="171" t="str">
        <f t="shared" si="103"/>
        <v/>
      </c>
      <c r="K3432" s="163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53" t="str">
        <f>IF('C. Consumer Service Detail'!$F3432="","",IF(VLOOKUP('C. Consumer Service Detail'!$F3432,'Table of Current Services'!$B$7:$F$36,'Table of Current Services'!$F$5,)="cost","Yes","No"))</f>
        <v/>
      </c>
      <c r="M3432" s="154" t="str">
        <f>IFERROR(IF('C. Consumer Service Detail'!$K3432="No Match","No",VLOOKUP('C. Consumer Service Detail'!$C3432,'B. Consumer Budget'!$E$11:$F$2010,2,FALSE)),"")</f>
        <v/>
      </c>
      <c r="P3432" s="94"/>
      <c r="Q3432" s="94"/>
    </row>
    <row r="3433" spans="2:17" x14ac:dyDescent="0.25">
      <c r="B3433" s="95">
        <f t="shared" si="104"/>
        <v>3423</v>
      </c>
      <c r="C3433" s="149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96"/>
      <c r="E3433" s="98"/>
      <c r="F3433" s="120"/>
      <c r="G3433" s="99"/>
      <c r="H3433" s="172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85"/>
      <c r="J3433" s="171" t="str">
        <f t="shared" si="103"/>
        <v/>
      </c>
      <c r="K3433" s="163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53" t="str">
        <f>IF('C. Consumer Service Detail'!$F3433="","",IF(VLOOKUP('C. Consumer Service Detail'!$F3433,'Table of Current Services'!$B$7:$F$36,'Table of Current Services'!$F$5,)="cost","Yes","No"))</f>
        <v/>
      </c>
      <c r="M3433" s="154" t="str">
        <f>IFERROR(IF('C. Consumer Service Detail'!$K3433="No Match","No",VLOOKUP('C. Consumer Service Detail'!$C3433,'B. Consumer Budget'!$E$11:$F$2010,2,FALSE)),"")</f>
        <v/>
      </c>
      <c r="P3433" s="94"/>
      <c r="Q3433" s="94"/>
    </row>
    <row r="3434" spans="2:17" x14ac:dyDescent="0.25">
      <c r="B3434" s="95">
        <f t="shared" si="104"/>
        <v>3424</v>
      </c>
      <c r="C3434" s="149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97"/>
      <c r="E3434" s="96"/>
      <c r="F3434" s="119"/>
      <c r="G3434" s="97"/>
      <c r="H3434" s="170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86"/>
      <c r="J3434" s="171" t="str">
        <f t="shared" si="103"/>
        <v/>
      </c>
      <c r="K3434" s="163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53" t="str">
        <f>IF('C. Consumer Service Detail'!$F3434="","",IF(VLOOKUP('C. Consumer Service Detail'!$F3434,'Table of Current Services'!$B$7:$F$36,'Table of Current Services'!$F$5,)="cost","Yes","No"))</f>
        <v/>
      </c>
      <c r="M3434" s="154" t="str">
        <f>IFERROR(IF('C. Consumer Service Detail'!$K3434="No Match","No",VLOOKUP('C. Consumer Service Detail'!$C3434,'B. Consumer Budget'!$E$11:$F$2010,2,FALSE)),"")</f>
        <v/>
      </c>
      <c r="P3434" s="94"/>
      <c r="Q3434" s="94"/>
    </row>
    <row r="3435" spans="2:17" x14ac:dyDescent="0.25">
      <c r="B3435" s="95">
        <f t="shared" si="104"/>
        <v>3425</v>
      </c>
      <c r="C3435" s="149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96"/>
      <c r="E3435" s="98"/>
      <c r="F3435" s="120"/>
      <c r="G3435" s="99"/>
      <c r="H3435" s="172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85"/>
      <c r="J3435" s="171" t="str">
        <f t="shared" si="103"/>
        <v/>
      </c>
      <c r="K3435" s="163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53" t="str">
        <f>IF('C. Consumer Service Detail'!$F3435="","",IF(VLOOKUP('C. Consumer Service Detail'!$F3435,'Table of Current Services'!$B$7:$F$36,'Table of Current Services'!$F$5,)="cost","Yes","No"))</f>
        <v/>
      </c>
      <c r="M3435" s="154" t="str">
        <f>IFERROR(IF('C. Consumer Service Detail'!$K3435="No Match","No",VLOOKUP('C. Consumer Service Detail'!$C3435,'B. Consumer Budget'!$E$11:$F$2010,2,FALSE)),"")</f>
        <v/>
      </c>
      <c r="P3435" s="94"/>
      <c r="Q3435" s="94"/>
    </row>
    <row r="3436" spans="2:17" x14ac:dyDescent="0.25">
      <c r="B3436" s="95">
        <f t="shared" si="104"/>
        <v>3426</v>
      </c>
      <c r="C3436" s="149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97"/>
      <c r="E3436" s="96"/>
      <c r="F3436" s="119"/>
      <c r="G3436" s="97"/>
      <c r="H3436" s="170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86"/>
      <c r="J3436" s="171" t="str">
        <f t="shared" si="103"/>
        <v/>
      </c>
      <c r="K3436" s="163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53" t="str">
        <f>IF('C. Consumer Service Detail'!$F3436="","",IF(VLOOKUP('C. Consumer Service Detail'!$F3436,'Table of Current Services'!$B$7:$F$36,'Table of Current Services'!$F$5,)="cost","Yes","No"))</f>
        <v/>
      </c>
      <c r="M3436" s="154" t="str">
        <f>IFERROR(IF('C. Consumer Service Detail'!$K3436="No Match","No",VLOOKUP('C. Consumer Service Detail'!$C3436,'B. Consumer Budget'!$E$11:$F$2010,2,FALSE)),"")</f>
        <v/>
      </c>
      <c r="P3436" s="94"/>
      <c r="Q3436" s="94"/>
    </row>
    <row r="3437" spans="2:17" x14ac:dyDescent="0.25">
      <c r="B3437" s="95">
        <f t="shared" si="104"/>
        <v>3427</v>
      </c>
      <c r="C3437" s="149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96"/>
      <c r="E3437" s="98"/>
      <c r="F3437" s="120"/>
      <c r="G3437" s="99"/>
      <c r="H3437" s="172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85"/>
      <c r="J3437" s="171" t="str">
        <f t="shared" si="103"/>
        <v/>
      </c>
      <c r="K3437" s="163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53" t="str">
        <f>IF('C. Consumer Service Detail'!$F3437="","",IF(VLOOKUP('C. Consumer Service Detail'!$F3437,'Table of Current Services'!$B$7:$F$36,'Table of Current Services'!$F$5,)="cost","Yes","No"))</f>
        <v/>
      </c>
      <c r="M3437" s="154" t="str">
        <f>IFERROR(IF('C. Consumer Service Detail'!$K3437="No Match","No",VLOOKUP('C. Consumer Service Detail'!$C3437,'B. Consumer Budget'!$E$11:$F$2010,2,FALSE)),"")</f>
        <v/>
      </c>
      <c r="P3437" s="94"/>
      <c r="Q3437" s="94"/>
    </row>
    <row r="3438" spans="2:17" x14ac:dyDescent="0.25">
      <c r="B3438" s="95">
        <f t="shared" si="104"/>
        <v>3428</v>
      </c>
      <c r="C3438" s="149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97"/>
      <c r="E3438" s="96"/>
      <c r="F3438" s="119"/>
      <c r="G3438" s="97"/>
      <c r="H3438" s="170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86"/>
      <c r="J3438" s="171" t="str">
        <f t="shared" si="103"/>
        <v/>
      </c>
      <c r="K3438" s="163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53" t="str">
        <f>IF('C. Consumer Service Detail'!$F3438="","",IF(VLOOKUP('C. Consumer Service Detail'!$F3438,'Table of Current Services'!$B$7:$F$36,'Table of Current Services'!$F$5,)="cost","Yes","No"))</f>
        <v/>
      </c>
      <c r="M3438" s="154" t="str">
        <f>IFERROR(IF('C. Consumer Service Detail'!$K3438="No Match","No",VLOOKUP('C. Consumer Service Detail'!$C3438,'B. Consumer Budget'!$E$11:$F$2010,2,FALSE)),"")</f>
        <v/>
      </c>
      <c r="P3438" s="94"/>
      <c r="Q3438" s="94"/>
    </row>
    <row r="3439" spans="2:17" x14ac:dyDescent="0.25">
      <c r="B3439" s="95">
        <f t="shared" si="104"/>
        <v>3429</v>
      </c>
      <c r="C3439" s="149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96"/>
      <c r="E3439" s="98"/>
      <c r="F3439" s="120"/>
      <c r="G3439" s="99"/>
      <c r="H3439" s="172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85"/>
      <c r="J3439" s="171" t="str">
        <f t="shared" si="103"/>
        <v/>
      </c>
      <c r="K3439" s="163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53" t="str">
        <f>IF('C. Consumer Service Detail'!$F3439="","",IF(VLOOKUP('C. Consumer Service Detail'!$F3439,'Table of Current Services'!$B$7:$F$36,'Table of Current Services'!$F$5,)="cost","Yes","No"))</f>
        <v/>
      </c>
      <c r="M3439" s="154" t="str">
        <f>IFERROR(IF('C. Consumer Service Detail'!$K3439="No Match","No",VLOOKUP('C. Consumer Service Detail'!$C3439,'B. Consumer Budget'!$E$11:$F$2010,2,FALSE)),"")</f>
        <v/>
      </c>
      <c r="P3439" s="94"/>
      <c r="Q3439" s="94"/>
    </row>
    <row r="3440" spans="2:17" x14ac:dyDescent="0.25">
      <c r="B3440" s="95">
        <f t="shared" si="104"/>
        <v>3430</v>
      </c>
      <c r="C3440" s="149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97"/>
      <c r="E3440" s="96"/>
      <c r="F3440" s="119"/>
      <c r="G3440" s="97"/>
      <c r="H3440" s="170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86"/>
      <c r="J3440" s="171" t="str">
        <f t="shared" si="103"/>
        <v/>
      </c>
      <c r="K3440" s="163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53" t="str">
        <f>IF('C. Consumer Service Detail'!$F3440="","",IF(VLOOKUP('C. Consumer Service Detail'!$F3440,'Table of Current Services'!$B$7:$F$36,'Table of Current Services'!$F$5,)="cost","Yes","No"))</f>
        <v/>
      </c>
      <c r="M3440" s="154" t="str">
        <f>IFERROR(IF('C. Consumer Service Detail'!$K3440="No Match","No",VLOOKUP('C. Consumer Service Detail'!$C3440,'B. Consumer Budget'!$E$11:$F$2010,2,FALSE)),"")</f>
        <v/>
      </c>
      <c r="P3440" s="94"/>
      <c r="Q3440" s="94"/>
    </row>
    <row r="3441" spans="2:17" x14ac:dyDescent="0.25">
      <c r="B3441" s="95">
        <f t="shared" si="104"/>
        <v>3431</v>
      </c>
      <c r="C3441" s="149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96"/>
      <c r="E3441" s="98"/>
      <c r="F3441" s="120"/>
      <c r="G3441" s="99"/>
      <c r="H3441" s="172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85"/>
      <c r="J3441" s="171" t="str">
        <f t="shared" si="103"/>
        <v/>
      </c>
      <c r="K3441" s="163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53" t="str">
        <f>IF('C. Consumer Service Detail'!$F3441="","",IF(VLOOKUP('C. Consumer Service Detail'!$F3441,'Table of Current Services'!$B$7:$F$36,'Table of Current Services'!$F$5,)="cost","Yes","No"))</f>
        <v/>
      </c>
      <c r="M3441" s="154" t="str">
        <f>IFERROR(IF('C. Consumer Service Detail'!$K3441="No Match","No",VLOOKUP('C. Consumer Service Detail'!$C3441,'B. Consumer Budget'!$E$11:$F$2010,2,FALSE)),"")</f>
        <v/>
      </c>
      <c r="P3441" s="94"/>
      <c r="Q3441" s="94"/>
    </row>
    <row r="3442" spans="2:17" x14ac:dyDescent="0.25">
      <c r="B3442" s="95">
        <f t="shared" si="104"/>
        <v>3432</v>
      </c>
      <c r="C3442" s="149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97"/>
      <c r="E3442" s="96"/>
      <c r="F3442" s="119"/>
      <c r="G3442" s="97"/>
      <c r="H3442" s="170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86"/>
      <c r="J3442" s="171" t="str">
        <f t="shared" si="103"/>
        <v/>
      </c>
      <c r="K3442" s="163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53" t="str">
        <f>IF('C. Consumer Service Detail'!$F3442="","",IF(VLOOKUP('C. Consumer Service Detail'!$F3442,'Table of Current Services'!$B$7:$F$36,'Table of Current Services'!$F$5,)="cost","Yes","No"))</f>
        <v/>
      </c>
      <c r="M3442" s="154" t="str">
        <f>IFERROR(IF('C. Consumer Service Detail'!$K3442="No Match","No",VLOOKUP('C. Consumer Service Detail'!$C3442,'B. Consumer Budget'!$E$11:$F$2010,2,FALSE)),"")</f>
        <v/>
      </c>
      <c r="P3442" s="94"/>
      <c r="Q3442" s="94"/>
    </row>
    <row r="3443" spans="2:17" x14ac:dyDescent="0.25">
      <c r="B3443" s="95">
        <f t="shared" si="104"/>
        <v>3433</v>
      </c>
      <c r="C3443" s="149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96"/>
      <c r="E3443" s="98"/>
      <c r="F3443" s="120"/>
      <c r="G3443" s="99"/>
      <c r="H3443" s="172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85"/>
      <c r="J3443" s="171" t="str">
        <f t="shared" si="103"/>
        <v/>
      </c>
      <c r="K3443" s="163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53" t="str">
        <f>IF('C. Consumer Service Detail'!$F3443="","",IF(VLOOKUP('C. Consumer Service Detail'!$F3443,'Table of Current Services'!$B$7:$F$36,'Table of Current Services'!$F$5,)="cost","Yes","No"))</f>
        <v/>
      </c>
      <c r="M3443" s="154" t="str">
        <f>IFERROR(IF('C. Consumer Service Detail'!$K3443="No Match","No",VLOOKUP('C. Consumer Service Detail'!$C3443,'B. Consumer Budget'!$E$11:$F$2010,2,FALSE)),"")</f>
        <v/>
      </c>
      <c r="P3443" s="94"/>
      <c r="Q3443" s="94"/>
    </row>
    <row r="3444" spans="2:17" x14ac:dyDescent="0.25">
      <c r="B3444" s="95">
        <f t="shared" si="104"/>
        <v>3434</v>
      </c>
      <c r="C3444" s="149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97"/>
      <c r="E3444" s="96"/>
      <c r="F3444" s="119"/>
      <c r="G3444" s="97"/>
      <c r="H3444" s="170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86"/>
      <c r="J3444" s="171" t="str">
        <f t="shared" si="103"/>
        <v/>
      </c>
      <c r="K3444" s="163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53" t="str">
        <f>IF('C. Consumer Service Detail'!$F3444="","",IF(VLOOKUP('C. Consumer Service Detail'!$F3444,'Table of Current Services'!$B$7:$F$36,'Table of Current Services'!$F$5,)="cost","Yes","No"))</f>
        <v/>
      </c>
      <c r="M3444" s="154" t="str">
        <f>IFERROR(IF('C. Consumer Service Detail'!$K3444="No Match","No",VLOOKUP('C. Consumer Service Detail'!$C3444,'B. Consumer Budget'!$E$11:$F$2010,2,FALSE)),"")</f>
        <v/>
      </c>
      <c r="P3444" s="94"/>
      <c r="Q3444" s="94"/>
    </row>
    <row r="3445" spans="2:17" x14ac:dyDescent="0.25">
      <c r="B3445" s="95">
        <f t="shared" si="104"/>
        <v>3435</v>
      </c>
      <c r="C3445" s="149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96"/>
      <c r="E3445" s="98"/>
      <c r="F3445" s="120"/>
      <c r="G3445" s="99"/>
      <c r="H3445" s="172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85"/>
      <c r="J3445" s="171" t="str">
        <f t="shared" si="103"/>
        <v/>
      </c>
      <c r="K3445" s="163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53" t="str">
        <f>IF('C. Consumer Service Detail'!$F3445="","",IF(VLOOKUP('C. Consumer Service Detail'!$F3445,'Table of Current Services'!$B$7:$F$36,'Table of Current Services'!$F$5,)="cost","Yes","No"))</f>
        <v/>
      </c>
      <c r="M3445" s="154" t="str">
        <f>IFERROR(IF('C. Consumer Service Detail'!$K3445="No Match","No",VLOOKUP('C. Consumer Service Detail'!$C3445,'B. Consumer Budget'!$E$11:$F$2010,2,FALSE)),"")</f>
        <v/>
      </c>
      <c r="P3445" s="94"/>
      <c r="Q3445" s="94"/>
    </row>
    <row r="3446" spans="2:17" x14ac:dyDescent="0.25">
      <c r="B3446" s="95">
        <f t="shared" si="104"/>
        <v>3436</v>
      </c>
      <c r="C3446" s="149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97"/>
      <c r="E3446" s="96"/>
      <c r="F3446" s="119"/>
      <c r="G3446" s="97"/>
      <c r="H3446" s="170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86"/>
      <c r="J3446" s="171" t="str">
        <f t="shared" si="103"/>
        <v/>
      </c>
      <c r="K3446" s="163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53" t="str">
        <f>IF('C. Consumer Service Detail'!$F3446="","",IF(VLOOKUP('C. Consumer Service Detail'!$F3446,'Table of Current Services'!$B$7:$F$36,'Table of Current Services'!$F$5,)="cost","Yes","No"))</f>
        <v/>
      </c>
      <c r="M3446" s="154" t="str">
        <f>IFERROR(IF('C. Consumer Service Detail'!$K3446="No Match","No",VLOOKUP('C. Consumer Service Detail'!$C3446,'B. Consumer Budget'!$E$11:$F$2010,2,FALSE)),"")</f>
        <v/>
      </c>
      <c r="P3446" s="94"/>
      <c r="Q3446" s="94"/>
    </row>
    <row r="3447" spans="2:17" x14ac:dyDescent="0.25">
      <c r="B3447" s="95">
        <f t="shared" si="104"/>
        <v>3437</v>
      </c>
      <c r="C3447" s="149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96"/>
      <c r="E3447" s="98"/>
      <c r="F3447" s="120"/>
      <c r="G3447" s="99"/>
      <c r="H3447" s="172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85"/>
      <c r="J3447" s="171" t="str">
        <f t="shared" si="103"/>
        <v/>
      </c>
      <c r="K3447" s="163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53" t="str">
        <f>IF('C. Consumer Service Detail'!$F3447="","",IF(VLOOKUP('C. Consumer Service Detail'!$F3447,'Table of Current Services'!$B$7:$F$36,'Table of Current Services'!$F$5,)="cost","Yes","No"))</f>
        <v/>
      </c>
      <c r="M3447" s="154" t="str">
        <f>IFERROR(IF('C. Consumer Service Detail'!$K3447="No Match","No",VLOOKUP('C. Consumer Service Detail'!$C3447,'B. Consumer Budget'!$E$11:$F$2010,2,FALSE)),"")</f>
        <v/>
      </c>
      <c r="P3447" s="94"/>
      <c r="Q3447" s="94"/>
    </row>
    <row r="3448" spans="2:17" x14ac:dyDescent="0.25">
      <c r="B3448" s="95">
        <f t="shared" si="104"/>
        <v>3438</v>
      </c>
      <c r="C3448" s="149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97"/>
      <c r="E3448" s="96"/>
      <c r="F3448" s="119"/>
      <c r="G3448" s="97"/>
      <c r="H3448" s="170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86"/>
      <c r="J3448" s="171" t="str">
        <f t="shared" si="103"/>
        <v/>
      </c>
      <c r="K3448" s="163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53" t="str">
        <f>IF('C. Consumer Service Detail'!$F3448="","",IF(VLOOKUP('C. Consumer Service Detail'!$F3448,'Table of Current Services'!$B$7:$F$36,'Table of Current Services'!$F$5,)="cost","Yes","No"))</f>
        <v/>
      </c>
      <c r="M3448" s="154" t="str">
        <f>IFERROR(IF('C. Consumer Service Detail'!$K3448="No Match","No",VLOOKUP('C. Consumer Service Detail'!$C3448,'B. Consumer Budget'!$E$11:$F$2010,2,FALSE)),"")</f>
        <v/>
      </c>
      <c r="P3448" s="94"/>
      <c r="Q3448" s="94"/>
    </row>
    <row r="3449" spans="2:17" x14ac:dyDescent="0.25">
      <c r="B3449" s="95">
        <f t="shared" si="104"/>
        <v>3439</v>
      </c>
      <c r="C3449" s="149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96"/>
      <c r="E3449" s="98"/>
      <c r="F3449" s="120"/>
      <c r="G3449" s="99"/>
      <c r="H3449" s="172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85"/>
      <c r="J3449" s="171" t="str">
        <f t="shared" si="103"/>
        <v/>
      </c>
      <c r="K3449" s="163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53" t="str">
        <f>IF('C. Consumer Service Detail'!$F3449="","",IF(VLOOKUP('C. Consumer Service Detail'!$F3449,'Table of Current Services'!$B$7:$F$36,'Table of Current Services'!$F$5,)="cost","Yes","No"))</f>
        <v/>
      </c>
      <c r="M3449" s="154" t="str">
        <f>IFERROR(IF('C. Consumer Service Detail'!$K3449="No Match","No",VLOOKUP('C. Consumer Service Detail'!$C3449,'B. Consumer Budget'!$E$11:$F$2010,2,FALSE)),"")</f>
        <v/>
      </c>
      <c r="P3449" s="94"/>
      <c r="Q3449" s="94"/>
    </row>
    <row r="3450" spans="2:17" x14ac:dyDescent="0.25">
      <c r="B3450" s="95">
        <f t="shared" si="104"/>
        <v>3440</v>
      </c>
      <c r="C3450" s="149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97"/>
      <c r="E3450" s="96"/>
      <c r="F3450" s="119"/>
      <c r="G3450" s="97"/>
      <c r="H3450" s="170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86"/>
      <c r="J3450" s="171" t="str">
        <f t="shared" si="103"/>
        <v/>
      </c>
      <c r="K3450" s="163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53" t="str">
        <f>IF('C. Consumer Service Detail'!$F3450="","",IF(VLOOKUP('C. Consumer Service Detail'!$F3450,'Table of Current Services'!$B$7:$F$36,'Table of Current Services'!$F$5,)="cost","Yes","No"))</f>
        <v/>
      </c>
      <c r="M3450" s="154" t="str">
        <f>IFERROR(IF('C. Consumer Service Detail'!$K3450="No Match","No",VLOOKUP('C. Consumer Service Detail'!$C3450,'B. Consumer Budget'!$E$11:$F$2010,2,FALSE)),"")</f>
        <v/>
      </c>
      <c r="P3450" s="94"/>
      <c r="Q3450" s="94"/>
    </row>
    <row r="3451" spans="2:17" x14ac:dyDescent="0.25">
      <c r="B3451" s="95">
        <f t="shared" si="104"/>
        <v>3441</v>
      </c>
      <c r="C3451" s="149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96"/>
      <c r="E3451" s="98"/>
      <c r="F3451" s="120"/>
      <c r="G3451" s="99"/>
      <c r="H3451" s="172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85"/>
      <c r="J3451" s="171" t="str">
        <f t="shared" si="103"/>
        <v/>
      </c>
      <c r="K3451" s="163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53" t="str">
        <f>IF('C. Consumer Service Detail'!$F3451="","",IF(VLOOKUP('C. Consumer Service Detail'!$F3451,'Table of Current Services'!$B$7:$F$36,'Table of Current Services'!$F$5,)="cost","Yes","No"))</f>
        <v/>
      </c>
      <c r="M3451" s="154" t="str">
        <f>IFERROR(IF('C. Consumer Service Detail'!$K3451="No Match","No",VLOOKUP('C. Consumer Service Detail'!$C3451,'B. Consumer Budget'!$E$11:$F$2010,2,FALSE)),"")</f>
        <v/>
      </c>
      <c r="P3451" s="94"/>
      <c r="Q3451" s="94"/>
    </row>
    <row r="3452" spans="2:17" x14ac:dyDescent="0.25">
      <c r="B3452" s="95">
        <f t="shared" si="104"/>
        <v>3442</v>
      </c>
      <c r="C3452" s="149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97"/>
      <c r="E3452" s="96"/>
      <c r="F3452" s="119"/>
      <c r="G3452" s="97"/>
      <c r="H3452" s="170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86"/>
      <c r="J3452" s="171" t="str">
        <f t="shared" si="103"/>
        <v/>
      </c>
      <c r="K3452" s="163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53" t="str">
        <f>IF('C. Consumer Service Detail'!$F3452="","",IF(VLOOKUP('C. Consumer Service Detail'!$F3452,'Table of Current Services'!$B$7:$F$36,'Table of Current Services'!$F$5,)="cost","Yes","No"))</f>
        <v/>
      </c>
      <c r="M3452" s="154" t="str">
        <f>IFERROR(IF('C. Consumer Service Detail'!$K3452="No Match","No",VLOOKUP('C. Consumer Service Detail'!$C3452,'B. Consumer Budget'!$E$11:$F$2010,2,FALSE)),"")</f>
        <v/>
      </c>
      <c r="P3452" s="94"/>
      <c r="Q3452" s="94"/>
    </row>
    <row r="3453" spans="2:17" x14ac:dyDescent="0.25">
      <c r="B3453" s="95">
        <f t="shared" si="104"/>
        <v>3443</v>
      </c>
      <c r="C3453" s="149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96"/>
      <c r="E3453" s="98"/>
      <c r="F3453" s="120"/>
      <c r="G3453" s="99"/>
      <c r="H3453" s="172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85"/>
      <c r="J3453" s="171" t="str">
        <f t="shared" si="103"/>
        <v/>
      </c>
      <c r="K3453" s="163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53" t="str">
        <f>IF('C. Consumer Service Detail'!$F3453="","",IF(VLOOKUP('C. Consumer Service Detail'!$F3453,'Table of Current Services'!$B$7:$F$36,'Table of Current Services'!$F$5,)="cost","Yes","No"))</f>
        <v/>
      </c>
      <c r="M3453" s="154" t="str">
        <f>IFERROR(IF('C. Consumer Service Detail'!$K3453="No Match","No",VLOOKUP('C. Consumer Service Detail'!$C3453,'B. Consumer Budget'!$E$11:$F$2010,2,FALSE)),"")</f>
        <v/>
      </c>
      <c r="P3453" s="94"/>
      <c r="Q3453" s="94"/>
    </row>
    <row r="3454" spans="2:17" x14ac:dyDescent="0.25">
      <c r="B3454" s="95">
        <f t="shared" si="104"/>
        <v>3444</v>
      </c>
      <c r="C3454" s="149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97"/>
      <c r="E3454" s="96"/>
      <c r="F3454" s="119"/>
      <c r="G3454" s="97"/>
      <c r="H3454" s="170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86"/>
      <c r="J3454" s="171" t="str">
        <f t="shared" si="103"/>
        <v/>
      </c>
      <c r="K3454" s="163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53" t="str">
        <f>IF('C. Consumer Service Detail'!$F3454="","",IF(VLOOKUP('C. Consumer Service Detail'!$F3454,'Table of Current Services'!$B$7:$F$36,'Table of Current Services'!$F$5,)="cost","Yes","No"))</f>
        <v/>
      </c>
      <c r="M3454" s="154" t="str">
        <f>IFERROR(IF('C. Consumer Service Detail'!$K3454="No Match","No",VLOOKUP('C. Consumer Service Detail'!$C3454,'B. Consumer Budget'!$E$11:$F$2010,2,FALSE)),"")</f>
        <v/>
      </c>
      <c r="P3454" s="94"/>
      <c r="Q3454" s="94"/>
    </row>
    <row r="3455" spans="2:17" x14ac:dyDescent="0.25">
      <c r="B3455" s="95">
        <f t="shared" si="104"/>
        <v>3445</v>
      </c>
      <c r="C3455" s="149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96"/>
      <c r="E3455" s="98"/>
      <c r="F3455" s="120"/>
      <c r="G3455" s="99"/>
      <c r="H3455" s="172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85"/>
      <c r="J3455" s="171" t="str">
        <f t="shared" si="103"/>
        <v/>
      </c>
      <c r="K3455" s="163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53" t="str">
        <f>IF('C. Consumer Service Detail'!$F3455="","",IF(VLOOKUP('C. Consumer Service Detail'!$F3455,'Table of Current Services'!$B$7:$F$36,'Table of Current Services'!$F$5,)="cost","Yes","No"))</f>
        <v/>
      </c>
      <c r="M3455" s="154" t="str">
        <f>IFERROR(IF('C. Consumer Service Detail'!$K3455="No Match","No",VLOOKUP('C. Consumer Service Detail'!$C3455,'B. Consumer Budget'!$E$11:$F$2010,2,FALSE)),"")</f>
        <v/>
      </c>
      <c r="P3455" s="94"/>
      <c r="Q3455" s="94"/>
    </row>
    <row r="3456" spans="2:17" x14ac:dyDescent="0.25">
      <c r="B3456" s="95">
        <f t="shared" si="104"/>
        <v>3446</v>
      </c>
      <c r="C3456" s="149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97"/>
      <c r="E3456" s="96"/>
      <c r="F3456" s="119"/>
      <c r="G3456" s="97"/>
      <c r="H3456" s="170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86"/>
      <c r="J3456" s="171" t="str">
        <f t="shared" si="103"/>
        <v/>
      </c>
      <c r="K3456" s="163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53" t="str">
        <f>IF('C. Consumer Service Detail'!$F3456="","",IF(VLOOKUP('C. Consumer Service Detail'!$F3456,'Table of Current Services'!$B$7:$F$36,'Table of Current Services'!$F$5,)="cost","Yes","No"))</f>
        <v/>
      </c>
      <c r="M3456" s="154" t="str">
        <f>IFERROR(IF('C. Consumer Service Detail'!$K3456="No Match","No",VLOOKUP('C. Consumer Service Detail'!$C3456,'B. Consumer Budget'!$E$11:$F$2010,2,FALSE)),"")</f>
        <v/>
      </c>
      <c r="P3456" s="94"/>
      <c r="Q3456" s="94"/>
    </row>
    <row r="3457" spans="2:17" x14ac:dyDescent="0.25">
      <c r="B3457" s="95">
        <f t="shared" si="104"/>
        <v>3447</v>
      </c>
      <c r="C3457" s="149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96"/>
      <c r="E3457" s="98"/>
      <c r="F3457" s="120"/>
      <c r="G3457" s="99"/>
      <c r="H3457" s="172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85"/>
      <c r="J3457" s="171" t="str">
        <f t="shared" si="103"/>
        <v/>
      </c>
      <c r="K3457" s="163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53" t="str">
        <f>IF('C. Consumer Service Detail'!$F3457="","",IF(VLOOKUP('C. Consumer Service Detail'!$F3457,'Table of Current Services'!$B$7:$F$36,'Table of Current Services'!$F$5,)="cost","Yes","No"))</f>
        <v/>
      </c>
      <c r="M3457" s="154" t="str">
        <f>IFERROR(IF('C. Consumer Service Detail'!$K3457="No Match","No",VLOOKUP('C. Consumer Service Detail'!$C3457,'B. Consumer Budget'!$E$11:$F$2010,2,FALSE)),"")</f>
        <v/>
      </c>
      <c r="P3457" s="94"/>
      <c r="Q3457" s="94"/>
    </row>
    <row r="3458" spans="2:17" x14ac:dyDescent="0.25">
      <c r="B3458" s="95">
        <f t="shared" si="104"/>
        <v>3448</v>
      </c>
      <c r="C3458" s="149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97"/>
      <c r="E3458" s="96"/>
      <c r="F3458" s="119"/>
      <c r="G3458" s="97"/>
      <c r="H3458" s="170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86"/>
      <c r="J3458" s="171" t="str">
        <f t="shared" si="103"/>
        <v/>
      </c>
      <c r="K3458" s="163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53" t="str">
        <f>IF('C. Consumer Service Detail'!$F3458="","",IF(VLOOKUP('C. Consumer Service Detail'!$F3458,'Table of Current Services'!$B$7:$F$36,'Table of Current Services'!$F$5,)="cost","Yes","No"))</f>
        <v/>
      </c>
      <c r="M3458" s="154" t="str">
        <f>IFERROR(IF('C. Consumer Service Detail'!$K3458="No Match","No",VLOOKUP('C. Consumer Service Detail'!$C3458,'B. Consumer Budget'!$E$11:$F$2010,2,FALSE)),"")</f>
        <v/>
      </c>
      <c r="P3458" s="94"/>
      <c r="Q3458" s="94"/>
    </row>
    <row r="3459" spans="2:17" x14ac:dyDescent="0.25">
      <c r="B3459" s="95">
        <f t="shared" si="104"/>
        <v>3449</v>
      </c>
      <c r="C3459" s="149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96"/>
      <c r="E3459" s="98"/>
      <c r="F3459" s="120"/>
      <c r="G3459" s="99"/>
      <c r="H3459" s="172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85"/>
      <c r="J3459" s="171" t="str">
        <f t="shared" si="103"/>
        <v/>
      </c>
      <c r="K3459" s="163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53" t="str">
        <f>IF('C. Consumer Service Detail'!$F3459="","",IF(VLOOKUP('C. Consumer Service Detail'!$F3459,'Table of Current Services'!$B$7:$F$36,'Table of Current Services'!$F$5,)="cost","Yes","No"))</f>
        <v/>
      </c>
      <c r="M3459" s="154" t="str">
        <f>IFERROR(IF('C. Consumer Service Detail'!$K3459="No Match","No",VLOOKUP('C. Consumer Service Detail'!$C3459,'B. Consumer Budget'!$E$11:$F$2010,2,FALSE)),"")</f>
        <v/>
      </c>
      <c r="P3459" s="94"/>
      <c r="Q3459" s="94"/>
    </row>
    <row r="3460" spans="2:17" x14ac:dyDescent="0.25">
      <c r="B3460" s="95">
        <f t="shared" si="104"/>
        <v>3450</v>
      </c>
      <c r="C3460" s="149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97"/>
      <c r="E3460" s="96"/>
      <c r="F3460" s="119"/>
      <c r="G3460" s="97"/>
      <c r="H3460" s="170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86"/>
      <c r="J3460" s="171" t="str">
        <f t="shared" si="103"/>
        <v/>
      </c>
      <c r="K3460" s="163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53" t="str">
        <f>IF('C. Consumer Service Detail'!$F3460="","",IF(VLOOKUP('C. Consumer Service Detail'!$F3460,'Table of Current Services'!$B$7:$F$36,'Table of Current Services'!$F$5,)="cost","Yes","No"))</f>
        <v/>
      </c>
      <c r="M3460" s="154" t="str">
        <f>IFERROR(IF('C. Consumer Service Detail'!$K3460="No Match","No",VLOOKUP('C. Consumer Service Detail'!$C3460,'B. Consumer Budget'!$E$11:$F$2010,2,FALSE)),"")</f>
        <v/>
      </c>
      <c r="P3460" s="94"/>
      <c r="Q3460" s="94"/>
    </row>
    <row r="3461" spans="2:17" x14ac:dyDescent="0.25">
      <c r="B3461" s="95">
        <f t="shared" si="104"/>
        <v>3451</v>
      </c>
      <c r="C3461" s="149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96"/>
      <c r="E3461" s="98"/>
      <c r="F3461" s="120"/>
      <c r="G3461" s="99"/>
      <c r="H3461" s="172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85"/>
      <c r="J3461" s="171" t="str">
        <f t="shared" si="103"/>
        <v/>
      </c>
      <c r="K3461" s="163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53" t="str">
        <f>IF('C. Consumer Service Detail'!$F3461="","",IF(VLOOKUP('C. Consumer Service Detail'!$F3461,'Table of Current Services'!$B$7:$F$36,'Table of Current Services'!$F$5,)="cost","Yes","No"))</f>
        <v/>
      </c>
      <c r="M3461" s="154" t="str">
        <f>IFERROR(IF('C. Consumer Service Detail'!$K3461="No Match","No",VLOOKUP('C. Consumer Service Detail'!$C3461,'B. Consumer Budget'!$E$11:$F$2010,2,FALSE)),"")</f>
        <v/>
      </c>
      <c r="P3461" s="94"/>
      <c r="Q3461" s="94"/>
    </row>
    <row r="3462" spans="2:17" x14ac:dyDescent="0.25">
      <c r="B3462" s="95">
        <f t="shared" si="104"/>
        <v>3452</v>
      </c>
      <c r="C3462" s="149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97"/>
      <c r="E3462" s="96"/>
      <c r="F3462" s="119"/>
      <c r="G3462" s="97"/>
      <c r="H3462" s="170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86"/>
      <c r="J3462" s="171" t="str">
        <f t="shared" si="103"/>
        <v/>
      </c>
      <c r="K3462" s="163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53" t="str">
        <f>IF('C. Consumer Service Detail'!$F3462="","",IF(VLOOKUP('C. Consumer Service Detail'!$F3462,'Table of Current Services'!$B$7:$F$36,'Table of Current Services'!$F$5,)="cost","Yes","No"))</f>
        <v/>
      </c>
      <c r="M3462" s="154" t="str">
        <f>IFERROR(IF('C. Consumer Service Detail'!$K3462="No Match","No",VLOOKUP('C. Consumer Service Detail'!$C3462,'B. Consumer Budget'!$E$11:$F$2010,2,FALSE)),"")</f>
        <v/>
      </c>
      <c r="P3462" s="94"/>
      <c r="Q3462" s="94"/>
    </row>
    <row r="3463" spans="2:17" x14ac:dyDescent="0.25">
      <c r="B3463" s="95">
        <f t="shared" si="104"/>
        <v>3453</v>
      </c>
      <c r="C3463" s="149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96"/>
      <c r="E3463" s="98"/>
      <c r="F3463" s="120"/>
      <c r="G3463" s="99"/>
      <c r="H3463" s="172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85"/>
      <c r="J3463" s="171" t="str">
        <f t="shared" si="103"/>
        <v/>
      </c>
      <c r="K3463" s="163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53" t="str">
        <f>IF('C. Consumer Service Detail'!$F3463="","",IF(VLOOKUP('C. Consumer Service Detail'!$F3463,'Table of Current Services'!$B$7:$F$36,'Table of Current Services'!$F$5,)="cost","Yes","No"))</f>
        <v/>
      </c>
      <c r="M3463" s="154" t="str">
        <f>IFERROR(IF('C. Consumer Service Detail'!$K3463="No Match","No",VLOOKUP('C. Consumer Service Detail'!$C3463,'B. Consumer Budget'!$E$11:$F$2010,2,FALSE)),"")</f>
        <v/>
      </c>
      <c r="P3463" s="94"/>
      <c r="Q3463" s="94"/>
    </row>
    <row r="3464" spans="2:17" x14ac:dyDescent="0.25">
      <c r="B3464" s="95">
        <f t="shared" si="104"/>
        <v>3454</v>
      </c>
      <c r="C3464" s="149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97"/>
      <c r="E3464" s="96"/>
      <c r="F3464" s="119"/>
      <c r="G3464" s="97"/>
      <c r="H3464" s="170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86"/>
      <c r="J3464" s="171" t="str">
        <f t="shared" si="103"/>
        <v/>
      </c>
      <c r="K3464" s="163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53" t="str">
        <f>IF('C. Consumer Service Detail'!$F3464="","",IF(VLOOKUP('C. Consumer Service Detail'!$F3464,'Table of Current Services'!$B$7:$F$36,'Table of Current Services'!$F$5,)="cost","Yes","No"))</f>
        <v/>
      </c>
      <c r="M3464" s="154" t="str">
        <f>IFERROR(IF('C. Consumer Service Detail'!$K3464="No Match","No",VLOOKUP('C. Consumer Service Detail'!$C3464,'B. Consumer Budget'!$E$11:$F$2010,2,FALSE)),"")</f>
        <v/>
      </c>
      <c r="P3464" s="94"/>
      <c r="Q3464" s="94"/>
    </row>
    <row r="3465" spans="2:17" x14ac:dyDescent="0.25">
      <c r="B3465" s="95">
        <f t="shared" si="104"/>
        <v>3455</v>
      </c>
      <c r="C3465" s="149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96"/>
      <c r="E3465" s="98"/>
      <c r="F3465" s="120"/>
      <c r="G3465" s="99"/>
      <c r="H3465" s="172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85"/>
      <c r="J3465" s="171" t="str">
        <f t="shared" si="103"/>
        <v/>
      </c>
      <c r="K3465" s="163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53" t="str">
        <f>IF('C. Consumer Service Detail'!$F3465="","",IF(VLOOKUP('C. Consumer Service Detail'!$F3465,'Table of Current Services'!$B$7:$F$36,'Table of Current Services'!$F$5,)="cost","Yes","No"))</f>
        <v/>
      </c>
      <c r="M3465" s="154" t="str">
        <f>IFERROR(IF('C. Consumer Service Detail'!$K3465="No Match","No",VLOOKUP('C. Consumer Service Detail'!$C3465,'B. Consumer Budget'!$E$11:$F$2010,2,FALSE)),"")</f>
        <v/>
      </c>
      <c r="P3465" s="94"/>
      <c r="Q3465" s="94"/>
    </row>
    <row r="3466" spans="2:17" x14ac:dyDescent="0.25">
      <c r="B3466" s="95">
        <f t="shared" si="104"/>
        <v>3456</v>
      </c>
      <c r="C3466" s="149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97"/>
      <c r="E3466" s="96"/>
      <c r="F3466" s="119"/>
      <c r="G3466" s="97"/>
      <c r="H3466" s="170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86"/>
      <c r="J3466" s="171" t="str">
        <f t="shared" si="103"/>
        <v/>
      </c>
      <c r="K3466" s="163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53" t="str">
        <f>IF('C. Consumer Service Detail'!$F3466="","",IF(VLOOKUP('C. Consumer Service Detail'!$F3466,'Table of Current Services'!$B$7:$F$36,'Table of Current Services'!$F$5,)="cost","Yes","No"))</f>
        <v/>
      </c>
      <c r="M3466" s="154" t="str">
        <f>IFERROR(IF('C. Consumer Service Detail'!$K3466="No Match","No",VLOOKUP('C. Consumer Service Detail'!$C3466,'B. Consumer Budget'!$E$11:$F$2010,2,FALSE)),"")</f>
        <v/>
      </c>
      <c r="P3466" s="94"/>
      <c r="Q3466" s="94"/>
    </row>
    <row r="3467" spans="2:17" x14ac:dyDescent="0.25">
      <c r="B3467" s="95">
        <f t="shared" si="104"/>
        <v>3457</v>
      </c>
      <c r="C3467" s="149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96"/>
      <c r="E3467" s="98"/>
      <c r="F3467" s="120"/>
      <c r="G3467" s="99"/>
      <c r="H3467" s="172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85"/>
      <c r="J3467" s="171" t="str">
        <f t="shared" ref="J3467:J3530" si="105">IFERROR(IF($H3467&gt;0,$H3467*$I3467,$I3467),"")</f>
        <v/>
      </c>
      <c r="K3467" s="163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53" t="str">
        <f>IF('C. Consumer Service Detail'!$F3467="","",IF(VLOOKUP('C. Consumer Service Detail'!$F3467,'Table of Current Services'!$B$7:$F$36,'Table of Current Services'!$F$5,)="cost","Yes","No"))</f>
        <v/>
      </c>
      <c r="M3467" s="154" t="str">
        <f>IFERROR(IF('C. Consumer Service Detail'!$K3467="No Match","No",VLOOKUP('C. Consumer Service Detail'!$C3467,'B. Consumer Budget'!$E$11:$F$2010,2,FALSE)),"")</f>
        <v/>
      </c>
      <c r="P3467" s="94"/>
      <c r="Q3467" s="94"/>
    </row>
    <row r="3468" spans="2:17" x14ac:dyDescent="0.25">
      <c r="B3468" s="95">
        <f t="shared" ref="B3468:B3531" si="106">B3467+1</f>
        <v>3458</v>
      </c>
      <c r="C3468" s="149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97"/>
      <c r="E3468" s="96"/>
      <c r="F3468" s="119"/>
      <c r="G3468" s="97"/>
      <c r="H3468" s="170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86"/>
      <c r="J3468" s="171" t="str">
        <f t="shared" si="105"/>
        <v/>
      </c>
      <c r="K3468" s="163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53" t="str">
        <f>IF('C. Consumer Service Detail'!$F3468="","",IF(VLOOKUP('C. Consumer Service Detail'!$F3468,'Table of Current Services'!$B$7:$F$36,'Table of Current Services'!$F$5,)="cost","Yes","No"))</f>
        <v/>
      </c>
      <c r="M3468" s="154" t="str">
        <f>IFERROR(IF('C. Consumer Service Detail'!$K3468="No Match","No",VLOOKUP('C. Consumer Service Detail'!$C3468,'B. Consumer Budget'!$E$11:$F$2010,2,FALSE)),"")</f>
        <v/>
      </c>
      <c r="P3468" s="94"/>
      <c r="Q3468" s="94"/>
    </row>
    <row r="3469" spans="2:17" x14ac:dyDescent="0.25">
      <c r="B3469" s="95">
        <f t="shared" si="106"/>
        <v>3459</v>
      </c>
      <c r="C3469" s="149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96"/>
      <c r="E3469" s="98"/>
      <c r="F3469" s="120"/>
      <c r="G3469" s="99"/>
      <c r="H3469" s="172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85"/>
      <c r="J3469" s="171" t="str">
        <f t="shared" si="105"/>
        <v/>
      </c>
      <c r="K3469" s="163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53" t="str">
        <f>IF('C. Consumer Service Detail'!$F3469="","",IF(VLOOKUP('C. Consumer Service Detail'!$F3469,'Table of Current Services'!$B$7:$F$36,'Table of Current Services'!$F$5,)="cost","Yes","No"))</f>
        <v/>
      </c>
      <c r="M3469" s="154" t="str">
        <f>IFERROR(IF('C. Consumer Service Detail'!$K3469="No Match","No",VLOOKUP('C. Consumer Service Detail'!$C3469,'B. Consumer Budget'!$E$11:$F$2010,2,FALSE)),"")</f>
        <v/>
      </c>
      <c r="P3469" s="94"/>
      <c r="Q3469" s="94"/>
    </row>
    <row r="3470" spans="2:17" x14ac:dyDescent="0.25">
      <c r="B3470" s="95">
        <f t="shared" si="106"/>
        <v>3460</v>
      </c>
      <c r="C3470" s="149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97"/>
      <c r="E3470" s="96"/>
      <c r="F3470" s="119"/>
      <c r="G3470" s="97"/>
      <c r="H3470" s="170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86"/>
      <c r="J3470" s="171" t="str">
        <f t="shared" si="105"/>
        <v/>
      </c>
      <c r="K3470" s="163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53" t="str">
        <f>IF('C. Consumer Service Detail'!$F3470="","",IF(VLOOKUP('C. Consumer Service Detail'!$F3470,'Table of Current Services'!$B$7:$F$36,'Table of Current Services'!$F$5,)="cost","Yes","No"))</f>
        <v/>
      </c>
      <c r="M3470" s="154" t="str">
        <f>IFERROR(IF('C. Consumer Service Detail'!$K3470="No Match","No",VLOOKUP('C. Consumer Service Detail'!$C3470,'B. Consumer Budget'!$E$11:$F$2010,2,FALSE)),"")</f>
        <v/>
      </c>
      <c r="P3470" s="94"/>
      <c r="Q3470" s="94"/>
    </row>
    <row r="3471" spans="2:17" x14ac:dyDescent="0.25">
      <c r="B3471" s="95">
        <f t="shared" si="106"/>
        <v>3461</v>
      </c>
      <c r="C3471" s="149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96"/>
      <c r="E3471" s="98"/>
      <c r="F3471" s="120"/>
      <c r="G3471" s="99"/>
      <c r="H3471" s="172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85"/>
      <c r="J3471" s="171" t="str">
        <f t="shared" si="105"/>
        <v/>
      </c>
      <c r="K3471" s="163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53" t="str">
        <f>IF('C. Consumer Service Detail'!$F3471="","",IF(VLOOKUP('C. Consumer Service Detail'!$F3471,'Table of Current Services'!$B$7:$F$36,'Table of Current Services'!$F$5,)="cost","Yes","No"))</f>
        <v/>
      </c>
      <c r="M3471" s="154" t="str">
        <f>IFERROR(IF('C. Consumer Service Detail'!$K3471="No Match","No",VLOOKUP('C. Consumer Service Detail'!$C3471,'B. Consumer Budget'!$E$11:$F$2010,2,FALSE)),"")</f>
        <v/>
      </c>
      <c r="P3471" s="94"/>
      <c r="Q3471" s="94"/>
    </row>
    <row r="3472" spans="2:17" x14ac:dyDescent="0.25">
      <c r="B3472" s="95">
        <f t="shared" si="106"/>
        <v>3462</v>
      </c>
      <c r="C3472" s="149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97"/>
      <c r="E3472" s="96"/>
      <c r="F3472" s="119"/>
      <c r="G3472" s="97"/>
      <c r="H3472" s="170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86"/>
      <c r="J3472" s="171" t="str">
        <f t="shared" si="105"/>
        <v/>
      </c>
      <c r="K3472" s="163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53" t="str">
        <f>IF('C. Consumer Service Detail'!$F3472="","",IF(VLOOKUP('C. Consumer Service Detail'!$F3472,'Table of Current Services'!$B$7:$F$36,'Table of Current Services'!$F$5,)="cost","Yes","No"))</f>
        <v/>
      </c>
      <c r="M3472" s="154" t="str">
        <f>IFERROR(IF('C. Consumer Service Detail'!$K3472="No Match","No",VLOOKUP('C. Consumer Service Detail'!$C3472,'B. Consumer Budget'!$E$11:$F$2010,2,FALSE)),"")</f>
        <v/>
      </c>
      <c r="P3472" s="94"/>
      <c r="Q3472" s="94"/>
    </row>
    <row r="3473" spans="2:17" x14ac:dyDescent="0.25">
      <c r="B3473" s="95">
        <f t="shared" si="106"/>
        <v>3463</v>
      </c>
      <c r="C3473" s="149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96"/>
      <c r="E3473" s="98"/>
      <c r="F3473" s="120"/>
      <c r="G3473" s="99"/>
      <c r="H3473" s="172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85"/>
      <c r="J3473" s="171" t="str">
        <f t="shared" si="105"/>
        <v/>
      </c>
      <c r="K3473" s="163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53" t="str">
        <f>IF('C. Consumer Service Detail'!$F3473="","",IF(VLOOKUP('C. Consumer Service Detail'!$F3473,'Table of Current Services'!$B$7:$F$36,'Table of Current Services'!$F$5,)="cost","Yes","No"))</f>
        <v/>
      </c>
      <c r="M3473" s="154" t="str">
        <f>IFERROR(IF('C. Consumer Service Detail'!$K3473="No Match","No",VLOOKUP('C. Consumer Service Detail'!$C3473,'B. Consumer Budget'!$E$11:$F$2010,2,FALSE)),"")</f>
        <v/>
      </c>
      <c r="P3473" s="94"/>
      <c r="Q3473" s="94"/>
    </row>
    <row r="3474" spans="2:17" x14ac:dyDescent="0.25">
      <c r="B3474" s="95">
        <f t="shared" si="106"/>
        <v>3464</v>
      </c>
      <c r="C3474" s="149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97"/>
      <c r="E3474" s="96"/>
      <c r="F3474" s="119"/>
      <c r="G3474" s="97"/>
      <c r="H3474" s="170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86"/>
      <c r="J3474" s="171" t="str">
        <f t="shared" si="105"/>
        <v/>
      </c>
      <c r="K3474" s="163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53" t="str">
        <f>IF('C. Consumer Service Detail'!$F3474="","",IF(VLOOKUP('C. Consumer Service Detail'!$F3474,'Table of Current Services'!$B$7:$F$36,'Table of Current Services'!$F$5,)="cost","Yes","No"))</f>
        <v/>
      </c>
      <c r="M3474" s="154" t="str">
        <f>IFERROR(IF('C. Consumer Service Detail'!$K3474="No Match","No",VLOOKUP('C. Consumer Service Detail'!$C3474,'B. Consumer Budget'!$E$11:$F$2010,2,FALSE)),"")</f>
        <v/>
      </c>
      <c r="P3474" s="94"/>
      <c r="Q3474" s="94"/>
    </row>
    <row r="3475" spans="2:17" x14ac:dyDescent="0.25">
      <c r="B3475" s="95">
        <f t="shared" si="106"/>
        <v>3465</v>
      </c>
      <c r="C3475" s="149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96"/>
      <c r="E3475" s="98"/>
      <c r="F3475" s="120"/>
      <c r="G3475" s="99"/>
      <c r="H3475" s="172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85"/>
      <c r="J3475" s="171" t="str">
        <f t="shared" si="105"/>
        <v/>
      </c>
      <c r="K3475" s="163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53" t="str">
        <f>IF('C. Consumer Service Detail'!$F3475="","",IF(VLOOKUP('C. Consumer Service Detail'!$F3475,'Table of Current Services'!$B$7:$F$36,'Table of Current Services'!$F$5,)="cost","Yes","No"))</f>
        <v/>
      </c>
      <c r="M3475" s="154" t="str">
        <f>IFERROR(IF('C. Consumer Service Detail'!$K3475="No Match","No",VLOOKUP('C. Consumer Service Detail'!$C3475,'B. Consumer Budget'!$E$11:$F$2010,2,FALSE)),"")</f>
        <v/>
      </c>
      <c r="P3475" s="94"/>
      <c r="Q3475" s="94"/>
    </row>
    <row r="3476" spans="2:17" x14ac:dyDescent="0.25">
      <c r="B3476" s="95">
        <f t="shared" si="106"/>
        <v>3466</v>
      </c>
      <c r="C3476" s="149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97"/>
      <c r="E3476" s="96"/>
      <c r="F3476" s="119"/>
      <c r="G3476" s="97"/>
      <c r="H3476" s="170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86"/>
      <c r="J3476" s="171" t="str">
        <f t="shared" si="105"/>
        <v/>
      </c>
      <c r="K3476" s="163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53" t="str">
        <f>IF('C. Consumer Service Detail'!$F3476="","",IF(VLOOKUP('C. Consumer Service Detail'!$F3476,'Table of Current Services'!$B$7:$F$36,'Table of Current Services'!$F$5,)="cost","Yes","No"))</f>
        <v/>
      </c>
      <c r="M3476" s="154" t="str">
        <f>IFERROR(IF('C. Consumer Service Detail'!$K3476="No Match","No",VLOOKUP('C. Consumer Service Detail'!$C3476,'B. Consumer Budget'!$E$11:$F$2010,2,FALSE)),"")</f>
        <v/>
      </c>
      <c r="P3476" s="94"/>
      <c r="Q3476" s="94"/>
    </row>
    <row r="3477" spans="2:17" x14ac:dyDescent="0.25">
      <c r="B3477" s="95">
        <f t="shared" si="106"/>
        <v>3467</v>
      </c>
      <c r="C3477" s="149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96"/>
      <c r="E3477" s="98"/>
      <c r="F3477" s="120"/>
      <c r="G3477" s="99"/>
      <c r="H3477" s="172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85"/>
      <c r="J3477" s="171" t="str">
        <f t="shared" si="105"/>
        <v/>
      </c>
      <c r="K3477" s="163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53" t="str">
        <f>IF('C. Consumer Service Detail'!$F3477="","",IF(VLOOKUP('C. Consumer Service Detail'!$F3477,'Table of Current Services'!$B$7:$F$36,'Table of Current Services'!$F$5,)="cost","Yes","No"))</f>
        <v/>
      </c>
      <c r="M3477" s="154" t="str">
        <f>IFERROR(IF('C. Consumer Service Detail'!$K3477="No Match","No",VLOOKUP('C. Consumer Service Detail'!$C3477,'B. Consumer Budget'!$E$11:$F$2010,2,FALSE)),"")</f>
        <v/>
      </c>
      <c r="P3477" s="94"/>
      <c r="Q3477" s="94"/>
    </row>
    <row r="3478" spans="2:17" x14ac:dyDescent="0.25">
      <c r="B3478" s="95">
        <f t="shared" si="106"/>
        <v>3468</v>
      </c>
      <c r="C3478" s="149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97"/>
      <c r="E3478" s="96"/>
      <c r="F3478" s="119"/>
      <c r="G3478" s="97"/>
      <c r="H3478" s="170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86"/>
      <c r="J3478" s="171" t="str">
        <f t="shared" si="105"/>
        <v/>
      </c>
      <c r="K3478" s="163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53" t="str">
        <f>IF('C. Consumer Service Detail'!$F3478="","",IF(VLOOKUP('C. Consumer Service Detail'!$F3478,'Table of Current Services'!$B$7:$F$36,'Table of Current Services'!$F$5,)="cost","Yes","No"))</f>
        <v/>
      </c>
      <c r="M3478" s="154" t="str">
        <f>IFERROR(IF('C. Consumer Service Detail'!$K3478="No Match","No",VLOOKUP('C. Consumer Service Detail'!$C3478,'B. Consumer Budget'!$E$11:$F$2010,2,FALSE)),"")</f>
        <v/>
      </c>
      <c r="P3478" s="94"/>
      <c r="Q3478" s="94"/>
    </row>
    <row r="3479" spans="2:17" x14ac:dyDescent="0.25">
      <c r="B3479" s="95">
        <f t="shared" si="106"/>
        <v>3469</v>
      </c>
      <c r="C3479" s="149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96"/>
      <c r="E3479" s="98"/>
      <c r="F3479" s="120"/>
      <c r="G3479" s="99"/>
      <c r="H3479" s="172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85"/>
      <c r="J3479" s="171" t="str">
        <f t="shared" si="105"/>
        <v/>
      </c>
      <c r="K3479" s="163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53" t="str">
        <f>IF('C. Consumer Service Detail'!$F3479="","",IF(VLOOKUP('C. Consumer Service Detail'!$F3479,'Table of Current Services'!$B$7:$F$36,'Table of Current Services'!$F$5,)="cost","Yes","No"))</f>
        <v/>
      </c>
      <c r="M3479" s="154" t="str">
        <f>IFERROR(IF('C. Consumer Service Detail'!$K3479="No Match","No",VLOOKUP('C. Consumer Service Detail'!$C3479,'B. Consumer Budget'!$E$11:$F$2010,2,FALSE)),"")</f>
        <v/>
      </c>
      <c r="P3479" s="94"/>
      <c r="Q3479" s="94"/>
    </row>
    <row r="3480" spans="2:17" x14ac:dyDescent="0.25">
      <c r="B3480" s="95">
        <f t="shared" si="106"/>
        <v>3470</v>
      </c>
      <c r="C3480" s="149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97"/>
      <c r="E3480" s="96"/>
      <c r="F3480" s="119"/>
      <c r="G3480" s="97"/>
      <c r="H3480" s="170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86"/>
      <c r="J3480" s="171" t="str">
        <f t="shared" si="105"/>
        <v/>
      </c>
      <c r="K3480" s="163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53" t="str">
        <f>IF('C. Consumer Service Detail'!$F3480="","",IF(VLOOKUP('C. Consumer Service Detail'!$F3480,'Table of Current Services'!$B$7:$F$36,'Table of Current Services'!$F$5,)="cost","Yes","No"))</f>
        <v/>
      </c>
      <c r="M3480" s="154" t="str">
        <f>IFERROR(IF('C. Consumer Service Detail'!$K3480="No Match","No",VLOOKUP('C. Consumer Service Detail'!$C3480,'B. Consumer Budget'!$E$11:$F$2010,2,FALSE)),"")</f>
        <v/>
      </c>
      <c r="P3480" s="94"/>
      <c r="Q3480" s="94"/>
    </row>
    <row r="3481" spans="2:17" x14ac:dyDescent="0.25">
      <c r="B3481" s="95">
        <f t="shared" si="106"/>
        <v>3471</v>
      </c>
      <c r="C3481" s="149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96"/>
      <c r="E3481" s="98"/>
      <c r="F3481" s="120"/>
      <c r="G3481" s="99"/>
      <c r="H3481" s="172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85"/>
      <c r="J3481" s="171" t="str">
        <f t="shared" si="105"/>
        <v/>
      </c>
      <c r="K3481" s="163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53" t="str">
        <f>IF('C. Consumer Service Detail'!$F3481="","",IF(VLOOKUP('C. Consumer Service Detail'!$F3481,'Table of Current Services'!$B$7:$F$36,'Table of Current Services'!$F$5,)="cost","Yes","No"))</f>
        <v/>
      </c>
      <c r="M3481" s="154" t="str">
        <f>IFERROR(IF('C. Consumer Service Detail'!$K3481="No Match","No",VLOOKUP('C. Consumer Service Detail'!$C3481,'B. Consumer Budget'!$E$11:$F$2010,2,FALSE)),"")</f>
        <v/>
      </c>
      <c r="P3481" s="94"/>
      <c r="Q3481" s="94"/>
    </row>
    <row r="3482" spans="2:17" x14ac:dyDescent="0.25">
      <c r="B3482" s="95">
        <f t="shared" si="106"/>
        <v>3472</v>
      </c>
      <c r="C3482" s="149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97"/>
      <c r="E3482" s="96"/>
      <c r="F3482" s="119"/>
      <c r="G3482" s="97"/>
      <c r="H3482" s="170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86"/>
      <c r="J3482" s="171" t="str">
        <f t="shared" si="105"/>
        <v/>
      </c>
      <c r="K3482" s="163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53" t="str">
        <f>IF('C. Consumer Service Detail'!$F3482="","",IF(VLOOKUP('C. Consumer Service Detail'!$F3482,'Table of Current Services'!$B$7:$F$36,'Table of Current Services'!$F$5,)="cost","Yes","No"))</f>
        <v/>
      </c>
      <c r="M3482" s="154" t="str">
        <f>IFERROR(IF('C. Consumer Service Detail'!$K3482="No Match","No",VLOOKUP('C. Consumer Service Detail'!$C3482,'B. Consumer Budget'!$E$11:$F$2010,2,FALSE)),"")</f>
        <v/>
      </c>
      <c r="P3482" s="94"/>
      <c r="Q3482" s="94"/>
    </row>
    <row r="3483" spans="2:17" x14ac:dyDescent="0.25">
      <c r="B3483" s="95">
        <f t="shared" si="106"/>
        <v>3473</v>
      </c>
      <c r="C3483" s="149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96"/>
      <c r="E3483" s="98"/>
      <c r="F3483" s="120"/>
      <c r="G3483" s="99"/>
      <c r="H3483" s="172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85"/>
      <c r="J3483" s="171" t="str">
        <f t="shared" si="105"/>
        <v/>
      </c>
      <c r="K3483" s="163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53" t="str">
        <f>IF('C. Consumer Service Detail'!$F3483="","",IF(VLOOKUP('C. Consumer Service Detail'!$F3483,'Table of Current Services'!$B$7:$F$36,'Table of Current Services'!$F$5,)="cost","Yes","No"))</f>
        <v/>
      </c>
      <c r="M3483" s="154" t="str">
        <f>IFERROR(IF('C. Consumer Service Detail'!$K3483="No Match","No",VLOOKUP('C. Consumer Service Detail'!$C3483,'B. Consumer Budget'!$E$11:$F$2010,2,FALSE)),"")</f>
        <v/>
      </c>
      <c r="P3483" s="94"/>
      <c r="Q3483" s="94"/>
    </row>
    <row r="3484" spans="2:17" x14ac:dyDescent="0.25">
      <c r="B3484" s="95">
        <f t="shared" si="106"/>
        <v>3474</v>
      </c>
      <c r="C3484" s="149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97"/>
      <c r="E3484" s="96"/>
      <c r="F3484" s="119"/>
      <c r="G3484" s="97"/>
      <c r="H3484" s="170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86"/>
      <c r="J3484" s="171" t="str">
        <f t="shared" si="105"/>
        <v/>
      </c>
      <c r="K3484" s="163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53" t="str">
        <f>IF('C. Consumer Service Detail'!$F3484="","",IF(VLOOKUP('C. Consumer Service Detail'!$F3484,'Table of Current Services'!$B$7:$F$36,'Table of Current Services'!$F$5,)="cost","Yes","No"))</f>
        <v/>
      </c>
      <c r="M3484" s="154" t="str">
        <f>IFERROR(IF('C. Consumer Service Detail'!$K3484="No Match","No",VLOOKUP('C. Consumer Service Detail'!$C3484,'B. Consumer Budget'!$E$11:$F$2010,2,FALSE)),"")</f>
        <v/>
      </c>
      <c r="P3484" s="94"/>
      <c r="Q3484" s="94"/>
    </row>
    <row r="3485" spans="2:17" x14ac:dyDescent="0.25">
      <c r="B3485" s="95">
        <f t="shared" si="106"/>
        <v>3475</v>
      </c>
      <c r="C3485" s="149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96"/>
      <c r="E3485" s="98"/>
      <c r="F3485" s="120"/>
      <c r="G3485" s="99"/>
      <c r="H3485" s="172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85"/>
      <c r="J3485" s="171" t="str">
        <f t="shared" si="105"/>
        <v/>
      </c>
      <c r="K3485" s="163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53" t="str">
        <f>IF('C. Consumer Service Detail'!$F3485="","",IF(VLOOKUP('C. Consumer Service Detail'!$F3485,'Table of Current Services'!$B$7:$F$36,'Table of Current Services'!$F$5,)="cost","Yes","No"))</f>
        <v/>
      </c>
      <c r="M3485" s="154" t="str">
        <f>IFERROR(IF('C. Consumer Service Detail'!$K3485="No Match","No",VLOOKUP('C. Consumer Service Detail'!$C3485,'B. Consumer Budget'!$E$11:$F$2010,2,FALSE)),"")</f>
        <v/>
      </c>
      <c r="P3485" s="94"/>
      <c r="Q3485" s="94"/>
    </row>
    <row r="3486" spans="2:17" x14ac:dyDescent="0.25">
      <c r="B3486" s="95">
        <f t="shared" si="106"/>
        <v>3476</v>
      </c>
      <c r="C3486" s="149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97"/>
      <c r="E3486" s="96"/>
      <c r="F3486" s="119"/>
      <c r="G3486" s="97"/>
      <c r="H3486" s="170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86"/>
      <c r="J3486" s="171" t="str">
        <f t="shared" si="105"/>
        <v/>
      </c>
      <c r="K3486" s="163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53" t="str">
        <f>IF('C. Consumer Service Detail'!$F3486="","",IF(VLOOKUP('C. Consumer Service Detail'!$F3486,'Table of Current Services'!$B$7:$F$36,'Table of Current Services'!$F$5,)="cost","Yes","No"))</f>
        <v/>
      </c>
      <c r="M3486" s="154" t="str">
        <f>IFERROR(IF('C. Consumer Service Detail'!$K3486="No Match","No",VLOOKUP('C. Consumer Service Detail'!$C3486,'B. Consumer Budget'!$E$11:$F$2010,2,FALSE)),"")</f>
        <v/>
      </c>
      <c r="P3486" s="94"/>
      <c r="Q3486" s="94"/>
    </row>
    <row r="3487" spans="2:17" x14ac:dyDescent="0.25">
      <c r="B3487" s="95">
        <f t="shared" si="106"/>
        <v>3477</v>
      </c>
      <c r="C3487" s="149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96"/>
      <c r="E3487" s="98"/>
      <c r="F3487" s="120"/>
      <c r="G3487" s="99"/>
      <c r="H3487" s="172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85"/>
      <c r="J3487" s="171" t="str">
        <f t="shared" si="105"/>
        <v/>
      </c>
      <c r="K3487" s="163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53" t="str">
        <f>IF('C. Consumer Service Detail'!$F3487="","",IF(VLOOKUP('C. Consumer Service Detail'!$F3487,'Table of Current Services'!$B$7:$F$36,'Table of Current Services'!$F$5,)="cost","Yes","No"))</f>
        <v/>
      </c>
      <c r="M3487" s="154" t="str">
        <f>IFERROR(IF('C. Consumer Service Detail'!$K3487="No Match","No",VLOOKUP('C. Consumer Service Detail'!$C3487,'B. Consumer Budget'!$E$11:$F$2010,2,FALSE)),"")</f>
        <v/>
      </c>
      <c r="P3487" s="94"/>
      <c r="Q3487" s="94"/>
    </row>
    <row r="3488" spans="2:17" x14ac:dyDescent="0.25">
      <c r="B3488" s="95">
        <f t="shared" si="106"/>
        <v>3478</v>
      </c>
      <c r="C3488" s="149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97"/>
      <c r="E3488" s="96"/>
      <c r="F3488" s="119"/>
      <c r="G3488" s="97"/>
      <c r="H3488" s="170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86"/>
      <c r="J3488" s="171" t="str">
        <f t="shared" si="105"/>
        <v/>
      </c>
      <c r="K3488" s="163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53" t="str">
        <f>IF('C. Consumer Service Detail'!$F3488="","",IF(VLOOKUP('C. Consumer Service Detail'!$F3488,'Table of Current Services'!$B$7:$F$36,'Table of Current Services'!$F$5,)="cost","Yes","No"))</f>
        <v/>
      </c>
      <c r="M3488" s="154" t="str">
        <f>IFERROR(IF('C. Consumer Service Detail'!$K3488="No Match","No",VLOOKUP('C. Consumer Service Detail'!$C3488,'B. Consumer Budget'!$E$11:$F$2010,2,FALSE)),"")</f>
        <v/>
      </c>
      <c r="P3488" s="94"/>
      <c r="Q3488" s="94"/>
    </row>
    <row r="3489" spans="2:17" x14ac:dyDescent="0.25">
      <c r="B3489" s="95">
        <f t="shared" si="106"/>
        <v>3479</v>
      </c>
      <c r="C3489" s="149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96"/>
      <c r="E3489" s="98"/>
      <c r="F3489" s="120"/>
      <c r="G3489" s="99"/>
      <c r="H3489" s="172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85"/>
      <c r="J3489" s="171" t="str">
        <f t="shared" si="105"/>
        <v/>
      </c>
      <c r="K3489" s="163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53" t="str">
        <f>IF('C. Consumer Service Detail'!$F3489="","",IF(VLOOKUP('C. Consumer Service Detail'!$F3489,'Table of Current Services'!$B$7:$F$36,'Table of Current Services'!$F$5,)="cost","Yes","No"))</f>
        <v/>
      </c>
      <c r="M3489" s="154" t="str">
        <f>IFERROR(IF('C. Consumer Service Detail'!$K3489="No Match","No",VLOOKUP('C. Consumer Service Detail'!$C3489,'B. Consumer Budget'!$E$11:$F$2010,2,FALSE)),"")</f>
        <v/>
      </c>
      <c r="P3489" s="94"/>
      <c r="Q3489" s="94"/>
    </row>
    <row r="3490" spans="2:17" x14ac:dyDescent="0.25">
      <c r="B3490" s="95">
        <f t="shared" si="106"/>
        <v>3480</v>
      </c>
      <c r="C3490" s="149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97"/>
      <c r="E3490" s="96"/>
      <c r="F3490" s="119"/>
      <c r="G3490" s="97"/>
      <c r="H3490" s="170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86"/>
      <c r="J3490" s="171" t="str">
        <f t="shared" si="105"/>
        <v/>
      </c>
      <c r="K3490" s="163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53" t="str">
        <f>IF('C. Consumer Service Detail'!$F3490="","",IF(VLOOKUP('C. Consumer Service Detail'!$F3490,'Table of Current Services'!$B$7:$F$36,'Table of Current Services'!$F$5,)="cost","Yes","No"))</f>
        <v/>
      </c>
      <c r="M3490" s="154" t="str">
        <f>IFERROR(IF('C. Consumer Service Detail'!$K3490="No Match","No",VLOOKUP('C. Consumer Service Detail'!$C3490,'B. Consumer Budget'!$E$11:$F$2010,2,FALSE)),"")</f>
        <v/>
      </c>
      <c r="P3490" s="94"/>
      <c r="Q3490" s="94"/>
    </row>
    <row r="3491" spans="2:17" x14ac:dyDescent="0.25">
      <c r="B3491" s="95">
        <f t="shared" si="106"/>
        <v>3481</v>
      </c>
      <c r="C3491" s="149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96"/>
      <c r="E3491" s="98"/>
      <c r="F3491" s="120"/>
      <c r="G3491" s="99"/>
      <c r="H3491" s="172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85"/>
      <c r="J3491" s="171" t="str">
        <f t="shared" si="105"/>
        <v/>
      </c>
      <c r="K3491" s="163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53" t="str">
        <f>IF('C. Consumer Service Detail'!$F3491="","",IF(VLOOKUP('C. Consumer Service Detail'!$F3491,'Table of Current Services'!$B$7:$F$36,'Table of Current Services'!$F$5,)="cost","Yes","No"))</f>
        <v/>
      </c>
      <c r="M3491" s="154" t="str">
        <f>IFERROR(IF('C. Consumer Service Detail'!$K3491="No Match","No",VLOOKUP('C. Consumer Service Detail'!$C3491,'B. Consumer Budget'!$E$11:$F$2010,2,FALSE)),"")</f>
        <v/>
      </c>
      <c r="P3491" s="94"/>
      <c r="Q3491" s="94"/>
    </row>
    <row r="3492" spans="2:17" x14ac:dyDescent="0.25">
      <c r="B3492" s="95">
        <f t="shared" si="106"/>
        <v>3482</v>
      </c>
      <c r="C3492" s="149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97"/>
      <c r="E3492" s="96"/>
      <c r="F3492" s="119"/>
      <c r="G3492" s="97"/>
      <c r="H3492" s="170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86"/>
      <c r="J3492" s="171" t="str">
        <f t="shared" si="105"/>
        <v/>
      </c>
      <c r="K3492" s="163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53" t="str">
        <f>IF('C. Consumer Service Detail'!$F3492="","",IF(VLOOKUP('C. Consumer Service Detail'!$F3492,'Table of Current Services'!$B$7:$F$36,'Table of Current Services'!$F$5,)="cost","Yes","No"))</f>
        <v/>
      </c>
      <c r="M3492" s="154" t="str">
        <f>IFERROR(IF('C. Consumer Service Detail'!$K3492="No Match","No",VLOOKUP('C. Consumer Service Detail'!$C3492,'B. Consumer Budget'!$E$11:$F$2010,2,FALSE)),"")</f>
        <v/>
      </c>
      <c r="P3492" s="94"/>
      <c r="Q3492" s="94"/>
    </row>
    <row r="3493" spans="2:17" x14ac:dyDescent="0.25">
      <c r="B3493" s="95">
        <f t="shared" si="106"/>
        <v>3483</v>
      </c>
      <c r="C3493" s="149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96"/>
      <c r="E3493" s="98"/>
      <c r="F3493" s="120"/>
      <c r="G3493" s="99"/>
      <c r="H3493" s="172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85"/>
      <c r="J3493" s="171" t="str">
        <f t="shared" si="105"/>
        <v/>
      </c>
      <c r="K3493" s="163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53" t="str">
        <f>IF('C. Consumer Service Detail'!$F3493="","",IF(VLOOKUP('C. Consumer Service Detail'!$F3493,'Table of Current Services'!$B$7:$F$36,'Table of Current Services'!$F$5,)="cost","Yes","No"))</f>
        <v/>
      </c>
      <c r="M3493" s="154" t="str">
        <f>IFERROR(IF('C. Consumer Service Detail'!$K3493="No Match","No",VLOOKUP('C. Consumer Service Detail'!$C3493,'B. Consumer Budget'!$E$11:$F$2010,2,FALSE)),"")</f>
        <v/>
      </c>
      <c r="P3493" s="94"/>
      <c r="Q3493" s="94"/>
    </row>
    <row r="3494" spans="2:17" x14ac:dyDescent="0.25">
      <c r="B3494" s="95">
        <f t="shared" si="106"/>
        <v>3484</v>
      </c>
      <c r="C3494" s="149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97"/>
      <c r="E3494" s="96"/>
      <c r="F3494" s="119"/>
      <c r="G3494" s="97"/>
      <c r="H3494" s="170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86"/>
      <c r="J3494" s="171" t="str">
        <f t="shared" si="105"/>
        <v/>
      </c>
      <c r="K3494" s="163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53" t="str">
        <f>IF('C. Consumer Service Detail'!$F3494="","",IF(VLOOKUP('C. Consumer Service Detail'!$F3494,'Table of Current Services'!$B$7:$F$36,'Table of Current Services'!$F$5,)="cost","Yes","No"))</f>
        <v/>
      </c>
      <c r="M3494" s="154" t="str">
        <f>IFERROR(IF('C. Consumer Service Detail'!$K3494="No Match","No",VLOOKUP('C. Consumer Service Detail'!$C3494,'B. Consumer Budget'!$E$11:$F$2010,2,FALSE)),"")</f>
        <v/>
      </c>
      <c r="P3494" s="94"/>
      <c r="Q3494" s="94"/>
    </row>
    <row r="3495" spans="2:17" x14ac:dyDescent="0.25">
      <c r="B3495" s="95">
        <f t="shared" si="106"/>
        <v>3485</v>
      </c>
      <c r="C3495" s="149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96"/>
      <c r="E3495" s="98"/>
      <c r="F3495" s="120"/>
      <c r="G3495" s="99"/>
      <c r="H3495" s="172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85"/>
      <c r="J3495" s="171" t="str">
        <f t="shared" si="105"/>
        <v/>
      </c>
      <c r="K3495" s="163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53" t="str">
        <f>IF('C. Consumer Service Detail'!$F3495="","",IF(VLOOKUP('C. Consumer Service Detail'!$F3495,'Table of Current Services'!$B$7:$F$36,'Table of Current Services'!$F$5,)="cost","Yes","No"))</f>
        <v/>
      </c>
      <c r="M3495" s="154" t="str">
        <f>IFERROR(IF('C. Consumer Service Detail'!$K3495="No Match","No",VLOOKUP('C. Consumer Service Detail'!$C3495,'B. Consumer Budget'!$E$11:$F$2010,2,FALSE)),"")</f>
        <v/>
      </c>
      <c r="P3495" s="94"/>
      <c r="Q3495" s="94"/>
    </row>
    <row r="3496" spans="2:17" x14ac:dyDescent="0.25">
      <c r="B3496" s="95">
        <f t="shared" si="106"/>
        <v>3486</v>
      </c>
      <c r="C3496" s="149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97"/>
      <c r="E3496" s="96"/>
      <c r="F3496" s="119"/>
      <c r="G3496" s="97"/>
      <c r="H3496" s="170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86"/>
      <c r="J3496" s="171" t="str">
        <f t="shared" si="105"/>
        <v/>
      </c>
      <c r="K3496" s="163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53" t="str">
        <f>IF('C. Consumer Service Detail'!$F3496="","",IF(VLOOKUP('C. Consumer Service Detail'!$F3496,'Table of Current Services'!$B$7:$F$36,'Table of Current Services'!$F$5,)="cost","Yes","No"))</f>
        <v/>
      </c>
      <c r="M3496" s="154" t="str">
        <f>IFERROR(IF('C. Consumer Service Detail'!$K3496="No Match","No",VLOOKUP('C. Consumer Service Detail'!$C3496,'B. Consumer Budget'!$E$11:$F$2010,2,FALSE)),"")</f>
        <v/>
      </c>
      <c r="P3496" s="94"/>
      <c r="Q3496" s="94"/>
    </row>
    <row r="3497" spans="2:17" x14ac:dyDescent="0.25">
      <c r="B3497" s="95">
        <f t="shared" si="106"/>
        <v>3487</v>
      </c>
      <c r="C3497" s="149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96"/>
      <c r="E3497" s="98"/>
      <c r="F3497" s="120"/>
      <c r="G3497" s="99"/>
      <c r="H3497" s="172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85"/>
      <c r="J3497" s="171" t="str">
        <f t="shared" si="105"/>
        <v/>
      </c>
      <c r="K3497" s="163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53" t="str">
        <f>IF('C. Consumer Service Detail'!$F3497="","",IF(VLOOKUP('C. Consumer Service Detail'!$F3497,'Table of Current Services'!$B$7:$F$36,'Table of Current Services'!$F$5,)="cost","Yes","No"))</f>
        <v/>
      </c>
      <c r="M3497" s="154" t="str">
        <f>IFERROR(IF('C. Consumer Service Detail'!$K3497="No Match","No",VLOOKUP('C. Consumer Service Detail'!$C3497,'B. Consumer Budget'!$E$11:$F$2010,2,FALSE)),"")</f>
        <v/>
      </c>
      <c r="P3497" s="94"/>
      <c r="Q3497" s="94"/>
    </row>
    <row r="3498" spans="2:17" x14ac:dyDescent="0.25">
      <c r="B3498" s="95">
        <f t="shared" si="106"/>
        <v>3488</v>
      </c>
      <c r="C3498" s="149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97"/>
      <c r="E3498" s="96"/>
      <c r="F3498" s="119"/>
      <c r="G3498" s="97"/>
      <c r="H3498" s="170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86"/>
      <c r="J3498" s="171" t="str">
        <f t="shared" si="105"/>
        <v/>
      </c>
      <c r="K3498" s="163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53" t="str">
        <f>IF('C. Consumer Service Detail'!$F3498="","",IF(VLOOKUP('C. Consumer Service Detail'!$F3498,'Table of Current Services'!$B$7:$F$36,'Table of Current Services'!$F$5,)="cost","Yes","No"))</f>
        <v/>
      </c>
      <c r="M3498" s="154" t="str">
        <f>IFERROR(IF('C. Consumer Service Detail'!$K3498="No Match","No",VLOOKUP('C. Consumer Service Detail'!$C3498,'B. Consumer Budget'!$E$11:$F$2010,2,FALSE)),"")</f>
        <v/>
      </c>
      <c r="P3498" s="94"/>
      <c r="Q3498" s="94"/>
    </row>
    <row r="3499" spans="2:17" x14ac:dyDescent="0.25">
      <c r="B3499" s="95">
        <f t="shared" si="106"/>
        <v>3489</v>
      </c>
      <c r="C3499" s="149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96"/>
      <c r="E3499" s="98"/>
      <c r="F3499" s="120"/>
      <c r="G3499" s="99"/>
      <c r="H3499" s="172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85"/>
      <c r="J3499" s="171" t="str">
        <f t="shared" si="105"/>
        <v/>
      </c>
      <c r="K3499" s="163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53" t="str">
        <f>IF('C. Consumer Service Detail'!$F3499="","",IF(VLOOKUP('C. Consumer Service Detail'!$F3499,'Table of Current Services'!$B$7:$F$36,'Table of Current Services'!$F$5,)="cost","Yes","No"))</f>
        <v/>
      </c>
      <c r="M3499" s="154" t="str">
        <f>IFERROR(IF('C. Consumer Service Detail'!$K3499="No Match","No",VLOOKUP('C. Consumer Service Detail'!$C3499,'B. Consumer Budget'!$E$11:$F$2010,2,FALSE)),"")</f>
        <v/>
      </c>
      <c r="P3499" s="94"/>
      <c r="Q3499" s="94"/>
    </row>
    <row r="3500" spans="2:17" x14ac:dyDescent="0.25">
      <c r="B3500" s="95">
        <f t="shared" si="106"/>
        <v>3490</v>
      </c>
      <c r="C3500" s="149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97"/>
      <c r="E3500" s="96"/>
      <c r="F3500" s="119"/>
      <c r="G3500" s="97"/>
      <c r="H3500" s="170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86"/>
      <c r="J3500" s="171" t="str">
        <f t="shared" si="105"/>
        <v/>
      </c>
      <c r="K3500" s="163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53" t="str">
        <f>IF('C. Consumer Service Detail'!$F3500="","",IF(VLOOKUP('C. Consumer Service Detail'!$F3500,'Table of Current Services'!$B$7:$F$36,'Table of Current Services'!$F$5,)="cost","Yes","No"))</f>
        <v/>
      </c>
      <c r="M3500" s="154" t="str">
        <f>IFERROR(IF('C. Consumer Service Detail'!$K3500="No Match","No",VLOOKUP('C. Consumer Service Detail'!$C3500,'B. Consumer Budget'!$E$11:$F$2010,2,FALSE)),"")</f>
        <v/>
      </c>
      <c r="P3500" s="94"/>
      <c r="Q3500" s="94"/>
    </row>
    <row r="3501" spans="2:17" x14ac:dyDescent="0.25">
      <c r="B3501" s="95">
        <f t="shared" si="106"/>
        <v>3491</v>
      </c>
      <c r="C3501" s="149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96"/>
      <c r="E3501" s="98"/>
      <c r="F3501" s="120"/>
      <c r="G3501" s="99"/>
      <c r="H3501" s="172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85"/>
      <c r="J3501" s="171" t="str">
        <f t="shared" si="105"/>
        <v/>
      </c>
      <c r="K3501" s="163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53" t="str">
        <f>IF('C. Consumer Service Detail'!$F3501="","",IF(VLOOKUP('C. Consumer Service Detail'!$F3501,'Table of Current Services'!$B$7:$F$36,'Table of Current Services'!$F$5,)="cost","Yes","No"))</f>
        <v/>
      </c>
      <c r="M3501" s="154" t="str">
        <f>IFERROR(IF('C. Consumer Service Detail'!$K3501="No Match","No",VLOOKUP('C. Consumer Service Detail'!$C3501,'B. Consumer Budget'!$E$11:$F$2010,2,FALSE)),"")</f>
        <v/>
      </c>
      <c r="P3501" s="94"/>
      <c r="Q3501" s="94"/>
    </row>
    <row r="3502" spans="2:17" x14ac:dyDescent="0.25">
      <c r="B3502" s="95">
        <f t="shared" si="106"/>
        <v>3492</v>
      </c>
      <c r="C3502" s="149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97"/>
      <c r="E3502" s="96"/>
      <c r="F3502" s="119"/>
      <c r="G3502" s="97"/>
      <c r="H3502" s="170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86"/>
      <c r="J3502" s="171" t="str">
        <f t="shared" si="105"/>
        <v/>
      </c>
      <c r="K3502" s="163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53" t="str">
        <f>IF('C. Consumer Service Detail'!$F3502="","",IF(VLOOKUP('C. Consumer Service Detail'!$F3502,'Table of Current Services'!$B$7:$F$36,'Table of Current Services'!$F$5,)="cost","Yes","No"))</f>
        <v/>
      </c>
      <c r="M3502" s="154" t="str">
        <f>IFERROR(IF('C. Consumer Service Detail'!$K3502="No Match","No",VLOOKUP('C. Consumer Service Detail'!$C3502,'B. Consumer Budget'!$E$11:$F$2010,2,FALSE)),"")</f>
        <v/>
      </c>
      <c r="P3502" s="94"/>
      <c r="Q3502" s="94"/>
    </row>
    <row r="3503" spans="2:17" x14ac:dyDescent="0.25">
      <c r="B3503" s="95">
        <f t="shared" si="106"/>
        <v>3493</v>
      </c>
      <c r="C3503" s="149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96"/>
      <c r="E3503" s="98"/>
      <c r="F3503" s="120"/>
      <c r="G3503" s="99"/>
      <c r="H3503" s="172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85"/>
      <c r="J3503" s="171" t="str">
        <f t="shared" si="105"/>
        <v/>
      </c>
      <c r="K3503" s="163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53" t="str">
        <f>IF('C. Consumer Service Detail'!$F3503="","",IF(VLOOKUP('C. Consumer Service Detail'!$F3503,'Table of Current Services'!$B$7:$F$36,'Table of Current Services'!$F$5,)="cost","Yes","No"))</f>
        <v/>
      </c>
      <c r="M3503" s="154" t="str">
        <f>IFERROR(IF('C. Consumer Service Detail'!$K3503="No Match","No",VLOOKUP('C. Consumer Service Detail'!$C3503,'B. Consumer Budget'!$E$11:$F$2010,2,FALSE)),"")</f>
        <v/>
      </c>
      <c r="P3503" s="94"/>
      <c r="Q3503" s="94"/>
    </row>
    <row r="3504" spans="2:17" x14ac:dyDescent="0.25">
      <c r="B3504" s="95">
        <f t="shared" si="106"/>
        <v>3494</v>
      </c>
      <c r="C3504" s="149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97"/>
      <c r="E3504" s="96"/>
      <c r="F3504" s="119"/>
      <c r="G3504" s="97"/>
      <c r="H3504" s="170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86"/>
      <c r="J3504" s="171" t="str">
        <f t="shared" si="105"/>
        <v/>
      </c>
      <c r="K3504" s="163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53" t="str">
        <f>IF('C. Consumer Service Detail'!$F3504="","",IF(VLOOKUP('C. Consumer Service Detail'!$F3504,'Table of Current Services'!$B$7:$F$36,'Table of Current Services'!$F$5,)="cost","Yes","No"))</f>
        <v/>
      </c>
      <c r="M3504" s="154" t="str">
        <f>IFERROR(IF('C. Consumer Service Detail'!$K3504="No Match","No",VLOOKUP('C. Consumer Service Detail'!$C3504,'B. Consumer Budget'!$E$11:$F$2010,2,FALSE)),"")</f>
        <v/>
      </c>
      <c r="P3504" s="94"/>
      <c r="Q3504" s="94"/>
    </row>
    <row r="3505" spans="2:17" x14ac:dyDescent="0.25">
      <c r="B3505" s="95">
        <f t="shared" si="106"/>
        <v>3495</v>
      </c>
      <c r="C3505" s="149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96"/>
      <c r="E3505" s="98"/>
      <c r="F3505" s="120"/>
      <c r="G3505" s="99"/>
      <c r="H3505" s="172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85"/>
      <c r="J3505" s="171" t="str">
        <f t="shared" si="105"/>
        <v/>
      </c>
      <c r="K3505" s="163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53" t="str">
        <f>IF('C. Consumer Service Detail'!$F3505="","",IF(VLOOKUP('C. Consumer Service Detail'!$F3505,'Table of Current Services'!$B$7:$F$36,'Table of Current Services'!$F$5,)="cost","Yes","No"))</f>
        <v/>
      </c>
      <c r="M3505" s="154" t="str">
        <f>IFERROR(IF('C. Consumer Service Detail'!$K3505="No Match","No",VLOOKUP('C. Consumer Service Detail'!$C3505,'B. Consumer Budget'!$E$11:$F$2010,2,FALSE)),"")</f>
        <v/>
      </c>
      <c r="P3505" s="94"/>
      <c r="Q3505" s="94"/>
    </row>
    <row r="3506" spans="2:17" x14ac:dyDescent="0.25">
      <c r="B3506" s="95">
        <f t="shared" si="106"/>
        <v>3496</v>
      </c>
      <c r="C3506" s="149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97"/>
      <c r="E3506" s="96"/>
      <c r="F3506" s="119"/>
      <c r="G3506" s="97"/>
      <c r="H3506" s="170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86"/>
      <c r="J3506" s="171" t="str">
        <f t="shared" si="105"/>
        <v/>
      </c>
      <c r="K3506" s="163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53" t="str">
        <f>IF('C. Consumer Service Detail'!$F3506="","",IF(VLOOKUP('C. Consumer Service Detail'!$F3506,'Table of Current Services'!$B$7:$F$36,'Table of Current Services'!$F$5,)="cost","Yes","No"))</f>
        <v/>
      </c>
      <c r="M3506" s="154" t="str">
        <f>IFERROR(IF('C. Consumer Service Detail'!$K3506="No Match","No",VLOOKUP('C. Consumer Service Detail'!$C3506,'B. Consumer Budget'!$E$11:$F$2010,2,FALSE)),"")</f>
        <v/>
      </c>
      <c r="P3506" s="94"/>
      <c r="Q3506" s="94"/>
    </row>
    <row r="3507" spans="2:17" x14ac:dyDescent="0.25">
      <c r="B3507" s="95">
        <f t="shared" si="106"/>
        <v>3497</v>
      </c>
      <c r="C3507" s="149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96"/>
      <c r="E3507" s="98"/>
      <c r="F3507" s="120"/>
      <c r="G3507" s="99"/>
      <c r="H3507" s="172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85"/>
      <c r="J3507" s="171" t="str">
        <f t="shared" si="105"/>
        <v/>
      </c>
      <c r="K3507" s="163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53" t="str">
        <f>IF('C. Consumer Service Detail'!$F3507="","",IF(VLOOKUP('C. Consumer Service Detail'!$F3507,'Table of Current Services'!$B$7:$F$36,'Table of Current Services'!$F$5,)="cost","Yes","No"))</f>
        <v/>
      </c>
      <c r="M3507" s="154" t="str">
        <f>IFERROR(IF('C. Consumer Service Detail'!$K3507="No Match","No",VLOOKUP('C. Consumer Service Detail'!$C3507,'B. Consumer Budget'!$E$11:$F$2010,2,FALSE)),"")</f>
        <v/>
      </c>
      <c r="P3507" s="94"/>
      <c r="Q3507" s="94"/>
    </row>
    <row r="3508" spans="2:17" x14ac:dyDescent="0.25">
      <c r="B3508" s="95">
        <f t="shared" si="106"/>
        <v>3498</v>
      </c>
      <c r="C3508" s="149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97"/>
      <c r="E3508" s="96"/>
      <c r="F3508" s="119"/>
      <c r="G3508" s="97"/>
      <c r="H3508" s="170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86"/>
      <c r="J3508" s="171" t="str">
        <f t="shared" si="105"/>
        <v/>
      </c>
      <c r="K3508" s="163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53" t="str">
        <f>IF('C. Consumer Service Detail'!$F3508="","",IF(VLOOKUP('C. Consumer Service Detail'!$F3508,'Table of Current Services'!$B$7:$F$36,'Table of Current Services'!$F$5,)="cost","Yes","No"))</f>
        <v/>
      </c>
      <c r="M3508" s="154" t="str">
        <f>IFERROR(IF('C. Consumer Service Detail'!$K3508="No Match","No",VLOOKUP('C. Consumer Service Detail'!$C3508,'B. Consumer Budget'!$E$11:$F$2010,2,FALSE)),"")</f>
        <v/>
      </c>
      <c r="P3508" s="94"/>
      <c r="Q3508" s="94"/>
    </row>
    <row r="3509" spans="2:17" x14ac:dyDescent="0.25">
      <c r="B3509" s="95">
        <f t="shared" si="106"/>
        <v>3499</v>
      </c>
      <c r="C3509" s="149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96"/>
      <c r="E3509" s="98"/>
      <c r="F3509" s="120"/>
      <c r="G3509" s="99"/>
      <c r="H3509" s="172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85"/>
      <c r="J3509" s="171" t="str">
        <f t="shared" si="105"/>
        <v/>
      </c>
      <c r="K3509" s="163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53" t="str">
        <f>IF('C. Consumer Service Detail'!$F3509="","",IF(VLOOKUP('C. Consumer Service Detail'!$F3509,'Table of Current Services'!$B$7:$F$36,'Table of Current Services'!$F$5,)="cost","Yes","No"))</f>
        <v/>
      </c>
      <c r="M3509" s="154" t="str">
        <f>IFERROR(IF('C. Consumer Service Detail'!$K3509="No Match","No",VLOOKUP('C. Consumer Service Detail'!$C3509,'B. Consumer Budget'!$E$11:$F$2010,2,FALSE)),"")</f>
        <v/>
      </c>
      <c r="P3509" s="94"/>
      <c r="Q3509" s="94"/>
    </row>
    <row r="3510" spans="2:17" x14ac:dyDescent="0.25">
      <c r="B3510" s="95">
        <f t="shared" si="106"/>
        <v>3500</v>
      </c>
      <c r="C3510" s="149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97"/>
      <c r="E3510" s="96"/>
      <c r="F3510" s="119"/>
      <c r="G3510" s="97"/>
      <c r="H3510" s="170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86"/>
      <c r="J3510" s="171" t="str">
        <f t="shared" si="105"/>
        <v/>
      </c>
      <c r="K3510" s="163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53" t="str">
        <f>IF('C. Consumer Service Detail'!$F3510="","",IF(VLOOKUP('C. Consumer Service Detail'!$F3510,'Table of Current Services'!$B$7:$F$36,'Table of Current Services'!$F$5,)="cost","Yes","No"))</f>
        <v/>
      </c>
      <c r="M3510" s="154" t="str">
        <f>IFERROR(IF('C. Consumer Service Detail'!$K3510="No Match","No",VLOOKUP('C. Consumer Service Detail'!$C3510,'B. Consumer Budget'!$E$11:$F$2010,2,FALSE)),"")</f>
        <v/>
      </c>
      <c r="P3510" s="94"/>
      <c r="Q3510" s="94"/>
    </row>
    <row r="3511" spans="2:17" x14ac:dyDescent="0.25">
      <c r="B3511" s="95">
        <f t="shared" si="106"/>
        <v>3501</v>
      </c>
      <c r="C3511" s="149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96"/>
      <c r="E3511" s="98"/>
      <c r="F3511" s="120"/>
      <c r="G3511" s="99"/>
      <c r="H3511" s="172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85"/>
      <c r="J3511" s="171" t="str">
        <f t="shared" si="105"/>
        <v/>
      </c>
      <c r="K3511" s="163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53" t="str">
        <f>IF('C. Consumer Service Detail'!$F3511="","",IF(VLOOKUP('C. Consumer Service Detail'!$F3511,'Table of Current Services'!$B$7:$F$36,'Table of Current Services'!$F$5,)="cost","Yes","No"))</f>
        <v/>
      </c>
      <c r="M3511" s="154" t="str">
        <f>IFERROR(IF('C. Consumer Service Detail'!$K3511="No Match","No",VLOOKUP('C. Consumer Service Detail'!$C3511,'B. Consumer Budget'!$E$11:$F$2010,2,FALSE)),"")</f>
        <v/>
      </c>
      <c r="P3511" s="94"/>
      <c r="Q3511" s="94"/>
    </row>
    <row r="3512" spans="2:17" x14ac:dyDescent="0.25">
      <c r="B3512" s="95">
        <f t="shared" si="106"/>
        <v>3502</v>
      </c>
      <c r="C3512" s="149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97"/>
      <c r="E3512" s="96"/>
      <c r="F3512" s="119"/>
      <c r="G3512" s="97"/>
      <c r="H3512" s="170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86"/>
      <c r="J3512" s="171" t="str">
        <f t="shared" si="105"/>
        <v/>
      </c>
      <c r="K3512" s="163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53" t="str">
        <f>IF('C. Consumer Service Detail'!$F3512="","",IF(VLOOKUP('C. Consumer Service Detail'!$F3512,'Table of Current Services'!$B$7:$F$36,'Table of Current Services'!$F$5,)="cost","Yes","No"))</f>
        <v/>
      </c>
      <c r="M3512" s="154" t="str">
        <f>IFERROR(IF('C. Consumer Service Detail'!$K3512="No Match","No",VLOOKUP('C. Consumer Service Detail'!$C3512,'B. Consumer Budget'!$E$11:$F$2010,2,FALSE)),"")</f>
        <v/>
      </c>
      <c r="P3512" s="94"/>
      <c r="Q3512" s="94"/>
    </row>
    <row r="3513" spans="2:17" x14ac:dyDescent="0.25">
      <c r="B3513" s="95">
        <f t="shared" si="106"/>
        <v>3503</v>
      </c>
      <c r="C3513" s="149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96"/>
      <c r="E3513" s="98"/>
      <c r="F3513" s="120"/>
      <c r="G3513" s="99"/>
      <c r="H3513" s="172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85"/>
      <c r="J3513" s="171" t="str">
        <f t="shared" si="105"/>
        <v/>
      </c>
      <c r="K3513" s="163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53" t="str">
        <f>IF('C. Consumer Service Detail'!$F3513="","",IF(VLOOKUP('C. Consumer Service Detail'!$F3513,'Table of Current Services'!$B$7:$F$36,'Table of Current Services'!$F$5,)="cost","Yes","No"))</f>
        <v/>
      </c>
      <c r="M3513" s="154" t="str">
        <f>IFERROR(IF('C. Consumer Service Detail'!$K3513="No Match","No",VLOOKUP('C. Consumer Service Detail'!$C3513,'B. Consumer Budget'!$E$11:$F$2010,2,FALSE)),"")</f>
        <v/>
      </c>
      <c r="P3513" s="94"/>
      <c r="Q3513" s="94"/>
    </row>
    <row r="3514" spans="2:17" x14ac:dyDescent="0.25">
      <c r="B3514" s="95">
        <f t="shared" si="106"/>
        <v>3504</v>
      </c>
      <c r="C3514" s="149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97"/>
      <c r="E3514" s="96"/>
      <c r="F3514" s="119"/>
      <c r="G3514" s="97"/>
      <c r="H3514" s="170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86"/>
      <c r="J3514" s="171" t="str">
        <f t="shared" si="105"/>
        <v/>
      </c>
      <c r="K3514" s="163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53" t="str">
        <f>IF('C. Consumer Service Detail'!$F3514="","",IF(VLOOKUP('C. Consumer Service Detail'!$F3514,'Table of Current Services'!$B$7:$F$36,'Table of Current Services'!$F$5,)="cost","Yes","No"))</f>
        <v/>
      </c>
      <c r="M3514" s="154" t="str">
        <f>IFERROR(IF('C. Consumer Service Detail'!$K3514="No Match","No",VLOOKUP('C. Consumer Service Detail'!$C3514,'B. Consumer Budget'!$E$11:$F$2010,2,FALSE)),"")</f>
        <v/>
      </c>
      <c r="P3514" s="94"/>
      <c r="Q3514" s="94"/>
    </row>
    <row r="3515" spans="2:17" x14ac:dyDescent="0.25">
      <c r="B3515" s="95">
        <f t="shared" si="106"/>
        <v>3505</v>
      </c>
      <c r="C3515" s="149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96"/>
      <c r="E3515" s="98"/>
      <c r="F3515" s="120"/>
      <c r="G3515" s="99"/>
      <c r="H3515" s="172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85"/>
      <c r="J3515" s="171" t="str">
        <f t="shared" si="105"/>
        <v/>
      </c>
      <c r="K3515" s="163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53" t="str">
        <f>IF('C. Consumer Service Detail'!$F3515="","",IF(VLOOKUP('C. Consumer Service Detail'!$F3515,'Table of Current Services'!$B$7:$F$36,'Table of Current Services'!$F$5,)="cost","Yes","No"))</f>
        <v/>
      </c>
      <c r="M3515" s="154" t="str">
        <f>IFERROR(IF('C. Consumer Service Detail'!$K3515="No Match","No",VLOOKUP('C. Consumer Service Detail'!$C3515,'B. Consumer Budget'!$E$11:$F$2010,2,FALSE)),"")</f>
        <v/>
      </c>
      <c r="P3515" s="94"/>
      <c r="Q3515" s="94"/>
    </row>
    <row r="3516" spans="2:17" x14ac:dyDescent="0.25">
      <c r="B3516" s="95">
        <f t="shared" si="106"/>
        <v>3506</v>
      </c>
      <c r="C3516" s="149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97"/>
      <c r="E3516" s="96"/>
      <c r="F3516" s="119"/>
      <c r="G3516" s="97"/>
      <c r="H3516" s="170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86"/>
      <c r="J3516" s="171" t="str">
        <f t="shared" si="105"/>
        <v/>
      </c>
      <c r="K3516" s="163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53" t="str">
        <f>IF('C. Consumer Service Detail'!$F3516="","",IF(VLOOKUP('C. Consumer Service Detail'!$F3516,'Table of Current Services'!$B$7:$F$36,'Table of Current Services'!$F$5,)="cost","Yes","No"))</f>
        <v/>
      </c>
      <c r="M3516" s="154" t="str">
        <f>IFERROR(IF('C. Consumer Service Detail'!$K3516="No Match","No",VLOOKUP('C. Consumer Service Detail'!$C3516,'B. Consumer Budget'!$E$11:$F$2010,2,FALSE)),"")</f>
        <v/>
      </c>
      <c r="P3516" s="94"/>
      <c r="Q3516" s="94"/>
    </row>
    <row r="3517" spans="2:17" x14ac:dyDescent="0.25">
      <c r="B3517" s="95">
        <f t="shared" si="106"/>
        <v>3507</v>
      </c>
      <c r="C3517" s="149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96"/>
      <c r="E3517" s="98"/>
      <c r="F3517" s="120"/>
      <c r="G3517" s="99"/>
      <c r="H3517" s="172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85"/>
      <c r="J3517" s="171" t="str">
        <f t="shared" si="105"/>
        <v/>
      </c>
      <c r="K3517" s="163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53" t="str">
        <f>IF('C. Consumer Service Detail'!$F3517="","",IF(VLOOKUP('C. Consumer Service Detail'!$F3517,'Table of Current Services'!$B$7:$F$36,'Table of Current Services'!$F$5,)="cost","Yes","No"))</f>
        <v/>
      </c>
      <c r="M3517" s="154" t="str">
        <f>IFERROR(IF('C. Consumer Service Detail'!$K3517="No Match","No",VLOOKUP('C. Consumer Service Detail'!$C3517,'B. Consumer Budget'!$E$11:$F$2010,2,FALSE)),"")</f>
        <v/>
      </c>
      <c r="P3517" s="94"/>
      <c r="Q3517" s="94"/>
    </row>
    <row r="3518" spans="2:17" x14ac:dyDescent="0.25">
      <c r="B3518" s="95">
        <f t="shared" si="106"/>
        <v>3508</v>
      </c>
      <c r="C3518" s="149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97"/>
      <c r="E3518" s="96"/>
      <c r="F3518" s="119"/>
      <c r="G3518" s="97"/>
      <c r="H3518" s="170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86"/>
      <c r="J3518" s="171" t="str">
        <f t="shared" si="105"/>
        <v/>
      </c>
      <c r="K3518" s="163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53" t="str">
        <f>IF('C. Consumer Service Detail'!$F3518="","",IF(VLOOKUP('C. Consumer Service Detail'!$F3518,'Table of Current Services'!$B$7:$F$36,'Table of Current Services'!$F$5,)="cost","Yes","No"))</f>
        <v/>
      </c>
      <c r="M3518" s="154" t="str">
        <f>IFERROR(IF('C. Consumer Service Detail'!$K3518="No Match","No",VLOOKUP('C. Consumer Service Detail'!$C3518,'B. Consumer Budget'!$E$11:$F$2010,2,FALSE)),"")</f>
        <v/>
      </c>
      <c r="P3518" s="94"/>
      <c r="Q3518" s="94"/>
    </row>
    <row r="3519" spans="2:17" x14ac:dyDescent="0.25">
      <c r="B3519" s="95">
        <f t="shared" si="106"/>
        <v>3509</v>
      </c>
      <c r="C3519" s="149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96"/>
      <c r="E3519" s="98"/>
      <c r="F3519" s="120"/>
      <c r="G3519" s="99"/>
      <c r="H3519" s="172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85"/>
      <c r="J3519" s="171" t="str">
        <f t="shared" si="105"/>
        <v/>
      </c>
      <c r="K3519" s="163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53" t="str">
        <f>IF('C. Consumer Service Detail'!$F3519="","",IF(VLOOKUP('C. Consumer Service Detail'!$F3519,'Table of Current Services'!$B$7:$F$36,'Table of Current Services'!$F$5,)="cost","Yes","No"))</f>
        <v/>
      </c>
      <c r="M3519" s="154" t="str">
        <f>IFERROR(IF('C. Consumer Service Detail'!$K3519="No Match","No",VLOOKUP('C. Consumer Service Detail'!$C3519,'B. Consumer Budget'!$E$11:$F$2010,2,FALSE)),"")</f>
        <v/>
      </c>
      <c r="P3519" s="94"/>
      <c r="Q3519" s="94"/>
    </row>
    <row r="3520" spans="2:17" x14ac:dyDescent="0.25">
      <c r="B3520" s="95">
        <f t="shared" si="106"/>
        <v>3510</v>
      </c>
      <c r="C3520" s="149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97"/>
      <c r="E3520" s="96"/>
      <c r="F3520" s="119"/>
      <c r="G3520" s="97"/>
      <c r="H3520" s="170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86"/>
      <c r="J3520" s="171" t="str">
        <f t="shared" si="105"/>
        <v/>
      </c>
      <c r="K3520" s="163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53" t="str">
        <f>IF('C. Consumer Service Detail'!$F3520="","",IF(VLOOKUP('C. Consumer Service Detail'!$F3520,'Table of Current Services'!$B$7:$F$36,'Table of Current Services'!$F$5,)="cost","Yes","No"))</f>
        <v/>
      </c>
      <c r="M3520" s="154" t="str">
        <f>IFERROR(IF('C. Consumer Service Detail'!$K3520="No Match","No",VLOOKUP('C. Consumer Service Detail'!$C3520,'B. Consumer Budget'!$E$11:$F$2010,2,FALSE)),"")</f>
        <v/>
      </c>
      <c r="P3520" s="94"/>
      <c r="Q3520" s="94"/>
    </row>
    <row r="3521" spans="2:17" x14ac:dyDescent="0.25">
      <c r="B3521" s="95">
        <f t="shared" si="106"/>
        <v>3511</v>
      </c>
      <c r="C3521" s="149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96"/>
      <c r="E3521" s="98"/>
      <c r="F3521" s="120"/>
      <c r="G3521" s="99"/>
      <c r="H3521" s="172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85"/>
      <c r="J3521" s="171" t="str">
        <f t="shared" si="105"/>
        <v/>
      </c>
      <c r="K3521" s="163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53" t="str">
        <f>IF('C. Consumer Service Detail'!$F3521="","",IF(VLOOKUP('C. Consumer Service Detail'!$F3521,'Table of Current Services'!$B$7:$F$36,'Table of Current Services'!$F$5,)="cost","Yes","No"))</f>
        <v/>
      </c>
      <c r="M3521" s="154" t="str">
        <f>IFERROR(IF('C. Consumer Service Detail'!$K3521="No Match","No",VLOOKUP('C. Consumer Service Detail'!$C3521,'B. Consumer Budget'!$E$11:$F$2010,2,FALSE)),"")</f>
        <v/>
      </c>
      <c r="P3521" s="94"/>
      <c r="Q3521" s="94"/>
    </row>
    <row r="3522" spans="2:17" x14ac:dyDescent="0.25">
      <c r="B3522" s="95">
        <f t="shared" si="106"/>
        <v>3512</v>
      </c>
      <c r="C3522" s="149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97"/>
      <c r="E3522" s="96"/>
      <c r="F3522" s="119"/>
      <c r="G3522" s="97"/>
      <c r="H3522" s="170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86"/>
      <c r="J3522" s="171" t="str">
        <f t="shared" si="105"/>
        <v/>
      </c>
      <c r="K3522" s="163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53" t="str">
        <f>IF('C. Consumer Service Detail'!$F3522="","",IF(VLOOKUP('C. Consumer Service Detail'!$F3522,'Table of Current Services'!$B$7:$F$36,'Table of Current Services'!$F$5,)="cost","Yes","No"))</f>
        <v/>
      </c>
      <c r="M3522" s="154" t="str">
        <f>IFERROR(IF('C. Consumer Service Detail'!$K3522="No Match","No",VLOOKUP('C. Consumer Service Detail'!$C3522,'B. Consumer Budget'!$E$11:$F$2010,2,FALSE)),"")</f>
        <v/>
      </c>
      <c r="P3522" s="94"/>
      <c r="Q3522" s="94"/>
    </row>
    <row r="3523" spans="2:17" x14ac:dyDescent="0.25">
      <c r="B3523" s="95">
        <f t="shared" si="106"/>
        <v>3513</v>
      </c>
      <c r="C3523" s="149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96"/>
      <c r="E3523" s="98"/>
      <c r="F3523" s="120"/>
      <c r="G3523" s="99"/>
      <c r="H3523" s="172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85"/>
      <c r="J3523" s="171" t="str">
        <f t="shared" si="105"/>
        <v/>
      </c>
      <c r="K3523" s="163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53" t="str">
        <f>IF('C. Consumer Service Detail'!$F3523="","",IF(VLOOKUP('C. Consumer Service Detail'!$F3523,'Table of Current Services'!$B$7:$F$36,'Table of Current Services'!$F$5,)="cost","Yes","No"))</f>
        <v/>
      </c>
      <c r="M3523" s="154" t="str">
        <f>IFERROR(IF('C. Consumer Service Detail'!$K3523="No Match","No",VLOOKUP('C. Consumer Service Detail'!$C3523,'B. Consumer Budget'!$E$11:$F$2010,2,FALSE)),"")</f>
        <v/>
      </c>
      <c r="P3523" s="94"/>
      <c r="Q3523" s="94"/>
    </row>
    <row r="3524" spans="2:17" x14ac:dyDescent="0.25">
      <c r="B3524" s="95">
        <f t="shared" si="106"/>
        <v>3514</v>
      </c>
      <c r="C3524" s="149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97"/>
      <c r="E3524" s="96"/>
      <c r="F3524" s="119"/>
      <c r="G3524" s="97"/>
      <c r="H3524" s="170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86"/>
      <c r="J3524" s="171" t="str">
        <f t="shared" si="105"/>
        <v/>
      </c>
      <c r="K3524" s="163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53" t="str">
        <f>IF('C. Consumer Service Detail'!$F3524="","",IF(VLOOKUP('C. Consumer Service Detail'!$F3524,'Table of Current Services'!$B$7:$F$36,'Table of Current Services'!$F$5,)="cost","Yes","No"))</f>
        <v/>
      </c>
      <c r="M3524" s="154" t="str">
        <f>IFERROR(IF('C. Consumer Service Detail'!$K3524="No Match","No",VLOOKUP('C. Consumer Service Detail'!$C3524,'B. Consumer Budget'!$E$11:$F$2010,2,FALSE)),"")</f>
        <v/>
      </c>
      <c r="P3524" s="94"/>
      <c r="Q3524" s="94"/>
    </row>
    <row r="3525" spans="2:17" x14ac:dyDescent="0.25">
      <c r="B3525" s="95">
        <f t="shared" si="106"/>
        <v>3515</v>
      </c>
      <c r="C3525" s="149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96"/>
      <c r="E3525" s="98"/>
      <c r="F3525" s="120"/>
      <c r="G3525" s="99"/>
      <c r="H3525" s="172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85"/>
      <c r="J3525" s="171" t="str">
        <f t="shared" si="105"/>
        <v/>
      </c>
      <c r="K3525" s="163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53" t="str">
        <f>IF('C. Consumer Service Detail'!$F3525="","",IF(VLOOKUP('C. Consumer Service Detail'!$F3525,'Table of Current Services'!$B$7:$F$36,'Table of Current Services'!$F$5,)="cost","Yes","No"))</f>
        <v/>
      </c>
      <c r="M3525" s="154" t="str">
        <f>IFERROR(IF('C. Consumer Service Detail'!$K3525="No Match","No",VLOOKUP('C. Consumer Service Detail'!$C3525,'B. Consumer Budget'!$E$11:$F$2010,2,FALSE)),"")</f>
        <v/>
      </c>
      <c r="P3525" s="94"/>
      <c r="Q3525" s="94"/>
    </row>
    <row r="3526" spans="2:17" x14ac:dyDescent="0.25">
      <c r="B3526" s="95">
        <f t="shared" si="106"/>
        <v>3516</v>
      </c>
      <c r="C3526" s="149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97"/>
      <c r="E3526" s="96"/>
      <c r="F3526" s="119"/>
      <c r="G3526" s="97"/>
      <c r="H3526" s="170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86"/>
      <c r="J3526" s="171" t="str">
        <f t="shared" si="105"/>
        <v/>
      </c>
      <c r="K3526" s="163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53" t="str">
        <f>IF('C. Consumer Service Detail'!$F3526="","",IF(VLOOKUP('C. Consumer Service Detail'!$F3526,'Table of Current Services'!$B$7:$F$36,'Table of Current Services'!$F$5,)="cost","Yes","No"))</f>
        <v/>
      </c>
      <c r="M3526" s="154" t="str">
        <f>IFERROR(IF('C. Consumer Service Detail'!$K3526="No Match","No",VLOOKUP('C. Consumer Service Detail'!$C3526,'B. Consumer Budget'!$E$11:$F$2010,2,FALSE)),"")</f>
        <v/>
      </c>
      <c r="P3526" s="94"/>
      <c r="Q3526" s="94"/>
    </row>
    <row r="3527" spans="2:17" x14ac:dyDescent="0.25">
      <c r="B3527" s="95">
        <f t="shared" si="106"/>
        <v>3517</v>
      </c>
      <c r="C3527" s="149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96"/>
      <c r="E3527" s="98"/>
      <c r="F3527" s="120"/>
      <c r="G3527" s="99"/>
      <c r="H3527" s="172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85"/>
      <c r="J3527" s="171" t="str">
        <f t="shared" si="105"/>
        <v/>
      </c>
      <c r="K3527" s="163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53" t="str">
        <f>IF('C. Consumer Service Detail'!$F3527="","",IF(VLOOKUP('C. Consumer Service Detail'!$F3527,'Table of Current Services'!$B$7:$F$36,'Table of Current Services'!$F$5,)="cost","Yes","No"))</f>
        <v/>
      </c>
      <c r="M3527" s="154" t="str">
        <f>IFERROR(IF('C. Consumer Service Detail'!$K3527="No Match","No",VLOOKUP('C. Consumer Service Detail'!$C3527,'B. Consumer Budget'!$E$11:$F$2010,2,FALSE)),"")</f>
        <v/>
      </c>
      <c r="P3527" s="94"/>
      <c r="Q3527" s="94"/>
    </row>
    <row r="3528" spans="2:17" x14ac:dyDescent="0.25">
      <c r="B3528" s="95">
        <f t="shared" si="106"/>
        <v>3518</v>
      </c>
      <c r="C3528" s="149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97"/>
      <c r="E3528" s="96"/>
      <c r="F3528" s="119"/>
      <c r="G3528" s="97"/>
      <c r="H3528" s="170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86"/>
      <c r="J3528" s="171" t="str">
        <f t="shared" si="105"/>
        <v/>
      </c>
      <c r="K3528" s="163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53" t="str">
        <f>IF('C. Consumer Service Detail'!$F3528="","",IF(VLOOKUP('C. Consumer Service Detail'!$F3528,'Table of Current Services'!$B$7:$F$36,'Table of Current Services'!$F$5,)="cost","Yes","No"))</f>
        <v/>
      </c>
      <c r="M3528" s="154" t="str">
        <f>IFERROR(IF('C. Consumer Service Detail'!$K3528="No Match","No",VLOOKUP('C. Consumer Service Detail'!$C3528,'B. Consumer Budget'!$E$11:$F$2010,2,FALSE)),"")</f>
        <v/>
      </c>
      <c r="P3528" s="94"/>
      <c r="Q3528" s="94"/>
    </row>
    <row r="3529" spans="2:17" x14ac:dyDescent="0.25">
      <c r="B3529" s="95">
        <f t="shared" si="106"/>
        <v>3519</v>
      </c>
      <c r="C3529" s="149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96"/>
      <c r="E3529" s="98"/>
      <c r="F3529" s="120"/>
      <c r="G3529" s="99"/>
      <c r="H3529" s="172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85"/>
      <c r="J3529" s="171" t="str">
        <f t="shared" si="105"/>
        <v/>
      </c>
      <c r="K3529" s="163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53" t="str">
        <f>IF('C. Consumer Service Detail'!$F3529="","",IF(VLOOKUP('C. Consumer Service Detail'!$F3529,'Table of Current Services'!$B$7:$F$36,'Table of Current Services'!$F$5,)="cost","Yes","No"))</f>
        <v/>
      </c>
      <c r="M3529" s="154" t="str">
        <f>IFERROR(IF('C. Consumer Service Detail'!$K3529="No Match","No",VLOOKUP('C. Consumer Service Detail'!$C3529,'B. Consumer Budget'!$E$11:$F$2010,2,FALSE)),"")</f>
        <v/>
      </c>
      <c r="P3529" s="94"/>
      <c r="Q3529" s="94"/>
    </row>
    <row r="3530" spans="2:17" x14ac:dyDescent="0.25">
      <c r="B3530" s="95">
        <f t="shared" si="106"/>
        <v>3520</v>
      </c>
      <c r="C3530" s="149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97"/>
      <c r="E3530" s="96"/>
      <c r="F3530" s="119"/>
      <c r="G3530" s="97"/>
      <c r="H3530" s="170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86"/>
      <c r="J3530" s="171" t="str">
        <f t="shared" si="105"/>
        <v/>
      </c>
      <c r="K3530" s="163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53" t="str">
        <f>IF('C. Consumer Service Detail'!$F3530="","",IF(VLOOKUP('C. Consumer Service Detail'!$F3530,'Table of Current Services'!$B$7:$F$36,'Table of Current Services'!$F$5,)="cost","Yes","No"))</f>
        <v/>
      </c>
      <c r="M3530" s="154" t="str">
        <f>IFERROR(IF('C. Consumer Service Detail'!$K3530="No Match","No",VLOOKUP('C. Consumer Service Detail'!$C3530,'B. Consumer Budget'!$E$11:$F$2010,2,FALSE)),"")</f>
        <v/>
      </c>
      <c r="P3530" s="94"/>
      <c r="Q3530" s="94"/>
    </row>
    <row r="3531" spans="2:17" x14ac:dyDescent="0.25">
      <c r="B3531" s="95">
        <f t="shared" si="106"/>
        <v>3521</v>
      </c>
      <c r="C3531" s="149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96"/>
      <c r="E3531" s="98"/>
      <c r="F3531" s="120"/>
      <c r="G3531" s="99"/>
      <c r="H3531" s="172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85"/>
      <c r="J3531" s="171" t="str">
        <f t="shared" ref="J3531:J3594" si="107">IFERROR(IF($H3531&gt;0,$H3531*$I3531,$I3531),"")</f>
        <v/>
      </c>
      <c r="K3531" s="163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53" t="str">
        <f>IF('C. Consumer Service Detail'!$F3531="","",IF(VLOOKUP('C. Consumer Service Detail'!$F3531,'Table of Current Services'!$B$7:$F$36,'Table of Current Services'!$F$5,)="cost","Yes","No"))</f>
        <v/>
      </c>
      <c r="M3531" s="154" t="str">
        <f>IFERROR(IF('C. Consumer Service Detail'!$K3531="No Match","No",VLOOKUP('C. Consumer Service Detail'!$C3531,'B. Consumer Budget'!$E$11:$F$2010,2,FALSE)),"")</f>
        <v/>
      </c>
      <c r="P3531" s="94"/>
      <c r="Q3531" s="94"/>
    </row>
    <row r="3532" spans="2:17" x14ac:dyDescent="0.25">
      <c r="B3532" s="95">
        <f t="shared" ref="B3532:B3595" si="108">B3531+1</f>
        <v>3522</v>
      </c>
      <c r="C3532" s="149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97"/>
      <c r="E3532" s="96"/>
      <c r="F3532" s="119"/>
      <c r="G3532" s="97"/>
      <c r="H3532" s="170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86"/>
      <c r="J3532" s="171" t="str">
        <f t="shared" si="107"/>
        <v/>
      </c>
      <c r="K3532" s="163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53" t="str">
        <f>IF('C. Consumer Service Detail'!$F3532="","",IF(VLOOKUP('C. Consumer Service Detail'!$F3532,'Table of Current Services'!$B$7:$F$36,'Table of Current Services'!$F$5,)="cost","Yes","No"))</f>
        <v/>
      </c>
      <c r="M3532" s="154" t="str">
        <f>IFERROR(IF('C. Consumer Service Detail'!$K3532="No Match","No",VLOOKUP('C. Consumer Service Detail'!$C3532,'B. Consumer Budget'!$E$11:$F$2010,2,FALSE)),"")</f>
        <v/>
      </c>
      <c r="P3532" s="94"/>
      <c r="Q3532" s="94"/>
    </row>
    <row r="3533" spans="2:17" x14ac:dyDescent="0.25">
      <c r="B3533" s="95">
        <f t="shared" si="108"/>
        <v>3523</v>
      </c>
      <c r="C3533" s="149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96"/>
      <c r="E3533" s="98"/>
      <c r="F3533" s="120"/>
      <c r="G3533" s="99"/>
      <c r="H3533" s="172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85"/>
      <c r="J3533" s="171" t="str">
        <f t="shared" si="107"/>
        <v/>
      </c>
      <c r="K3533" s="163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53" t="str">
        <f>IF('C. Consumer Service Detail'!$F3533="","",IF(VLOOKUP('C. Consumer Service Detail'!$F3533,'Table of Current Services'!$B$7:$F$36,'Table of Current Services'!$F$5,)="cost","Yes","No"))</f>
        <v/>
      </c>
      <c r="M3533" s="154" t="str">
        <f>IFERROR(IF('C. Consumer Service Detail'!$K3533="No Match","No",VLOOKUP('C. Consumer Service Detail'!$C3533,'B. Consumer Budget'!$E$11:$F$2010,2,FALSE)),"")</f>
        <v/>
      </c>
      <c r="P3533" s="94"/>
      <c r="Q3533" s="94"/>
    </row>
    <row r="3534" spans="2:17" x14ac:dyDescent="0.25">
      <c r="B3534" s="95">
        <f t="shared" si="108"/>
        <v>3524</v>
      </c>
      <c r="C3534" s="149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97"/>
      <c r="E3534" s="96"/>
      <c r="F3534" s="119"/>
      <c r="G3534" s="97"/>
      <c r="H3534" s="170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86"/>
      <c r="J3534" s="171" t="str">
        <f t="shared" si="107"/>
        <v/>
      </c>
      <c r="K3534" s="163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53" t="str">
        <f>IF('C. Consumer Service Detail'!$F3534="","",IF(VLOOKUP('C. Consumer Service Detail'!$F3534,'Table of Current Services'!$B$7:$F$36,'Table of Current Services'!$F$5,)="cost","Yes","No"))</f>
        <v/>
      </c>
      <c r="M3534" s="154" t="str">
        <f>IFERROR(IF('C. Consumer Service Detail'!$K3534="No Match","No",VLOOKUP('C. Consumer Service Detail'!$C3534,'B. Consumer Budget'!$E$11:$F$2010,2,FALSE)),"")</f>
        <v/>
      </c>
      <c r="P3534" s="94"/>
      <c r="Q3534" s="94"/>
    </row>
    <row r="3535" spans="2:17" x14ac:dyDescent="0.25">
      <c r="B3535" s="95">
        <f t="shared" si="108"/>
        <v>3525</v>
      </c>
      <c r="C3535" s="149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96"/>
      <c r="E3535" s="98"/>
      <c r="F3535" s="120"/>
      <c r="G3535" s="99"/>
      <c r="H3535" s="172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85"/>
      <c r="J3535" s="171" t="str">
        <f t="shared" si="107"/>
        <v/>
      </c>
      <c r="K3535" s="163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53" t="str">
        <f>IF('C. Consumer Service Detail'!$F3535="","",IF(VLOOKUP('C. Consumer Service Detail'!$F3535,'Table of Current Services'!$B$7:$F$36,'Table of Current Services'!$F$5,)="cost","Yes","No"))</f>
        <v/>
      </c>
      <c r="M3535" s="154" t="str">
        <f>IFERROR(IF('C. Consumer Service Detail'!$K3535="No Match","No",VLOOKUP('C. Consumer Service Detail'!$C3535,'B. Consumer Budget'!$E$11:$F$2010,2,FALSE)),"")</f>
        <v/>
      </c>
      <c r="P3535" s="94"/>
      <c r="Q3535" s="94"/>
    </row>
    <row r="3536" spans="2:17" x14ac:dyDescent="0.25">
      <c r="B3536" s="95">
        <f t="shared" si="108"/>
        <v>3526</v>
      </c>
      <c r="C3536" s="149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97"/>
      <c r="E3536" s="96"/>
      <c r="F3536" s="119"/>
      <c r="G3536" s="97"/>
      <c r="H3536" s="170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86"/>
      <c r="J3536" s="171" t="str">
        <f t="shared" si="107"/>
        <v/>
      </c>
      <c r="K3536" s="163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53" t="str">
        <f>IF('C. Consumer Service Detail'!$F3536="","",IF(VLOOKUP('C. Consumer Service Detail'!$F3536,'Table of Current Services'!$B$7:$F$36,'Table of Current Services'!$F$5,)="cost","Yes","No"))</f>
        <v/>
      </c>
      <c r="M3536" s="154" t="str">
        <f>IFERROR(IF('C. Consumer Service Detail'!$K3536="No Match","No",VLOOKUP('C. Consumer Service Detail'!$C3536,'B. Consumer Budget'!$E$11:$F$2010,2,FALSE)),"")</f>
        <v/>
      </c>
      <c r="P3536" s="94"/>
      <c r="Q3536" s="94"/>
    </row>
    <row r="3537" spans="2:17" x14ac:dyDescent="0.25">
      <c r="B3537" s="95">
        <f t="shared" si="108"/>
        <v>3527</v>
      </c>
      <c r="C3537" s="149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96"/>
      <c r="E3537" s="98"/>
      <c r="F3537" s="120"/>
      <c r="G3537" s="99"/>
      <c r="H3537" s="172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85"/>
      <c r="J3537" s="171" t="str">
        <f t="shared" si="107"/>
        <v/>
      </c>
      <c r="K3537" s="163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53" t="str">
        <f>IF('C. Consumer Service Detail'!$F3537="","",IF(VLOOKUP('C. Consumer Service Detail'!$F3537,'Table of Current Services'!$B$7:$F$36,'Table of Current Services'!$F$5,)="cost","Yes","No"))</f>
        <v/>
      </c>
      <c r="M3537" s="154" t="str">
        <f>IFERROR(IF('C. Consumer Service Detail'!$K3537="No Match","No",VLOOKUP('C. Consumer Service Detail'!$C3537,'B. Consumer Budget'!$E$11:$F$2010,2,FALSE)),"")</f>
        <v/>
      </c>
      <c r="P3537" s="94"/>
      <c r="Q3537" s="94"/>
    </row>
    <row r="3538" spans="2:17" x14ac:dyDescent="0.25">
      <c r="B3538" s="95">
        <f t="shared" si="108"/>
        <v>3528</v>
      </c>
      <c r="C3538" s="149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97"/>
      <c r="E3538" s="96"/>
      <c r="F3538" s="119"/>
      <c r="G3538" s="97"/>
      <c r="H3538" s="170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86"/>
      <c r="J3538" s="171" t="str">
        <f t="shared" si="107"/>
        <v/>
      </c>
      <c r="K3538" s="163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53" t="str">
        <f>IF('C. Consumer Service Detail'!$F3538="","",IF(VLOOKUP('C. Consumer Service Detail'!$F3538,'Table of Current Services'!$B$7:$F$36,'Table of Current Services'!$F$5,)="cost","Yes","No"))</f>
        <v/>
      </c>
      <c r="M3538" s="154" t="str">
        <f>IFERROR(IF('C. Consumer Service Detail'!$K3538="No Match","No",VLOOKUP('C. Consumer Service Detail'!$C3538,'B. Consumer Budget'!$E$11:$F$2010,2,FALSE)),"")</f>
        <v/>
      </c>
      <c r="P3538" s="94"/>
      <c r="Q3538" s="94"/>
    </row>
    <row r="3539" spans="2:17" x14ac:dyDescent="0.25">
      <c r="B3539" s="95">
        <f t="shared" si="108"/>
        <v>3529</v>
      </c>
      <c r="C3539" s="149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96"/>
      <c r="E3539" s="98"/>
      <c r="F3539" s="120"/>
      <c r="G3539" s="99"/>
      <c r="H3539" s="172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85"/>
      <c r="J3539" s="171" t="str">
        <f t="shared" si="107"/>
        <v/>
      </c>
      <c r="K3539" s="163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53" t="str">
        <f>IF('C. Consumer Service Detail'!$F3539="","",IF(VLOOKUP('C. Consumer Service Detail'!$F3539,'Table of Current Services'!$B$7:$F$36,'Table of Current Services'!$F$5,)="cost","Yes","No"))</f>
        <v/>
      </c>
      <c r="M3539" s="154" t="str">
        <f>IFERROR(IF('C. Consumer Service Detail'!$K3539="No Match","No",VLOOKUP('C. Consumer Service Detail'!$C3539,'B. Consumer Budget'!$E$11:$F$2010,2,FALSE)),"")</f>
        <v/>
      </c>
      <c r="P3539" s="94"/>
      <c r="Q3539" s="94"/>
    </row>
    <row r="3540" spans="2:17" x14ac:dyDescent="0.25">
      <c r="B3540" s="95">
        <f t="shared" si="108"/>
        <v>3530</v>
      </c>
      <c r="C3540" s="149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97"/>
      <c r="E3540" s="96"/>
      <c r="F3540" s="119"/>
      <c r="G3540" s="97"/>
      <c r="H3540" s="170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86"/>
      <c r="J3540" s="171" t="str">
        <f t="shared" si="107"/>
        <v/>
      </c>
      <c r="K3540" s="163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53" t="str">
        <f>IF('C. Consumer Service Detail'!$F3540="","",IF(VLOOKUP('C. Consumer Service Detail'!$F3540,'Table of Current Services'!$B$7:$F$36,'Table of Current Services'!$F$5,)="cost","Yes","No"))</f>
        <v/>
      </c>
      <c r="M3540" s="154" t="str">
        <f>IFERROR(IF('C. Consumer Service Detail'!$K3540="No Match","No",VLOOKUP('C. Consumer Service Detail'!$C3540,'B. Consumer Budget'!$E$11:$F$2010,2,FALSE)),"")</f>
        <v/>
      </c>
      <c r="P3540" s="94"/>
      <c r="Q3540" s="94"/>
    </row>
    <row r="3541" spans="2:17" x14ac:dyDescent="0.25">
      <c r="B3541" s="95">
        <f t="shared" si="108"/>
        <v>3531</v>
      </c>
      <c r="C3541" s="149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96"/>
      <c r="E3541" s="98"/>
      <c r="F3541" s="120"/>
      <c r="G3541" s="99"/>
      <c r="H3541" s="172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85"/>
      <c r="J3541" s="171" t="str">
        <f t="shared" si="107"/>
        <v/>
      </c>
      <c r="K3541" s="163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53" t="str">
        <f>IF('C. Consumer Service Detail'!$F3541="","",IF(VLOOKUP('C. Consumer Service Detail'!$F3541,'Table of Current Services'!$B$7:$F$36,'Table of Current Services'!$F$5,)="cost","Yes","No"))</f>
        <v/>
      </c>
      <c r="M3541" s="154" t="str">
        <f>IFERROR(IF('C. Consumer Service Detail'!$K3541="No Match","No",VLOOKUP('C. Consumer Service Detail'!$C3541,'B. Consumer Budget'!$E$11:$F$2010,2,FALSE)),"")</f>
        <v/>
      </c>
      <c r="P3541" s="94"/>
      <c r="Q3541" s="94"/>
    </row>
    <row r="3542" spans="2:17" x14ac:dyDescent="0.25">
      <c r="B3542" s="95">
        <f t="shared" si="108"/>
        <v>3532</v>
      </c>
      <c r="C3542" s="149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97"/>
      <c r="E3542" s="96"/>
      <c r="F3542" s="119"/>
      <c r="G3542" s="97"/>
      <c r="H3542" s="170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86"/>
      <c r="J3542" s="171" t="str">
        <f t="shared" si="107"/>
        <v/>
      </c>
      <c r="K3542" s="163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53" t="str">
        <f>IF('C. Consumer Service Detail'!$F3542="","",IF(VLOOKUP('C. Consumer Service Detail'!$F3542,'Table of Current Services'!$B$7:$F$36,'Table of Current Services'!$F$5,)="cost","Yes","No"))</f>
        <v/>
      </c>
      <c r="M3542" s="154" t="str">
        <f>IFERROR(IF('C. Consumer Service Detail'!$K3542="No Match","No",VLOOKUP('C. Consumer Service Detail'!$C3542,'B. Consumer Budget'!$E$11:$F$2010,2,FALSE)),"")</f>
        <v/>
      </c>
      <c r="P3542" s="94"/>
      <c r="Q3542" s="94"/>
    </row>
    <row r="3543" spans="2:17" x14ac:dyDescent="0.25">
      <c r="B3543" s="95">
        <f t="shared" si="108"/>
        <v>3533</v>
      </c>
      <c r="C3543" s="149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96"/>
      <c r="E3543" s="98"/>
      <c r="F3543" s="120"/>
      <c r="G3543" s="99"/>
      <c r="H3543" s="172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85"/>
      <c r="J3543" s="171" t="str">
        <f t="shared" si="107"/>
        <v/>
      </c>
      <c r="K3543" s="163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53" t="str">
        <f>IF('C. Consumer Service Detail'!$F3543="","",IF(VLOOKUP('C. Consumer Service Detail'!$F3543,'Table of Current Services'!$B$7:$F$36,'Table of Current Services'!$F$5,)="cost","Yes","No"))</f>
        <v/>
      </c>
      <c r="M3543" s="154" t="str">
        <f>IFERROR(IF('C. Consumer Service Detail'!$K3543="No Match","No",VLOOKUP('C. Consumer Service Detail'!$C3543,'B. Consumer Budget'!$E$11:$F$2010,2,FALSE)),"")</f>
        <v/>
      </c>
      <c r="P3543" s="94"/>
      <c r="Q3543" s="94"/>
    </row>
    <row r="3544" spans="2:17" x14ac:dyDescent="0.25">
      <c r="B3544" s="95">
        <f t="shared" si="108"/>
        <v>3534</v>
      </c>
      <c r="C3544" s="149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97"/>
      <c r="E3544" s="96"/>
      <c r="F3544" s="119"/>
      <c r="G3544" s="97"/>
      <c r="H3544" s="170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86"/>
      <c r="J3544" s="171" t="str">
        <f t="shared" si="107"/>
        <v/>
      </c>
      <c r="K3544" s="163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53" t="str">
        <f>IF('C. Consumer Service Detail'!$F3544="","",IF(VLOOKUP('C. Consumer Service Detail'!$F3544,'Table of Current Services'!$B$7:$F$36,'Table of Current Services'!$F$5,)="cost","Yes","No"))</f>
        <v/>
      </c>
      <c r="M3544" s="154" t="str">
        <f>IFERROR(IF('C. Consumer Service Detail'!$K3544="No Match","No",VLOOKUP('C. Consumer Service Detail'!$C3544,'B. Consumer Budget'!$E$11:$F$2010,2,FALSE)),"")</f>
        <v/>
      </c>
      <c r="P3544" s="94"/>
      <c r="Q3544" s="94"/>
    </row>
    <row r="3545" spans="2:17" x14ac:dyDescent="0.25">
      <c r="B3545" s="95">
        <f t="shared" si="108"/>
        <v>3535</v>
      </c>
      <c r="C3545" s="149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96"/>
      <c r="E3545" s="98"/>
      <c r="F3545" s="120"/>
      <c r="G3545" s="99"/>
      <c r="H3545" s="172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85"/>
      <c r="J3545" s="171" t="str">
        <f t="shared" si="107"/>
        <v/>
      </c>
      <c r="K3545" s="163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53" t="str">
        <f>IF('C. Consumer Service Detail'!$F3545="","",IF(VLOOKUP('C. Consumer Service Detail'!$F3545,'Table of Current Services'!$B$7:$F$36,'Table of Current Services'!$F$5,)="cost","Yes","No"))</f>
        <v/>
      </c>
      <c r="M3545" s="154" t="str">
        <f>IFERROR(IF('C. Consumer Service Detail'!$K3545="No Match","No",VLOOKUP('C. Consumer Service Detail'!$C3545,'B. Consumer Budget'!$E$11:$F$2010,2,FALSE)),"")</f>
        <v/>
      </c>
      <c r="P3545" s="94"/>
      <c r="Q3545" s="94"/>
    </row>
    <row r="3546" spans="2:17" x14ac:dyDescent="0.25">
      <c r="B3546" s="95">
        <f t="shared" si="108"/>
        <v>3536</v>
      </c>
      <c r="C3546" s="149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97"/>
      <c r="E3546" s="96"/>
      <c r="F3546" s="119"/>
      <c r="G3546" s="97"/>
      <c r="H3546" s="170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86"/>
      <c r="J3546" s="171" t="str">
        <f t="shared" si="107"/>
        <v/>
      </c>
      <c r="K3546" s="163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53" t="str">
        <f>IF('C. Consumer Service Detail'!$F3546="","",IF(VLOOKUP('C. Consumer Service Detail'!$F3546,'Table of Current Services'!$B$7:$F$36,'Table of Current Services'!$F$5,)="cost","Yes","No"))</f>
        <v/>
      </c>
      <c r="M3546" s="154" t="str">
        <f>IFERROR(IF('C. Consumer Service Detail'!$K3546="No Match","No",VLOOKUP('C. Consumer Service Detail'!$C3546,'B. Consumer Budget'!$E$11:$F$2010,2,FALSE)),"")</f>
        <v/>
      </c>
      <c r="P3546" s="94"/>
      <c r="Q3546" s="94"/>
    </row>
    <row r="3547" spans="2:17" x14ac:dyDescent="0.25">
      <c r="B3547" s="95">
        <f t="shared" si="108"/>
        <v>3537</v>
      </c>
      <c r="C3547" s="149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96"/>
      <c r="E3547" s="98"/>
      <c r="F3547" s="120"/>
      <c r="G3547" s="99"/>
      <c r="H3547" s="172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85"/>
      <c r="J3547" s="171" t="str">
        <f t="shared" si="107"/>
        <v/>
      </c>
      <c r="K3547" s="163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53" t="str">
        <f>IF('C. Consumer Service Detail'!$F3547="","",IF(VLOOKUP('C. Consumer Service Detail'!$F3547,'Table of Current Services'!$B$7:$F$36,'Table of Current Services'!$F$5,)="cost","Yes","No"))</f>
        <v/>
      </c>
      <c r="M3547" s="154" t="str">
        <f>IFERROR(IF('C. Consumer Service Detail'!$K3547="No Match","No",VLOOKUP('C. Consumer Service Detail'!$C3547,'B. Consumer Budget'!$E$11:$F$2010,2,FALSE)),"")</f>
        <v/>
      </c>
      <c r="P3547" s="94"/>
      <c r="Q3547" s="94"/>
    </row>
    <row r="3548" spans="2:17" x14ac:dyDescent="0.25">
      <c r="B3548" s="95">
        <f t="shared" si="108"/>
        <v>3538</v>
      </c>
      <c r="C3548" s="149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97"/>
      <c r="E3548" s="96"/>
      <c r="F3548" s="119"/>
      <c r="G3548" s="97"/>
      <c r="H3548" s="170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86"/>
      <c r="J3548" s="171" t="str">
        <f t="shared" si="107"/>
        <v/>
      </c>
      <c r="K3548" s="163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53" t="str">
        <f>IF('C. Consumer Service Detail'!$F3548="","",IF(VLOOKUP('C. Consumer Service Detail'!$F3548,'Table of Current Services'!$B$7:$F$36,'Table of Current Services'!$F$5,)="cost","Yes","No"))</f>
        <v/>
      </c>
      <c r="M3548" s="154" t="str">
        <f>IFERROR(IF('C. Consumer Service Detail'!$K3548="No Match","No",VLOOKUP('C. Consumer Service Detail'!$C3548,'B. Consumer Budget'!$E$11:$F$2010,2,FALSE)),"")</f>
        <v/>
      </c>
      <c r="P3548" s="94"/>
      <c r="Q3548" s="94"/>
    </row>
    <row r="3549" spans="2:17" x14ac:dyDescent="0.25">
      <c r="B3549" s="95">
        <f t="shared" si="108"/>
        <v>3539</v>
      </c>
      <c r="C3549" s="149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96"/>
      <c r="E3549" s="98"/>
      <c r="F3549" s="120"/>
      <c r="G3549" s="99"/>
      <c r="H3549" s="172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85"/>
      <c r="J3549" s="171" t="str">
        <f t="shared" si="107"/>
        <v/>
      </c>
      <c r="K3549" s="163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53" t="str">
        <f>IF('C. Consumer Service Detail'!$F3549="","",IF(VLOOKUP('C. Consumer Service Detail'!$F3549,'Table of Current Services'!$B$7:$F$36,'Table of Current Services'!$F$5,)="cost","Yes","No"))</f>
        <v/>
      </c>
      <c r="M3549" s="154" t="str">
        <f>IFERROR(IF('C. Consumer Service Detail'!$K3549="No Match","No",VLOOKUP('C. Consumer Service Detail'!$C3549,'B. Consumer Budget'!$E$11:$F$2010,2,FALSE)),"")</f>
        <v/>
      </c>
      <c r="P3549" s="94"/>
      <c r="Q3549" s="94"/>
    </row>
    <row r="3550" spans="2:17" x14ac:dyDescent="0.25">
      <c r="B3550" s="95">
        <f t="shared" si="108"/>
        <v>3540</v>
      </c>
      <c r="C3550" s="149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97"/>
      <c r="E3550" s="96"/>
      <c r="F3550" s="119"/>
      <c r="G3550" s="97"/>
      <c r="H3550" s="170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86"/>
      <c r="J3550" s="171" t="str">
        <f t="shared" si="107"/>
        <v/>
      </c>
      <c r="K3550" s="163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53" t="str">
        <f>IF('C. Consumer Service Detail'!$F3550="","",IF(VLOOKUP('C. Consumer Service Detail'!$F3550,'Table of Current Services'!$B$7:$F$36,'Table of Current Services'!$F$5,)="cost","Yes","No"))</f>
        <v/>
      </c>
      <c r="M3550" s="154" t="str">
        <f>IFERROR(IF('C. Consumer Service Detail'!$K3550="No Match","No",VLOOKUP('C. Consumer Service Detail'!$C3550,'B. Consumer Budget'!$E$11:$F$2010,2,FALSE)),"")</f>
        <v/>
      </c>
      <c r="P3550" s="94"/>
      <c r="Q3550" s="94"/>
    </row>
    <row r="3551" spans="2:17" x14ac:dyDescent="0.25">
      <c r="B3551" s="95">
        <f t="shared" si="108"/>
        <v>3541</v>
      </c>
      <c r="C3551" s="149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96"/>
      <c r="E3551" s="98"/>
      <c r="F3551" s="120"/>
      <c r="G3551" s="99"/>
      <c r="H3551" s="172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85"/>
      <c r="J3551" s="171" t="str">
        <f t="shared" si="107"/>
        <v/>
      </c>
      <c r="K3551" s="163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53" t="str">
        <f>IF('C. Consumer Service Detail'!$F3551="","",IF(VLOOKUP('C. Consumer Service Detail'!$F3551,'Table of Current Services'!$B$7:$F$36,'Table of Current Services'!$F$5,)="cost","Yes","No"))</f>
        <v/>
      </c>
      <c r="M3551" s="154" t="str">
        <f>IFERROR(IF('C. Consumer Service Detail'!$K3551="No Match","No",VLOOKUP('C. Consumer Service Detail'!$C3551,'B. Consumer Budget'!$E$11:$F$2010,2,FALSE)),"")</f>
        <v/>
      </c>
      <c r="P3551" s="94"/>
      <c r="Q3551" s="94"/>
    </row>
    <row r="3552" spans="2:17" x14ac:dyDescent="0.25">
      <c r="B3552" s="95">
        <f t="shared" si="108"/>
        <v>3542</v>
      </c>
      <c r="C3552" s="149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97"/>
      <c r="E3552" s="96"/>
      <c r="F3552" s="119"/>
      <c r="G3552" s="97"/>
      <c r="H3552" s="170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86"/>
      <c r="J3552" s="171" t="str">
        <f t="shared" si="107"/>
        <v/>
      </c>
      <c r="K3552" s="163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53" t="str">
        <f>IF('C. Consumer Service Detail'!$F3552="","",IF(VLOOKUP('C. Consumer Service Detail'!$F3552,'Table of Current Services'!$B$7:$F$36,'Table of Current Services'!$F$5,)="cost","Yes","No"))</f>
        <v/>
      </c>
      <c r="M3552" s="154" t="str">
        <f>IFERROR(IF('C. Consumer Service Detail'!$K3552="No Match","No",VLOOKUP('C. Consumer Service Detail'!$C3552,'B. Consumer Budget'!$E$11:$F$2010,2,FALSE)),"")</f>
        <v/>
      </c>
      <c r="P3552" s="94"/>
      <c r="Q3552" s="94"/>
    </row>
    <row r="3553" spans="2:17" x14ac:dyDescent="0.25">
      <c r="B3553" s="95">
        <f t="shared" si="108"/>
        <v>3543</v>
      </c>
      <c r="C3553" s="149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96"/>
      <c r="E3553" s="98"/>
      <c r="F3553" s="120"/>
      <c r="G3553" s="99"/>
      <c r="H3553" s="172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85"/>
      <c r="J3553" s="171" t="str">
        <f t="shared" si="107"/>
        <v/>
      </c>
      <c r="K3553" s="163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53" t="str">
        <f>IF('C. Consumer Service Detail'!$F3553="","",IF(VLOOKUP('C. Consumer Service Detail'!$F3553,'Table of Current Services'!$B$7:$F$36,'Table of Current Services'!$F$5,)="cost","Yes","No"))</f>
        <v/>
      </c>
      <c r="M3553" s="154" t="str">
        <f>IFERROR(IF('C. Consumer Service Detail'!$K3553="No Match","No",VLOOKUP('C. Consumer Service Detail'!$C3553,'B. Consumer Budget'!$E$11:$F$2010,2,FALSE)),"")</f>
        <v/>
      </c>
      <c r="P3553" s="94"/>
      <c r="Q3553" s="94"/>
    </row>
    <row r="3554" spans="2:17" x14ac:dyDescent="0.25">
      <c r="B3554" s="95">
        <f t="shared" si="108"/>
        <v>3544</v>
      </c>
      <c r="C3554" s="149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97"/>
      <c r="E3554" s="96"/>
      <c r="F3554" s="119"/>
      <c r="G3554" s="97"/>
      <c r="H3554" s="170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86"/>
      <c r="J3554" s="171" t="str">
        <f t="shared" si="107"/>
        <v/>
      </c>
      <c r="K3554" s="163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53" t="str">
        <f>IF('C. Consumer Service Detail'!$F3554="","",IF(VLOOKUP('C. Consumer Service Detail'!$F3554,'Table of Current Services'!$B$7:$F$36,'Table of Current Services'!$F$5,)="cost","Yes","No"))</f>
        <v/>
      </c>
      <c r="M3554" s="154" t="str">
        <f>IFERROR(IF('C. Consumer Service Detail'!$K3554="No Match","No",VLOOKUP('C. Consumer Service Detail'!$C3554,'B. Consumer Budget'!$E$11:$F$2010,2,FALSE)),"")</f>
        <v/>
      </c>
      <c r="P3554" s="94"/>
      <c r="Q3554" s="94"/>
    </row>
    <row r="3555" spans="2:17" x14ac:dyDescent="0.25">
      <c r="B3555" s="95">
        <f t="shared" si="108"/>
        <v>3545</v>
      </c>
      <c r="C3555" s="149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96"/>
      <c r="E3555" s="98"/>
      <c r="F3555" s="120"/>
      <c r="G3555" s="99"/>
      <c r="H3555" s="172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85"/>
      <c r="J3555" s="171" t="str">
        <f t="shared" si="107"/>
        <v/>
      </c>
      <c r="K3555" s="163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53" t="str">
        <f>IF('C. Consumer Service Detail'!$F3555="","",IF(VLOOKUP('C. Consumer Service Detail'!$F3555,'Table of Current Services'!$B$7:$F$36,'Table of Current Services'!$F$5,)="cost","Yes","No"))</f>
        <v/>
      </c>
      <c r="M3555" s="154" t="str">
        <f>IFERROR(IF('C. Consumer Service Detail'!$K3555="No Match","No",VLOOKUP('C. Consumer Service Detail'!$C3555,'B. Consumer Budget'!$E$11:$F$2010,2,FALSE)),"")</f>
        <v/>
      </c>
      <c r="P3555" s="94"/>
      <c r="Q3555" s="94"/>
    </row>
    <row r="3556" spans="2:17" x14ac:dyDescent="0.25">
      <c r="B3556" s="95">
        <f t="shared" si="108"/>
        <v>3546</v>
      </c>
      <c r="C3556" s="149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97"/>
      <c r="E3556" s="96"/>
      <c r="F3556" s="119"/>
      <c r="G3556" s="97"/>
      <c r="H3556" s="170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86"/>
      <c r="J3556" s="171" t="str">
        <f t="shared" si="107"/>
        <v/>
      </c>
      <c r="K3556" s="163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53" t="str">
        <f>IF('C. Consumer Service Detail'!$F3556="","",IF(VLOOKUP('C. Consumer Service Detail'!$F3556,'Table of Current Services'!$B$7:$F$36,'Table of Current Services'!$F$5,)="cost","Yes","No"))</f>
        <v/>
      </c>
      <c r="M3556" s="154" t="str">
        <f>IFERROR(IF('C. Consumer Service Detail'!$K3556="No Match","No",VLOOKUP('C. Consumer Service Detail'!$C3556,'B. Consumer Budget'!$E$11:$F$2010,2,FALSE)),"")</f>
        <v/>
      </c>
      <c r="P3556" s="94"/>
      <c r="Q3556" s="94"/>
    </row>
    <row r="3557" spans="2:17" x14ac:dyDescent="0.25">
      <c r="B3557" s="95">
        <f t="shared" si="108"/>
        <v>3547</v>
      </c>
      <c r="C3557" s="149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96"/>
      <c r="E3557" s="98"/>
      <c r="F3557" s="120"/>
      <c r="G3557" s="99"/>
      <c r="H3557" s="172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85"/>
      <c r="J3557" s="171" t="str">
        <f t="shared" si="107"/>
        <v/>
      </c>
      <c r="K3557" s="163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53" t="str">
        <f>IF('C. Consumer Service Detail'!$F3557="","",IF(VLOOKUP('C. Consumer Service Detail'!$F3557,'Table of Current Services'!$B$7:$F$36,'Table of Current Services'!$F$5,)="cost","Yes","No"))</f>
        <v/>
      </c>
      <c r="M3557" s="154" t="str">
        <f>IFERROR(IF('C. Consumer Service Detail'!$K3557="No Match","No",VLOOKUP('C. Consumer Service Detail'!$C3557,'B. Consumer Budget'!$E$11:$F$2010,2,FALSE)),"")</f>
        <v/>
      </c>
      <c r="P3557" s="94"/>
      <c r="Q3557" s="94"/>
    </row>
    <row r="3558" spans="2:17" x14ac:dyDescent="0.25">
      <c r="B3558" s="95">
        <f t="shared" si="108"/>
        <v>3548</v>
      </c>
      <c r="C3558" s="149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97"/>
      <c r="E3558" s="96"/>
      <c r="F3558" s="119"/>
      <c r="G3558" s="97"/>
      <c r="H3558" s="170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86"/>
      <c r="J3558" s="171" t="str">
        <f t="shared" si="107"/>
        <v/>
      </c>
      <c r="K3558" s="163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53" t="str">
        <f>IF('C. Consumer Service Detail'!$F3558="","",IF(VLOOKUP('C. Consumer Service Detail'!$F3558,'Table of Current Services'!$B$7:$F$36,'Table of Current Services'!$F$5,)="cost","Yes","No"))</f>
        <v/>
      </c>
      <c r="M3558" s="154" t="str">
        <f>IFERROR(IF('C. Consumer Service Detail'!$K3558="No Match","No",VLOOKUP('C. Consumer Service Detail'!$C3558,'B. Consumer Budget'!$E$11:$F$2010,2,FALSE)),"")</f>
        <v/>
      </c>
      <c r="P3558" s="94"/>
      <c r="Q3558" s="94"/>
    </row>
    <row r="3559" spans="2:17" x14ac:dyDescent="0.25">
      <c r="B3559" s="95">
        <f t="shared" si="108"/>
        <v>3549</v>
      </c>
      <c r="C3559" s="149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96"/>
      <c r="E3559" s="98"/>
      <c r="F3559" s="120"/>
      <c r="G3559" s="99"/>
      <c r="H3559" s="172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85"/>
      <c r="J3559" s="171" t="str">
        <f t="shared" si="107"/>
        <v/>
      </c>
      <c r="K3559" s="163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53" t="str">
        <f>IF('C. Consumer Service Detail'!$F3559="","",IF(VLOOKUP('C. Consumer Service Detail'!$F3559,'Table of Current Services'!$B$7:$F$36,'Table of Current Services'!$F$5,)="cost","Yes","No"))</f>
        <v/>
      </c>
      <c r="M3559" s="154" t="str">
        <f>IFERROR(IF('C. Consumer Service Detail'!$K3559="No Match","No",VLOOKUP('C. Consumer Service Detail'!$C3559,'B. Consumer Budget'!$E$11:$F$2010,2,FALSE)),"")</f>
        <v/>
      </c>
      <c r="P3559" s="94"/>
      <c r="Q3559" s="94"/>
    </row>
    <row r="3560" spans="2:17" x14ac:dyDescent="0.25">
      <c r="B3560" s="95">
        <f t="shared" si="108"/>
        <v>3550</v>
      </c>
      <c r="C3560" s="149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97"/>
      <c r="E3560" s="96"/>
      <c r="F3560" s="119"/>
      <c r="G3560" s="97"/>
      <c r="H3560" s="170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86"/>
      <c r="J3560" s="171" t="str">
        <f t="shared" si="107"/>
        <v/>
      </c>
      <c r="K3560" s="163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53" t="str">
        <f>IF('C. Consumer Service Detail'!$F3560="","",IF(VLOOKUP('C. Consumer Service Detail'!$F3560,'Table of Current Services'!$B$7:$F$36,'Table of Current Services'!$F$5,)="cost","Yes","No"))</f>
        <v/>
      </c>
      <c r="M3560" s="154" t="str">
        <f>IFERROR(IF('C. Consumer Service Detail'!$K3560="No Match","No",VLOOKUP('C. Consumer Service Detail'!$C3560,'B. Consumer Budget'!$E$11:$F$2010,2,FALSE)),"")</f>
        <v/>
      </c>
      <c r="P3560" s="94"/>
      <c r="Q3560" s="94"/>
    </row>
    <row r="3561" spans="2:17" x14ac:dyDescent="0.25">
      <c r="B3561" s="95">
        <f t="shared" si="108"/>
        <v>3551</v>
      </c>
      <c r="C3561" s="149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96"/>
      <c r="E3561" s="98"/>
      <c r="F3561" s="120"/>
      <c r="G3561" s="99"/>
      <c r="H3561" s="172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85"/>
      <c r="J3561" s="171" t="str">
        <f t="shared" si="107"/>
        <v/>
      </c>
      <c r="K3561" s="163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53" t="str">
        <f>IF('C. Consumer Service Detail'!$F3561="","",IF(VLOOKUP('C. Consumer Service Detail'!$F3561,'Table of Current Services'!$B$7:$F$36,'Table of Current Services'!$F$5,)="cost","Yes","No"))</f>
        <v/>
      </c>
      <c r="M3561" s="154" t="str">
        <f>IFERROR(IF('C. Consumer Service Detail'!$K3561="No Match","No",VLOOKUP('C. Consumer Service Detail'!$C3561,'B. Consumer Budget'!$E$11:$F$2010,2,FALSE)),"")</f>
        <v/>
      </c>
      <c r="P3561" s="94"/>
      <c r="Q3561" s="94"/>
    </row>
    <row r="3562" spans="2:17" x14ac:dyDescent="0.25">
      <c r="B3562" s="95">
        <f t="shared" si="108"/>
        <v>3552</v>
      </c>
      <c r="C3562" s="149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97"/>
      <c r="E3562" s="96"/>
      <c r="F3562" s="119"/>
      <c r="G3562" s="97"/>
      <c r="H3562" s="170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86"/>
      <c r="J3562" s="171" t="str">
        <f t="shared" si="107"/>
        <v/>
      </c>
      <c r="K3562" s="163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53" t="str">
        <f>IF('C. Consumer Service Detail'!$F3562="","",IF(VLOOKUP('C. Consumer Service Detail'!$F3562,'Table of Current Services'!$B$7:$F$36,'Table of Current Services'!$F$5,)="cost","Yes","No"))</f>
        <v/>
      </c>
      <c r="M3562" s="154" t="str">
        <f>IFERROR(IF('C. Consumer Service Detail'!$K3562="No Match","No",VLOOKUP('C. Consumer Service Detail'!$C3562,'B. Consumer Budget'!$E$11:$F$2010,2,FALSE)),"")</f>
        <v/>
      </c>
      <c r="P3562" s="94"/>
      <c r="Q3562" s="94"/>
    </row>
    <row r="3563" spans="2:17" x14ac:dyDescent="0.25">
      <c r="B3563" s="95">
        <f t="shared" si="108"/>
        <v>3553</v>
      </c>
      <c r="C3563" s="149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96"/>
      <c r="E3563" s="98"/>
      <c r="F3563" s="120"/>
      <c r="G3563" s="99"/>
      <c r="H3563" s="172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85"/>
      <c r="J3563" s="171" t="str">
        <f t="shared" si="107"/>
        <v/>
      </c>
      <c r="K3563" s="163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53" t="str">
        <f>IF('C. Consumer Service Detail'!$F3563="","",IF(VLOOKUP('C. Consumer Service Detail'!$F3563,'Table of Current Services'!$B$7:$F$36,'Table of Current Services'!$F$5,)="cost","Yes","No"))</f>
        <v/>
      </c>
      <c r="M3563" s="154" t="str">
        <f>IFERROR(IF('C. Consumer Service Detail'!$K3563="No Match","No",VLOOKUP('C. Consumer Service Detail'!$C3563,'B. Consumer Budget'!$E$11:$F$2010,2,FALSE)),"")</f>
        <v/>
      </c>
      <c r="P3563" s="94"/>
      <c r="Q3563" s="94"/>
    </row>
    <row r="3564" spans="2:17" x14ac:dyDescent="0.25">
      <c r="B3564" s="95">
        <f t="shared" si="108"/>
        <v>3554</v>
      </c>
      <c r="C3564" s="149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97"/>
      <c r="E3564" s="96"/>
      <c r="F3564" s="119"/>
      <c r="G3564" s="97"/>
      <c r="H3564" s="170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86"/>
      <c r="J3564" s="171" t="str">
        <f t="shared" si="107"/>
        <v/>
      </c>
      <c r="K3564" s="163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53" t="str">
        <f>IF('C. Consumer Service Detail'!$F3564="","",IF(VLOOKUP('C. Consumer Service Detail'!$F3564,'Table of Current Services'!$B$7:$F$36,'Table of Current Services'!$F$5,)="cost","Yes","No"))</f>
        <v/>
      </c>
      <c r="M3564" s="154" t="str">
        <f>IFERROR(IF('C. Consumer Service Detail'!$K3564="No Match","No",VLOOKUP('C. Consumer Service Detail'!$C3564,'B. Consumer Budget'!$E$11:$F$2010,2,FALSE)),"")</f>
        <v/>
      </c>
      <c r="P3564" s="94"/>
      <c r="Q3564" s="94"/>
    </row>
    <row r="3565" spans="2:17" x14ac:dyDescent="0.25">
      <c r="B3565" s="95">
        <f t="shared" si="108"/>
        <v>3555</v>
      </c>
      <c r="C3565" s="149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96"/>
      <c r="E3565" s="98"/>
      <c r="F3565" s="120"/>
      <c r="G3565" s="99"/>
      <c r="H3565" s="172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85"/>
      <c r="J3565" s="171" t="str">
        <f t="shared" si="107"/>
        <v/>
      </c>
      <c r="K3565" s="163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53" t="str">
        <f>IF('C. Consumer Service Detail'!$F3565="","",IF(VLOOKUP('C. Consumer Service Detail'!$F3565,'Table of Current Services'!$B$7:$F$36,'Table of Current Services'!$F$5,)="cost","Yes","No"))</f>
        <v/>
      </c>
      <c r="M3565" s="154" t="str">
        <f>IFERROR(IF('C. Consumer Service Detail'!$K3565="No Match","No",VLOOKUP('C. Consumer Service Detail'!$C3565,'B. Consumer Budget'!$E$11:$F$2010,2,FALSE)),"")</f>
        <v/>
      </c>
      <c r="P3565" s="94"/>
      <c r="Q3565" s="94"/>
    </row>
    <row r="3566" spans="2:17" x14ac:dyDescent="0.25">
      <c r="B3566" s="95">
        <f t="shared" si="108"/>
        <v>3556</v>
      </c>
      <c r="C3566" s="149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97"/>
      <c r="E3566" s="96"/>
      <c r="F3566" s="119"/>
      <c r="G3566" s="97"/>
      <c r="H3566" s="170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86"/>
      <c r="J3566" s="171" t="str">
        <f t="shared" si="107"/>
        <v/>
      </c>
      <c r="K3566" s="163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53" t="str">
        <f>IF('C. Consumer Service Detail'!$F3566="","",IF(VLOOKUP('C. Consumer Service Detail'!$F3566,'Table of Current Services'!$B$7:$F$36,'Table of Current Services'!$F$5,)="cost","Yes","No"))</f>
        <v/>
      </c>
      <c r="M3566" s="154" t="str">
        <f>IFERROR(IF('C. Consumer Service Detail'!$K3566="No Match","No",VLOOKUP('C. Consumer Service Detail'!$C3566,'B. Consumer Budget'!$E$11:$F$2010,2,FALSE)),"")</f>
        <v/>
      </c>
      <c r="P3566" s="94"/>
      <c r="Q3566" s="94"/>
    </row>
    <row r="3567" spans="2:17" x14ac:dyDescent="0.25">
      <c r="B3567" s="95">
        <f t="shared" si="108"/>
        <v>3557</v>
      </c>
      <c r="C3567" s="149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96"/>
      <c r="E3567" s="98"/>
      <c r="F3567" s="120"/>
      <c r="G3567" s="99"/>
      <c r="H3567" s="172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85"/>
      <c r="J3567" s="171" t="str">
        <f t="shared" si="107"/>
        <v/>
      </c>
      <c r="K3567" s="163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53" t="str">
        <f>IF('C. Consumer Service Detail'!$F3567="","",IF(VLOOKUP('C. Consumer Service Detail'!$F3567,'Table of Current Services'!$B$7:$F$36,'Table of Current Services'!$F$5,)="cost","Yes","No"))</f>
        <v/>
      </c>
      <c r="M3567" s="154" t="str">
        <f>IFERROR(IF('C. Consumer Service Detail'!$K3567="No Match","No",VLOOKUP('C. Consumer Service Detail'!$C3567,'B. Consumer Budget'!$E$11:$F$2010,2,FALSE)),"")</f>
        <v/>
      </c>
      <c r="P3567" s="94"/>
      <c r="Q3567" s="94"/>
    </row>
    <row r="3568" spans="2:17" x14ac:dyDescent="0.25">
      <c r="B3568" s="95">
        <f t="shared" si="108"/>
        <v>3558</v>
      </c>
      <c r="C3568" s="149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97"/>
      <c r="E3568" s="96"/>
      <c r="F3568" s="119"/>
      <c r="G3568" s="97"/>
      <c r="H3568" s="170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86"/>
      <c r="J3568" s="171" t="str">
        <f t="shared" si="107"/>
        <v/>
      </c>
      <c r="K3568" s="163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53" t="str">
        <f>IF('C. Consumer Service Detail'!$F3568="","",IF(VLOOKUP('C. Consumer Service Detail'!$F3568,'Table of Current Services'!$B$7:$F$36,'Table of Current Services'!$F$5,)="cost","Yes","No"))</f>
        <v/>
      </c>
      <c r="M3568" s="154" t="str">
        <f>IFERROR(IF('C. Consumer Service Detail'!$K3568="No Match","No",VLOOKUP('C. Consumer Service Detail'!$C3568,'B. Consumer Budget'!$E$11:$F$2010,2,FALSE)),"")</f>
        <v/>
      </c>
      <c r="P3568" s="94"/>
      <c r="Q3568" s="94"/>
    </row>
    <row r="3569" spans="2:17" x14ac:dyDescent="0.25">
      <c r="B3569" s="95">
        <f t="shared" si="108"/>
        <v>3559</v>
      </c>
      <c r="C3569" s="149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96"/>
      <c r="E3569" s="98"/>
      <c r="F3569" s="120"/>
      <c r="G3569" s="99"/>
      <c r="H3569" s="172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85"/>
      <c r="J3569" s="171" t="str">
        <f t="shared" si="107"/>
        <v/>
      </c>
      <c r="K3569" s="163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53" t="str">
        <f>IF('C. Consumer Service Detail'!$F3569="","",IF(VLOOKUP('C. Consumer Service Detail'!$F3569,'Table of Current Services'!$B$7:$F$36,'Table of Current Services'!$F$5,)="cost","Yes","No"))</f>
        <v/>
      </c>
      <c r="M3569" s="154" t="str">
        <f>IFERROR(IF('C. Consumer Service Detail'!$K3569="No Match","No",VLOOKUP('C. Consumer Service Detail'!$C3569,'B. Consumer Budget'!$E$11:$F$2010,2,FALSE)),"")</f>
        <v/>
      </c>
      <c r="P3569" s="94"/>
      <c r="Q3569" s="94"/>
    </row>
    <row r="3570" spans="2:17" x14ac:dyDescent="0.25">
      <c r="B3570" s="95">
        <f t="shared" si="108"/>
        <v>3560</v>
      </c>
      <c r="C3570" s="149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97"/>
      <c r="E3570" s="96"/>
      <c r="F3570" s="119"/>
      <c r="G3570" s="97"/>
      <c r="H3570" s="170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86"/>
      <c r="J3570" s="171" t="str">
        <f t="shared" si="107"/>
        <v/>
      </c>
      <c r="K3570" s="163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53" t="str">
        <f>IF('C. Consumer Service Detail'!$F3570="","",IF(VLOOKUP('C. Consumer Service Detail'!$F3570,'Table of Current Services'!$B$7:$F$36,'Table of Current Services'!$F$5,)="cost","Yes","No"))</f>
        <v/>
      </c>
      <c r="M3570" s="154" t="str">
        <f>IFERROR(IF('C. Consumer Service Detail'!$K3570="No Match","No",VLOOKUP('C. Consumer Service Detail'!$C3570,'B. Consumer Budget'!$E$11:$F$2010,2,FALSE)),"")</f>
        <v/>
      </c>
      <c r="P3570" s="94"/>
      <c r="Q3570" s="94"/>
    </row>
    <row r="3571" spans="2:17" x14ac:dyDescent="0.25">
      <c r="B3571" s="95">
        <f t="shared" si="108"/>
        <v>3561</v>
      </c>
      <c r="C3571" s="149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96"/>
      <c r="E3571" s="98"/>
      <c r="F3571" s="120"/>
      <c r="G3571" s="99"/>
      <c r="H3571" s="172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85"/>
      <c r="J3571" s="171" t="str">
        <f t="shared" si="107"/>
        <v/>
      </c>
      <c r="K3571" s="163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53" t="str">
        <f>IF('C. Consumer Service Detail'!$F3571="","",IF(VLOOKUP('C. Consumer Service Detail'!$F3571,'Table of Current Services'!$B$7:$F$36,'Table of Current Services'!$F$5,)="cost","Yes","No"))</f>
        <v/>
      </c>
      <c r="M3571" s="154" t="str">
        <f>IFERROR(IF('C. Consumer Service Detail'!$K3571="No Match","No",VLOOKUP('C. Consumer Service Detail'!$C3571,'B. Consumer Budget'!$E$11:$F$2010,2,FALSE)),"")</f>
        <v/>
      </c>
      <c r="P3571" s="94"/>
      <c r="Q3571" s="94"/>
    </row>
    <row r="3572" spans="2:17" x14ac:dyDescent="0.25">
      <c r="B3572" s="95">
        <f t="shared" si="108"/>
        <v>3562</v>
      </c>
      <c r="C3572" s="149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97"/>
      <c r="E3572" s="96"/>
      <c r="F3572" s="119"/>
      <c r="G3572" s="97"/>
      <c r="H3572" s="170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86"/>
      <c r="J3572" s="171" t="str">
        <f t="shared" si="107"/>
        <v/>
      </c>
      <c r="K3572" s="163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53" t="str">
        <f>IF('C. Consumer Service Detail'!$F3572="","",IF(VLOOKUP('C. Consumer Service Detail'!$F3572,'Table of Current Services'!$B$7:$F$36,'Table of Current Services'!$F$5,)="cost","Yes","No"))</f>
        <v/>
      </c>
      <c r="M3572" s="154" t="str">
        <f>IFERROR(IF('C. Consumer Service Detail'!$K3572="No Match","No",VLOOKUP('C. Consumer Service Detail'!$C3572,'B. Consumer Budget'!$E$11:$F$2010,2,FALSE)),"")</f>
        <v/>
      </c>
      <c r="P3572" s="94"/>
      <c r="Q3572" s="94"/>
    </row>
    <row r="3573" spans="2:17" x14ac:dyDescent="0.25">
      <c r="B3573" s="95">
        <f t="shared" si="108"/>
        <v>3563</v>
      </c>
      <c r="C3573" s="149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96"/>
      <c r="E3573" s="98"/>
      <c r="F3573" s="120"/>
      <c r="G3573" s="99"/>
      <c r="H3573" s="172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85"/>
      <c r="J3573" s="171" t="str">
        <f t="shared" si="107"/>
        <v/>
      </c>
      <c r="K3573" s="163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53" t="str">
        <f>IF('C. Consumer Service Detail'!$F3573="","",IF(VLOOKUP('C. Consumer Service Detail'!$F3573,'Table of Current Services'!$B$7:$F$36,'Table of Current Services'!$F$5,)="cost","Yes","No"))</f>
        <v/>
      </c>
      <c r="M3573" s="154" t="str">
        <f>IFERROR(IF('C. Consumer Service Detail'!$K3573="No Match","No",VLOOKUP('C. Consumer Service Detail'!$C3573,'B. Consumer Budget'!$E$11:$F$2010,2,FALSE)),"")</f>
        <v/>
      </c>
      <c r="P3573" s="94"/>
      <c r="Q3573" s="94"/>
    </row>
    <row r="3574" spans="2:17" x14ac:dyDescent="0.25">
      <c r="B3574" s="95">
        <f t="shared" si="108"/>
        <v>3564</v>
      </c>
      <c r="C3574" s="149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97"/>
      <c r="E3574" s="96"/>
      <c r="F3574" s="119"/>
      <c r="G3574" s="97"/>
      <c r="H3574" s="170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86"/>
      <c r="J3574" s="171" t="str">
        <f t="shared" si="107"/>
        <v/>
      </c>
      <c r="K3574" s="163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53" t="str">
        <f>IF('C. Consumer Service Detail'!$F3574="","",IF(VLOOKUP('C. Consumer Service Detail'!$F3574,'Table of Current Services'!$B$7:$F$36,'Table of Current Services'!$F$5,)="cost","Yes","No"))</f>
        <v/>
      </c>
      <c r="M3574" s="154" t="str">
        <f>IFERROR(IF('C. Consumer Service Detail'!$K3574="No Match","No",VLOOKUP('C. Consumer Service Detail'!$C3574,'B. Consumer Budget'!$E$11:$F$2010,2,FALSE)),"")</f>
        <v/>
      </c>
      <c r="P3574" s="94"/>
      <c r="Q3574" s="94"/>
    </row>
    <row r="3575" spans="2:17" x14ac:dyDescent="0.25">
      <c r="B3575" s="95">
        <f t="shared" si="108"/>
        <v>3565</v>
      </c>
      <c r="C3575" s="149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96"/>
      <c r="E3575" s="98"/>
      <c r="F3575" s="120"/>
      <c r="G3575" s="99"/>
      <c r="H3575" s="172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85"/>
      <c r="J3575" s="171" t="str">
        <f t="shared" si="107"/>
        <v/>
      </c>
      <c r="K3575" s="163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53" t="str">
        <f>IF('C. Consumer Service Detail'!$F3575="","",IF(VLOOKUP('C. Consumer Service Detail'!$F3575,'Table of Current Services'!$B$7:$F$36,'Table of Current Services'!$F$5,)="cost","Yes","No"))</f>
        <v/>
      </c>
      <c r="M3575" s="154" t="str">
        <f>IFERROR(IF('C. Consumer Service Detail'!$K3575="No Match","No",VLOOKUP('C. Consumer Service Detail'!$C3575,'B. Consumer Budget'!$E$11:$F$2010,2,FALSE)),"")</f>
        <v/>
      </c>
      <c r="P3575" s="94"/>
      <c r="Q3575" s="94"/>
    </row>
    <row r="3576" spans="2:17" x14ac:dyDescent="0.25">
      <c r="B3576" s="95">
        <f t="shared" si="108"/>
        <v>3566</v>
      </c>
      <c r="C3576" s="149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97"/>
      <c r="E3576" s="96"/>
      <c r="F3576" s="119"/>
      <c r="G3576" s="97"/>
      <c r="H3576" s="170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86"/>
      <c r="J3576" s="171" t="str">
        <f t="shared" si="107"/>
        <v/>
      </c>
      <c r="K3576" s="163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53" t="str">
        <f>IF('C. Consumer Service Detail'!$F3576="","",IF(VLOOKUP('C. Consumer Service Detail'!$F3576,'Table of Current Services'!$B$7:$F$36,'Table of Current Services'!$F$5,)="cost","Yes","No"))</f>
        <v/>
      </c>
      <c r="M3576" s="154" t="str">
        <f>IFERROR(IF('C. Consumer Service Detail'!$K3576="No Match","No",VLOOKUP('C. Consumer Service Detail'!$C3576,'B. Consumer Budget'!$E$11:$F$2010,2,FALSE)),"")</f>
        <v/>
      </c>
      <c r="P3576" s="94"/>
      <c r="Q3576" s="94"/>
    </row>
    <row r="3577" spans="2:17" x14ac:dyDescent="0.25">
      <c r="B3577" s="95">
        <f t="shared" si="108"/>
        <v>3567</v>
      </c>
      <c r="C3577" s="149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96"/>
      <c r="E3577" s="98"/>
      <c r="F3577" s="120"/>
      <c r="G3577" s="99"/>
      <c r="H3577" s="172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85"/>
      <c r="J3577" s="171" t="str">
        <f t="shared" si="107"/>
        <v/>
      </c>
      <c r="K3577" s="163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53" t="str">
        <f>IF('C. Consumer Service Detail'!$F3577="","",IF(VLOOKUP('C. Consumer Service Detail'!$F3577,'Table of Current Services'!$B$7:$F$36,'Table of Current Services'!$F$5,)="cost","Yes","No"))</f>
        <v/>
      </c>
      <c r="M3577" s="154" t="str">
        <f>IFERROR(IF('C. Consumer Service Detail'!$K3577="No Match","No",VLOOKUP('C. Consumer Service Detail'!$C3577,'B. Consumer Budget'!$E$11:$F$2010,2,FALSE)),"")</f>
        <v/>
      </c>
      <c r="P3577" s="94"/>
      <c r="Q3577" s="94"/>
    </row>
    <row r="3578" spans="2:17" x14ac:dyDescent="0.25">
      <c r="B3578" s="95">
        <f t="shared" si="108"/>
        <v>3568</v>
      </c>
      <c r="C3578" s="149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97"/>
      <c r="E3578" s="96"/>
      <c r="F3578" s="119"/>
      <c r="G3578" s="97"/>
      <c r="H3578" s="170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86"/>
      <c r="J3578" s="171" t="str">
        <f t="shared" si="107"/>
        <v/>
      </c>
      <c r="K3578" s="163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53" t="str">
        <f>IF('C. Consumer Service Detail'!$F3578="","",IF(VLOOKUP('C. Consumer Service Detail'!$F3578,'Table of Current Services'!$B$7:$F$36,'Table of Current Services'!$F$5,)="cost","Yes","No"))</f>
        <v/>
      </c>
      <c r="M3578" s="154" t="str">
        <f>IFERROR(IF('C. Consumer Service Detail'!$K3578="No Match","No",VLOOKUP('C. Consumer Service Detail'!$C3578,'B. Consumer Budget'!$E$11:$F$2010,2,FALSE)),"")</f>
        <v/>
      </c>
      <c r="P3578" s="94"/>
      <c r="Q3578" s="94"/>
    </row>
    <row r="3579" spans="2:17" x14ac:dyDescent="0.25">
      <c r="B3579" s="95">
        <f t="shared" si="108"/>
        <v>3569</v>
      </c>
      <c r="C3579" s="149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96"/>
      <c r="E3579" s="98"/>
      <c r="F3579" s="120"/>
      <c r="G3579" s="99"/>
      <c r="H3579" s="172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85"/>
      <c r="J3579" s="171" t="str">
        <f t="shared" si="107"/>
        <v/>
      </c>
      <c r="K3579" s="163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53" t="str">
        <f>IF('C. Consumer Service Detail'!$F3579="","",IF(VLOOKUP('C. Consumer Service Detail'!$F3579,'Table of Current Services'!$B$7:$F$36,'Table of Current Services'!$F$5,)="cost","Yes","No"))</f>
        <v/>
      </c>
      <c r="M3579" s="154" t="str">
        <f>IFERROR(IF('C. Consumer Service Detail'!$K3579="No Match","No",VLOOKUP('C. Consumer Service Detail'!$C3579,'B. Consumer Budget'!$E$11:$F$2010,2,FALSE)),"")</f>
        <v/>
      </c>
      <c r="P3579" s="94"/>
      <c r="Q3579" s="94"/>
    </row>
    <row r="3580" spans="2:17" x14ac:dyDescent="0.25">
      <c r="B3580" s="95">
        <f t="shared" si="108"/>
        <v>3570</v>
      </c>
      <c r="C3580" s="149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97"/>
      <c r="E3580" s="96"/>
      <c r="F3580" s="119"/>
      <c r="G3580" s="97"/>
      <c r="H3580" s="170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86"/>
      <c r="J3580" s="171" t="str">
        <f t="shared" si="107"/>
        <v/>
      </c>
      <c r="K3580" s="163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53" t="str">
        <f>IF('C. Consumer Service Detail'!$F3580="","",IF(VLOOKUP('C. Consumer Service Detail'!$F3580,'Table of Current Services'!$B$7:$F$36,'Table of Current Services'!$F$5,)="cost","Yes","No"))</f>
        <v/>
      </c>
      <c r="M3580" s="154" t="str">
        <f>IFERROR(IF('C. Consumer Service Detail'!$K3580="No Match","No",VLOOKUP('C. Consumer Service Detail'!$C3580,'B. Consumer Budget'!$E$11:$F$2010,2,FALSE)),"")</f>
        <v/>
      </c>
      <c r="P3580" s="94"/>
      <c r="Q3580" s="94"/>
    </row>
    <row r="3581" spans="2:17" x14ac:dyDescent="0.25">
      <c r="B3581" s="95">
        <f t="shared" si="108"/>
        <v>3571</v>
      </c>
      <c r="C3581" s="149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96"/>
      <c r="E3581" s="98"/>
      <c r="F3581" s="120"/>
      <c r="G3581" s="99"/>
      <c r="H3581" s="172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85"/>
      <c r="J3581" s="171" t="str">
        <f t="shared" si="107"/>
        <v/>
      </c>
      <c r="K3581" s="163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53" t="str">
        <f>IF('C. Consumer Service Detail'!$F3581="","",IF(VLOOKUP('C. Consumer Service Detail'!$F3581,'Table of Current Services'!$B$7:$F$36,'Table of Current Services'!$F$5,)="cost","Yes","No"))</f>
        <v/>
      </c>
      <c r="M3581" s="154" t="str">
        <f>IFERROR(IF('C. Consumer Service Detail'!$K3581="No Match","No",VLOOKUP('C. Consumer Service Detail'!$C3581,'B. Consumer Budget'!$E$11:$F$2010,2,FALSE)),"")</f>
        <v/>
      </c>
      <c r="P3581" s="94"/>
      <c r="Q3581" s="94"/>
    </row>
    <row r="3582" spans="2:17" x14ac:dyDescent="0.25">
      <c r="B3582" s="95">
        <f t="shared" si="108"/>
        <v>3572</v>
      </c>
      <c r="C3582" s="149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97"/>
      <c r="E3582" s="96"/>
      <c r="F3582" s="119"/>
      <c r="G3582" s="97"/>
      <c r="H3582" s="170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86"/>
      <c r="J3582" s="171" t="str">
        <f t="shared" si="107"/>
        <v/>
      </c>
      <c r="K3582" s="163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53" t="str">
        <f>IF('C. Consumer Service Detail'!$F3582="","",IF(VLOOKUP('C. Consumer Service Detail'!$F3582,'Table of Current Services'!$B$7:$F$36,'Table of Current Services'!$F$5,)="cost","Yes","No"))</f>
        <v/>
      </c>
      <c r="M3582" s="154" t="str">
        <f>IFERROR(IF('C. Consumer Service Detail'!$K3582="No Match","No",VLOOKUP('C. Consumer Service Detail'!$C3582,'B. Consumer Budget'!$E$11:$F$2010,2,FALSE)),"")</f>
        <v/>
      </c>
      <c r="P3582" s="94"/>
      <c r="Q3582" s="94"/>
    </row>
    <row r="3583" spans="2:17" x14ac:dyDescent="0.25">
      <c r="B3583" s="95">
        <f t="shared" si="108"/>
        <v>3573</v>
      </c>
      <c r="C3583" s="149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96"/>
      <c r="E3583" s="98"/>
      <c r="F3583" s="120"/>
      <c r="G3583" s="99"/>
      <c r="H3583" s="172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85"/>
      <c r="J3583" s="171" t="str">
        <f t="shared" si="107"/>
        <v/>
      </c>
      <c r="K3583" s="163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53" t="str">
        <f>IF('C. Consumer Service Detail'!$F3583="","",IF(VLOOKUP('C. Consumer Service Detail'!$F3583,'Table of Current Services'!$B$7:$F$36,'Table of Current Services'!$F$5,)="cost","Yes","No"))</f>
        <v/>
      </c>
      <c r="M3583" s="154" t="str">
        <f>IFERROR(IF('C. Consumer Service Detail'!$K3583="No Match","No",VLOOKUP('C. Consumer Service Detail'!$C3583,'B. Consumer Budget'!$E$11:$F$2010,2,FALSE)),"")</f>
        <v/>
      </c>
      <c r="P3583" s="94"/>
      <c r="Q3583" s="94"/>
    </row>
    <row r="3584" spans="2:17" x14ac:dyDescent="0.25">
      <c r="B3584" s="95">
        <f t="shared" si="108"/>
        <v>3574</v>
      </c>
      <c r="C3584" s="149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97"/>
      <c r="E3584" s="96"/>
      <c r="F3584" s="119"/>
      <c r="G3584" s="97"/>
      <c r="H3584" s="170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86"/>
      <c r="J3584" s="171" t="str">
        <f t="shared" si="107"/>
        <v/>
      </c>
      <c r="K3584" s="163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53" t="str">
        <f>IF('C. Consumer Service Detail'!$F3584="","",IF(VLOOKUP('C. Consumer Service Detail'!$F3584,'Table of Current Services'!$B$7:$F$36,'Table of Current Services'!$F$5,)="cost","Yes","No"))</f>
        <v/>
      </c>
      <c r="M3584" s="154" t="str">
        <f>IFERROR(IF('C. Consumer Service Detail'!$K3584="No Match","No",VLOOKUP('C. Consumer Service Detail'!$C3584,'B. Consumer Budget'!$E$11:$F$2010,2,FALSE)),"")</f>
        <v/>
      </c>
      <c r="P3584" s="94"/>
      <c r="Q3584" s="94"/>
    </row>
    <row r="3585" spans="2:17" x14ac:dyDescent="0.25">
      <c r="B3585" s="95">
        <f t="shared" si="108"/>
        <v>3575</v>
      </c>
      <c r="C3585" s="149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96"/>
      <c r="E3585" s="98"/>
      <c r="F3585" s="120"/>
      <c r="G3585" s="99"/>
      <c r="H3585" s="172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85"/>
      <c r="J3585" s="171" t="str">
        <f t="shared" si="107"/>
        <v/>
      </c>
      <c r="K3585" s="163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53" t="str">
        <f>IF('C. Consumer Service Detail'!$F3585="","",IF(VLOOKUP('C. Consumer Service Detail'!$F3585,'Table of Current Services'!$B$7:$F$36,'Table of Current Services'!$F$5,)="cost","Yes","No"))</f>
        <v/>
      </c>
      <c r="M3585" s="154" t="str">
        <f>IFERROR(IF('C. Consumer Service Detail'!$K3585="No Match","No",VLOOKUP('C. Consumer Service Detail'!$C3585,'B. Consumer Budget'!$E$11:$F$2010,2,FALSE)),"")</f>
        <v/>
      </c>
      <c r="P3585" s="94"/>
      <c r="Q3585" s="94"/>
    </row>
    <row r="3586" spans="2:17" x14ac:dyDescent="0.25">
      <c r="B3586" s="95">
        <f t="shared" si="108"/>
        <v>3576</v>
      </c>
      <c r="C3586" s="149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97"/>
      <c r="E3586" s="96"/>
      <c r="F3586" s="119"/>
      <c r="G3586" s="97"/>
      <c r="H3586" s="170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86"/>
      <c r="J3586" s="171" t="str">
        <f t="shared" si="107"/>
        <v/>
      </c>
      <c r="K3586" s="163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53" t="str">
        <f>IF('C. Consumer Service Detail'!$F3586="","",IF(VLOOKUP('C. Consumer Service Detail'!$F3586,'Table of Current Services'!$B$7:$F$36,'Table of Current Services'!$F$5,)="cost","Yes","No"))</f>
        <v/>
      </c>
      <c r="M3586" s="154" t="str">
        <f>IFERROR(IF('C. Consumer Service Detail'!$K3586="No Match","No",VLOOKUP('C. Consumer Service Detail'!$C3586,'B. Consumer Budget'!$E$11:$F$2010,2,FALSE)),"")</f>
        <v/>
      </c>
      <c r="P3586" s="94"/>
      <c r="Q3586" s="94"/>
    </row>
    <row r="3587" spans="2:17" x14ac:dyDescent="0.25">
      <c r="B3587" s="95">
        <f t="shared" si="108"/>
        <v>3577</v>
      </c>
      <c r="C3587" s="149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96"/>
      <c r="E3587" s="98"/>
      <c r="F3587" s="120"/>
      <c r="G3587" s="99"/>
      <c r="H3587" s="172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85"/>
      <c r="J3587" s="171" t="str">
        <f t="shared" si="107"/>
        <v/>
      </c>
      <c r="K3587" s="163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53" t="str">
        <f>IF('C. Consumer Service Detail'!$F3587="","",IF(VLOOKUP('C. Consumer Service Detail'!$F3587,'Table of Current Services'!$B$7:$F$36,'Table of Current Services'!$F$5,)="cost","Yes","No"))</f>
        <v/>
      </c>
      <c r="M3587" s="154" t="str">
        <f>IFERROR(IF('C. Consumer Service Detail'!$K3587="No Match","No",VLOOKUP('C. Consumer Service Detail'!$C3587,'B. Consumer Budget'!$E$11:$F$2010,2,FALSE)),"")</f>
        <v/>
      </c>
      <c r="P3587" s="94"/>
      <c r="Q3587" s="94"/>
    </row>
    <row r="3588" spans="2:17" x14ac:dyDescent="0.25">
      <c r="B3588" s="95">
        <f t="shared" si="108"/>
        <v>3578</v>
      </c>
      <c r="C3588" s="149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97"/>
      <c r="E3588" s="96"/>
      <c r="F3588" s="119"/>
      <c r="G3588" s="97"/>
      <c r="H3588" s="170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86"/>
      <c r="J3588" s="171" t="str">
        <f t="shared" si="107"/>
        <v/>
      </c>
      <c r="K3588" s="163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53" t="str">
        <f>IF('C. Consumer Service Detail'!$F3588="","",IF(VLOOKUP('C. Consumer Service Detail'!$F3588,'Table of Current Services'!$B$7:$F$36,'Table of Current Services'!$F$5,)="cost","Yes","No"))</f>
        <v/>
      </c>
      <c r="M3588" s="154" t="str">
        <f>IFERROR(IF('C. Consumer Service Detail'!$K3588="No Match","No",VLOOKUP('C. Consumer Service Detail'!$C3588,'B. Consumer Budget'!$E$11:$F$2010,2,FALSE)),"")</f>
        <v/>
      </c>
      <c r="P3588" s="94"/>
      <c r="Q3588" s="94"/>
    </row>
    <row r="3589" spans="2:17" x14ac:dyDescent="0.25">
      <c r="B3589" s="95">
        <f t="shared" si="108"/>
        <v>3579</v>
      </c>
      <c r="C3589" s="149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96"/>
      <c r="E3589" s="98"/>
      <c r="F3589" s="120"/>
      <c r="G3589" s="99"/>
      <c r="H3589" s="172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85"/>
      <c r="J3589" s="171" t="str">
        <f t="shared" si="107"/>
        <v/>
      </c>
      <c r="K3589" s="163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53" t="str">
        <f>IF('C. Consumer Service Detail'!$F3589="","",IF(VLOOKUP('C. Consumer Service Detail'!$F3589,'Table of Current Services'!$B$7:$F$36,'Table of Current Services'!$F$5,)="cost","Yes","No"))</f>
        <v/>
      </c>
      <c r="M3589" s="154" t="str">
        <f>IFERROR(IF('C. Consumer Service Detail'!$K3589="No Match","No",VLOOKUP('C. Consumer Service Detail'!$C3589,'B. Consumer Budget'!$E$11:$F$2010,2,FALSE)),"")</f>
        <v/>
      </c>
      <c r="P3589" s="94"/>
      <c r="Q3589" s="94"/>
    </row>
    <row r="3590" spans="2:17" x14ac:dyDescent="0.25">
      <c r="B3590" s="95">
        <f t="shared" si="108"/>
        <v>3580</v>
      </c>
      <c r="C3590" s="149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97"/>
      <c r="E3590" s="96"/>
      <c r="F3590" s="119"/>
      <c r="G3590" s="97"/>
      <c r="H3590" s="170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86"/>
      <c r="J3590" s="171" t="str">
        <f t="shared" si="107"/>
        <v/>
      </c>
      <c r="K3590" s="163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53" t="str">
        <f>IF('C. Consumer Service Detail'!$F3590="","",IF(VLOOKUP('C. Consumer Service Detail'!$F3590,'Table of Current Services'!$B$7:$F$36,'Table of Current Services'!$F$5,)="cost","Yes","No"))</f>
        <v/>
      </c>
      <c r="M3590" s="154" t="str">
        <f>IFERROR(IF('C. Consumer Service Detail'!$K3590="No Match","No",VLOOKUP('C. Consumer Service Detail'!$C3590,'B. Consumer Budget'!$E$11:$F$2010,2,FALSE)),"")</f>
        <v/>
      </c>
      <c r="P3590" s="94"/>
      <c r="Q3590" s="94"/>
    </row>
    <row r="3591" spans="2:17" x14ac:dyDescent="0.25">
      <c r="B3591" s="95">
        <f t="shared" si="108"/>
        <v>3581</v>
      </c>
      <c r="C3591" s="149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96"/>
      <c r="E3591" s="98"/>
      <c r="F3591" s="120"/>
      <c r="G3591" s="99"/>
      <c r="H3591" s="172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85"/>
      <c r="J3591" s="171" t="str">
        <f t="shared" si="107"/>
        <v/>
      </c>
      <c r="K3591" s="163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53" t="str">
        <f>IF('C. Consumer Service Detail'!$F3591="","",IF(VLOOKUP('C. Consumer Service Detail'!$F3591,'Table of Current Services'!$B$7:$F$36,'Table of Current Services'!$F$5,)="cost","Yes","No"))</f>
        <v/>
      </c>
      <c r="M3591" s="154" t="str">
        <f>IFERROR(IF('C. Consumer Service Detail'!$K3591="No Match","No",VLOOKUP('C. Consumer Service Detail'!$C3591,'B. Consumer Budget'!$E$11:$F$2010,2,FALSE)),"")</f>
        <v/>
      </c>
      <c r="P3591" s="94"/>
      <c r="Q3591" s="94"/>
    </row>
    <row r="3592" spans="2:17" x14ac:dyDescent="0.25">
      <c r="B3592" s="95">
        <f t="shared" si="108"/>
        <v>3582</v>
      </c>
      <c r="C3592" s="149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97"/>
      <c r="E3592" s="96"/>
      <c r="F3592" s="119"/>
      <c r="G3592" s="97"/>
      <c r="H3592" s="170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86"/>
      <c r="J3592" s="171" t="str">
        <f t="shared" si="107"/>
        <v/>
      </c>
      <c r="K3592" s="163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53" t="str">
        <f>IF('C. Consumer Service Detail'!$F3592="","",IF(VLOOKUP('C. Consumer Service Detail'!$F3592,'Table of Current Services'!$B$7:$F$36,'Table of Current Services'!$F$5,)="cost","Yes","No"))</f>
        <v/>
      </c>
      <c r="M3592" s="154" t="str">
        <f>IFERROR(IF('C. Consumer Service Detail'!$K3592="No Match","No",VLOOKUP('C. Consumer Service Detail'!$C3592,'B. Consumer Budget'!$E$11:$F$2010,2,FALSE)),"")</f>
        <v/>
      </c>
      <c r="P3592" s="94"/>
      <c r="Q3592" s="94"/>
    </row>
    <row r="3593" spans="2:17" x14ac:dyDescent="0.25">
      <c r="B3593" s="95">
        <f t="shared" si="108"/>
        <v>3583</v>
      </c>
      <c r="C3593" s="149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96"/>
      <c r="E3593" s="98"/>
      <c r="F3593" s="120"/>
      <c r="G3593" s="99"/>
      <c r="H3593" s="172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85"/>
      <c r="J3593" s="171" t="str">
        <f t="shared" si="107"/>
        <v/>
      </c>
      <c r="K3593" s="163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53" t="str">
        <f>IF('C. Consumer Service Detail'!$F3593="","",IF(VLOOKUP('C. Consumer Service Detail'!$F3593,'Table of Current Services'!$B$7:$F$36,'Table of Current Services'!$F$5,)="cost","Yes","No"))</f>
        <v/>
      </c>
      <c r="M3593" s="154" t="str">
        <f>IFERROR(IF('C. Consumer Service Detail'!$K3593="No Match","No",VLOOKUP('C. Consumer Service Detail'!$C3593,'B. Consumer Budget'!$E$11:$F$2010,2,FALSE)),"")</f>
        <v/>
      </c>
      <c r="P3593" s="94"/>
      <c r="Q3593" s="94"/>
    </row>
    <row r="3594" spans="2:17" x14ac:dyDescent="0.25">
      <c r="B3594" s="95">
        <f t="shared" si="108"/>
        <v>3584</v>
      </c>
      <c r="C3594" s="149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97"/>
      <c r="E3594" s="96"/>
      <c r="F3594" s="119"/>
      <c r="G3594" s="97"/>
      <c r="H3594" s="170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86"/>
      <c r="J3594" s="171" t="str">
        <f t="shared" si="107"/>
        <v/>
      </c>
      <c r="K3594" s="163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53" t="str">
        <f>IF('C. Consumer Service Detail'!$F3594="","",IF(VLOOKUP('C. Consumer Service Detail'!$F3594,'Table of Current Services'!$B$7:$F$36,'Table of Current Services'!$F$5,)="cost","Yes","No"))</f>
        <v/>
      </c>
      <c r="M3594" s="154" t="str">
        <f>IFERROR(IF('C. Consumer Service Detail'!$K3594="No Match","No",VLOOKUP('C. Consumer Service Detail'!$C3594,'B. Consumer Budget'!$E$11:$F$2010,2,FALSE)),"")</f>
        <v/>
      </c>
      <c r="P3594" s="94"/>
      <c r="Q3594" s="94"/>
    </row>
    <row r="3595" spans="2:17" x14ac:dyDescent="0.25">
      <c r="B3595" s="95">
        <f t="shared" si="108"/>
        <v>3585</v>
      </c>
      <c r="C3595" s="149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96"/>
      <c r="E3595" s="98"/>
      <c r="F3595" s="120"/>
      <c r="G3595" s="99"/>
      <c r="H3595" s="172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85"/>
      <c r="J3595" s="171" t="str">
        <f t="shared" ref="J3595:J3658" si="109">IFERROR(IF($H3595&gt;0,$H3595*$I3595,$I3595),"")</f>
        <v/>
      </c>
      <c r="K3595" s="163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53" t="str">
        <f>IF('C. Consumer Service Detail'!$F3595="","",IF(VLOOKUP('C. Consumer Service Detail'!$F3595,'Table of Current Services'!$B$7:$F$36,'Table of Current Services'!$F$5,)="cost","Yes","No"))</f>
        <v/>
      </c>
      <c r="M3595" s="154" t="str">
        <f>IFERROR(IF('C. Consumer Service Detail'!$K3595="No Match","No",VLOOKUP('C. Consumer Service Detail'!$C3595,'B. Consumer Budget'!$E$11:$F$2010,2,FALSE)),"")</f>
        <v/>
      </c>
      <c r="P3595" s="94"/>
      <c r="Q3595" s="94"/>
    </row>
    <row r="3596" spans="2:17" x14ac:dyDescent="0.25">
      <c r="B3596" s="95">
        <f t="shared" ref="B3596:B3659" si="110">B3595+1</f>
        <v>3586</v>
      </c>
      <c r="C3596" s="149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97"/>
      <c r="E3596" s="96"/>
      <c r="F3596" s="119"/>
      <c r="G3596" s="97"/>
      <c r="H3596" s="170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86"/>
      <c r="J3596" s="171" t="str">
        <f t="shared" si="109"/>
        <v/>
      </c>
      <c r="K3596" s="163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53" t="str">
        <f>IF('C. Consumer Service Detail'!$F3596="","",IF(VLOOKUP('C. Consumer Service Detail'!$F3596,'Table of Current Services'!$B$7:$F$36,'Table of Current Services'!$F$5,)="cost","Yes","No"))</f>
        <v/>
      </c>
      <c r="M3596" s="154" t="str">
        <f>IFERROR(IF('C. Consumer Service Detail'!$K3596="No Match","No",VLOOKUP('C. Consumer Service Detail'!$C3596,'B. Consumer Budget'!$E$11:$F$2010,2,FALSE)),"")</f>
        <v/>
      </c>
      <c r="P3596" s="94"/>
      <c r="Q3596" s="94"/>
    </row>
    <row r="3597" spans="2:17" x14ac:dyDescent="0.25">
      <c r="B3597" s="95">
        <f t="shared" si="110"/>
        <v>3587</v>
      </c>
      <c r="C3597" s="149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96"/>
      <c r="E3597" s="98"/>
      <c r="F3597" s="120"/>
      <c r="G3597" s="99"/>
      <c r="H3597" s="172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85"/>
      <c r="J3597" s="171" t="str">
        <f t="shared" si="109"/>
        <v/>
      </c>
      <c r="K3597" s="163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53" t="str">
        <f>IF('C. Consumer Service Detail'!$F3597="","",IF(VLOOKUP('C. Consumer Service Detail'!$F3597,'Table of Current Services'!$B$7:$F$36,'Table of Current Services'!$F$5,)="cost","Yes","No"))</f>
        <v/>
      </c>
      <c r="M3597" s="154" t="str">
        <f>IFERROR(IF('C. Consumer Service Detail'!$K3597="No Match","No",VLOOKUP('C. Consumer Service Detail'!$C3597,'B. Consumer Budget'!$E$11:$F$2010,2,FALSE)),"")</f>
        <v/>
      </c>
      <c r="P3597" s="94"/>
      <c r="Q3597" s="94"/>
    </row>
    <row r="3598" spans="2:17" x14ac:dyDescent="0.25">
      <c r="B3598" s="95">
        <f t="shared" si="110"/>
        <v>3588</v>
      </c>
      <c r="C3598" s="149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97"/>
      <c r="E3598" s="96"/>
      <c r="F3598" s="119"/>
      <c r="G3598" s="97"/>
      <c r="H3598" s="170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86"/>
      <c r="J3598" s="171" t="str">
        <f t="shared" si="109"/>
        <v/>
      </c>
      <c r="K3598" s="163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53" t="str">
        <f>IF('C. Consumer Service Detail'!$F3598="","",IF(VLOOKUP('C. Consumer Service Detail'!$F3598,'Table of Current Services'!$B$7:$F$36,'Table of Current Services'!$F$5,)="cost","Yes","No"))</f>
        <v/>
      </c>
      <c r="M3598" s="154" t="str">
        <f>IFERROR(IF('C. Consumer Service Detail'!$K3598="No Match","No",VLOOKUP('C. Consumer Service Detail'!$C3598,'B. Consumer Budget'!$E$11:$F$2010,2,FALSE)),"")</f>
        <v/>
      </c>
      <c r="P3598" s="94"/>
      <c r="Q3598" s="94"/>
    </row>
    <row r="3599" spans="2:17" x14ac:dyDescent="0.25">
      <c r="B3599" s="95">
        <f t="shared" si="110"/>
        <v>3589</v>
      </c>
      <c r="C3599" s="149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96"/>
      <c r="E3599" s="98"/>
      <c r="F3599" s="120"/>
      <c r="G3599" s="99"/>
      <c r="H3599" s="172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85"/>
      <c r="J3599" s="171" t="str">
        <f t="shared" si="109"/>
        <v/>
      </c>
      <c r="K3599" s="163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53" t="str">
        <f>IF('C. Consumer Service Detail'!$F3599="","",IF(VLOOKUP('C. Consumer Service Detail'!$F3599,'Table of Current Services'!$B$7:$F$36,'Table of Current Services'!$F$5,)="cost","Yes","No"))</f>
        <v/>
      </c>
      <c r="M3599" s="154" t="str">
        <f>IFERROR(IF('C. Consumer Service Detail'!$K3599="No Match","No",VLOOKUP('C. Consumer Service Detail'!$C3599,'B. Consumer Budget'!$E$11:$F$2010,2,FALSE)),"")</f>
        <v/>
      </c>
      <c r="P3599" s="94"/>
      <c r="Q3599" s="94"/>
    </row>
    <row r="3600" spans="2:17" x14ac:dyDescent="0.25">
      <c r="B3600" s="95">
        <f t="shared" si="110"/>
        <v>3590</v>
      </c>
      <c r="C3600" s="149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97"/>
      <c r="E3600" s="96"/>
      <c r="F3600" s="119"/>
      <c r="G3600" s="97"/>
      <c r="H3600" s="170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86"/>
      <c r="J3600" s="171" t="str">
        <f t="shared" si="109"/>
        <v/>
      </c>
      <c r="K3600" s="163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53" t="str">
        <f>IF('C. Consumer Service Detail'!$F3600="","",IF(VLOOKUP('C. Consumer Service Detail'!$F3600,'Table of Current Services'!$B$7:$F$36,'Table of Current Services'!$F$5,)="cost","Yes","No"))</f>
        <v/>
      </c>
      <c r="M3600" s="154" t="str">
        <f>IFERROR(IF('C. Consumer Service Detail'!$K3600="No Match","No",VLOOKUP('C. Consumer Service Detail'!$C3600,'B. Consumer Budget'!$E$11:$F$2010,2,FALSE)),"")</f>
        <v/>
      </c>
      <c r="P3600" s="94"/>
      <c r="Q3600" s="94"/>
    </row>
    <row r="3601" spans="2:17" x14ac:dyDescent="0.25">
      <c r="B3601" s="95">
        <f t="shared" si="110"/>
        <v>3591</v>
      </c>
      <c r="C3601" s="149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96"/>
      <c r="E3601" s="98"/>
      <c r="F3601" s="120"/>
      <c r="G3601" s="99"/>
      <c r="H3601" s="172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85"/>
      <c r="J3601" s="171" t="str">
        <f t="shared" si="109"/>
        <v/>
      </c>
      <c r="K3601" s="163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53" t="str">
        <f>IF('C. Consumer Service Detail'!$F3601="","",IF(VLOOKUP('C. Consumer Service Detail'!$F3601,'Table of Current Services'!$B$7:$F$36,'Table of Current Services'!$F$5,)="cost","Yes","No"))</f>
        <v/>
      </c>
      <c r="M3601" s="154" t="str">
        <f>IFERROR(IF('C. Consumer Service Detail'!$K3601="No Match","No",VLOOKUP('C. Consumer Service Detail'!$C3601,'B. Consumer Budget'!$E$11:$F$2010,2,FALSE)),"")</f>
        <v/>
      </c>
      <c r="P3601" s="94"/>
      <c r="Q3601" s="94"/>
    </row>
    <row r="3602" spans="2:17" x14ac:dyDescent="0.25">
      <c r="B3602" s="95">
        <f t="shared" si="110"/>
        <v>3592</v>
      </c>
      <c r="C3602" s="149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97"/>
      <c r="E3602" s="96"/>
      <c r="F3602" s="119"/>
      <c r="G3602" s="97"/>
      <c r="H3602" s="170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86"/>
      <c r="J3602" s="171" t="str">
        <f t="shared" si="109"/>
        <v/>
      </c>
      <c r="K3602" s="163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53" t="str">
        <f>IF('C. Consumer Service Detail'!$F3602="","",IF(VLOOKUP('C. Consumer Service Detail'!$F3602,'Table of Current Services'!$B$7:$F$36,'Table of Current Services'!$F$5,)="cost","Yes","No"))</f>
        <v/>
      </c>
      <c r="M3602" s="154" t="str">
        <f>IFERROR(IF('C. Consumer Service Detail'!$K3602="No Match","No",VLOOKUP('C. Consumer Service Detail'!$C3602,'B. Consumer Budget'!$E$11:$F$2010,2,FALSE)),"")</f>
        <v/>
      </c>
      <c r="P3602" s="94"/>
      <c r="Q3602" s="94"/>
    </row>
    <row r="3603" spans="2:17" x14ac:dyDescent="0.25">
      <c r="B3603" s="95">
        <f t="shared" si="110"/>
        <v>3593</v>
      </c>
      <c r="C3603" s="149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96"/>
      <c r="E3603" s="98"/>
      <c r="F3603" s="120"/>
      <c r="G3603" s="99"/>
      <c r="H3603" s="172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85"/>
      <c r="J3603" s="171" t="str">
        <f t="shared" si="109"/>
        <v/>
      </c>
      <c r="K3603" s="163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53" t="str">
        <f>IF('C. Consumer Service Detail'!$F3603="","",IF(VLOOKUP('C. Consumer Service Detail'!$F3603,'Table of Current Services'!$B$7:$F$36,'Table of Current Services'!$F$5,)="cost","Yes","No"))</f>
        <v/>
      </c>
      <c r="M3603" s="154" t="str">
        <f>IFERROR(IF('C. Consumer Service Detail'!$K3603="No Match","No",VLOOKUP('C. Consumer Service Detail'!$C3603,'B. Consumer Budget'!$E$11:$F$2010,2,FALSE)),"")</f>
        <v/>
      </c>
      <c r="P3603" s="94"/>
      <c r="Q3603" s="94"/>
    </row>
    <row r="3604" spans="2:17" x14ac:dyDescent="0.25">
      <c r="B3604" s="95">
        <f t="shared" si="110"/>
        <v>3594</v>
      </c>
      <c r="C3604" s="149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97"/>
      <c r="E3604" s="96"/>
      <c r="F3604" s="119"/>
      <c r="G3604" s="97"/>
      <c r="H3604" s="170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86"/>
      <c r="J3604" s="171" t="str">
        <f t="shared" si="109"/>
        <v/>
      </c>
      <c r="K3604" s="163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53" t="str">
        <f>IF('C. Consumer Service Detail'!$F3604="","",IF(VLOOKUP('C. Consumer Service Detail'!$F3604,'Table of Current Services'!$B$7:$F$36,'Table of Current Services'!$F$5,)="cost","Yes","No"))</f>
        <v/>
      </c>
      <c r="M3604" s="154" t="str">
        <f>IFERROR(IF('C. Consumer Service Detail'!$K3604="No Match","No",VLOOKUP('C. Consumer Service Detail'!$C3604,'B. Consumer Budget'!$E$11:$F$2010,2,FALSE)),"")</f>
        <v/>
      </c>
      <c r="P3604" s="94"/>
      <c r="Q3604" s="94"/>
    </row>
    <row r="3605" spans="2:17" x14ac:dyDescent="0.25">
      <c r="B3605" s="95">
        <f t="shared" si="110"/>
        <v>3595</v>
      </c>
      <c r="C3605" s="149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96"/>
      <c r="E3605" s="98"/>
      <c r="F3605" s="120"/>
      <c r="G3605" s="99"/>
      <c r="H3605" s="172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85"/>
      <c r="J3605" s="171" t="str">
        <f t="shared" si="109"/>
        <v/>
      </c>
      <c r="K3605" s="163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53" t="str">
        <f>IF('C. Consumer Service Detail'!$F3605="","",IF(VLOOKUP('C. Consumer Service Detail'!$F3605,'Table of Current Services'!$B$7:$F$36,'Table of Current Services'!$F$5,)="cost","Yes","No"))</f>
        <v/>
      </c>
      <c r="M3605" s="154" t="str">
        <f>IFERROR(IF('C. Consumer Service Detail'!$K3605="No Match","No",VLOOKUP('C. Consumer Service Detail'!$C3605,'B. Consumer Budget'!$E$11:$F$2010,2,FALSE)),"")</f>
        <v/>
      </c>
      <c r="P3605" s="94"/>
      <c r="Q3605" s="94"/>
    </row>
    <row r="3606" spans="2:17" x14ac:dyDescent="0.25">
      <c r="B3606" s="95">
        <f t="shared" si="110"/>
        <v>3596</v>
      </c>
      <c r="C3606" s="149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97"/>
      <c r="E3606" s="96"/>
      <c r="F3606" s="119"/>
      <c r="G3606" s="97"/>
      <c r="H3606" s="170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86"/>
      <c r="J3606" s="171" t="str">
        <f t="shared" si="109"/>
        <v/>
      </c>
      <c r="K3606" s="163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53" t="str">
        <f>IF('C. Consumer Service Detail'!$F3606="","",IF(VLOOKUP('C. Consumer Service Detail'!$F3606,'Table of Current Services'!$B$7:$F$36,'Table of Current Services'!$F$5,)="cost","Yes","No"))</f>
        <v/>
      </c>
      <c r="M3606" s="154" t="str">
        <f>IFERROR(IF('C. Consumer Service Detail'!$K3606="No Match","No",VLOOKUP('C. Consumer Service Detail'!$C3606,'B. Consumer Budget'!$E$11:$F$2010,2,FALSE)),"")</f>
        <v/>
      </c>
      <c r="P3606" s="94"/>
      <c r="Q3606" s="94"/>
    </row>
    <row r="3607" spans="2:17" x14ac:dyDescent="0.25">
      <c r="B3607" s="95">
        <f t="shared" si="110"/>
        <v>3597</v>
      </c>
      <c r="C3607" s="149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96"/>
      <c r="E3607" s="98"/>
      <c r="F3607" s="120"/>
      <c r="G3607" s="99"/>
      <c r="H3607" s="172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85"/>
      <c r="J3607" s="171" t="str">
        <f t="shared" si="109"/>
        <v/>
      </c>
      <c r="K3607" s="163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53" t="str">
        <f>IF('C. Consumer Service Detail'!$F3607="","",IF(VLOOKUP('C. Consumer Service Detail'!$F3607,'Table of Current Services'!$B$7:$F$36,'Table of Current Services'!$F$5,)="cost","Yes","No"))</f>
        <v/>
      </c>
      <c r="M3607" s="154" t="str">
        <f>IFERROR(IF('C. Consumer Service Detail'!$K3607="No Match","No",VLOOKUP('C. Consumer Service Detail'!$C3607,'B. Consumer Budget'!$E$11:$F$2010,2,FALSE)),"")</f>
        <v/>
      </c>
      <c r="P3607" s="94"/>
      <c r="Q3607" s="94"/>
    </row>
    <row r="3608" spans="2:17" x14ac:dyDescent="0.25">
      <c r="B3608" s="95">
        <f t="shared" si="110"/>
        <v>3598</v>
      </c>
      <c r="C3608" s="149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97"/>
      <c r="E3608" s="96"/>
      <c r="F3608" s="119"/>
      <c r="G3608" s="97"/>
      <c r="H3608" s="170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86"/>
      <c r="J3608" s="171" t="str">
        <f t="shared" si="109"/>
        <v/>
      </c>
      <c r="K3608" s="163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53" t="str">
        <f>IF('C. Consumer Service Detail'!$F3608="","",IF(VLOOKUP('C. Consumer Service Detail'!$F3608,'Table of Current Services'!$B$7:$F$36,'Table of Current Services'!$F$5,)="cost","Yes","No"))</f>
        <v/>
      </c>
      <c r="M3608" s="154" t="str">
        <f>IFERROR(IF('C. Consumer Service Detail'!$K3608="No Match","No",VLOOKUP('C. Consumer Service Detail'!$C3608,'B. Consumer Budget'!$E$11:$F$2010,2,FALSE)),"")</f>
        <v/>
      </c>
      <c r="P3608" s="94"/>
      <c r="Q3608" s="94"/>
    </row>
    <row r="3609" spans="2:17" x14ac:dyDescent="0.25">
      <c r="B3609" s="95">
        <f t="shared" si="110"/>
        <v>3599</v>
      </c>
      <c r="C3609" s="149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96"/>
      <c r="E3609" s="98"/>
      <c r="F3609" s="120"/>
      <c r="G3609" s="99"/>
      <c r="H3609" s="172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85"/>
      <c r="J3609" s="171" t="str">
        <f t="shared" si="109"/>
        <v/>
      </c>
      <c r="K3609" s="163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53" t="str">
        <f>IF('C. Consumer Service Detail'!$F3609="","",IF(VLOOKUP('C. Consumer Service Detail'!$F3609,'Table of Current Services'!$B$7:$F$36,'Table of Current Services'!$F$5,)="cost","Yes","No"))</f>
        <v/>
      </c>
      <c r="M3609" s="154" t="str">
        <f>IFERROR(IF('C. Consumer Service Detail'!$K3609="No Match","No",VLOOKUP('C. Consumer Service Detail'!$C3609,'B. Consumer Budget'!$E$11:$F$2010,2,FALSE)),"")</f>
        <v/>
      </c>
      <c r="P3609" s="94"/>
      <c r="Q3609" s="94"/>
    </row>
    <row r="3610" spans="2:17" x14ac:dyDescent="0.25">
      <c r="B3610" s="95">
        <f t="shared" si="110"/>
        <v>3600</v>
      </c>
      <c r="C3610" s="149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97"/>
      <c r="E3610" s="96"/>
      <c r="F3610" s="119"/>
      <c r="G3610" s="97"/>
      <c r="H3610" s="170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86"/>
      <c r="J3610" s="171" t="str">
        <f t="shared" si="109"/>
        <v/>
      </c>
      <c r="K3610" s="163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53" t="str">
        <f>IF('C. Consumer Service Detail'!$F3610="","",IF(VLOOKUP('C. Consumer Service Detail'!$F3610,'Table of Current Services'!$B$7:$F$36,'Table of Current Services'!$F$5,)="cost","Yes","No"))</f>
        <v/>
      </c>
      <c r="M3610" s="154" t="str">
        <f>IFERROR(IF('C. Consumer Service Detail'!$K3610="No Match","No",VLOOKUP('C. Consumer Service Detail'!$C3610,'B. Consumer Budget'!$E$11:$F$2010,2,FALSE)),"")</f>
        <v/>
      </c>
      <c r="P3610" s="94"/>
      <c r="Q3610" s="94"/>
    </row>
    <row r="3611" spans="2:17" x14ac:dyDescent="0.25">
      <c r="B3611" s="95">
        <f t="shared" si="110"/>
        <v>3601</v>
      </c>
      <c r="C3611" s="149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96"/>
      <c r="E3611" s="98"/>
      <c r="F3611" s="120"/>
      <c r="G3611" s="99"/>
      <c r="H3611" s="172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85"/>
      <c r="J3611" s="171" t="str">
        <f t="shared" si="109"/>
        <v/>
      </c>
      <c r="K3611" s="163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53" t="str">
        <f>IF('C. Consumer Service Detail'!$F3611="","",IF(VLOOKUP('C. Consumer Service Detail'!$F3611,'Table of Current Services'!$B$7:$F$36,'Table of Current Services'!$F$5,)="cost","Yes","No"))</f>
        <v/>
      </c>
      <c r="M3611" s="154" t="str">
        <f>IFERROR(IF('C. Consumer Service Detail'!$K3611="No Match","No",VLOOKUP('C. Consumer Service Detail'!$C3611,'B. Consumer Budget'!$E$11:$F$2010,2,FALSE)),"")</f>
        <v/>
      </c>
      <c r="P3611" s="94"/>
      <c r="Q3611" s="94"/>
    </row>
    <row r="3612" spans="2:17" x14ac:dyDescent="0.25">
      <c r="B3612" s="95">
        <f t="shared" si="110"/>
        <v>3602</v>
      </c>
      <c r="C3612" s="149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97"/>
      <c r="E3612" s="96"/>
      <c r="F3612" s="119"/>
      <c r="G3612" s="97"/>
      <c r="H3612" s="170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86"/>
      <c r="J3612" s="171" t="str">
        <f t="shared" si="109"/>
        <v/>
      </c>
      <c r="K3612" s="163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53" t="str">
        <f>IF('C. Consumer Service Detail'!$F3612="","",IF(VLOOKUP('C. Consumer Service Detail'!$F3612,'Table of Current Services'!$B$7:$F$36,'Table of Current Services'!$F$5,)="cost","Yes","No"))</f>
        <v/>
      </c>
      <c r="M3612" s="154" t="str">
        <f>IFERROR(IF('C. Consumer Service Detail'!$K3612="No Match","No",VLOOKUP('C. Consumer Service Detail'!$C3612,'B. Consumer Budget'!$E$11:$F$2010,2,FALSE)),"")</f>
        <v/>
      </c>
      <c r="P3612" s="94"/>
      <c r="Q3612" s="94"/>
    </row>
    <row r="3613" spans="2:17" x14ac:dyDescent="0.25">
      <c r="B3613" s="95">
        <f t="shared" si="110"/>
        <v>3603</v>
      </c>
      <c r="C3613" s="149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96"/>
      <c r="E3613" s="98"/>
      <c r="F3613" s="120"/>
      <c r="G3613" s="99"/>
      <c r="H3613" s="172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85"/>
      <c r="J3613" s="171" t="str">
        <f t="shared" si="109"/>
        <v/>
      </c>
      <c r="K3613" s="163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53" t="str">
        <f>IF('C. Consumer Service Detail'!$F3613="","",IF(VLOOKUP('C. Consumer Service Detail'!$F3613,'Table of Current Services'!$B$7:$F$36,'Table of Current Services'!$F$5,)="cost","Yes","No"))</f>
        <v/>
      </c>
      <c r="M3613" s="154" t="str">
        <f>IFERROR(IF('C. Consumer Service Detail'!$K3613="No Match","No",VLOOKUP('C. Consumer Service Detail'!$C3613,'B. Consumer Budget'!$E$11:$F$2010,2,FALSE)),"")</f>
        <v/>
      </c>
      <c r="P3613" s="94"/>
      <c r="Q3613" s="94"/>
    </row>
    <row r="3614" spans="2:17" x14ac:dyDescent="0.25">
      <c r="B3614" s="95">
        <f t="shared" si="110"/>
        <v>3604</v>
      </c>
      <c r="C3614" s="149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97"/>
      <c r="E3614" s="96"/>
      <c r="F3614" s="119"/>
      <c r="G3614" s="97"/>
      <c r="H3614" s="170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86"/>
      <c r="J3614" s="171" t="str">
        <f t="shared" si="109"/>
        <v/>
      </c>
      <c r="K3614" s="163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53" t="str">
        <f>IF('C. Consumer Service Detail'!$F3614="","",IF(VLOOKUP('C. Consumer Service Detail'!$F3614,'Table of Current Services'!$B$7:$F$36,'Table of Current Services'!$F$5,)="cost","Yes","No"))</f>
        <v/>
      </c>
      <c r="M3614" s="154" t="str">
        <f>IFERROR(IF('C. Consumer Service Detail'!$K3614="No Match","No",VLOOKUP('C. Consumer Service Detail'!$C3614,'B. Consumer Budget'!$E$11:$F$2010,2,FALSE)),"")</f>
        <v/>
      </c>
      <c r="P3614" s="94"/>
      <c r="Q3614" s="94"/>
    </row>
    <row r="3615" spans="2:17" x14ac:dyDescent="0.25">
      <c r="B3615" s="95">
        <f t="shared" si="110"/>
        <v>3605</v>
      </c>
      <c r="C3615" s="149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96"/>
      <c r="E3615" s="98"/>
      <c r="F3615" s="120"/>
      <c r="G3615" s="99"/>
      <c r="H3615" s="172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85"/>
      <c r="J3615" s="171" t="str">
        <f t="shared" si="109"/>
        <v/>
      </c>
      <c r="K3615" s="163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53" t="str">
        <f>IF('C. Consumer Service Detail'!$F3615="","",IF(VLOOKUP('C. Consumer Service Detail'!$F3615,'Table of Current Services'!$B$7:$F$36,'Table of Current Services'!$F$5,)="cost","Yes","No"))</f>
        <v/>
      </c>
      <c r="M3615" s="154" t="str">
        <f>IFERROR(IF('C. Consumer Service Detail'!$K3615="No Match","No",VLOOKUP('C. Consumer Service Detail'!$C3615,'B. Consumer Budget'!$E$11:$F$2010,2,FALSE)),"")</f>
        <v/>
      </c>
      <c r="P3615" s="94"/>
      <c r="Q3615" s="94"/>
    </row>
    <row r="3616" spans="2:17" x14ac:dyDescent="0.25">
      <c r="B3616" s="95">
        <f t="shared" si="110"/>
        <v>3606</v>
      </c>
      <c r="C3616" s="149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97"/>
      <c r="E3616" s="96"/>
      <c r="F3616" s="119"/>
      <c r="G3616" s="97"/>
      <c r="H3616" s="170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86"/>
      <c r="J3616" s="171" t="str">
        <f t="shared" si="109"/>
        <v/>
      </c>
      <c r="K3616" s="163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53" t="str">
        <f>IF('C. Consumer Service Detail'!$F3616="","",IF(VLOOKUP('C. Consumer Service Detail'!$F3616,'Table of Current Services'!$B$7:$F$36,'Table of Current Services'!$F$5,)="cost","Yes","No"))</f>
        <v/>
      </c>
      <c r="M3616" s="154" t="str">
        <f>IFERROR(IF('C. Consumer Service Detail'!$K3616="No Match","No",VLOOKUP('C. Consumer Service Detail'!$C3616,'B. Consumer Budget'!$E$11:$F$2010,2,FALSE)),"")</f>
        <v/>
      </c>
      <c r="P3616" s="94"/>
      <c r="Q3616" s="94"/>
    </row>
    <row r="3617" spans="2:17" x14ac:dyDescent="0.25">
      <c r="B3617" s="95">
        <f t="shared" si="110"/>
        <v>3607</v>
      </c>
      <c r="C3617" s="149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96"/>
      <c r="E3617" s="98"/>
      <c r="F3617" s="120"/>
      <c r="G3617" s="99"/>
      <c r="H3617" s="172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85"/>
      <c r="J3617" s="171" t="str">
        <f t="shared" si="109"/>
        <v/>
      </c>
      <c r="K3617" s="163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53" t="str">
        <f>IF('C. Consumer Service Detail'!$F3617="","",IF(VLOOKUP('C. Consumer Service Detail'!$F3617,'Table of Current Services'!$B$7:$F$36,'Table of Current Services'!$F$5,)="cost","Yes","No"))</f>
        <v/>
      </c>
      <c r="M3617" s="154" t="str">
        <f>IFERROR(IF('C. Consumer Service Detail'!$K3617="No Match","No",VLOOKUP('C. Consumer Service Detail'!$C3617,'B. Consumer Budget'!$E$11:$F$2010,2,FALSE)),"")</f>
        <v/>
      </c>
      <c r="P3617" s="94"/>
      <c r="Q3617" s="94"/>
    </row>
    <row r="3618" spans="2:17" x14ac:dyDescent="0.25">
      <c r="B3618" s="95">
        <f t="shared" si="110"/>
        <v>3608</v>
      </c>
      <c r="C3618" s="149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97"/>
      <c r="E3618" s="96"/>
      <c r="F3618" s="119"/>
      <c r="G3618" s="97"/>
      <c r="H3618" s="170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86"/>
      <c r="J3618" s="171" t="str">
        <f t="shared" si="109"/>
        <v/>
      </c>
      <c r="K3618" s="163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53" t="str">
        <f>IF('C. Consumer Service Detail'!$F3618="","",IF(VLOOKUP('C. Consumer Service Detail'!$F3618,'Table of Current Services'!$B$7:$F$36,'Table of Current Services'!$F$5,)="cost","Yes","No"))</f>
        <v/>
      </c>
      <c r="M3618" s="154" t="str">
        <f>IFERROR(IF('C. Consumer Service Detail'!$K3618="No Match","No",VLOOKUP('C. Consumer Service Detail'!$C3618,'B. Consumer Budget'!$E$11:$F$2010,2,FALSE)),"")</f>
        <v/>
      </c>
      <c r="P3618" s="94"/>
      <c r="Q3618" s="94"/>
    </row>
    <row r="3619" spans="2:17" x14ac:dyDescent="0.25">
      <c r="B3619" s="95">
        <f t="shared" si="110"/>
        <v>3609</v>
      </c>
      <c r="C3619" s="149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96"/>
      <c r="E3619" s="98"/>
      <c r="F3619" s="120"/>
      <c r="G3619" s="99"/>
      <c r="H3619" s="172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85"/>
      <c r="J3619" s="171" t="str">
        <f t="shared" si="109"/>
        <v/>
      </c>
      <c r="K3619" s="163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53" t="str">
        <f>IF('C. Consumer Service Detail'!$F3619="","",IF(VLOOKUP('C. Consumer Service Detail'!$F3619,'Table of Current Services'!$B$7:$F$36,'Table of Current Services'!$F$5,)="cost","Yes","No"))</f>
        <v/>
      </c>
      <c r="M3619" s="154" t="str">
        <f>IFERROR(IF('C. Consumer Service Detail'!$K3619="No Match","No",VLOOKUP('C. Consumer Service Detail'!$C3619,'B. Consumer Budget'!$E$11:$F$2010,2,FALSE)),"")</f>
        <v/>
      </c>
      <c r="P3619" s="94"/>
      <c r="Q3619" s="94"/>
    </row>
    <row r="3620" spans="2:17" x14ac:dyDescent="0.25">
      <c r="B3620" s="95">
        <f t="shared" si="110"/>
        <v>3610</v>
      </c>
      <c r="C3620" s="149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97"/>
      <c r="E3620" s="96"/>
      <c r="F3620" s="119"/>
      <c r="G3620" s="97"/>
      <c r="H3620" s="170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86"/>
      <c r="J3620" s="171" t="str">
        <f t="shared" si="109"/>
        <v/>
      </c>
      <c r="K3620" s="163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53" t="str">
        <f>IF('C. Consumer Service Detail'!$F3620="","",IF(VLOOKUP('C. Consumer Service Detail'!$F3620,'Table of Current Services'!$B$7:$F$36,'Table of Current Services'!$F$5,)="cost","Yes","No"))</f>
        <v/>
      </c>
      <c r="M3620" s="154" t="str">
        <f>IFERROR(IF('C. Consumer Service Detail'!$K3620="No Match","No",VLOOKUP('C. Consumer Service Detail'!$C3620,'B. Consumer Budget'!$E$11:$F$2010,2,FALSE)),"")</f>
        <v/>
      </c>
      <c r="P3620" s="94"/>
      <c r="Q3620" s="94"/>
    </row>
    <row r="3621" spans="2:17" x14ac:dyDescent="0.25">
      <c r="B3621" s="95">
        <f t="shared" si="110"/>
        <v>3611</v>
      </c>
      <c r="C3621" s="149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96"/>
      <c r="E3621" s="98"/>
      <c r="F3621" s="120"/>
      <c r="G3621" s="99"/>
      <c r="H3621" s="172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85"/>
      <c r="J3621" s="171" t="str">
        <f t="shared" si="109"/>
        <v/>
      </c>
      <c r="K3621" s="163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53" t="str">
        <f>IF('C. Consumer Service Detail'!$F3621="","",IF(VLOOKUP('C. Consumer Service Detail'!$F3621,'Table of Current Services'!$B$7:$F$36,'Table of Current Services'!$F$5,)="cost","Yes","No"))</f>
        <v/>
      </c>
      <c r="M3621" s="154" t="str">
        <f>IFERROR(IF('C. Consumer Service Detail'!$K3621="No Match","No",VLOOKUP('C. Consumer Service Detail'!$C3621,'B. Consumer Budget'!$E$11:$F$2010,2,FALSE)),"")</f>
        <v/>
      </c>
      <c r="P3621" s="94"/>
      <c r="Q3621" s="94"/>
    </row>
    <row r="3622" spans="2:17" x14ac:dyDescent="0.25">
      <c r="B3622" s="95">
        <f t="shared" si="110"/>
        <v>3612</v>
      </c>
      <c r="C3622" s="149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97"/>
      <c r="E3622" s="96"/>
      <c r="F3622" s="119"/>
      <c r="G3622" s="97"/>
      <c r="H3622" s="170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86"/>
      <c r="J3622" s="171" t="str">
        <f t="shared" si="109"/>
        <v/>
      </c>
      <c r="K3622" s="163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53" t="str">
        <f>IF('C. Consumer Service Detail'!$F3622="","",IF(VLOOKUP('C. Consumer Service Detail'!$F3622,'Table of Current Services'!$B$7:$F$36,'Table of Current Services'!$F$5,)="cost","Yes","No"))</f>
        <v/>
      </c>
      <c r="M3622" s="154" t="str">
        <f>IFERROR(IF('C. Consumer Service Detail'!$K3622="No Match","No",VLOOKUP('C. Consumer Service Detail'!$C3622,'B. Consumer Budget'!$E$11:$F$2010,2,FALSE)),"")</f>
        <v/>
      </c>
      <c r="P3622" s="94"/>
      <c r="Q3622" s="94"/>
    </row>
    <row r="3623" spans="2:17" x14ac:dyDescent="0.25">
      <c r="B3623" s="95">
        <f t="shared" si="110"/>
        <v>3613</v>
      </c>
      <c r="C3623" s="149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96"/>
      <c r="E3623" s="98"/>
      <c r="F3623" s="120"/>
      <c r="G3623" s="99"/>
      <c r="H3623" s="172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85"/>
      <c r="J3623" s="171" t="str">
        <f t="shared" si="109"/>
        <v/>
      </c>
      <c r="K3623" s="163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53" t="str">
        <f>IF('C. Consumer Service Detail'!$F3623="","",IF(VLOOKUP('C. Consumer Service Detail'!$F3623,'Table of Current Services'!$B$7:$F$36,'Table of Current Services'!$F$5,)="cost","Yes","No"))</f>
        <v/>
      </c>
      <c r="M3623" s="154" t="str">
        <f>IFERROR(IF('C. Consumer Service Detail'!$K3623="No Match","No",VLOOKUP('C. Consumer Service Detail'!$C3623,'B. Consumer Budget'!$E$11:$F$2010,2,FALSE)),"")</f>
        <v/>
      </c>
      <c r="P3623" s="94"/>
      <c r="Q3623" s="94"/>
    </row>
    <row r="3624" spans="2:17" x14ac:dyDescent="0.25">
      <c r="B3624" s="95">
        <f t="shared" si="110"/>
        <v>3614</v>
      </c>
      <c r="C3624" s="149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97"/>
      <c r="E3624" s="96"/>
      <c r="F3624" s="119"/>
      <c r="G3624" s="97"/>
      <c r="H3624" s="170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86"/>
      <c r="J3624" s="171" t="str">
        <f t="shared" si="109"/>
        <v/>
      </c>
      <c r="K3624" s="163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53" t="str">
        <f>IF('C. Consumer Service Detail'!$F3624="","",IF(VLOOKUP('C. Consumer Service Detail'!$F3624,'Table of Current Services'!$B$7:$F$36,'Table of Current Services'!$F$5,)="cost","Yes","No"))</f>
        <v/>
      </c>
      <c r="M3624" s="154" t="str">
        <f>IFERROR(IF('C. Consumer Service Detail'!$K3624="No Match","No",VLOOKUP('C. Consumer Service Detail'!$C3624,'B. Consumer Budget'!$E$11:$F$2010,2,FALSE)),"")</f>
        <v/>
      </c>
      <c r="P3624" s="94"/>
      <c r="Q3624" s="94"/>
    </row>
    <row r="3625" spans="2:17" x14ac:dyDescent="0.25">
      <c r="B3625" s="95">
        <f t="shared" si="110"/>
        <v>3615</v>
      </c>
      <c r="C3625" s="149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96"/>
      <c r="E3625" s="98"/>
      <c r="F3625" s="120"/>
      <c r="G3625" s="99"/>
      <c r="H3625" s="172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85"/>
      <c r="J3625" s="171" t="str">
        <f t="shared" si="109"/>
        <v/>
      </c>
      <c r="K3625" s="163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53" t="str">
        <f>IF('C. Consumer Service Detail'!$F3625="","",IF(VLOOKUP('C. Consumer Service Detail'!$F3625,'Table of Current Services'!$B$7:$F$36,'Table of Current Services'!$F$5,)="cost","Yes","No"))</f>
        <v/>
      </c>
      <c r="M3625" s="154" t="str">
        <f>IFERROR(IF('C. Consumer Service Detail'!$K3625="No Match","No",VLOOKUP('C. Consumer Service Detail'!$C3625,'B. Consumer Budget'!$E$11:$F$2010,2,FALSE)),"")</f>
        <v/>
      </c>
      <c r="P3625" s="94"/>
      <c r="Q3625" s="94"/>
    </row>
    <row r="3626" spans="2:17" x14ac:dyDescent="0.25">
      <c r="B3626" s="95">
        <f t="shared" si="110"/>
        <v>3616</v>
      </c>
      <c r="C3626" s="149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97"/>
      <c r="E3626" s="96"/>
      <c r="F3626" s="119"/>
      <c r="G3626" s="97"/>
      <c r="H3626" s="170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86"/>
      <c r="J3626" s="171" t="str">
        <f t="shared" si="109"/>
        <v/>
      </c>
      <c r="K3626" s="163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53" t="str">
        <f>IF('C. Consumer Service Detail'!$F3626="","",IF(VLOOKUP('C. Consumer Service Detail'!$F3626,'Table of Current Services'!$B$7:$F$36,'Table of Current Services'!$F$5,)="cost","Yes","No"))</f>
        <v/>
      </c>
      <c r="M3626" s="154" t="str">
        <f>IFERROR(IF('C. Consumer Service Detail'!$K3626="No Match","No",VLOOKUP('C. Consumer Service Detail'!$C3626,'B. Consumer Budget'!$E$11:$F$2010,2,FALSE)),"")</f>
        <v/>
      </c>
      <c r="P3626" s="94"/>
      <c r="Q3626" s="94"/>
    </row>
    <row r="3627" spans="2:17" x14ac:dyDescent="0.25">
      <c r="B3627" s="95">
        <f t="shared" si="110"/>
        <v>3617</v>
      </c>
      <c r="C3627" s="149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96"/>
      <c r="E3627" s="98"/>
      <c r="F3627" s="120"/>
      <c r="G3627" s="99"/>
      <c r="H3627" s="172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85"/>
      <c r="J3627" s="171" t="str">
        <f t="shared" si="109"/>
        <v/>
      </c>
      <c r="K3627" s="163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53" t="str">
        <f>IF('C. Consumer Service Detail'!$F3627="","",IF(VLOOKUP('C. Consumer Service Detail'!$F3627,'Table of Current Services'!$B$7:$F$36,'Table of Current Services'!$F$5,)="cost","Yes","No"))</f>
        <v/>
      </c>
      <c r="M3627" s="154" t="str">
        <f>IFERROR(IF('C. Consumer Service Detail'!$K3627="No Match","No",VLOOKUP('C. Consumer Service Detail'!$C3627,'B. Consumer Budget'!$E$11:$F$2010,2,FALSE)),"")</f>
        <v/>
      </c>
      <c r="P3627" s="94"/>
      <c r="Q3627" s="94"/>
    </row>
    <row r="3628" spans="2:17" x14ac:dyDescent="0.25">
      <c r="B3628" s="95">
        <f t="shared" si="110"/>
        <v>3618</v>
      </c>
      <c r="C3628" s="149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97"/>
      <c r="E3628" s="96"/>
      <c r="F3628" s="119"/>
      <c r="G3628" s="97"/>
      <c r="H3628" s="170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86"/>
      <c r="J3628" s="171" t="str">
        <f t="shared" si="109"/>
        <v/>
      </c>
      <c r="K3628" s="163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53" t="str">
        <f>IF('C. Consumer Service Detail'!$F3628="","",IF(VLOOKUP('C. Consumer Service Detail'!$F3628,'Table of Current Services'!$B$7:$F$36,'Table of Current Services'!$F$5,)="cost","Yes","No"))</f>
        <v/>
      </c>
      <c r="M3628" s="154" t="str">
        <f>IFERROR(IF('C. Consumer Service Detail'!$K3628="No Match","No",VLOOKUP('C. Consumer Service Detail'!$C3628,'B. Consumer Budget'!$E$11:$F$2010,2,FALSE)),"")</f>
        <v/>
      </c>
      <c r="P3628" s="94"/>
      <c r="Q3628" s="94"/>
    </row>
    <row r="3629" spans="2:17" x14ac:dyDescent="0.25">
      <c r="B3629" s="95">
        <f t="shared" si="110"/>
        <v>3619</v>
      </c>
      <c r="C3629" s="149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96"/>
      <c r="E3629" s="98"/>
      <c r="F3629" s="120"/>
      <c r="G3629" s="99"/>
      <c r="H3629" s="172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85"/>
      <c r="J3629" s="171" t="str">
        <f t="shared" si="109"/>
        <v/>
      </c>
      <c r="K3629" s="163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53" t="str">
        <f>IF('C. Consumer Service Detail'!$F3629="","",IF(VLOOKUP('C. Consumer Service Detail'!$F3629,'Table of Current Services'!$B$7:$F$36,'Table of Current Services'!$F$5,)="cost","Yes","No"))</f>
        <v/>
      </c>
      <c r="M3629" s="154" t="str">
        <f>IFERROR(IF('C. Consumer Service Detail'!$K3629="No Match","No",VLOOKUP('C. Consumer Service Detail'!$C3629,'B. Consumer Budget'!$E$11:$F$2010,2,FALSE)),"")</f>
        <v/>
      </c>
      <c r="P3629" s="94"/>
      <c r="Q3629" s="94"/>
    </row>
    <row r="3630" spans="2:17" x14ac:dyDescent="0.25">
      <c r="B3630" s="95">
        <f t="shared" si="110"/>
        <v>3620</v>
      </c>
      <c r="C3630" s="149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97"/>
      <c r="E3630" s="96"/>
      <c r="F3630" s="119"/>
      <c r="G3630" s="97"/>
      <c r="H3630" s="170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86"/>
      <c r="J3630" s="171" t="str">
        <f t="shared" si="109"/>
        <v/>
      </c>
      <c r="K3630" s="163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53" t="str">
        <f>IF('C. Consumer Service Detail'!$F3630="","",IF(VLOOKUP('C. Consumer Service Detail'!$F3630,'Table of Current Services'!$B$7:$F$36,'Table of Current Services'!$F$5,)="cost","Yes","No"))</f>
        <v/>
      </c>
      <c r="M3630" s="154" t="str">
        <f>IFERROR(IF('C. Consumer Service Detail'!$K3630="No Match","No",VLOOKUP('C. Consumer Service Detail'!$C3630,'B. Consumer Budget'!$E$11:$F$2010,2,FALSE)),"")</f>
        <v/>
      </c>
      <c r="P3630" s="94"/>
      <c r="Q3630" s="94"/>
    </row>
    <row r="3631" spans="2:17" x14ac:dyDescent="0.25">
      <c r="B3631" s="95">
        <f t="shared" si="110"/>
        <v>3621</v>
      </c>
      <c r="C3631" s="149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96"/>
      <c r="E3631" s="98"/>
      <c r="F3631" s="120"/>
      <c r="G3631" s="99"/>
      <c r="H3631" s="172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85"/>
      <c r="J3631" s="171" t="str">
        <f t="shared" si="109"/>
        <v/>
      </c>
      <c r="K3631" s="163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53" t="str">
        <f>IF('C. Consumer Service Detail'!$F3631="","",IF(VLOOKUP('C. Consumer Service Detail'!$F3631,'Table of Current Services'!$B$7:$F$36,'Table of Current Services'!$F$5,)="cost","Yes","No"))</f>
        <v/>
      </c>
      <c r="M3631" s="154" t="str">
        <f>IFERROR(IF('C. Consumer Service Detail'!$K3631="No Match","No",VLOOKUP('C. Consumer Service Detail'!$C3631,'B. Consumer Budget'!$E$11:$F$2010,2,FALSE)),"")</f>
        <v/>
      </c>
      <c r="P3631" s="94"/>
      <c r="Q3631" s="94"/>
    </row>
    <row r="3632" spans="2:17" x14ac:dyDescent="0.25">
      <c r="B3632" s="95">
        <f t="shared" si="110"/>
        <v>3622</v>
      </c>
      <c r="C3632" s="149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97"/>
      <c r="E3632" s="96"/>
      <c r="F3632" s="119"/>
      <c r="G3632" s="97"/>
      <c r="H3632" s="170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86"/>
      <c r="J3632" s="171" t="str">
        <f t="shared" si="109"/>
        <v/>
      </c>
      <c r="K3632" s="163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53" t="str">
        <f>IF('C. Consumer Service Detail'!$F3632="","",IF(VLOOKUP('C. Consumer Service Detail'!$F3632,'Table of Current Services'!$B$7:$F$36,'Table of Current Services'!$F$5,)="cost","Yes","No"))</f>
        <v/>
      </c>
      <c r="M3632" s="154" t="str">
        <f>IFERROR(IF('C. Consumer Service Detail'!$K3632="No Match","No",VLOOKUP('C. Consumer Service Detail'!$C3632,'B. Consumer Budget'!$E$11:$F$2010,2,FALSE)),"")</f>
        <v/>
      </c>
      <c r="P3632" s="94"/>
      <c r="Q3632" s="94"/>
    </row>
    <row r="3633" spans="2:17" x14ac:dyDescent="0.25">
      <c r="B3633" s="95">
        <f t="shared" si="110"/>
        <v>3623</v>
      </c>
      <c r="C3633" s="149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96"/>
      <c r="E3633" s="98"/>
      <c r="F3633" s="120"/>
      <c r="G3633" s="99"/>
      <c r="H3633" s="172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85"/>
      <c r="J3633" s="171" t="str">
        <f t="shared" si="109"/>
        <v/>
      </c>
      <c r="K3633" s="163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53" t="str">
        <f>IF('C. Consumer Service Detail'!$F3633="","",IF(VLOOKUP('C. Consumer Service Detail'!$F3633,'Table of Current Services'!$B$7:$F$36,'Table of Current Services'!$F$5,)="cost","Yes","No"))</f>
        <v/>
      </c>
      <c r="M3633" s="154" t="str">
        <f>IFERROR(IF('C. Consumer Service Detail'!$K3633="No Match","No",VLOOKUP('C. Consumer Service Detail'!$C3633,'B. Consumer Budget'!$E$11:$F$2010,2,FALSE)),"")</f>
        <v/>
      </c>
      <c r="P3633" s="94"/>
      <c r="Q3633" s="94"/>
    </row>
    <row r="3634" spans="2:17" x14ac:dyDescent="0.25">
      <c r="B3634" s="95">
        <f t="shared" si="110"/>
        <v>3624</v>
      </c>
      <c r="C3634" s="149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97"/>
      <c r="E3634" s="96"/>
      <c r="F3634" s="119"/>
      <c r="G3634" s="97"/>
      <c r="H3634" s="170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86"/>
      <c r="J3634" s="171" t="str">
        <f t="shared" si="109"/>
        <v/>
      </c>
      <c r="K3634" s="163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53" t="str">
        <f>IF('C. Consumer Service Detail'!$F3634="","",IF(VLOOKUP('C. Consumer Service Detail'!$F3634,'Table of Current Services'!$B$7:$F$36,'Table of Current Services'!$F$5,)="cost","Yes","No"))</f>
        <v/>
      </c>
      <c r="M3634" s="154" t="str">
        <f>IFERROR(IF('C. Consumer Service Detail'!$K3634="No Match","No",VLOOKUP('C. Consumer Service Detail'!$C3634,'B. Consumer Budget'!$E$11:$F$2010,2,FALSE)),"")</f>
        <v/>
      </c>
      <c r="P3634" s="94"/>
      <c r="Q3634" s="94"/>
    </row>
    <row r="3635" spans="2:17" x14ac:dyDescent="0.25">
      <c r="B3635" s="95">
        <f t="shared" si="110"/>
        <v>3625</v>
      </c>
      <c r="C3635" s="149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96"/>
      <c r="E3635" s="98"/>
      <c r="F3635" s="120"/>
      <c r="G3635" s="99"/>
      <c r="H3635" s="172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85"/>
      <c r="J3635" s="171" t="str">
        <f t="shared" si="109"/>
        <v/>
      </c>
      <c r="K3635" s="163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53" t="str">
        <f>IF('C. Consumer Service Detail'!$F3635="","",IF(VLOOKUP('C. Consumer Service Detail'!$F3635,'Table of Current Services'!$B$7:$F$36,'Table of Current Services'!$F$5,)="cost","Yes","No"))</f>
        <v/>
      </c>
      <c r="M3635" s="154" t="str">
        <f>IFERROR(IF('C. Consumer Service Detail'!$K3635="No Match","No",VLOOKUP('C. Consumer Service Detail'!$C3635,'B. Consumer Budget'!$E$11:$F$2010,2,FALSE)),"")</f>
        <v/>
      </c>
      <c r="P3635" s="94"/>
      <c r="Q3635" s="94"/>
    </row>
    <row r="3636" spans="2:17" x14ac:dyDescent="0.25">
      <c r="B3636" s="95">
        <f t="shared" si="110"/>
        <v>3626</v>
      </c>
      <c r="C3636" s="149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97"/>
      <c r="E3636" s="96"/>
      <c r="F3636" s="119"/>
      <c r="G3636" s="97"/>
      <c r="H3636" s="170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86"/>
      <c r="J3636" s="171" t="str">
        <f t="shared" si="109"/>
        <v/>
      </c>
      <c r="K3636" s="163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53" t="str">
        <f>IF('C. Consumer Service Detail'!$F3636="","",IF(VLOOKUP('C. Consumer Service Detail'!$F3636,'Table of Current Services'!$B$7:$F$36,'Table of Current Services'!$F$5,)="cost","Yes","No"))</f>
        <v/>
      </c>
      <c r="M3636" s="154" t="str">
        <f>IFERROR(IF('C. Consumer Service Detail'!$K3636="No Match","No",VLOOKUP('C. Consumer Service Detail'!$C3636,'B. Consumer Budget'!$E$11:$F$2010,2,FALSE)),"")</f>
        <v/>
      </c>
      <c r="P3636" s="94"/>
      <c r="Q3636" s="94"/>
    </row>
    <row r="3637" spans="2:17" x14ac:dyDescent="0.25">
      <c r="B3637" s="95">
        <f t="shared" si="110"/>
        <v>3627</v>
      </c>
      <c r="C3637" s="149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96"/>
      <c r="E3637" s="98"/>
      <c r="F3637" s="120"/>
      <c r="G3637" s="99"/>
      <c r="H3637" s="172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85"/>
      <c r="J3637" s="171" t="str">
        <f t="shared" si="109"/>
        <v/>
      </c>
      <c r="K3637" s="163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53" t="str">
        <f>IF('C. Consumer Service Detail'!$F3637="","",IF(VLOOKUP('C. Consumer Service Detail'!$F3637,'Table of Current Services'!$B$7:$F$36,'Table of Current Services'!$F$5,)="cost","Yes","No"))</f>
        <v/>
      </c>
      <c r="M3637" s="154" t="str">
        <f>IFERROR(IF('C. Consumer Service Detail'!$K3637="No Match","No",VLOOKUP('C. Consumer Service Detail'!$C3637,'B. Consumer Budget'!$E$11:$F$2010,2,FALSE)),"")</f>
        <v/>
      </c>
      <c r="P3637" s="94"/>
      <c r="Q3637" s="94"/>
    </row>
    <row r="3638" spans="2:17" x14ac:dyDescent="0.25">
      <c r="B3638" s="95">
        <f t="shared" si="110"/>
        <v>3628</v>
      </c>
      <c r="C3638" s="149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97"/>
      <c r="E3638" s="96"/>
      <c r="F3638" s="119"/>
      <c r="G3638" s="97"/>
      <c r="H3638" s="170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86"/>
      <c r="J3638" s="171" t="str">
        <f t="shared" si="109"/>
        <v/>
      </c>
      <c r="K3638" s="163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53" t="str">
        <f>IF('C. Consumer Service Detail'!$F3638="","",IF(VLOOKUP('C. Consumer Service Detail'!$F3638,'Table of Current Services'!$B$7:$F$36,'Table of Current Services'!$F$5,)="cost","Yes","No"))</f>
        <v/>
      </c>
      <c r="M3638" s="154" t="str">
        <f>IFERROR(IF('C. Consumer Service Detail'!$K3638="No Match","No",VLOOKUP('C. Consumer Service Detail'!$C3638,'B. Consumer Budget'!$E$11:$F$2010,2,FALSE)),"")</f>
        <v/>
      </c>
      <c r="P3638" s="94"/>
      <c r="Q3638" s="94"/>
    </row>
    <row r="3639" spans="2:17" x14ac:dyDescent="0.25">
      <c r="B3639" s="95">
        <f t="shared" si="110"/>
        <v>3629</v>
      </c>
      <c r="C3639" s="149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96"/>
      <c r="E3639" s="98"/>
      <c r="F3639" s="120"/>
      <c r="G3639" s="99"/>
      <c r="H3639" s="172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85"/>
      <c r="J3639" s="171" t="str">
        <f t="shared" si="109"/>
        <v/>
      </c>
      <c r="K3639" s="163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53" t="str">
        <f>IF('C. Consumer Service Detail'!$F3639="","",IF(VLOOKUP('C. Consumer Service Detail'!$F3639,'Table of Current Services'!$B$7:$F$36,'Table of Current Services'!$F$5,)="cost","Yes","No"))</f>
        <v/>
      </c>
      <c r="M3639" s="154" t="str">
        <f>IFERROR(IF('C. Consumer Service Detail'!$K3639="No Match","No",VLOOKUP('C. Consumer Service Detail'!$C3639,'B. Consumer Budget'!$E$11:$F$2010,2,FALSE)),"")</f>
        <v/>
      </c>
      <c r="P3639" s="94"/>
      <c r="Q3639" s="94"/>
    </row>
    <row r="3640" spans="2:17" x14ac:dyDescent="0.25">
      <c r="B3640" s="95">
        <f t="shared" si="110"/>
        <v>3630</v>
      </c>
      <c r="C3640" s="149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97"/>
      <c r="E3640" s="96"/>
      <c r="F3640" s="119"/>
      <c r="G3640" s="97"/>
      <c r="H3640" s="170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86"/>
      <c r="J3640" s="171" t="str">
        <f t="shared" si="109"/>
        <v/>
      </c>
      <c r="K3640" s="163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53" t="str">
        <f>IF('C. Consumer Service Detail'!$F3640="","",IF(VLOOKUP('C. Consumer Service Detail'!$F3640,'Table of Current Services'!$B$7:$F$36,'Table of Current Services'!$F$5,)="cost","Yes","No"))</f>
        <v/>
      </c>
      <c r="M3640" s="154" t="str">
        <f>IFERROR(IF('C. Consumer Service Detail'!$K3640="No Match","No",VLOOKUP('C. Consumer Service Detail'!$C3640,'B. Consumer Budget'!$E$11:$F$2010,2,FALSE)),"")</f>
        <v/>
      </c>
      <c r="P3640" s="94"/>
      <c r="Q3640" s="94"/>
    </row>
    <row r="3641" spans="2:17" x14ac:dyDescent="0.25">
      <c r="B3641" s="95">
        <f t="shared" si="110"/>
        <v>3631</v>
      </c>
      <c r="C3641" s="149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96"/>
      <c r="E3641" s="98"/>
      <c r="F3641" s="120"/>
      <c r="G3641" s="99"/>
      <c r="H3641" s="172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85"/>
      <c r="J3641" s="171" t="str">
        <f t="shared" si="109"/>
        <v/>
      </c>
      <c r="K3641" s="163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53" t="str">
        <f>IF('C. Consumer Service Detail'!$F3641="","",IF(VLOOKUP('C. Consumer Service Detail'!$F3641,'Table of Current Services'!$B$7:$F$36,'Table of Current Services'!$F$5,)="cost","Yes","No"))</f>
        <v/>
      </c>
      <c r="M3641" s="154" t="str">
        <f>IFERROR(IF('C. Consumer Service Detail'!$K3641="No Match","No",VLOOKUP('C. Consumer Service Detail'!$C3641,'B. Consumer Budget'!$E$11:$F$2010,2,FALSE)),"")</f>
        <v/>
      </c>
      <c r="P3641" s="94"/>
      <c r="Q3641" s="94"/>
    </row>
    <row r="3642" spans="2:17" x14ac:dyDescent="0.25">
      <c r="B3642" s="95">
        <f t="shared" si="110"/>
        <v>3632</v>
      </c>
      <c r="C3642" s="149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97"/>
      <c r="E3642" s="96"/>
      <c r="F3642" s="119"/>
      <c r="G3642" s="97"/>
      <c r="H3642" s="170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86"/>
      <c r="J3642" s="171" t="str">
        <f t="shared" si="109"/>
        <v/>
      </c>
      <c r="K3642" s="163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53" t="str">
        <f>IF('C. Consumer Service Detail'!$F3642="","",IF(VLOOKUP('C. Consumer Service Detail'!$F3642,'Table of Current Services'!$B$7:$F$36,'Table of Current Services'!$F$5,)="cost","Yes","No"))</f>
        <v/>
      </c>
      <c r="M3642" s="154" t="str">
        <f>IFERROR(IF('C. Consumer Service Detail'!$K3642="No Match","No",VLOOKUP('C. Consumer Service Detail'!$C3642,'B. Consumer Budget'!$E$11:$F$2010,2,FALSE)),"")</f>
        <v/>
      </c>
      <c r="P3642" s="94"/>
      <c r="Q3642" s="94"/>
    </row>
    <row r="3643" spans="2:17" x14ac:dyDescent="0.25">
      <c r="B3643" s="95">
        <f t="shared" si="110"/>
        <v>3633</v>
      </c>
      <c r="C3643" s="149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96"/>
      <c r="E3643" s="98"/>
      <c r="F3643" s="120"/>
      <c r="G3643" s="99"/>
      <c r="H3643" s="172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85"/>
      <c r="J3643" s="171" t="str">
        <f t="shared" si="109"/>
        <v/>
      </c>
      <c r="K3643" s="163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53" t="str">
        <f>IF('C. Consumer Service Detail'!$F3643="","",IF(VLOOKUP('C. Consumer Service Detail'!$F3643,'Table of Current Services'!$B$7:$F$36,'Table of Current Services'!$F$5,)="cost","Yes","No"))</f>
        <v/>
      </c>
      <c r="M3643" s="154" t="str">
        <f>IFERROR(IF('C. Consumer Service Detail'!$K3643="No Match","No",VLOOKUP('C. Consumer Service Detail'!$C3643,'B. Consumer Budget'!$E$11:$F$2010,2,FALSE)),"")</f>
        <v/>
      </c>
      <c r="P3643" s="94"/>
      <c r="Q3643" s="94"/>
    </row>
    <row r="3644" spans="2:17" x14ac:dyDescent="0.25">
      <c r="B3644" s="95">
        <f t="shared" si="110"/>
        <v>3634</v>
      </c>
      <c r="C3644" s="149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97"/>
      <c r="E3644" s="96"/>
      <c r="F3644" s="119"/>
      <c r="G3644" s="97"/>
      <c r="H3644" s="170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86"/>
      <c r="J3644" s="171" t="str">
        <f t="shared" si="109"/>
        <v/>
      </c>
      <c r="K3644" s="163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53" t="str">
        <f>IF('C. Consumer Service Detail'!$F3644="","",IF(VLOOKUP('C. Consumer Service Detail'!$F3644,'Table of Current Services'!$B$7:$F$36,'Table of Current Services'!$F$5,)="cost","Yes","No"))</f>
        <v/>
      </c>
      <c r="M3644" s="154" t="str">
        <f>IFERROR(IF('C. Consumer Service Detail'!$K3644="No Match","No",VLOOKUP('C. Consumer Service Detail'!$C3644,'B. Consumer Budget'!$E$11:$F$2010,2,FALSE)),"")</f>
        <v/>
      </c>
      <c r="P3644" s="94"/>
      <c r="Q3644" s="94"/>
    </row>
    <row r="3645" spans="2:17" x14ac:dyDescent="0.25">
      <c r="B3645" s="95">
        <f t="shared" si="110"/>
        <v>3635</v>
      </c>
      <c r="C3645" s="149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96"/>
      <c r="E3645" s="98"/>
      <c r="F3645" s="120"/>
      <c r="G3645" s="99"/>
      <c r="H3645" s="172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85"/>
      <c r="J3645" s="171" t="str">
        <f t="shared" si="109"/>
        <v/>
      </c>
      <c r="K3645" s="163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53" t="str">
        <f>IF('C. Consumer Service Detail'!$F3645="","",IF(VLOOKUP('C. Consumer Service Detail'!$F3645,'Table of Current Services'!$B$7:$F$36,'Table of Current Services'!$F$5,)="cost","Yes","No"))</f>
        <v/>
      </c>
      <c r="M3645" s="154" t="str">
        <f>IFERROR(IF('C. Consumer Service Detail'!$K3645="No Match","No",VLOOKUP('C. Consumer Service Detail'!$C3645,'B. Consumer Budget'!$E$11:$F$2010,2,FALSE)),"")</f>
        <v/>
      </c>
      <c r="P3645" s="94"/>
      <c r="Q3645" s="94"/>
    </row>
    <row r="3646" spans="2:17" x14ac:dyDescent="0.25">
      <c r="B3646" s="95">
        <f t="shared" si="110"/>
        <v>3636</v>
      </c>
      <c r="C3646" s="149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97"/>
      <c r="E3646" s="96"/>
      <c r="F3646" s="119"/>
      <c r="G3646" s="97"/>
      <c r="H3646" s="170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86"/>
      <c r="J3646" s="171" t="str">
        <f t="shared" si="109"/>
        <v/>
      </c>
      <c r="K3646" s="163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53" t="str">
        <f>IF('C. Consumer Service Detail'!$F3646="","",IF(VLOOKUP('C. Consumer Service Detail'!$F3646,'Table of Current Services'!$B$7:$F$36,'Table of Current Services'!$F$5,)="cost","Yes","No"))</f>
        <v/>
      </c>
      <c r="M3646" s="154" t="str">
        <f>IFERROR(IF('C. Consumer Service Detail'!$K3646="No Match","No",VLOOKUP('C. Consumer Service Detail'!$C3646,'B. Consumer Budget'!$E$11:$F$2010,2,FALSE)),"")</f>
        <v/>
      </c>
      <c r="P3646" s="94"/>
      <c r="Q3646" s="94"/>
    </row>
    <row r="3647" spans="2:17" x14ac:dyDescent="0.25">
      <c r="B3647" s="95">
        <f t="shared" si="110"/>
        <v>3637</v>
      </c>
      <c r="C3647" s="149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96"/>
      <c r="E3647" s="98"/>
      <c r="F3647" s="120"/>
      <c r="G3647" s="99"/>
      <c r="H3647" s="172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85"/>
      <c r="J3647" s="171" t="str">
        <f t="shared" si="109"/>
        <v/>
      </c>
      <c r="K3647" s="163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53" t="str">
        <f>IF('C. Consumer Service Detail'!$F3647="","",IF(VLOOKUP('C. Consumer Service Detail'!$F3647,'Table of Current Services'!$B$7:$F$36,'Table of Current Services'!$F$5,)="cost","Yes","No"))</f>
        <v/>
      </c>
      <c r="M3647" s="154" t="str">
        <f>IFERROR(IF('C. Consumer Service Detail'!$K3647="No Match","No",VLOOKUP('C. Consumer Service Detail'!$C3647,'B. Consumer Budget'!$E$11:$F$2010,2,FALSE)),"")</f>
        <v/>
      </c>
      <c r="P3647" s="94"/>
      <c r="Q3647" s="94"/>
    </row>
    <row r="3648" spans="2:17" x14ac:dyDescent="0.25">
      <c r="B3648" s="95">
        <f t="shared" si="110"/>
        <v>3638</v>
      </c>
      <c r="C3648" s="149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97"/>
      <c r="E3648" s="96"/>
      <c r="F3648" s="119"/>
      <c r="G3648" s="97"/>
      <c r="H3648" s="170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86"/>
      <c r="J3648" s="171" t="str">
        <f t="shared" si="109"/>
        <v/>
      </c>
      <c r="K3648" s="163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53" t="str">
        <f>IF('C. Consumer Service Detail'!$F3648="","",IF(VLOOKUP('C. Consumer Service Detail'!$F3648,'Table of Current Services'!$B$7:$F$36,'Table of Current Services'!$F$5,)="cost","Yes","No"))</f>
        <v/>
      </c>
      <c r="M3648" s="154" t="str">
        <f>IFERROR(IF('C. Consumer Service Detail'!$K3648="No Match","No",VLOOKUP('C. Consumer Service Detail'!$C3648,'B. Consumer Budget'!$E$11:$F$2010,2,FALSE)),"")</f>
        <v/>
      </c>
      <c r="P3648" s="94"/>
      <c r="Q3648" s="94"/>
    </row>
    <row r="3649" spans="2:17" x14ac:dyDescent="0.25">
      <c r="B3649" s="95">
        <f t="shared" si="110"/>
        <v>3639</v>
      </c>
      <c r="C3649" s="149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96"/>
      <c r="E3649" s="98"/>
      <c r="F3649" s="120"/>
      <c r="G3649" s="99"/>
      <c r="H3649" s="172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85"/>
      <c r="J3649" s="171" t="str">
        <f t="shared" si="109"/>
        <v/>
      </c>
      <c r="K3649" s="163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53" t="str">
        <f>IF('C. Consumer Service Detail'!$F3649="","",IF(VLOOKUP('C. Consumer Service Detail'!$F3649,'Table of Current Services'!$B$7:$F$36,'Table of Current Services'!$F$5,)="cost","Yes","No"))</f>
        <v/>
      </c>
      <c r="M3649" s="154" t="str">
        <f>IFERROR(IF('C. Consumer Service Detail'!$K3649="No Match","No",VLOOKUP('C. Consumer Service Detail'!$C3649,'B. Consumer Budget'!$E$11:$F$2010,2,FALSE)),"")</f>
        <v/>
      </c>
      <c r="P3649" s="94"/>
      <c r="Q3649" s="94"/>
    </row>
    <row r="3650" spans="2:17" x14ac:dyDescent="0.25">
      <c r="B3650" s="95">
        <f t="shared" si="110"/>
        <v>3640</v>
      </c>
      <c r="C3650" s="149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97"/>
      <c r="E3650" s="96"/>
      <c r="F3650" s="119"/>
      <c r="G3650" s="97"/>
      <c r="H3650" s="170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86"/>
      <c r="J3650" s="171" t="str">
        <f t="shared" si="109"/>
        <v/>
      </c>
      <c r="K3650" s="163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53" t="str">
        <f>IF('C. Consumer Service Detail'!$F3650="","",IF(VLOOKUP('C. Consumer Service Detail'!$F3650,'Table of Current Services'!$B$7:$F$36,'Table of Current Services'!$F$5,)="cost","Yes","No"))</f>
        <v/>
      </c>
      <c r="M3650" s="154" t="str">
        <f>IFERROR(IF('C. Consumer Service Detail'!$K3650="No Match","No",VLOOKUP('C. Consumer Service Detail'!$C3650,'B. Consumer Budget'!$E$11:$F$2010,2,FALSE)),"")</f>
        <v/>
      </c>
      <c r="P3650" s="94"/>
      <c r="Q3650" s="94"/>
    </row>
    <row r="3651" spans="2:17" x14ac:dyDescent="0.25">
      <c r="B3651" s="95">
        <f t="shared" si="110"/>
        <v>3641</v>
      </c>
      <c r="C3651" s="149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96"/>
      <c r="E3651" s="98"/>
      <c r="F3651" s="120"/>
      <c r="G3651" s="99"/>
      <c r="H3651" s="172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85"/>
      <c r="J3651" s="171" t="str">
        <f t="shared" si="109"/>
        <v/>
      </c>
      <c r="K3651" s="163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53" t="str">
        <f>IF('C. Consumer Service Detail'!$F3651="","",IF(VLOOKUP('C. Consumer Service Detail'!$F3651,'Table of Current Services'!$B$7:$F$36,'Table of Current Services'!$F$5,)="cost","Yes","No"))</f>
        <v/>
      </c>
      <c r="M3651" s="154" t="str">
        <f>IFERROR(IF('C. Consumer Service Detail'!$K3651="No Match","No",VLOOKUP('C. Consumer Service Detail'!$C3651,'B. Consumer Budget'!$E$11:$F$2010,2,FALSE)),"")</f>
        <v/>
      </c>
      <c r="P3651" s="94"/>
      <c r="Q3651" s="94"/>
    </row>
    <row r="3652" spans="2:17" x14ac:dyDescent="0.25">
      <c r="B3652" s="95">
        <f t="shared" si="110"/>
        <v>3642</v>
      </c>
      <c r="C3652" s="149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97"/>
      <c r="E3652" s="96"/>
      <c r="F3652" s="119"/>
      <c r="G3652" s="97"/>
      <c r="H3652" s="170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86"/>
      <c r="J3652" s="171" t="str">
        <f t="shared" si="109"/>
        <v/>
      </c>
      <c r="K3652" s="163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53" t="str">
        <f>IF('C. Consumer Service Detail'!$F3652="","",IF(VLOOKUP('C. Consumer Service Detail'!$F3652,'Table of Current Services'!$B$7:$F$36,'Table of Current Services'!$F$5,)="cost","Yes","No"))</f>
        <v/>
      </c>
      <c r="M3652" s="154" t="str">
        <f>IFERROR(IF('C. Consumer Service Detail'!$K3652="No Match","No",VLOOKUP('C. Consumer Service Detail'!$C3652,'B. Consumer Budget'!$E$11:$F$2010,2,FALSE)),"")</f>
        <v/>
      </c>
      <c r="P3652" s="94"/>
      <c r="Q3652" s="94"/>
    </row>
    <row r="3653" spans="2:17" x14ac:dyDescent="0.25">
      <c r="B3653" s="95">
        <f t="shared" si="110"/>
        <v>3643</v>
      </c>
      <c r="C3653" s="149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96"/>
      <c r="E3653" s="98"/>
      <c r="F3653" s="120"/>
      <c r="G3653" s="99"/>
      <c r="H3653" s="172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85"/>
      <c r="J3653" s="171" t="str">
        <f t="shared" si="109"/>
        <v/>
      </c>
      <c r="K3653" s="163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53" t="str">
        <f>IF('C. Consumer Service Detail'!$F3653="","",IF(VLOOKUP('C. Consumer Service Detail'!$F3653,'Table of Current Services'!$B$7:$F$36,'Table of Current Services'!$F$5,)="cost","Yes","No"))</f>
        <v/>
      </c>
      <c r="M3653" s="154" t="str">
        <f>IFERROR(IF('C. Consumer Service Detail'!$K3653="No Match","No",VLOOKUP('C. Consumer Service Detail'!$C3653,'B. Consumer Budget'!$E$11:$F$2010,2,FALSE)),"")</f>
        <v/>
      </c>
      <c r="P3653" s="94"/>
      <c r="Q3653" s="94"/>
    </row>
    <row r="3654" spans="2:17" x14ac:dyDescent="0.25">
      <c r="B3654" s="95">
        <f t="shared" si="110"/>
        <v>3644</v>
      </c>
      <c r="C3654" s="149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97"/>
      <c r="E3654" s="96"/>
      <c r="F3654" s="119"/>
      <c r="G3654" s="97"/>
      <c r="H3654" s="170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86"/>
      <c r="J3654" s="171" t="str">
        <f t="shared" si="109"/>
        <v/>
      </c>
      <c r="K3654" s="163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53" t="str">
        <f>IF('C. Consumer Service Detail'!$F3654="","",IF(VLOOKUP('C. Consumer Service Detail'!$F3654,'Table of Current Services'!$B$7:$F$36,'Table of Current Services'!$F$5,)="cost","Yes","No"))</f>
        <v/>
      </c>
      <c r="M3654" s="154" t="str">
        <f>IFERROR(IF('C. Consumer Service Detail'!$K3654="No Match","No",VLOOKUP('C. Consumer Service Detail'!$C3654,'B. Consumer Budget'!$E$11:$F$2010,2,FALSE)),"")</f>
        <v/>
      </c>
      <c r="P3654" s="94"/>
      <c r="Q3654" s="94"/>
    </row>
    <row r="3655" spans="2:17" x14ac:dyDescent="0.25">
      <c r="B3655" s="95">
        <f t="shared" si="110"/>
        <v>3645</v>
      </c>
      <c r="C3655" s="149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96"/>
      <c r="E3655" s="98"/>
      <c r="F3655" s="120"/>
      <c r="G3655" s="99"/>
      <c r="H3655" s="172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85"/>
      <c r="J3655" s="171" t="str">
        <f t="shared" si="109"/>
        <v/>
      </c>
      <c r="K3655" s="163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53" t="str">
        <f>IF('C. Consumer Service Detail'!$F3655="","",IF(VLOOKUP('C. Consumer Service Detail'!$F3655,'Table of Current Services'!$B$7:$F$36,'Table of Current Services'!$F$5,)="cost","Yes","No"))</f>
        <v/>
      </c>
      <c r="M3655" s="154" t="str">
        <f>IFERROR(IF('C. Consumer Service Detail'!$K3655="No Match","No",VLOOKUP('C. Consumer Service Detail'!$C3655,'B. Consumer Budget'!$E$11:$F$2010,2,FALSE)),"")</f>
        <v/>
      </c>
      <c r="P3655" s="94"/>
      <c r="Q3655" s="94"/>
    </row>
    <row r="3656" spans="2:17" x14ac:dyDescent="0.25">
      <c r="B3656" s="95">
        <f t="shared" si="110"/>
        <v>3646</v>
      </c>
      <c r="C3656" s="149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97"/>
      <c r="E3656" s="96"/>
      <c r="F3656" s="119"/>
      <c r="G3656" s="97"/>
      <c r="H3656" s="170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86"/>
      <c r="J3656" s="171" t="str">
        <f t="shared" si="109"/>
        <v/>
      </c>
      <c r="K3656" s="163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53" t="str">
        <f>IF('C. Consumer Service Detail'!$F3656="","",IF(VLOOKUP('C. Consumer Service Detail'!$F3656,'Table of Current Services'!$B$7:$F$36,'Table of Current Services'!$F$5,)="cost","Yes","No"))</f>
        <v/>
      </c>
      <c r="M3656" s="154" t="str">
        <f>IFERROR(IF('C. Consumer Service Detail'!$K3656="No Match","No",VLOOKUP('C. Consumer Service Detail'!$C3656,'B. Consumer Budget'!$E$11:$F$2010,2,FALSE)),"")</f>
        <v/>
      </c>
      <c r="P3656" s="94"/>
      <c r="Q3656" s="94"/>
    </row>
    <row r="3657" spans="2:17" x14ac:dyDescent="0.25">
      <c r="B3657" s="95">
        <f t="shared" si="110"/>
        <v>3647</v>
      </c>
      <c r="C3657" s="149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96"/>
      <c r="E3657" s="98"/>
      <c r="F3657" s="120"/>
      <c r="G3657" s="99"/>
      <c r="H3657" s="172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85"/>
      <c r="J3657" s="171" t="str">
        <f t="shared" si="109"/>
        <v/>
      </c>
      <c r="K3657" s="163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53" t="str">
        <f>IF('C. Consumer Service Detail'!$F3657="","",IF(VLOOKUP('C. Consumer Service Detail'!$F3657,'Table of Current Services'!$B$7:$F$36,'Table of Current Services'!$F$5,)="cost","Yes","No"))</f>
        <v/>
      </c>
      <c r="M3657" s="154" t="str">
        <f>IFERROR(IF('C. Consumer Service Detail'!$K3657="No Match","No",VLOOKUP('C. Consumer Service Detail'!$C3657,'B. Consumer Budget'!$E$11:$F$2010,2,FALSE)),"")</f>
        <v/>
      </c>
      <c r="P3657" s="94"/>
      <c r="Q3657" s="94"/>
    </row>
    <row r="3658" spans="2:17" x14ac:dyDescent="0.25">
      <c r="B3658" s="95">
        <f t="shared" si="110"/>
        <v>3648</v>
      </c>
      <c r="C3658" s="149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97"/>
      <c r="E3658" s="96"/>
      <c r="F3658" s="119"/>
      <c r="G3658" s="97"/>
      <c r="H3658" s="170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86"/>
      <c r="J3658" s="171" t="str">
        <f t="shared" si="109"/>
        <v/>
      </c>
      <c r="K3658" s="163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53" t="str">
        <f>IF('C. Consumer Service Detail'!$F3658="","",IF(VLOOKUP('C. Consumer Service Detail'!$F3658,'Table of Current Services'!$B$7:$F$36,'Table of Current Services'!$F$5,)="cost","Yes","No"))</f>
        <v/>
      </c>
      <c r="M3658" s="154" t="str">
        <f>IFERROR(IF('C. Consumer Service Detail'!$K3658="No Match","No",VLOOKUP('C. Consumer Service Detail'!$C3658,'B. Consumer Budget'!$E$11:$F$2010,2,FALSE)),"")</f>
        <v/>
      </c>
      <c r="P3658" s="94"/>
      <c r="Q3658" s="94"/>
    </row>
    <row r="3659" spans="2:17" x14ac:dyDescent="0.25">
      <c r="B3659" s="95">
        <f t="shared" si="110"/>
        <v>3649</v>
      </c>
      <c r="C3659" s="149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96"/>
      <c r="E3659" s="98"/>
      <c r="F3659" s="120"/>
      <c r="G3659" s="99"/>
      <c r="H3659" s="172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85"/>
      <c r="J3659" s="171" t="str">
        <f t="shared" ref="J3659:J3722" si="111">IFERROR(IF($H3659&gt;0,$H3659*$I3659,$I3659),"")</f>
        <v/>
      </c>
      <c r="K3659" s="163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53" t="str">
        <f>IF('C. Consumer Service Detail'!$F3659="","",IF(VLOOKUP('C. Consumer Service Detail'!$F3659,'Table of Current Services'!$B$7:$F$36,'Table of Current Services'!$F$5,)="cost","Yes","No"))</f>
        <v/>
      </c>
      <c r="M3659" s="154" t="str">
        <f>IFERROR(IF('C. Consumer Service Detail'!$K3659="No Match","No",VLOOKUP('C. Consumer Service Detail'!$C3659,'B. Consumer Budget'!$E$11:$F$2010,2,FALSE)),"")</f>
        <v/>
      </c>
      <c r="P3659" s="94"/>
      <c r="Q3659" s="94"/>
    </row>
    <row r="3660" spans="2:17" x14ac:dyDescent="0.25">
      <c r="B3660" s="95">
        <f t="shared" ref="B3660:B3723" si="112">B3659+1</f>
        <v>3650</v>
      </c>
      <c r="C3660" s="149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97"/>
      <c r="E3660" s="96"/>
      <c r="F3660" s="119"/>
      <c r="G3660" s="97"/>
      <c r="H3660" s="170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86"/>
      <c r="J3660" s="171" t="str">
        <f t="shared" si="111"/>
        <v/>
      </c>
      <c r="K3660" s="163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53" t="str">
        <f>IF('C. Consumer Service Detail'!$F3660="","",IF(VLOOKUP('C. Consumer Service Detail'!$F3660,'Table of Current Services'!$B$7:$F$36,'Table of Current Services'!$F$5,)="cost","Yes","No"))</f>
        <v/>
      </c>
      <c r="M3660" s="154" t="str">
        <f>IFERROR(IF('C. Consumer Service Detail'!$K3660="No Match","No",VLOOKUP('C. Consumer Service Detail'!$C3660,'B. Consumer Budget'!$E$11:$F$2010,2,FALSE)),"")</f>
        <v/>
      </c>
      <c r="P3660" s="94"/>
      <c r="Q3660" s="94"/>
    </row>
    <row r="3661" spans="2:17" x14ac:dyDescent="0.25">
      <c r="B3661" s="95">
        <f t="shared" si="112"/>
        <v>3651</v>
      </c>
      <c r="C3661" s="149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96"/>
      <c r="E3661" s="98"/>
      <c r="F3661" s="120"/>
      <c r="G3661" s="99"/>
      <c r="H3661" s="172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85"/>
      <c r="J3661" s="171" t="str">
        <f t="shared" si="111"/>
        <v/>
      </c>
      <c r="K3661" s="163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53" t="str">
        <f>IF('C. Consumer Service Detail'!$F3661="","",IF(VLOOKUP('C. Consumer Service Detail'!$F3661,'Table of Current Services'!$B$7:$F$36,'Table of Current Services'!$F$5,)="cost","Yes","No"))</f>
        <v/>
      </c>
      <c r="M3661" s="154" t="str">
        <f>IFERROR(IF('C. Consumer Service Detail'!$K3661="No Match","No",VLOOKUP('C. Consumer Service Detail'!$C3661,'B. Consumer Budget'!$E$11:$F$2010,2,FALSE)),"")</f>
        <v/>
      </c>
      <c r="P3661" s="94"/>
      <c r="Q3661" s="94"/>
    </row>
    <row r="3662" spans="2:17" x14ac:dyDescent="0.25">
      <c r="B3662" s="95">
        <f t="shared" si="112"/>
        <v>3652</v>
      </c>
      <c r="C3662" s="149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97"/>
      <c r="E3662" s="96"/>
      <c r="F3662" s="119"/>
      <c r="G3662" s="97"/>
      <c r="H3662" s="170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86"/>
      <c r="J3662" s="171" t="str">
        <f t="shared" si="111"/>
        <v/>
      </c>
      <c r="K3662" s="163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53" t="str">
        <f>IF('C. Consumer Service Detail'!$F3662="","",IF(VLOOKUP('C. Consumer Service Detail'!$F3662,'Table of Current Services'!$B$7:$F$36,'Table of Current Services'!$F$5,)="cost","Yes","No"))</f>
        <v/>
      </c>
      <c r="M3662" s="154" t="str">
        <f>IFERROR(IF('C. Consumer Service Detail'!$K3662="No Match","No",VLOOKUP('C. Consumer Service Detail'!$C3662,'B. Consumer Budget'!$E$11:$F$2010,2,FALSE)),"")</f>
        <v/>
      </c>
      <c r="P3662" s="94"/>
      <c r="Q3662" s="94"/>
    </row>
    <row r="3663" spans="2:17" x14ac:dyDescent="0.25">
      <c r="B3663" s="95">
        <f t="shared" si="112"/>
        <v>3653</v>
      </c>
      <c r="C3663" s="149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96"/>
      <c r="E3663" s="98"/>
      <c r="F3663" s="120"/>
      <c r="G3663" s="99"/>
      <c r="H3663" s="172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85"/>
      <c r="J3663" s="171" t="str">
        <f t="shared" si="111"/>
        <v/>
      </c>
      <c r="K3663" s="163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53" t="str">
        <f>IF('C. Consumer Service Detail'!$F3663="","",IF(VLOOKUP('C. Consumer Service Detail'!$F3663,'Table of Current Services'!$B$7:$F$36,'Table of Current Services'!$F$5,)="cost","Yes","No"))</f>
        <v/>
      </c>
      <c r="M3663" s="154" t="str">
        <f>IFERROR(IF('C. Consumer Service Detail'!$K3663="No Match","No",VLOOKUP('C. Consumer Service Detail'!$C3663,'B. Consumer Budget'!$E$11:$F$2010,2,FALSE)),"")</f>
        <v/>
      </c>
      <c r="P3663" s="94"/>
      <c r="Q3663" s="94"/>
    </row>
    <row r="3664" spans="2:17" x14ac:dyDescent="0.25">
      <c r="B3664" s="95">
        <f t="shared" si="112"/>
        <v>3654</v>
      </c>
      <c r="C3664" s="149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97"/>
      <c r="E3664" s="96"/>
      <c r="F3664" s="119"/>
      <c r="G3664" s="97"/>
      <c r="H3664" s="170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86"/>
      <c r="J3664" s="171" t="str">
        <f t="shared" si="111"/>
        <v/>
      </c>
      <c r="K3664" s="163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53" t="str">
        <f>IF('C. Consumer Service Detail'!$F3664="","",IF(VLOOKUP('C. Consumer Service Detail'!$F3664,'Table of Current Services'!$B$7:$F$36,'Table of Current Services'!$F$5,)="cost","Yes","No"))</f>
        <v/>
      </c>
      <c r="M3664" s="154" t="str">
        <f>IFERROR(IF('C. Consumer Service Detail'!$K3664="No Match","No",VLOOKUP('C. Consumer Service Detail'!$C3664,'B. Consumer Budget'!$E$11:$F$2010,2,FALSE)),"")</f>
        <v/>
      </c>
      <c r="P3664" s="94"/>
      <c r="Q3664" s="94"/>
    </row>
    <row r="3665" spans="2:17" x14ac:dyDescent="0.25">
      <c r="B3665" s="95">
        <f t="shared" si="112"/>
        <v>3655</v>
      </c>
      <c r="C3665" s="149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96"/>
      <c r="E3665" s="98"/>
      <c r="F3665" s="120"/>
      <c r="G3665" s="99"/>
      <c r="H3665" s="172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85"/>
      <c r="J3665" s="171" t="str">
        <f t="shared" si="111"/>
        <v/>
      </c>
      <c r="K3665" s="163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53" t="str">
        <f>IF('C. Consumer Service Detail'!$F3665="","",IF(VLOOKUP('C. Consumer Service Detail'!$F3665,'Table of Current Services'!$B$7:$F$36,'Table of Current Services'!$F$5,)="cost","Yes","No"))</f>
        <v/>
      </c>
      <c r="M3665" s="154" t="str">
        <f>IFERROR(IF('C. Consumer Service Detail'!$K3665="No Match","No",VLOOKUP('C. Consumer Service Detail'!$C3665,'B. Consumer Budget'!$E$11:$F$2010,2,FALSE)),"")</f>
        <v/>
      </c>
      <c r="P3665" s="94"/>
      <c r="Q3665" s="94"/>
    </row>
    <row r="3666" spans="2:17" x14ac:dyDescent="0.25">
      <c r="B3666" s="95">
        <f t="shared" si="112"/>
        <v>3656</v>
      </c>
      <c r="C3666" s="149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97"/>
      <c r="E3666" s="96"/>
      <c r="F3666" s="119"/>
      <c r="G3666" s="97"/>
      <c r="H3666" s="170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86"/>
      <c r="J3666" s="171" t="str">
        <f t="shared" si="111"/>
        <v/>
      </c>
      <c r="K3666" s="163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53" t="str">
        <f>IF('C. Consumer Service Detail'!$F3666="","",IF(VLOOKUP('C. Consumer Service Detail'!$F3666,'Table of Current Services'!$B$7:$F$36,'Table of Current Services'!$F$5,)="cost","Yes","No"))</f>
        <v/>
      </c>
      <c r="M3666" s="154" t="str">
        <f>IFERROR(IF('C. Consumer Service Detail'!$K3666="No Match","No",VLOOKUP('C. Consumer Service Detail'!$C3666,'B. Consumer Budget'!$E$11:$F$2010,2,FALSE)),"")</f>
        <v/>
      </c>
      <c r="P3666" s="94"/>
      <c r="Q3666" s="94"/>
    </row>
    <row r="3667" spans="2:17" x14ac:dyDescent="0.25">
      <c r="B3667" s="95">
        <f t="shared" si="112"/>
        <v>3657</v>
      </c>
      <c r="C3667" s="149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96"/>
      <c r="E3667" s="98"/>
      <c r="F3667" s="120"/>
      <c r="G3667" s="99"/>
      <c r="H3667" s="172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85"/>
      <c r="J3667" s="171" t="str">
        <f t="shared" si="111"/>
        <v/>
      </c>
      <c r="K3667" s="163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53" t="str">
        <f>IF('C. Consumer Service Detail'!$F3667="","",IF(VLOOKUP('C. Consumer Service Detail'!$F3667,'Table of Current Services'!$B$7:$F$36,'Table of Current Services'!$F$5,)="cost","Yes","No"))</f>
        <v/>
      </c>
      <c r="M3667" s="154" t="str">
        <f>IFERROR(IF('C. Consumer Service Detail'!$K3667="No Match","No",VLOOKUP('C. Consumer Service Detail'!$C3667,'B. Consumer Budget'!$E$11:$F$2010,2,FALSE)),"")</f>
        <v/>
      </c>
      <c r="P3667" s="94"/>
      <c r="Q3667" s="94"/>
    </row>
    <row r="3668" spans="2:17" x14ac:dyDescent="0.25">
      <c r="B3668" s="95">
        <f t="shared" si="112"/>
        <v>3658</v>
      </c>
      <c r="C3668" s="149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97"/>
      <c r="E3668" s="96"/>
      <c r="F3668" s="119"/>
      <c r="G3668" s="97"/>
      <c r="H3668" s="170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86"/>
      <c r="J3668" s="171" t="str">
        <f t="shared" si="111"/>
        <v/>
      </c>
      <c r="K3668" s="163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53" t="str">
        <f>IF('C. Consumer Service Detail'!$F3668="","",IF(VLOOKUP('C. Consumer Service Detail'!$F3668,'Table of Current Services'!$B$7:$F$36,'Table of Current Services'!$F$5,)="cost","Yes","No"))</f>
        <v/>
      </c>
      <c r="M3668" s="154" t="str">
        <f>IFERROR(IF('C. Consumer Service Detail'!$K3668="No Match","No",VLOOKUP('C. Consumer Service Detail'!$C3668,'B. Consumer Budget'!$E$11:$F$2010,2,FALSE)),"")</f>
        <v/>
      </c>
      <c r="P3668" s="94"/>
      <c r="Q3668" s="94"/>
    </row>
    <row r="3669" spans="2:17" x14ac:dyDescent="0.25">
      <c r="B3669" s="95">
        <f t="shared" si="112"/>
        <v>3659</v>
      </c>
      <c r="C3669" s="149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96"/>
      <c r="E3669" s="98"/>
      <c r="F3669" s="120"/>
      <c r="G3669" s="99"/>
      <c r="H3669" s="172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85"/>
      <c r="J3669" s="171" t="str">
        <f t="shared" si="111"/>
        <v/>
      </c>
      <c r="K3669" s="163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53" t="str">
        <f>IF('C. Consumer Service Detail'!$F3669="","",IF(VLOOKUP('C. Consumer Service Detail'!$F3669,'Table of Current Services'!$B$7:$F$36,'Table of Current Services'!$F$5,)="cost","Yes","No"))</f>
        <v/>
      </c>
      <c r="M3669" s="154" t="str">
        <f>IFERROR(IF('C. Consumer Service Detail'!$K3669="No Match","No",VLOOKUP('C. Consumer Service Detail'!$C3669,'B. Consumer Budget'!$E$11:$F$2010,2,FALSE)),"")</f>
        <v/>
      </c>
      <c r="P3669" s="94"/>
      <c r="Q3669" s="94"/>
    </row>
    <row r="3670" spans="2:17" x14ac:dyDescent="0.25">
      <c r="B3670" s="95">
        <f t="shared" si="112"/>
        <v>3660</v>
      </c>
      <c r="C3670" s="149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97"/>
      <c r="E3670" s="96"/>
      <c r="F3670" s="119"/>
      <c r="G3670" s="97"/>
      <c r="H3670" s="170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86"/>
      <c r="J3670" s="171" t="str">
        <f t="shared" si="111"/>
        <v/>
      </c>
      <c r="K3670" s="163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53" t="str">
        <f>IF('C. Consumer Service Detail'!$F3670="","",IF(VLOOKUP('C. Consumer Service Detail'!$F3670,'Table of Current Services'!$B$7:$F$36,'Table of Current Services'!$F$5,)="cost","Yes","No"))</f>
        <v/>
      </c>
      <c r="M3670" s="154" t="str">
        <f>IFERROR(IF('C. Consumer Service Detail'!$K3670="No Match","No",VLOOKUP('C. Consumer Service Detail'!$C3670,'B. Consumer Budget'!$E$11:$F$2010,2,FALSE)),"")</f>
        <v/>
      </c>
      <c r="P3670" s="94"/>
      <c r="Q3670" s="94"/>
    </row>
    <row r="3671" spans="2:17" x14ac:dyDescent="0.25">
      <c r="B3671" s="95">
        <f t="shared" si="112"/>
        <v>3661</v>
      </c>
      <c r="C3671" s="149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96"/>
      <c r="E3671" s="98"/>
      <c r="F3671" s="120"/>
      <c r="G3671" s="99"/>
      <c r="H3671" s="172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85"/>
      <c r="J3671" s="171" t="str">
        <f t="shared" si="111"/>
        <v/>
      </c>
      <c r="K3671" s="163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53" t="str">
        <f>IF('C. Consumer Service Detail'!$F3671="","",IF(VLOOKUP('C. Consumer Service Detail'!$F3671,'Table of Current Services'!$B$7:$F$36,'Table of Current Services'!$F$5,)="cost","Yes","No"))</f>
        <v/>
      </c>
      <c r="M3671" s="154" t="str">
        <f>IFERROR(IF('C. Consumer Service Detail'!$K3671="No Match","No",VLOOKUP('C. Consumer Service Detail'!$C3671,'B. Consumer Budget'!$E$11:$F$2010,2,FALSE)),"")</f>
        <v/>
      </c>
      <c r="P3671" s="94"/>
      <c r="Q3671" s="94"/>
    </row>
    <row r="3672" spans="2:17" x14ac:dyDescent="0.25">
      <c r="B3672" s="95">
        <f t="shared" si="112"/>
        <v>3662</v>
      </c>
      <c r="C3672" s="149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97"/>
      <c r="E3672" s="96"/>
      <c r="F3672" s="119"/>
      <c r="G3672" s="97"/>
      <c r="H3672" s="170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86"/>
      <c r="J3672" s="171" t="str">
        <f t="shared" si="111"/>
        <v/>
      </c>
      <c r="K3672" s="163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53" t="str">
        <f>IF('C. Consumer Service Detail'!$F3672="","",IF(VLOOKUP('C. Consumer Service Detail'!$F3672,'Table of Current Services'!$B$7:$F$36,'Table of Current Services'!$F$5,)="cost","Yes","No"))</f>
        <v/>
      </c>
      <c r="M3672" s="154" t="str">
        <f>IFERROR(IF('C. Consumer Service Detail'!$K3672="No Match","No",VLOOKUP('C. Consumer Service Detail'!$C3672,'B. Consumer Budget'!$E$11:$F$2010,2,FALSE)),"")</f>
        <v/>
      </c>
      <c r="P3672" s="94"/>
      <c r="Q3672" s="94"/>
    </row>
    <row r="3673" spans="2:17" x14ac:dyDescent="0.25">
      <c r="B3673" s="95">
        <f t="shared" si="112"/>
        <v>3663</v>
      </c>
      <c r="C3673" s="149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96"/>
      <c r="E3673" s="98"/>
      <c r="F3673" s="120"/>
      <c r="G3673" s="99"/>
      <c r="H3673" s="172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85"/>
      <c r="J3673" s="171" t="str">
        <f t="shared" si="111"/>
        <v/>
      </c>
      <c r="K3673" s="163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53" t="str">
        <f>IF('C. Consumer Service Detail'!$F3673="","",IF(VLOOKUP('C. Consumer Service Detail'!$F3673,'Table of Current Services'!$B$7:$F$36,'Table of Current Services'!$F$5,)="cost","Yes","No"))</f>
        <v/>
      </c>
      <c r="M3673" s="154" t="str">
        <f>IFERROR(IF('C. Consumer Service Detail'!$K3673="No Match","No",VLOOKUP('C. Consumer Service Detail'!$C3673,'B. Consumer Budget'!$E$11:$F$2010,2,FALSE)),"")</f>
        <v/>
      </c>
      <c r="P3673" s="94"/>
      <c r="Q3673" s="94"/>
    </row>
    <row r="3674" spans="2:17" x14ac:dyDescent="0.25">
      <c r="B3674" s="95">
        <f t="shared" si="112"/>
        <v>3664</v>
      </c>
      <c r="C3674" s="149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97"/>
      <c r="E3674" s="96"/>
      <c r="F3674" s="119"/>
      <c r="G3674" s="97"/>
      <c r="H3674" s="170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86"/>
      <c r="J3674" s="171" t="str">
        <f t="shared" si="111"/>
        <v/>
      </c>
      <c r="K3674" s="163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53" t="str">
        <f>IF('C. Consumer Service Detail'!$F3674="","",IF(VLOOKUP('C. Consumer Service Detail'!$F3674,'Table of Current Services'!$B$7:$F$36,'Table of Current Services'!$F$5,)="cost","Yes","No"))</f>
        <v/>
      </c>
      <c r="M3674" s="154" t="str">
        <f>IFERROR(IF('C. Consumer Service Detail'!$K3674="No Match","No",VLOOKUP('C. Consumer Service Detail'!$C3674,'B. Consumer Budget'!$E$11:$F$2010,2,FALSE)),"")</f>
        <v/>
      </c>
      <c r="P3674" s="94"/>
      <c r="Q3674" s="94"/>
    </row>
    <row r="3675" spans="2:17" x14ac:dyDescent="0.25">
      <c r="B3675" s="95">
        <f t="shared" si="112"/>
        <v>3665</v>
      </c>
      <c r="C3675" s="149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96"/>
      <c r="E3675" s="98"/>
      <c r="F3675" s="120"/>
      <c r="G3675" s="99"/>
      <c r="H3675" s="172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85"/>
      <c r="J3675" s="171" t="str">
        <f t="shared" si="111"/>
        <v/>
      </c>
      <c r="K3675" s="163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53" t="str">
        <f>IF('C. Consumer Service Detail'!$F3675="","",IF(VLOOKUP('C. Consumer Service Detail'!$F3675,'Table of Current Services'!$B$7:$F$36,'Table of Current Services'!$F$5,)="cost","Yes","No"))</f>
        <v/>
      </c>
      <c r="M3675" s="154" t="str">
        <f>IFERROR(IF('C. Consumer Service Detail'!$K3675="No Match","No",VLOOKUP('C. Consumer Service Detail'!$C3675,'B. Consumer Budget'!$E$11:$F$2010,2,FALSE)),"")</f>
        <v/>
      </c>
      <c r="P3675" s="94"/>
      <c r="Q3675" s="94"/>
    </row>
    <row r="3676" spans="2:17" x14ac:dyDescent="0.25">
      <c r="B3676" s="95">
        <f t="shared" si="112"/>
        <v>3666</v>
      </c>
      <c r="C3676" s="149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97"/>
      <c r="E3676" s="96"/>
      <c r="F3676" s="119"/>
      <c r="G3676" s="97"/>
      <c r="H3676" s="170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86"/>
      <c r="J3676" s="171" t="str">
        <f t="shared" si="111"/>
        <v/>
      </c>
      <c r="K3676" s="163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53" t="str">
        <f>IF('C. Consumer Service Detail'!$F3676="","",IF(VLOOKUP('C. Consumer Service Detail'!$F3676,'Table of Current Services'!$B$7:$F$36,'Table of Current Services'!$F$5,)="cost","Yes","No"))</f>
        <v/>
      </c>
      <c r="M3676" s="154" t="str">
        <f>IFERROR(IF('C. Consumer Service Detail'!$K3676="No Match","No",VLOOKUP('C. Consumer Service Detail'!$C3676,'B. Consumer Budget'!$E$11:$F$2010,2,FALSE)),"")</f>
        <v/>
      </c>
      <c r="P3676" s="94"/>
      <c r="Q3676" s="94"/>
    </row>
    <row r="3677" spans="2:17" x14ac:dyDescent="0.25">
      <c r="B3677" s="95">
        <f t="shared" si="112"/>
        <v>3667</v>
      </c>
      <c r="C3677" s="149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96"/>
      <c r="E3677" s="98"/>
      <c r="F3677" s="120"/>
      <c r="G3677" s="99"/>
      <c r="H3677" s="172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85"/>
      <c r="J3677" s="171" t="str">
        <f t="shared" si="111"/>
        <v/>
      </c>
      <c r="K3677" s="163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53" t="str">
        <f>IF('C. Consumer Service Detail'!$F3677="","",IF(VLOOKUP('C. Consumer Service Detail'!$F3677,'Table of Current Services'!$B$7:$F$36,'Table of Current Services'!$F$5,)="cost","Yes","No"))</f>
        <v/>
      </c>
      <c r="M3677" s="154" t="str">
        <f>IFERROR(IF('C. Consumer Service Detail'!$K3677="No Match","No",VLOOKUP('C. Consumer Service Detail'!$C3677,'B. Consumer Budget'!$E$11:$F$2010,2,FALSE)),"")</f>
        <v/>
      </c>
      <c r="P3677" s="94"/>
      <c r="Q3677" s="94"/>
    </row>
    <row r="3678" spans="2:17" x14ac:dyDescent="0.25">
      <c r="B3678" s="95">
        <f t="shared" si="112"/>
        <v>3668</v>
      </c>
      <c r="C3678" s="149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97"/>
      <c r="E3678" s="96"/>
      <c r="F3678" s="119"/>
      <c r="G3678" s="97"/>
      <c r="H3678" s="170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86"/>
      <c r="J3678" s="171" t="str">
        <f t="shared" si="111"/>
        <v/>
      </c>
      <c r="K3678" s="163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53" t="str">
        <f>IF('C. Consumer Service Detail'!$F3678="","",IF(VLOOKUP('C. Consumer Service Detail'!$F3678,'Table of Current Services'!$B$7:$F$36,'Table of Current Services'!$F$5,)="cost","Yes","No"))</f>
        <v/>
      </c>
      <c r="M3678" s="154" t="str">
        <f>IFERROR(IF('C. Consumer Service Detail'!$K3678="No Match","No",VLOOKUP('C. Consumer Service Detail'!$C3678,'B. Consumer Budget'!$E$11:$F$2010,2,FALSE)),"")</f>
        <v/>
      </c>
      <c r="P3678" s="94"/>
      <c r="Q3678" s="94"/>
    </row>
    <row r="3679" spans="2:17" x14ac:dyDescent="0.25">
      <c r="B3679" s="95">
        <f t="shared" si="112"/>
        <v>3669</v>
      </c>
      <c r="C3679" s="149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96"/>
      <c r="E3679" s="98"/>
      <c r="F3679" s="120"/>
      <c r="G3679" s="99"/>
      <c r="H3679" s="172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85"/>
      <c r="J3679" s="171" t="str">
        <f t="shared" si="111"/>
        <v/>
      </c>
      <c r="K3679" s="163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53" t="str">
        <f>IF('C. Consumer Service Detail'!$F3679="","",IF(VLOOKUP('C. Consumer Service Detail'!$F3679,'Table of Current Services'!$B$7:$F$36,'Table of Current Services'!$F$5,)="cost","Yes","No"))</f>
        <v/>
      </c>
      <c r="M3679" s="154" t="str">
        <f>IFERROR(IF('C. Consumer Service Detail'!$K3679="No Match","No",VLOOKUP('C. Consumer Service Detail'!$C3679,'B. Consumer Budget'!$E$11:$F$2010,2,FALSE)),"")</f>
        <v/>
      </c>
      <c r="P3679" s="94"/>
      <c r="Q3679" s="94"/>
    </row>
    <row r="3680" spans="2:17" x14ac:dyDescent="0.25">
      <c r="B3680" s="95">
        <f t="shared" si="112"/>
        <v>3670</v>
      </c>
      <c r="C3680" s="149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97"/>
      <c r="E3680" s="96"/>
      <c r="F3680" s="119"/>
      <c r="G3680" s="97"/>
      <c r="H3680" s="170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86"/>
      <c r="J3680" s="171" t="str">
        <f t="shared" si="111"/>
        <v/>
      </c>
      <c r="K3680" s="163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53" t="str">
        <f>IF('C. Consumer Service Detail'!$F3680="","",IF(VLOOKUP('C. Consumer Service Detail'!$F3680,'Table of Current Services'!$B$7:$F$36,'Table of Current Services'!$F$5,)="cost","Yes","No"))</f>
        <v/>
      </c>
      <c r="M3680" s="154" t="str">
        <f>IFERROR(IF('C. Consumer Service Detail'!$K3680="No Match","No",VLOOKUP('C. Consumer Service Detail'!$C3680,'B. Consumer Budget'!$E$11:$F$2010,2,FALSE)),"")</f>
        <v/>
      </c>
      <c r="P3680" s="94"/>
      <c r="Q3680" s="94"/>
    </row>
    <row r="3681" spans="2:17" x14ac:dyDescent="0.25">
      <c r="B3681" s="95">
        <f t="shared" si="112"/>
        <v>3671</v>
      </c>
      <c r="C3681" s="149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96"/>
      <c r="E3681" s="98"/>
      <c r="F3681" s="120"/>
      <c r="G3681" s="99"/>
      <c r="H3681" s="172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85"/>
      <c r="J3681" s="171" t="str">
        <f t="shared" si="111"/>
        <v/>
      </c>
      <c r="K3681" s="163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53" t="str">
        <f>IF('C. Consumer Service Detail'!$F3681="","",IF(VLOOKUP('C. Consumer Service Detail'!$F3681,'Table of Current Services'!$B$7:$F$36,'Table of Current Services'!$F$5,)="cost","Yes","No"))</f>
        <v/>
      </c>
      <c r="M3681" s="154" t="str">
        <f>IFERROR(IF('C. Consumer Service Detail'!$K3681="No Match","No",VLOOKUP('C. Consumer Service Detail'!$C3681,'B. Consumer Budget'!$E$11:$F$2010,2,FALSE)),"")</f>
        <v/>
      </c>
      <c r="P3681" s="94"/>
      <c r="Q3681" s="94"/>
    </row>
    <row r="3682" spans="2:17" x14ac:dyDescent="0.25">
      <c r="B3682" s="95">
        <f t="shared" si="112"/>
        <v>3672</v>
      </c>
      <c r="C3682" s="149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97"/>
      <c r="E3682" s="96"/>
      <c r="F3682" s="119"/>
      <c r="G3682" s="97"/>
      <c r="H3682" s="170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86"/>
      <c r="J3682" s="171" t="str">
        <f t="shared" si="111"/>
        <v/>
      </c>
      <c r="K3682" s="163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53" t="str">
        <f>IF('C. Consumer Service Detail'!$F3682="","",IF(VLOOKUP('C. Consumer Service Detail'!$F3682,'Table of Current Services'!$B$7:$F$36,'Table of Current Services'!$F$5,)="cost","Yes","No"))</f>
        <v/>
      </c>
      <c r="M3682" s="154" t="str">
        <f>IFERROR(IF('C. Consumer Service Detail'!$K3682="No Match","No",VLOOKUP('C. Consumer Service Detail'!$C3682,'B. Consumer Budget'!$E$11:$F$2010,2,FALSE)),"")</f>
        <v/>
      </c>
      <c r="P3682" s="94"/>
      <c r="Q3682" s="94"/>
    </row>
    <row r="3683" spans="2:17" x14ac:dyDescent="0.25">
      <c r="B3683" s="95">
        <f t="shared" si="112"/>
        <v>3673</v>
      </c>
      <c r="C3683" s="149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96"/>
      <c r="E3683" s="98"/>
      <c r="F3683" s="120"/>
      <c r="G3683" s="99"/>
      <c r="H3683" s="172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85"/>
      <c r="J3683" s="171" t="str">
        <f t="shared" si="111"/>
        <v/>
      </c>
      <c r="K3683" s="163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53" t="str">
        <f>IF('C. Consumer Service Detail'!$F3683="","",IF(VLOOKUP('C. Consumer Service Detail'!$F3683,'Table of Current Services'!$B$7:$F$36,'Table of Current Services'!$F$5,)="cost","Yes","No"))</f>
        <v/>
      </c>
      <c r="M3683" s="154" t="str">
        <f>IFERROR(IF('C. Consumer Service Detail'!$K3683="No Match","No",VLOOKUP('C. Consumer Service Detail'!$C3683,'B. Consumer Budget'!$E$11:$F$2010,2,FALSE)),"")</f>
        <v/>
      </c>
      <c r="P3683" s="94"/>
      <c r="Q3683" s="94"/>
    </row>
    <row r="3684" spans="2:17" x14ac:dyDescent="0.25">
      <c r="B3684" s="95">
        <f t="shared" si="112"/>
        <v>3674</v>
      </c>
      <c r="C3684" s="149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97"/>
      <c r="E3684" s="96"/>
      <c r="F3684" s="119"/>
      <c r="G3684" s="97"/>
      <c r="H3684" s="170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86"/>
      <c r="J3684" s="171" t="str">
        <f t="shared" si="111"/>
        <v/>
      </c>
      <c r="K3684" s="163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53" t="str">
        <f>IF('C. Consumer Service Detail'!$F3684="","",IF(VLOOKUP('C. Consumer Service Detail'!$F3684,'Table of Current Services'!$B$7:$F$36,'Table of Current Services'!$F$5,)="cost","Yes","No"))</f>
        <v/>
      </c>
      <c r="M3684" s="154" t="str">
        <f>IFERROR(IF('C. Consumer Service Detail'!$K3684="No Match","No",VLOOKUP('C. Consumer Service Detail'!$C3684,'B. Consumer Budget'!$E$11:$F$2010,2,FALSE)),"")</f>
        <v/>
      </c>
      <c r="P3684" s="94"/>
      <c r="Q3684" s="94"/>
    </row>
    <row r="3685" spans="2:17" x14ac:dyDescent="0.25">
      <c r="B3685" s="95">
        <f t="shared" si="112"/>
        <v>3675</v>
      </c>
      <c r="C3685" s="149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96"/>
      <c r="E3685" s="98"/>
      <c r="F3685" s="120"/>
      <c r="G3685" s="99"/>
      <c r="H3685" s="172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85"/>
      <c r="J3685" s="171" t="str">
        <f t="shared" si="111"/>
        <v/>
      </c>
      <c r="K3685" s="163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53" t="str">
        <f>IF('C. Consumer Service Detail'!$F3685="","",IF(VLOOKUP('C. Consumer Service Detail'!$F3685,'Table of Current Services'!$B$7:$F$36,'Table of Current Services'!$F$5,)="cost","Yes","No"))</f>
        <v/>
      </c>
      <c r="M3685" s="154" t="str">
        <f>IFERROR(IF('C. Consumer Service Detail'!$K3685="No Match","No",VLOOKUP('C. Consumer Service Detail'!$C3685,'B. Consumer Budget'!$E$11:$F$2010,2,FALSE)),"")</f>
        <v/>
      </c>
      <c r="P3685" s="94"/>
      <c r="Q3685" s="94"/>
    </row>
    <row r="3686" spans="2:17" x14ac:dyDescent="0.25">
      <c r="B3686" s="95">
        <f t="shared" si="112"/>
        <v>3676</v>
      </c>
      <c r="C3686" s="149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97"/>
      <c r="E3686" s="96"/>
      <c r="F3686" s="119"/>
      <c r="G3686" s="97"/>
      <c r="H3686" s="170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86"/>
      <c r="J3686" s="171" t="str">
        <f t="shared" si="111"/>
        <v/>
      </c>
      <c r="K3686" s="163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53" t="str">
        <f>IF('C. Consumer Service Detail'!$F3686="","",IF(VLOOKUP('C. Consumer Service Detail'!$F3686,'Table of Current Services'!$B$7:$F$36,'Table of Current Services'!$F$5,)="cost","Yes","No"))</f>
        <v/>
      </c>
      <c r="M3686" s="154" t="str">
        <f>IFERROR(IF('C. Consumer Service Detail'!$K3686="No Match","No",VLOOKUP('C. Consumer Service Detail'!$C3686,'B. Consumer Budget'!$E$11:$F$2010,2,FALSE)),"")</f>
        <v/>
      </c>
      <c r="P3686" s="94"/>
      <c r="Q3686" s="94"/>
    </row>
    <row r="3687" spans="2:17" x14ac:dyDescent="0.25">
      <c r="B3687" s="95">
        <f t="shared" si="112"/>
        <v>3677</v>
      </c>
      <c r="C3687" s="149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96"/>
      <c r="E3687" s="98"/>
      <c r="F3687" s="120"/>
      <c r="G3687" s="99"/>
      <c r="H3687" s="172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85"/>
      <c r="J3687" s="171" t="str">
        <f t="shared" si="111"/>
        <v/>
      </c>
      <c r="K3687" s="163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53" t="str">
        <f>IF('C. Consumer Service Detail'!$F3687="","",IF(VLOOKUP('C. Consumer Service Detail'!$F3687,'Table of Current Services'!$B$7:$F$36,'Table of Current Services'!$F$5,)="cost","Yes","No"))</f>
        <v/>
      </c>
      <c r="M3687" s="154" t="str">
        <f>IFERROR(IF('C. Consumer Service Detail'!$K3687="No Match","No",VLOOKUP('C. Consumer Service Detail'!$C3687,'B. Consumer Budget'!$E$11:$F$2010,2,FALSE)),"")</f>
        <v/>
      </c>
      <c r="P3687" s="94"/>
      <c r="Q3687" s="94"/>
    </row>
    <row r="3688" spans="2:17" x14ac:dyDescent="0.25">
      <c r="B3688" s="95">
        <f t="shared" si="112"/>
        <v>3678</v>
      </c>
      <c r="C3688" s="149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97"/>
      <c r="E3688" s="96"/>
      <c r="F3688" s="119"/>
      <c r="G3688" s="97"/>
      <c r="H3688" s="170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86"/>
      <c r="J3688" s="171" t="str">
        <f t="shared" si="111"/>
        <v/>
      </c>
      <c r="K3688" s="163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53" t="str">
        <f>IF('C. Consumer Service Detail'!$F3688="","",IF(VLOOKUP('C. Consumer Service Detail'!$F3688,'Table of Current Services'!$B$7:$F$36,'Table of Current Services'!$F$5,)="cost","Yes","No"))</f>
        <v/>
      </c>
      <c r="M3688" s="154" t="str">
        <f>IFERROR(IF('C. Consumer Service Detail'!$K3688="No Match","No",VLOOKUP('C. Consumer Service Detail'!$C3688,'B. Consumer Budget'!$E$11:$F$2010,2,FALSE)),"")</f>
        <v/>
      </c>
      <c r="P3688" s="94"/>
      <c r="Q3688" s="94"/>
    </row>
    <row r="3689" spans="2:17" x14ac:dyDescent="0.25">
      <c r="B3689" s="95">
        <f t="shared" si="112"/>
        <v>3679</v>
      </c>
      <c r="C3689" s="149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96"/>
      <c r="E3689" s="98"/>
      <c r="F3689" s="120"/>
      <c r="G3689" s="99"/>
      <c r="H3689" s="172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85"/>
      <c r="J3689" s="171" t="str">
        <f t="shared" si="111"/>
        <v/>
      </c>
      <c r="K3689" s="163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53" t="str">
        <f>IF('C. Consumer Service Detail'!$F3689="","",IF(VLOOKUP('C. Consumer Service Detail'!$F3689,'Table of Current Services'!$B$7:$F$36,'Table of Current Services'!$F$5,)="cost","Yes","No"))</f>
        <v/>
      </c>
      <c r="M3689" s="154" t="str">
        <f>IFERROR(IF('C. Consumer Service Detail'!$K3689="No Match","No",VLOOKUP('C. Consumer Service Detail'!$C3689,'B. Consumer Budget'!$E$11:$F$2010,2,FALSE)),"")</f>
        <v/>
      </c>
      <c r="P3689" s="94"/>
      <c r="Q3689" s="94"/>
    </row>
    <row r="3690" spans="2:17" x14ac:dyDescent="0.25">
      <c r="B3690" s="95">
        <f t="shared" si="112"/>
        <v>3680</v>
      </c>
      <c r="C3690" s="149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97"/>
      <c r="E3690" s="96"/>
      <c r="F3690" s="119"/>
      <c r="G3690" s="97"/>
      <c r="H3690" s="170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86"/>
      <c r="J3690" s="171" t="str">
        <f t="shared" si="111"/>
        <v/>
      </c>
      <c r="K3690" s="163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53" t="str">
        <f>IF('C. Consumer Service Detail'!$F3690="","",IF(VLOOKUP('C. Consumer Service Detail'!$F3690,'Table of Current Services'!$B$7:$F$36,'Table of Current Services'!$F$5,)="cost","Yes","No"))</f>
        <v/>
      </c>
      <c r="M3690" s="154" t="str">
        <f>IFERROR(IF('C. Consumer Service Detail'!$K3690="No Match","No",VLOOKUP('C. Consumer Service Detail'!$C3690,'B. Consumer Budget'!$E$11:$F$2010,2,FALSE)),"")</f>
        <v/>
      </c>
      <c r="P3690" s="94"/>
      <c r="Q3690" s="94"/>
    </row>
    <row r="3691" spans="2:17" x14ac:dyDescent="0.25">
      <c r="B3691" s="95">
        <f t="shared" si="112"/>
        <v>3681</v>
      </c>
      <c r="C3691" s="149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96"/>
      <c r="E3691" s="98"/>
      <c r="F3691" s="120"/>
      <c r="G3691" s="99"/>
      <c r="H3691" s="172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85"/>
      <c r="J3691" s="171" t="str">
        <f t="shared" si="111"/>
        <v/>
      </c>
      <c r="K3691" s="163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53" t="str">
        <f>IF('C. Consumer Service Detail'!$F3691="","",IF(VLOOKUP('C. Consumer Service Detail'!$F3691,'Table of Current Services'!$B$7:$F$36,'Table of Current Services'!$F$5,)="cost","Yes","No"))</f>
        <v/>
      </c>
      <c r="M3691" s="154" t="str">
        <f>IFERROR(IF('C. Consumer Service Detail'!$K3691="No Match","No",VLOOKUP('C. Consumer Service Detail'!$C3691,'B. Consumer Budget'!$E$11:$F$2010,2,FALSE)),"")</f>
        <v/>
      </c>
      <c r="P3691" s="94"/>
      <c r="Q3691" s="94"/>
    </row>
    <row r="3692" spans="2:17" x14ac:dyDescent="0.25">
      <c r="B3692" s="95">
        <f t="shared" si="112"/>
        <v>3682</v>
      </c>
      <c r="C3692" s="149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97"/>
      <c r="E3692" s="96"/>
      <c r="F3692" s="119"/>
      <c r="G3692" s="97"/>
      <c r="H3692" s="170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86"/>
      <c r="J3692" s="171" t="str">
        <f t="shared" si="111"/>
        <v/>
      </c>
      <c r="K3692" s="163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53" t="str">
        <f>IF('C. Consumer Service Detail'!$F3692="","",IF(VLOOKUP('C. Consumer Service Detail'!$F3692,'Table of Current Services'!$B$7:$F$36,'Table of Current Services'!$F$5,)="cost","Yes","No"))</f>
        <v/>
      </c>
      <c r="M3692" s="154" t="str">
        <f>IFERROR(IF('C. Consumer Service Detail'!$K3692="No Match","No",VLOOKUP('C. Consumer Service Detail'!$C3692,'B. Consumer Budget'!$E$11:$F$2010,2,FALSE)),"")</f>
        <v/>
      </c>
      <c r="P3692" s="94"/>
      <c r="Q3692" s="94"/>
    </row>
    <row r="3693" spans="2:17" x14ac:dyDescent="0.25">
      <c r="B3693" s="95">
        <f t="shared" si="112"/>
        <v>3683</v>
      </c>
      <c r="C3693" s="149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96"/>
      <c r="E3693" s="98"/>
      <c r="F3693" s="120"/>
      <c r="G3693" s="99"/>
      <c r="H3693" s="172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85"/>
      <c r="J3693" s="171" t="str">
        <f t="shared" si="111"/>
        <v/>
      </c>
      <c r="K3693" s="163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53" t="str">
        <f>IF('C. Consumer Service Detail'!$F3693="","",IF(VLOOKUP('C. Consumer Service Detail'!$F3693,'Table of Current Services'!$B$7:$F$36,'Table of Current Services'!$F$5,)="cost","Yes","No"))</f>
        <v/>
      </c>
      <c r="M3693" s="154" t="str">
        <f>IFERROR(IF('C. Consumer Service Detail'!$K3693="No Match","No",VLOOKUP('C. Consumer Service Detail'!$C3693,'B. Consumer Budget'!$E$11:$F$2010,2,FALSE)),"")</f>
        <v/>
      </c>
      <c r="P3693" s="94"/>
      <c r="Q3693" s="94"/>
    </row>
    <row r="3694" spans="2:17" x14ac:dyDescent="0.25">
      <c r="B3694" s="95">
        <f t="shared" si="112"/>
        <v>3684</v>
      </c>
      <c r="C3694" s="149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97"/>
      <c r="E3694" s="96"/>
      <c r="F3694" s="119"/>
      <c r="G3694" s="97"/>
      <c r="H3694" s="170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86"/>
      <c r="J3694" s="171" t="str">
        <f t="shared" si="111"/>
        <v/>
      </c>
      <c r="K3694" s="163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53" t="str">
        <f>IF('C. Consumer Service Detail'!$F3694="","",IF(VLOOKUP('C. Consumer Service Detail'!$F3694,'Table of Current Services'!$B$7:$F$36,'Table of Current Services'!$F$5,)="cost","Yes","No"))</f>
        <v/>
      </c>
      <c r="M3694" s="154" t="str">
        <f>IFERROR(IF('C. Consumer Service Detail'!$K3694="No Match","No",VLOOKUP('C. Consumer Service Detail'!$C3694,'B. Consumer Budget'!$E$11:$F$2010,2,FALSE)),"")</f>
        <v/>
      </c>
      <c r="P3694" s="94"/>
      <c r="Q3694" s="94"/>
    </row>
    <row r="3695" spans="2:17" x14ac:dyDescent="0.25">
      <c r="B3695" s="95">
        <f t="shared" si="112"/>
        <v>3685</v>
      </c>
      <c r="C3695" s="149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96"/>
      <c r="E3695" s="98"/>
      <c r="F3695" s="120"/>
      <c r="G3695" s="99"/>
      <c r="H3695" s="172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85"/>
      <c r="J3695" s="171" t="str">
        <f t="shared" si="111"/>
        <v/>
      </c>
      <c r="K3695" s="163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53" t="str">
        <f>IF('C. Consumer Service Detail'!$F3695="","",IF(VLOOKUP('C. Consumer Service Detail'!$F3695,'Table of Current Services'!$B$7:$F$36,'Table of Current Services'!$F$5,)="cost","Yes","No"))</f>
        <v/>
      </c>
      <c r="M3695" s="154" t="str">
        <f>IFERROR(IF('C. Consumer Service Detail'!$K3695="No Match","No",VLOOKUP('C. Consumer Service Detail'!$C3695,'B. Consumer Budget'!$E$11:$F$2010,2,FALSE)),"")</f>
        <v/>
      </c>
      <c r="P3695" s="94"/>
      <c r="Q3695" s="94"/>
    </row>
    <row r="3696" spans="2:17" x14ac:dyDescent="0.25">
      <c r="B3696" s="95">
        <f t="shared" si="112"/>
        <v>3686</v>
      </c>
      <c r="C3696" s="149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97"/>
      <c r="E3696" s="96"/>
      <c r="F3696" s="119"/>
      <c r="G3696" s="97"/>
      <c r="H3696" s="170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86"/>
      <c r="J3696" s="171" t="str">
        <f t="shared" si="111"/>
        <v/>
      </c>
      <c r="K3696" s="163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53" t="str">
        <f>IF('C. Consumer Service Detail'!$F3696="","",IF(VLOOKUP('C. Consumer Service Detail'!$F3696,'Table of Current Services'!$B$7:$F$36,'Table of Current Services'!$F$5,)="cost","Yes","No"))</f>
        <v/>
      </c>
      <c r="M3696" s="154" t="str">
        <f>IFERROR(IF('C. Consumer Service Detail'!$K3696="No Match","No",VLOOKUP('C. Consumer Service Detail'!$C3696,'B. Consumer Budget'!$E$11:$F$2010,2,FALSE)),"")</f>
        <v/>
      </c>
      <c r="P3696" s="94"/>
      <c r="Q3696" s="94"/>
    </row>
    <row r="3697" spans="2:17" x14ac:dyDescent="0.25">
      <c r="B3697" s="95">
        <f t="shared" si="112"/>
        <v>3687</v>
      </c>
      <c r="C3697" s="149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96"/>
      <c r="E3697" s="98"/>
      <c r="F3697" s="120"/>
      <c r="G3697" s="99"/>
      <c r="H3697" s="172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85"/>
      <c r="J3697" s="171" t="str">
        <f t="shared" si="111"/>
        <v/>
      </c>
      <c r="K3697" s="163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53" t="str">
        <f>IF('C. Consumer Service Detail'!$F3697="","",IF(VLOOKUP('C. Consumer Service Detail'!$F3697,'Table of Current Services'!$B$7:$F$36,'Table of Current Services'!$F$5,)="cost","Yes","No"))</f>
        <v/>
      </c>
      <c r="M3697" s="154" t="str">
        <f>IFERROR(IF('C. Consumer Service Detail'!$K3697="No Match","No",VLOOKUP('C. Consumer Service Detail'!$C3697,'B. Consumer Budget'!$E$11:$F$2010,2,FALSE)),"")</f>
        <v/>
      </c>
      <c r="P3697" s="94"/>
      <c r="Q3697" s="94"/>
    </row>
    <row r="3698" spans="2:17" x14ac:dyDescent="0.25">
      <c r="B3698" s="95">
        <f t="shared" si="112"/>
        <v>3688</v>
      </c>
      <c r="C3698" s="149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97"/>
      <c r="E3698" s="96"/>
      <c r="F3698" s="119"/>
      <c r="G3698" s="97"/>
      <c r="H3698" s="170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86"/>
      <c r="J3698" s="171" t="str">
        <f t="shared" si="111"/>
        <v/>
      </c>
      <c r="K3698" s="163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53" t="str">
        <f>IF('C. Consumer Service Detail'!$F3698="","",IF(VLOOKUP('C. Consumer Service Detail'!$F3698,'Table of Current Services'!$B$7:$F$36,'Table of Current Services'!$F$5,)="cost","Yes","No"))</f>
        <v/>
      </c>
      <c r="M3698" s="154" t="str">
        <f>IFERROR(IF('C. Consumer Service Detail'!$K3698="No Match","No",VLOOKUP('C. Consumer Service Detail'!$C3698,'B. Consumer Budget'!$E$11:$F$2010,2,FALSE)),"")</f>
        <v/>
      </c>
      <c r="P3698" s="94"/>
      <c r="Q3698" s="94"/>
    </row>
    <row r="3699" spans="2:17" x14ac:dyDescent="0.25">
      <c r="B3699" s="95">
        <f t="shared" si="112"/>
        <v>3689</v>
      </c>
      <c r="C3699" s="149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96"/>
      <c r="E3699" s="98"/>
      <c r="F3699" s="120"/>
      <c r="G3699" s="99"/>
      <c r="H3699" s="172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85"/>
      <c r="J3699" s="171" t="str">
        <f t="shared" si="111"/>
        <v/>
      </c>
      <c r="K3699" s="163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53" t="str">
        <f>IF('C. Consumer Service Detail'!$F3699="","",IF(VLOOKUP('C. Consumer Service Detail'!$F3699,'Table of Current Services'!$B$7:$F$36,'Table of Current Services'!$F$5,)="cost","Yes","No"))</f>
        <v/>
      </c>
      <c r="M3699" s="154" t="str">
        <f>IFERROR(IF('C. Consumer Service Detail'!$K3699="No Match","No",VLOOKUP('C. Consumer Service Detail'!$C3699,'B. Consumer Budget'!$E$11:$F$2010,2,FALSE)),"")</f>
        <v/>
      </c>
      <c r="P3699" s="94"/>
      <c r="Q3699" s="94"/>
    </row>
    <row r="3700" spans="2:17" x14ac:dyDescent="0.25">
      <c r="B3700" s="95">
        <f t="shared" si="112"/>
        <v>3690</v>
      </c>
      <c r="C3700" s="149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97"/>
      <c r="E3700" s="96"/>
      <c r="F3700" s="119"/>
      <c r="G3700" s="97"/>
      <c r="H3700" s="170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86"/>
      <c r="J3700" s="171" t="str">
        <f t="shared" si="111"/>
        <v/>
      </c>
      <c r="K3700" s="163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53" t="str">
        <f>IF('C. Consumer Service Detail'!$F3700="","",IF(VLOOKUP('C. Consumer Service Detail'!$F3700,'Table of Current Services'!$B$7:$F$36,'Table of Current Services'!$F$5,)="cost","Yes","No"))</f>
        <v/>
      </c>
      <c r="M3700" s="154" t="str">
        <f>IFERROR(IF('C. Consumer Service Detail'!$K3700="No Match","No",VLOOKUP('C. Consumer Service Detail'!$C3700,'B. Consumer Budget'!$E$11:$F$2010,2,FALSE)),"")</f>
        <v/>
      </c>
      <c r="P3700" s="94"/>
      <c r="Q3700" s="94"/>
    </row>
    <row r="3701" spans="2:17" x14ac:dyDescent="0.25">
      <c r="B3701" s="95">
        <f t="shared" si="112"/>
        <v>3691</v>
      </c>
      <c r="C3701" s="149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96"/>
      <c r="E3701" s="98"/>
      <c r="F3701" s="120"/>
      <c r="G3701" s="99"/>
      <c r="H3701" s="172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85"/>
      <c r="J3701" s="171" t="str">
        <f t="shared" si="111"/>
        <v/>
      </c>
      <c r="K3701" s="163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53" t="str">
        <f>IF('C. Consumer Service Detail'!$F3701="","",IF(VLOOKUP('C. Consumer Service Detail'!$F3701,'Table of Current Services'!$B$7:$F$36,'Table of Current Services'!$F$5,)="cost","Yes","No"))</f>
        <v/>
      </c>
      <c r="M3701" s="154" t="str">
        <f>IFERROR(IF('C. Consumer Service Detail'!$K3701="No Match","No",VLOOKUP('C. Consumer Service Detail'!$C3701,'B. Consumer Budget'!$E$11:$F$2010,2,FALSE)),"")</f>
        <v/>
      </c>
      <c r="P3701" s="94"/>
      <c r="Q3701" s="94"/>
    </row>
    <row r="3702" spans="2:17" x14ac:dyDescent="0.25">
      <c r="B3702" s="95">
        <f t="shared" si="112"/>
        <v>3692</v>
      </c>
      <c r="C3702" s="149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97"/>
      <c r="E3702" s="96"/>
      <c r="F3702" s="119"/>
      <c r="G3702" s="97"/>
      <c r="H3702" s="170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86"/>
      <c r="J3702" s="171" t="str">
        <f t="shared" si="111"/>
        <v/>
      </c>
      <c r="K3702" s="163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53" t="str">
        <f>IF('C. Consumer Service Detail'!$F3702="","",IF(VLOOKUP('C. Consumer Service Detail'!$F3702,'Table of Current Services'!$B$7:$F$36,'Table of Current Services'!$F$5,)="cost","Yes","No"))</f>
        <v/>
      </c>
      <c r="M3702" s="154" t="str">
        <f>IFERROR(IF('C. Consumer Service Detail'!$K3702="No Match","No",VLOOKUP('C. Consumer Service Detail'!$C3702,'B. Consumer Budget'!$E$11:$F$2010,2,FALSE)),"")</f>
        <v/>
      </c>
      <c r="P3702" s="94"/>
      <c r="Q3702" s="94"/>
    </row>
    <row r="3703" spans="2:17" x14ac:dyDescent="0.25">
      <c r="B3703" s="95">
        <f t="shared" si="112"/>
        <v>3693</v>
      </c>
      <c r="C3703" s="149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96"/>
      <c r="E3703" s="98"/>
      <c r="F3703" s="120"/>
      <c r="G3703" s="99"/>
      <c r="H3703" s="172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85"/>
      <c r="J3703" s="171" t="str">
        <f t="shared" si="111"/>
        <v/>
      </c>
      <c r="K3703" s="163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53" t="str">
        <f>IF('C. Consumer Service Detail'!$F3703="","",IF(VLOOKUP('C. Consumer Service Detail'!$F3703,'Table of Current Services'!$B$7:$F$36,'Table of Current Services'!$F$5,)="cost","Yes","No"))</f>
        <v/>
      </c>
      <c r="M3703" s="154" t="str">
        <f>IFERROR(IF('C. Consumer Service Detail'!$K3703="No Match","No",VLOOKUP('C. Consumer Service Detail'!$C3703,'B. Consumer Budget'!$E$11:$F$2010,2,FALSE)),"")</f>
        <v/>
      </c>
      <c r="P3703" s="94"/>
      <c r="Q3703" s="94"/>
    </row>
    <row r="3704" spans="2:17" x14ac:dyDescent="0.25">
      <c r="B3704" s="95">
        <f t="shared" si="112"/>
        <v>3694</v>
      </c>
      <c r="C3704" s="149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97"/>
      <c r="E3704" s="96"/>
      <c r="F3704" s="119"/>
      <c r="G3704" s="97"/>
      <c r="H3704" s="170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86"/>
      <c r="J3704" s="171" t="str">
        <f t="shared" si="111"/>
        <v/>
      </c>
      <c r="K3704" s="163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53" t="str">
        <f>IF('C. Consumer Service Detail'!$F3704="","",IF(VLOOKUP('C. Consumer Service Detail'!$F3704,'Table of Current Services'!$B$7:$F$36,'Table of Current Services'!$F$5,)="cost","Yes","No"))</f>
        <v/>
      </c>
      <c r="M3704" s="154" t="str">
        <f>IFERROR(IF('C. Consumer Service Detail'!$K3704="No Match","No",VLOOKUP('C. Consumer Service Detail'!$C3704,'B. Consumer Budget'!$E$11:$F$2010,2,FALSE)),"")</f>
        <v/>
      </c>
      <c r="P3704" s="94"/>
      <c r="Q3704" s="94"/>
    </row>
    <row r="3705" spans="2:17" x14ac:dyDescent="0.25">
      <c r="B3705" s="95">
        <f t="shared" si="112"/>
        <v>3695</v>
      </c>
      <c r="C3705" s="149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96"/>
      <c r="E3705" s="98"/>
      <c r="F3705" s="120"/>
      <c r="G3705" s="99"/>
      <c r="H3705" s="172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85"/>
      <c r="J3705" s="171" t="str">
        <f t="shared" si="111"/>
        <v/>
      </c>
      <c r="K3705" s="163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53" t="str">
        <f>IF('C. Consumer Service Detail'!$F3705="","",IF(VLOOKUP('C. Consumer Service Detail'!$F3705,'Table of Current Services'!$B$7:$F$36,'Table of Current Services'!$F$5,)="cost","Yes","No"))</f>
        <v/>
      </c>
      <c r="M3705" s="154" t="str">
        <f>IFERROR(IF('C. Consumer Service Detail'!$K3705="No Match","No",VLOOKUP('C. Consumer Service Detail'!$C3705,'B. Consumer Budget'!$E$11:$F$2010,2,FALSE)),"")</f>
        <v/>
      </c>
      <c r="P3705" s="94"/>
      <c r="Q3705" s="94"/>
    </row>
    <row r="3706" spans="2:17" x14ac:dyDescent="0.25">
      <c r="B3706" s="95">
        <f t="shared" si="112"/>
        <v>3696</v>
      </c>
      <c r="C3706" s="149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97"/>
      <c r="E3706" s="96"/>
      <c r="F3706" s="119"/>
      <c r="G3706" s="97"/>
      <c r="H3706" s="170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86"/>
      <c r="J3706" s="171" t="str">
        <f t="shared" si="111"/>
        <v/>
      </c>
      <c r="K3706" s="163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53" t="str">
        <f>IF('C. Consumer Service Detail'!$F3706="","",IF(VLOOKUP('C. Consumer Service Detail'!$F3706,'Table of Current Services'!$B$7:$F$36,'Table of Current Services'!$F$5,)="cost","Yes","No"))</f>
        <v/>
      </c>
      <c r="M3706" s="154" t="str">
        <f>IFERROR(IF('C. Consumer Service Detail'!$K3706="No Match","No",VLOOKUP('C. Consumer Service Detail'!$C3706,'B. Consumer Budget'!$E$11:$F$2010,2,FALSE)),"")</f>
        <v/>
      </c>
      <c r="P3706" s="94"/>
      <c r="Q3706" s="94"/>
    </row>
    <row r="3707" spans="2:17" x14ac:dyDescent="0.25">
      <c r="B3707" s="95">
        <f t="shared" si="112"/>
        <v>3697</v>
      </c>
      <c r="C3707" s="149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96"/>
      <c r="E3707" s="98"/>
      <c r="F3707" s="120"/>
      <c r="G3707" s="99"/>
      <c r="H3707" s="172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85"/>
      <c r="J3707" s="171" t="str">
        <f t="shared" si="111"/>
        <v/>
      </c>
      <c r="K3707" s="163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53" t="str">
        <f>IF('C. Consumer Service Detail'!$F3707="","",IF(VLOOKUP('C. Consumer Service Detail'!$F3707,'Table of Current Services'!$B$7:$F$36,'Table of Current Services'!$F$5,)="cost","Yes","No"))</f>
        <v/>
      </c>
      <c r="M3707" s="154" t="str">
        <f>IFERROR(IF('C. Consumer Service Detail'!$K3707="No Match","No",VLOOKUP('C. Consumer Service Detail'!$C3707,'B. Consumer Budget'!$E$11:$F$2010,2,FALSE)),"")</f>
        <v/>
      </c>
      <c r="P3707" s="94"/>
      <c r="Q3707" s="94"/>
    </row>
    <row r="3708" spans="2:17" x14ac:dyDescent="0.25">
      <c r="B3708" s="95">
        <f t="shared" si="112"/>
        <v>3698</v>
      </c>
      <c r="C3708" s="149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97"/>
      <c r="E3708" s="96"/>
      <c r="F3708" s="119"/>
      <c r="G3708" s="97"/>
      <c r="H3708" s="170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86"/>
      <c r="J3708" s="171" t="str">
        <f t="shared" si="111"/>
        <v/>
      </c>
      <c r="K3708" s="163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53" t="str">
        <f>IF('C. Consumer Service Detail'!$F3708="","",IF(VLOOKUP('C. Consumer Service Detail'!$F3708,'Table of Current Services'!$B$7:$F$36,'Table of Current Services'!$F$5,)="cost","Yes","No"))</f>
        <v/>
      </c>
      <c r="M3708" s="154" t="str">
        <f>IFERROR(IF('C. Consumer Service Detail'!$K3708="No Match","No",VLOOKUP('C. Consumer Service Detail'!$C3708,'B. Consumer Budget'!$E$11:$F$2010,2,FALSE)),"")</f>
        <v/>
      </c>
      <c r="P3708" s="94"/>
      <c r="Q3708" s="94"/>
    </row>
    <row r="3709" spans="2:17" x14ac:dyDescent="0.25">
      <c r="B3709" s="95">
        <f t="shared" si="112"/>
        <v>3699</v>
      </c>
      <c r="C3709" s="149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96"/>
      <c r="E3709" s="98"/>
      <c r="F3709" s="120"/>
      <c r="G3709" s="99"/>
      <c r="H3709" s="172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85"/>
      <c r="J3709" s="171" t="str">
        <f t="shared" si="111"/>
        <v/>
      </c>
      <c r="K3709" s="163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53" t="str">
        <f>IF('C. Consumer Service Detail'!$F3709="","",IF(VLOOKUP('C. Consumer Service Detail'!$F3709,'Table of Current Services'!$B$7:$F$36,'Table of Current Services'!$F$5,)="cost","Yes","No"))</f>
        <v/>
      </c>
      <c r="M3709" s="154" t="str">
        <f>IFERROR(IF('C. Consumer Service Detail'!$K3709="No Match","No",VLOOKUP('C. Consumer Service Detail'!$C3709,'B. Consumer Budget'!$E$11:$F$2010,2,FALSE)),"")</f>
        <v/>
      </c>
      <c r="P3709" s="94"/>
      <c r="Q3709" s="94"/>
    </row>
    <row r="3710" spans="2:17" x14ac:dyDescent="0.25">
      <c r="B3710" s="95">
        <f t="shared" si="112"/>
        <v>3700</v>
      </c>
      <c r="C3710" s="149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97"/>
      <c r="E3710" s="96"/>
      <c r="F3710" s="119"/>
      <c r="G3710" s="97"/>
      <c r="H3710" s="170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86"/>
      <c r="J3710" s="171" t="str">
        <f t="shared" si="111"/>
        <v/>
      </c>
      <c r="K3710" s="163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53" t="str">
        <f>IF('C. Consumer Service Detail'!$F3710="","",IF(VLOOKUP('C. Consumer Service Detail'!$F3710,'Table of Current Services'!$B$7:$F$36,'Table of Current Services'!$F$5,)="cost","Yes","No"))</f>
        <v/>
      </c>
      <c r="M3710" s="154" t="str">
        <f>IFERROR(IF('C. Consumer Service Detail'!$K3710="No Match","No",VLOOKUP('C. Consumer Service Detail'!$C3710,'B. Consumer Budget'!$E$11:$F$2010,2,FALSE)),"")</f>
        <v/>
      </c>
      <c r="P3710" s="94"/>
      <c r="Q3710" s="94"/>
    </row>
    <row r="3711" spans="2:17" x14ac:dyDescent="0.25">
      <c r="B3711" s="95">
        <f t="shared" si="112"/>
        <v>3701</v>
      </c>
      <c r="C3711" s="149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96"/>
      <c r="E3711" s="98"/>
      <c r="F3711" s="120"/>
      <c r="G3711" s="99"/>
      <c r="H3711" s="172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85"/>
      <c r="J3711" s="171" t="str">
        <f t="shared" si="111"/>
        <v/>
      </c>
      <c r="K3711" s="163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53" t="str">
        <f>IF('C. Consumer Service Detail'!$F3711="","",IF(VLOOKUP('C. Consumer Service Detail'!$F3711,'Table of Current Services'!$B$7:$F$36,'Table of Current Services'!$F$5,)="cost","Yes","No"))</f>
        <v/>
      </c>
      <c r="M3711" s="154" t="str">
        <f>IFERROR(IF('C. Consumer Service Detail'!$K3711="No Match","No",VLOOKUP('C. Consumer Service Detail'!$C3711,'B. Consumer Budget'!$E$11:$F$2010,2,FALSE)),"")</f>
        <v/>
      </c>
      <c r="P3711" s="94"/>
      <c r="Q3711" s="94"/>
    </row>
    <row r="3712" spans="2:17" x14ac:dyDescent="0.25">
      <c r="B3712" s="95">
        <f t="shared" si="112"/>
        <v>3702</v>
      </c>
      <c r="C3712" s="149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97"/>
      <c r="E3712" s="96"/>
      <c r="F3712" s="119"/>
      <c r="G3712" s="97"/>
      <c r="H3712" s="170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86"/>
      <c r="J3712" s="171" t="str">
        <f t="shared" si="111"/>
        <v/>
      </c>
      <c r="K3712" s="163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53" t="str">
        <f>IF('C. Consumer Service Detail'!$F3712="","",IF(VLOOKUP('C. Consumer Service Detail'!$F3712,'Table of Current Services'!$B$7:$F$36,'Table of Current Services'!$F$5,)="cost","Yes","No"))</f>
        <v/>
      </c>
      <c r="M3712" s="154" t="str">
        <f>IFERROR(IF('C. Consumer Service Detail'!$K3712="No Match","No",VLOOKUP('C. Consumer Service Detail'!$C3712,'B. Consumer Budget'!$E$11:$F$2010,2,FALSE)),"")</f>
        <v/>
      </c>
      <c r="P3712" s="94"/>
      <c r="Q3712" s="94"/>
    </row>
    <row r="3713" spans="2:17" x14ac:dyDescent="0.25">
      <c r="B3713" s="95">
        <f t="shared" si="112"/>
        <v>3703</v>
      </c>
      <c r="C3713" s="149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96"/>
      <c r="E3713" s="98"/>
      <c r="F3713" s="120"/>
      <c r="G3713" s="99"/>
      <c r="H3713" s="172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85"/>
      <c r="J3713" s="171" t="str">
        <f t="shared" si="111"/>
        <v/>
      </c>
      <c r="K3713" s="163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53" t="str">
        <f>IF('C. Consumer Service Detail'!$F3713="","",IF(VLOOKUP('C. Consumer Service Detail'!$F3713,'Table of Current Services'!$B$7:$F$36,'Table of Current Services'!$F$5,)="cost","Yes","No"))</f>
        <v/>
      </c>
      <c r="M3713" s="154" t="str">
        <f>IFERROR(IF('C. Consumer Service Detail'!$K3713="No Match","No",VLOOKUP('C. Consumer Service Detail'!$C3713,'B. Consumer Budget'!$E$11:$F$2010,2,FALSE)),"")</f>
        <v/>
      </c>
      <c r="P3713" s="94"/>
      <c r="Q3713" s="94"/>
    </row>
    <row r="3714" spans="2:17" x14ac:dyDescent="0.25">
      <c r="B3714" s="95">
        <f t="shared" si="112"/>
        <v>3704</v>
      </c>
      <c r="C3714" s="149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97"/>
      <c r="E3714" s="96"/>
      <c r="F3714" s="119"/>
      <c r="G3714" s="97"/>
      <c r="H3714" s="170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86"/>
      <c r="J3714" s="171" t="str">
        <f t="shared" si="111"/>
        <v/>
      </c>
      <c r="K3714" s="163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53" t="str">
        <f>IF('C. Consumer Service Detail'!$F3714="","",IF(VLOOKUP('C. Consumer Service Detail'!$F3714,'Table of Current Services'!$B$7:$F$36,'Table of Current Services'!$F$5,)="cost","Yes","No"))</f>
        <v/>
      </c>
      <c r="M3714" s="154" t="str">
        <f>IFERROR(IF('C. Consumer Service Detail'!$K3714="No Match","No",VLOOKUP('C. Consumer Service Detail'!$C3714,'B. Consumer Budget'!$E$11:$F$2010,2,FALSE)),"")</f>
        <v/>
      </c>
      <c r="P3714" s="94"/>
      <c r="Q3714" s="94"/>
    </row>
    <row r="3715" spans="2:17" x14ac:dyDescent="0.25">
      <c r="B3715" s="95">
        <f t="shared" si="112"/>
        <v>3705</v>
      </c>
      <c r="C3715" s="149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96"/>
      <c r="E3715" s="98"/>
      <c r="F3715" s="120"/>
      <c r="G3715" s="99"/>
      <c r="H3715" s="172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85"/>
      <c r="J3715" s="171" t="str">
        <f t="shared" si="111"/>
        <v/>
      </c>
      <c r="K3715" s="163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53" t="str">
        <f>IF('C. Consumer Service Detail'!$F3715="","",IF(VLOOKUP('C. Consumer Service Detail'!$F3715,'Table of Current Services'!$B$7:$F$36,'Table of Current Services'!$F$5,)="cost","Yes","No"))</f>
        <v/>
      </c>
      <c r="M3715" s="154" t="str">
        <f>IFERROR(IF('C. Consumer Service Detail'!$K3715="No Match","No",VLOOKUP('C. Consumer Service Detail'!$C3715,'B. Consumer Budget'!$E$11:$F$2010,2,FALSE)),"")</f>
        <v/>
      </c>
      <c r="P3715" s="94"/>
      <c r="Q3715" s="94"/>
    </row>
    <row r="3716" spans="2:17" x14ac:dyDescent="0.25">
      <c r="B3716" s="95">
        <f t="shared" si="112"/>
        <v>3706</v>
      </c>
      <c r="C3716" s="149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97"/>
      <c r="E3716" s="96"/>
      <c r="F3716" s="119"/>
      <c r="G3716" s="97"/>
      <c r="H3716" s="170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86"/>
      <c r="J3716" s="171" t="str">
        <f t="shared" si="111"/>
        <v/>
      </c>
      <c r="K3716" s="163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53" t="str">
        <f>IF('C. Consumer Service Detail'!$F3716="","",IF(VLOOKUP('C. Consumer Service Detail'!$F3716,'Table of Current Services'!$B$7:$F$36,'Table of Current Services'!$F$5,)="cost","Yes","No"))</f>
        <v/>
      </c>
      <c r="M3716" s="154" t="str">
        <f>IFERROR(IF('C. Consumer Service Detail'!$K3716="No Match","No",VLOOKUP('C. Consumer Service Detail'!$C3716,'B. Consumer Budget'!$E$11:$F$2010,2,FALSE)),"")</f>
        <v/>
      </c>
      <c r="P3716" s="94"/>
      <c r="Q3716" s="94"/>
    </row>
    <row r="3717" spans="2:17" x14ac:dyDescent="0.25">
      <c r="B3717" s="95">
        <f t="shared" si="112"/>
        <v>3707</v>
      </c>
      <c r="C3717" s="149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96"/>
      <c r="E3717" s="98"/>
      <c r="F3717" s="120"/>
      <c r="G3717" s="99"/>
      <c r="H3717" s="172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85"/>
      <c r="J3717" s="171" t="str">
        <f t="shared" si="111"/>
        <v/>
      </c>
      <c r="K3717" s="163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53" t="str">
        <f>IF('C. Consumer Service Detail'!$F3717="","",IF(VLOOKUP('C. Consumer Service Detail'!$F3717,'Table of Current Services'!$B$7:$F$36,'Table of Current Services'!$F$5,)="cost","Yes","No"))</f>
        <v/>
      </c>
      <c r="M3717" s="154" t="str">
        <f>IFERROR(IF('C. Consumer Service Detail'!$K3717="No Match","No",VLOOKUP('C. Consumer Service Detail'!$C3717,'B. Consumer Budget'!$E$11:$F$2010,2,FALSE)),"")</f>
        <v/>
      </c>
      <c r="P3717" s="94"/>
      <c r="Q3717" s="94"/>
    </row>
    <row r="3718" spans="2:17" x14ac:dyDescent="0.25">
      <c r="B3718" s="95">
        <f t="shared" si="112"/>
        <v>3708</v>
      </c>
      <c r="C3718" s="149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97"/>
      <c r="E3718" s="96"/>
      <c r="F3718" s="119"/>
      <c r="G3718" s="97"/>
      <c r="H3718" s="170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86"/>
      <c r="J3718" s="171" t="str">
        <f t="shared" si="111"/>
        <v/>
      </c>
      <c r="K3718" s="163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53" t="str">
        <f>IF('C. Consumer Service Detail'!$F3718="","",IF(VLOOKUP('C. Consumer Service Detail'!$F3718,'Table of Current Services'!$B$7:$F$36,'Table of Current Services'!$F$5,)="cost","Yes","No"))</f>
        <v/>
      </c>
      <c r="M3718" s="154" t="str">
        <f>IFERROR(IF('C. Consumer Service Detail'!$K3718="No Match","No",VLOOKUP('C. Consumer Service Detail'!$C3718,'B. Consumer Budget'!$E$11:$F$2010,2,FALSE)),"")</f>
        <v/>
      </c>
      <c r="P3718" s="94"/>
      <c r="Q3718" s="94"/>
    </row>
    <row r="3719" spans="2:17" x14ac:dyDescent="0.25">
      <c r="B3719" s="95">
        <f t="shared" si="112"/>
        <v>3709</v>
      </c>
      <c r="C3719" s="149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96"/>
      <c r="E3719" s="98"/>
      <c r="F3719" s="120"/>
      <c r="G3719" s="99"/>
      <c r="H3719" s="172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85"/>
      <c r="J3719" s="171" t="str">
        <f t="shared" si="111"/>
        <v/>
      </c>
      <c r="K3719" s="163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53" t="str">
        <f>IF('C. Consumer Service Detail'!$F3719="","",IF(VLOOKUP('C. Consumer Service Detail'!$F3719,'Table of Current Services'!$B$7:$F$36,'Table of Current Services'!$F$5,)="cost","Yes","No"))</f>
        <v/>
      </c>
      <c r="M3719" s="154" t="str">
        <f>IFERROR(IF('C. Consumer Service Detail'!$K3719="No Match","No",VLOOKUP('C. Consumer Service Detail'!$C3719,'B. Consumer Budget'!$E$11:$F$2010,2,FALSE)),"")</f>
        <v/>
      </c>
      <c r="P3719" s="94"/>
      <c r="Q3719" s="94"/>
    </row>
    <row r="3720" spans="2:17" x14ac:dyDescent="0.25">
      <c r="B3720" s="95">
        <f t="shared" si="112"/>
        <v>3710</v>
      </c>
      <c r="C3720" s="149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97"/>
      <c r="E3720" s="96"/>
      <c r="F3720" s="119"/>
      <c r="G3720" s="97"/>
      <c r="H3720" s="170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86"/>
      <c r="J3720" s="171" t="str">
        <f t="shared" si="111"/>
        <v/>
      </c>
      <c r="K3720" s="163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53" t="str">
        <f>IF('C. Consumer Service Detail'!$F3720="","",IF(VLOOKUP('C. Consumer Service Detail'!$F3720,'Table of Current Services'!$B$7:$F$36,'Table of Current Services'!$F$5,)="cost","Yes","No"))</f>
        <v/>
      </c>
      <c r="M3720" s="154" t="str">
        <f>IFERROR(IF('C. Consumer Service Detail'!$K3720="No Match","No",VLOOKUP('C. Consumer Service Detail'!$C3720,'B. Consumer Budget'!$E$11:$F$2010,2,FALSE)),"")</f>
        <v/>
      </c>
      <c r="P3720" s="94"/>
      <c r="Q3720" s="94"/>
    </row>
    <row r="3721" spans="2:17" x14ac:dyDescent="0.25">
      <c r="B3721" s="95">
        <f t="shared" si="112"/>
        <v>3711</v>
      </c>
      <c r="C3721" s="149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96"/>
      <c r="E3721" s="98"/>
      <c r="F3721" s="120"/>
      <c r="G3721" s="99"/>
      <c r="H3721" s="172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85"/>
      <c r="J3721" s="171" t="str">
        <f t="shared" si="111"/>
        <v/>
      </c>
      <c r="K3721" s="163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53" t="str">
        <f>IF('C. Consumer Service Detail'!$F3721="","",IF(VLOOKUP('C. Consumer Service Detail'!$F3721,'Table of Current Services'!$B$7:$F$36,'Table of Current Services'!$F$5,)="cost","Yes","No"))</f>
        <v/>
      </c>
      <c r="M3721" s="154" t="str">
        <f>IFERROR(IF('C. Consumer Service Detail'!$K3721="No Match","No",VLOOKUP('C. Consumer Service Detail'!$C3721,'B. Consumer Budget'!$E$11:$F$2010,2,FALSE)),"")</f>
        <v/>
      </c>
      <c r="P3721" s="94"/>
      <c r="Q3721" s="94"/>
    </row>
    <row r="3722" spans="2:17" x14ac:dyDescent="0.25">
      <c r="B3722" s="95">
        <f t="shared" si="112"/>
        <v>3712</v>
      </c>
      <c r="C3722" s="149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97"/>
      <c r="E3722" s="96"/>
      <c r="F3722" s="119"/>
      <c r="G3722" s="97"/>
      <c r="H3722" s="170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86"/>
      <c r="J3722" s="171" t="str">
        <f t="shared" si="111"/>
        <v/>
      </c>
      <c r="K3722" s="163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53" t="str">
        <f>IF('C. Consumer Service Detail'!$F3722="","",IF(VLOOKUP('C. Consumer Service Detail'!$F3722,'Table of Current Services'!$B$7:$F$36,'Table of Current Services'!$F$5,)="cost","Yes","No"))</f>
        <v/>
      </c>
      <c r="M3722" s="154" t="str">
        <f>IFERROR(IF('C. Consumer Service Detail'!$K3722="No Match","No",VLOOKUP('C. Consumer Service Detail'!$C3722,'B. Consumer Budget'!$E$11:$F$2010,2,FALSE)),"")</f>
        <v/>
      </c>
      <c r="P3722" s="94"/>
      <c r="Q3722" s="94"/>
    </row>
    <row r="3723" spans="2:17" x14ac:dyDescent="0.25">
      <c r="B3723" s="95">
        <f t="shared" si="112"/>
        <v>3713</v>
      </c>
      <c r="C3723" s="149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96"/>
      <c r="E3723" s="98"/>
      <c r="F3723" s="120"/>
      <c r="G3723" s="99"/>
      <c r="H3723" s="172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85"/>
      <c r="J3723" s="171" t="str">
        <f t="shared" ref="J3723:J3786" si="113">IFERROR(IF($H3723&gt;0,$H3723*$I3723,$I3723),"")</f>
        <v/>
      </c>
      <c r="K3723" s="163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53" t="str">
        <f>IF('C. Consumer Service Detail'!$F3723="","",IF(VLOOKUP('C. Consumer Service Detail'!$F3723,'Table of Current Services'!$B$7:$F$36,'Table of Current Services'!$F$5,)="cost","Yes","No"))</f>
        <v/>
      </c>
      <c r="M3723" s="154" t="str">
        <f>IFERROR(IF('C. Consumer Service Detail'!$K3723="No Match","No",VLOOKUP('C. Consumer Service Detail'!$C3723,'B. Consumer Budget'!$E$11:$F$2010,2,FALSE)),"")</f>
        <v/>
      </c>
      <c r="P3723" s="94"/>
      <c r="Q3723" s="94"/>
    </row>
    <row r="3724" spans="2:17" x14ac:dyDescent="0.25">
      <c r="B3724" s="95">
        <f t="shared" ref="B3724:B3787" si="114">B3723+1</f>
        <v>3714</v>
      </c>
      <c r="C3724" s="149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97"/>
      <c r="E3724" s="96"/>
      <c r="F3724" s="119"/>
      <c r="G3724" s="97"/>
      <c r="H3724" s="170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86"/>
      <c r="J3724" s="171" t="str">
        <f t="shared" si="113"/>
        <v/>
      </c>
      <c r="K3724" s="163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53" t="str">
        <f>IF('C. Consumer Service Detail'!$F3724="","",IF(VLOOKUP('C. Consumer Service Detail'!$F3724,'Table of Current Services'!$B$7:$F$36,'Table of Current Services'!$F$5,)="cost","Yes","No"))</f>
        <v/>
      </c>
      <c r="M3724" s="154" t="str">
        <f>IFERROR(IF('C. Consumer Service Detail'!$K3724="No Match","No",VLOOKUP('C. Consumer Service Detail'!$C3724,'B. Consumer Budget'!$E$11:$F$2010,2,FALSE)),"")</f>
        <v/>
      </c>
      <c r="P3724" s="94"/>
      <c r="Q3724" s="94"/>
    </row>
    <row r="3725" spans="2:17" x14ac:dyDescent="0.25">
      <c r="B3725" s="95">
        <f t="shared" si="114"/>
        <v>3715</v>
      </c>
      <c r="C3725" s="149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96"/>
      <c r="E3725" s="98"/>
      <c r="F3725" s="120"/>
      <c r="G3725" s="99"/>
      <c r="H3725" s="172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85"/>
      <c r="J3725" s="171" t="str">
        <f t="shared" si="113"/>
        <v/>
      </c>
      <c r="K3725" s="163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53" t="str">
        <f>IF('C. Consumer Service Detail'!$F3725="","",IF(VLOOKUP('C. Consumer Service Detail'!$F3725,'Table of Current Services'!$B$7:$F$36,'Table of Current Services'!$F$5,)="cost","Yes","No"))</f>
        <v/>
      </c>
      <c r="M3725" s="154" t="str">
        <f>IFERROR(IF('C. Consumer Service Detail'!$K3725="No Match","No",VLOOKUP('C. Consumer Service Detail'!$C3725,'B. Consumer Budget'!$E$11:$F$2010,2,FALSE)),"")</f>
        <v/>
      </c>
      <c r="P3725" s="94"/>
      <c r="Q3725" s="94"/>
    </row>
    <row r="3726" spans="2:17" x14ac:dyDescent="0.25">
      <c r="B3726" s="95">
        <f t="shared" si="114"/>
        <v>3716</v>
      </c>
      <c r="C3726" s="149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97"/>
      <c r="E3726" s="96"/>
      <c r="F3726" s="119"/>
      <c r="G3726" s="97"/>
      <c r="H3726" s="170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86"/>
      <c r="J3726" s="171" t="str">
        <f t="shared" si="113"/>
        <v/>
      </c>
      <c r="K3726" s="163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53" t="str">
        <f>IF('C. Consumer Service Detail'!$F3726="","",IF(VLOOKUP('C. Consumer Service Detail'!$F3726,'Table of Current Services'!$B$7:$F$36,'Table of Current Services'!$F$5,)="cost","Yes","No"))</f>
        <v/>
      </c>
      <c r="M3726" s="154" t="str">
        <f>IFERROR(IF('C. Consumer Service Detail'!$K3726="No Match","No",VLOOKUP('C. Consumer Service Detail'!$C3726,'B. Consumer Budget'!$E$11:$F$2010,2,FALSE)),"")</f>
        <v/>
      </c>
      <c r="P3726" s="94"/>
      <c r="Q3726" s="94"/>
    </row>
    <row r="3727" spans="2:17" x14ac:dyDescent="0.25">
      <c r="B3727" s="95">
        <f t="shared" si="114"/>
        <v>3717</v>
      </c>
      <c r="C3727" s="149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96"/>
      <c r="E3727" s="98"/>
      <c r="F3727" s="120"/>
      <c r="G3727" s="99"/>
      <c r="H3727" s="172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85"/>
      <c r="J3727" s="171" t="str">
        <f t="shared" si="113"/>
        <v/>
      </c>
      <c r="K3727" s="163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53" t="str">
        <f>IF('C. Consumer Service Detail'!$F3727="","",IF(VLOOKUP('C. Consumer Service Detail'!$F3727,'Table of Current Services'!$B$7:$F$36,'Table of Current Services'!$F$5,)="cost","Yes","No"))</f>
        <v/>
      </c>
      <c r="M3727" s="154" t="str">
        <f>IFERROR(IF('C. Consumer Service Detail'!$K3727="No Match","No",VLOOKUP('C. Consumer Service Detail'!$C3727,'B. Consumer Budget'!$E$11:$F$2010,2,FALSE)),"")</f>
        <v/>
      </c>
      <c r="P3727" s="94"/>
      <c r="Q3727" s="94"/>
    </row>
    <row r="3728" spans="2:17" x14ac:dyDescent="0.25">
      <c r="B3728" s="95">
        <f t="shared" si="114"/>
        <v>3718</v>
      </c>
      <c r="C3728" s="149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97"/>
      <c r="E3728" s="96"/>
      <c r="F3728" s="119"/>
      <c r="G3728" s="97"/>
      <c r="H3728" s="170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86"/>
      <c r="J3728" s="171" t="str">
        <f t="shared" si="113"/>
        <v/>
      </c>
      <c r="K3728" s="163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53" t="str">
        <f>IF('C. Consumer Service Detail'!$F3728="","",IF(VLOOKUP('C. Consumer Service Detail'!$F3728,'Table of Current Services'!$B$7:$F$36,'Table of Current Services'!$F$5,)="cost","Yes","No"))</f>
        <v/>
      </c>
      <c r="M3728" s="154" t="str">
        <f>IFERROR(IF('C. Consumer Service Detail'!$K3728="No Match","No",VLOOKUP('C. Consumer Service Detail'!$C3728,'B. Consumer Budget'!$E$11:$F$2010,2,FALSE)),"")</f>
        <v/>
      </c>
      <c r="P3728" s="94"/>
      <c r="Q3728" s="94"/>
    </row>
    <row r="3729" spans="2:17" x14ac:dyDescent="0.25">
      <c r="B3729" s="95">
        <f t="shared" si="114"/>
        <v>3719</v>
      </c>
      <c r="C3729" s="149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96"/>
      <c r="E3729" s="98"/>
      <c r="F3729" s="120"/>
      <c r="G3729" s="99"/>
      <c r="H3729" s="172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85"/>
      <c r="J3729" s="171" t="str">
        <f t="shared" si="113"/>
        <v/>
      </c>
      <c r="K3729" s="163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53" t="str">
        <f>IF('C. Consumer Service Detail'!$F3729="","",IF(VLOOKUP('C. Consumer Service Detail'!$F3729,'Table of Current Services'!$B$7:$F$36,'Table of Current Services'!$F$5,)="cost","Yes","No"))</f>
        <v/>
      </c>
      <c r="M3729" s="154" t="str">
        <f>IFERROR(IF('C. Consumer Service Detail'!$K3729="No Match","No",VLOOKUP('C. Consumer Service Detail'!$C3729,'B. Consumer Budget'!$E$11:$F$2010,2,FALSE)),"")</f>
        <v/>
      </c>
      <c r="P3729" s="94"/>
      <c r="Q3729" s="94"/>
    </row>
    <row r="3730" spans="2:17" x14ac:dyDescent="0.25">
      <c r="B3730" s="95">
        <f t="shared" si="114"/>
        <v>3720</v>
      </c>
      <c r="C3730" s="149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97"/>
      <c r="E3730" s="96"/>
      <c r="F3730" s="119"/>
      <c r="G3730" s="97"/>
      <c r="H3730" s="170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86"/>
      <c r="J3730" s="171" t="str">
        <f t="shared" si="113"/>
        <v/>
      </c>
      <c r="K3730" s="163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53" t="str">
        <f>IF('C. Consumer Service Detail'!$F3730="","",IF(VLOOKUP('C. Consumer Service Detail'!$F3730,'Table of Current Services'!$B$7:$F$36,'Table of Current Services'!$F$5,)="cost","Yes","No"))</f>
        <v/>
      </c>
      <c r="M3730" s="154" t="str">
        <f>IFERROR(IF('C. Consumer Service Detail'!$K3730="No Match","No",VLOOKUP('C. Consumer Service Detail'!$C3730,'B. Consumer Budget'!$E$11:$F$2010,2,FALSE)),"")</f>
        <v/>
      </c>
      <c r="P3730" s="94"/>
      <c r="Q3730" s="94"/>
    </row>
    <row r="3731" spans="2:17" x14ac:dyDescent="0.25">
      <c r="B3731" s="95">
        <f t="shared" si="114"/>
        <v>3721</v>
      </c>
      <c r="C3731" s="149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96"/>
      <c r="E3731" s="98"/>
      <c r="F3731" s="120"/>
      <c r="G3731" s="99"/>
      <c r="H3731" s="172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85"/>
      <c r="J3731" s="171" t="str">
        <f t="shared" si="113"/>
        <v/>
      </c>
      <c r="K3731" s="163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53" t="str">
        <f>IF('C. Consumer Service Detail'!$F3731="","",IF(VLOOKUP('C. Consumer Service Detail'!$F3731,'Table of Current Services'!$B$7:$F$36,'Table of Current Services'!$F$5,)="cost","Yes","No"))</f>
        <v/>
      </c>
      <c r="M3731" s="154" t="str">
        <f>IFERROR(IF('C. Consumer Service Detail'!$K3731="No Match","No",VLOOKUP('C. Consumer Service Detail'!$C3731,'B. Consumer Budget'!$E$11:$F$2010,2,FALSE)),"")</f>
        <v/>
      </c>
      <c r="P3731" s="94"/>
      <c r="Q3731" s="94"/>
    </row>
    <row r="3732" spans="2:17" x14ac:dyDescent="0.25">
      <c r="B3732" s="95">
        <f t="shared" si="114"/>
        <v>3722</v>
      </c>
      <c r="C3732" s="149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97"/>
      <c r="E3732" s="96"/>
      <c r="F3732" s="119"/>
      <c r="G3732" s="97"/>
      <c r="H3732" s="170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86"/>
      <c r="J3732" s="171" t="str">
        <f t="shared" si="113"/>
        <v/>
      </c>
      <c r="K3732" s="163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53" t="str">
        <f>IF('C. Consumer Service Detail'!$F3732="","",IF(VLOOKUP('C. Consumer Service Detail'!$F3732,'Table of Current Services'!$B$7:$F$36,'Table of Current Services'!$F$5,)="cost","Yes","No"))</f>
        <v/>
      </c>
      <c r="M3732" s="154" t="str">
        <f>IFERROR(IF('C. Consumer Service Detail'!$K3732="No Match","No",VLOOKUP('C. Consumer Service Detail'!$C3732,'B. Consumer Budget'!$E$11:$F$2010,2,FALSE)),"")</f>
        <v/>
      </c>
      <c r="P3732" s="94"/>
      <c r="Q3732" s="94"/>
    </row>
    <row r="3733" spans="2:17" x14ac:dyDescent="0.25">
      <c r="B3733" s="95">
        <f t="shared" si="114"/>
        <v>3723</v>
      </c>
      <c r="C3733" s="149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96"/>
      <c r="E3733" s="98"/>
      <c r="F3733" s="120"/>
      <c r="G3733" s="99"/>
      <c r="H3733" s="172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85"/>
      <c r="J3733" s="171" t="str">
        <f t="shared" si="113"/>
        <v/>
      </c>
      <c r="K3733" s="163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53" t="str">
        <f>IF('C. Consumer Service Detail'!$F3733="","",IF(VLOOKUP('C. Consumer Service Detail'!$F3733,'Table of Current Services'!$B$7:$F$36,'Table of Current Services'!$F$5,)="cost","Yes","No"))</f>
        <v/>
      </c>
      <c r="M3733" s="154" t="str">
        <f>IFERROR(IF('C. Consumer Service Detail'!$K3733="No Match","No",VLOOKUP('C. Consumer Service Detail'!$C3733,'B. Consumer Budget'!$E$11:$F$2010,2,FALSE)),"")</f>
        <v/>
      </c>
      <c r="P3733" s="94"/>
      <c r="Q3733" s="94"/>
    </row>
    <row r="3734" spans="2:17" x14ac:dyDescent="0.25">
      <c r="B3734" s="95">
        <f t="shared" si="114"/>
        <v>3724</v>
      </c>
      <c r="C3734" s="149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97"/>
      <c r="E3734" s="96"/>
      <c r="F3734" s="119"/>
      <c r="G3734" s="97"/>
      <c r="H3734" s="170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86"/>
      <c r="J3734" s="171" t="str">
        <f t="shared" si="113"/>
        <v/>
      </c>
      <c r="K3734" s="163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53" t="str">
        <f>IF('C. Consumer Service Detail'!$F3734="","",IF(VLOOKUP('C. Consumer Service Detail'!$F3734,'Table of Current Services'!$B$7:$F$36,'Table of Current Services'!$F$5,)="cost","Yes","No"))</f>
        <v/>
      </c>
      <c r="M3734" s="154" t="str">
        <f>IFERROR(IF('C. Consumer Service Detail'!$K3734="No Match","No",VLOOKUP('C. Consumer Service Detail'!$C3734,'B. Consumer Budget'!$E$11:$F$2010,2,FALSE)),"")</f>
        <v/>
      </c>
      <c r="P3734" s="94"/>
      <c r="Q3734" s="94"/>
    </row>
    <row r="3735" spans="2:17" x14ac:dyDescent="0.25">
      <c r="B3735" s="95">
        <f t="shared" si="114"/>
        <v>3725</v>
      </c>
      <c r="C3735" s="149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96"/>
      <c r="E3735" s="98"/>
      <c r="F3735" s="120"/>
      <c r="G3735" s="99"/>
      <c r="H3735" s="172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85"/>
      <c r="J3735" s="171" t="str">
        <f t="shared" si="113"/>
        <v/>
      </c>
      <c r="K3735" s="163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53" t="str">
        <f>IF('C. Consumer Service Detail'!$F3735="","",IF(VLOOKUP('C. Consumer Service Detail'!$F3735,'Table of Current Services'!$B$7:$F$36,'Table of Current Services'!$F$5,)="cost","Yes","No"))</f>
        <v/>
      </c>
      <c r="M3735" s="154" t="str">
        <f>IFERROR(IF('C. Consumer Service Detail'!$K3735="No Match","No",VLOOKUP('C. Consumer Service Detail'!$C3735,'B. Consumer Budget'!$E$11:$F$2010,2,FALSE)),"")</f>
        <v/>
      </c>
      <c r="P3735" s="94"/>
      <c r="Q3735" s="94"/>
    </row>
    <row r="3736" spans="2:17" x14ac:dyDescent="0.25">
      <c r="B3736" s="95">
        <f t="shared" si="114"/>
        <v>3726</v>
      </c>
      <c r="C3736" s="149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97"/>
      <c r="E3736" s="96"/>
      <c r="F3736" s="119"/>
      <c r="G3736" s="97"/>
      <c r="H3736" s="170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86"/>
      <c r="J3736" s="171" t="str">
        <f t="shared" si="113"/>
        <v/>
      </c>
      <c r="K3736" s="163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53" t="str">
        <f>IF('C. Consumer Service Detail'!$F3736="","",IF(VLOOKUP('C. Consumer Service Detail'!$F3736,'Table of Current Services'!$B$7:$F$36,'Table of Current Services'!$F$5,)="cost","Yes","No"))</f>
        <v/>
      </c>
      <c r="M3736" s="154" t="str">
        <f>IFERROR(IF('C. Consumer Service Detail'!$K3736="No Match","No",VLOOKUP('C. Consumer Service Detail'!$C3736,'B. Consumer Budget'!$E$11:$F$2010,2,FALSE)),"")</f>
        <v/>
      </c>
      <c r="P3736" s="94"/>
      <c r="Q3736" s="94"/>
    </row>
    <row r="3737" spans="2:17" x14ac:dyDescent="0.25">
      <c r="B3737" s="95">
        <f t="shared" si="114"/>
        <v>3727</v>
      </c>
      <c r="C3737" s="149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96"/>
      <c r="E3737" s="98"/>
      <c r="F3737" s="120"/>
      <c r="G3737" s="99"/>
      <c r="H3737" s="172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85"/>
      <c r="J3737" s="171" t="str">
        <f t="shared" si="113"/>
        <v/>
      </c>
      <c r="K3737" s="163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53" t="str">
        <f>IF('C. Consumer Service Detail'!$F3737="","",IF(VLOOKUP('C. Consumer Service Detail'!$F3737,'Table of Current Services'!$B$7:$F$36,'Table of Current Services'!$F$5,)="cost","Yes","No"))</f>
        <v/>
      </c>
      <c r="M3737" s="154" t="str">
        <f>IFERROR(IF('C. Consumer Service Detail'!$K3737="No Match","No",VLOOKUP('C. Consumer Service Detail'!$C3737,'B. Consumer Budget'!$E$11:$F$2010,2,FALSE)),"")</f>
        <v/>
      </c>
      <c r="P3737" s="94"/>
      <c r="Q3737" s="94"/>
    </row>
    <row r="3738" spans="2:17" x14ac:dyDescent="0.25">
      <c r="B3738" s="95">
        <f t="shared" si="114"/>
        <v>3728</v>
      </c>
      <c r="C3738" s="149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97"/>
      <c r="E3738" s="96"/>
      <c r="F3738" s="119"/>
      <c r="G3738" s="97"/>
      <c r="H3738" s="170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86"/>
      <c r="J3738" s="171" t="str">
        <f t="shared" si="113"/>
        <v/>
      </c>
      <c r="K3738" s="163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53" t="str">
        <f>IF('C. Consumer Service Detail'!$F3738="","",IF(VLOOKUP('C. Consumer Service Detail'!$F3738,'Table of Current Services'!$B$7:$F$36,'Table of Current Services'!$F$5,)="cost","Yes","No"))</f>
        <v/>
      </c>
      <c r="M3738" s="154" t="str">
        <f>IFERROR(IF('C. Consumer Service Detail'!$K3738="No Match","No",VLOOKUP('C. Consumer Service Detail'!$C3738,'B. Consumer Budget'!$E$11:$F$2010,2,FALSE)),"")</f>
        <v/>
      </c>
      <c r="P3738" s="94"/>
      <c r="Q3738" s="94"/>
    </row>
    <row r="3739" spans="2:17" x14ac:dyDescent="0.25">
      <c r="B3739" s="95">
        <f t="shared" si="114"/>
        <v>3729</v>
      </c>
      <c r="C3739" s="149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96"/>
      <c r="E3739" s="98"/>
      <c r="F3739" s="120"/>
      <c r="G3739" s="99"/>
      <c r="H3739" s="172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85"/>
      <c r="J3739" s="171" t="str">
        <f t="shared" si="113"/>
        <v/>
      </c>
      <c r="K3739" s="163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53" t="str">
        <f>IF('C. Consumer Service Detail'!$F3739="","",IF(VLOOKUP('C. Consumer Service Detail'!$F3739,'Table of Current Services'!$B$7:$F$36,'Table of Current Services'!$F$5,)="cost","Yes","No"))</f>
        <v/>
      </c>
      <c r="M3739" s="154" t="str">
        <f>IFERROR(IF('C. Consumer Service Detail'!$K3739="No Match","No",VLOOKUP('C. Consumer Service Detail'!$C3739,'B. Consumer Budget'!$E$11:$F$2010,2,FALSE)),"")</f>
        <v/>
      </c>
      <c r="P3739" s="94"/>
      <c r="Q3739" s="94"/>
    </row>
    <row r="3740" spans="2:17" x14ac:dyDescent="0.25">
      <c r="B3740" s="95">
        <f t="shared" si="114"/>
        <v>3730</v>
      </c>
      <c r="C3740" s="149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97"/>
      <c r="E3740" s="96"/>
      <c r="F3740" s="119"/>
      <c r="G3740" s="97"/>
      <c r="H3740" s="170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86"/>
      <c r="J3740" s="171" t="str">
        <f t="shared" si="113"/>
        <v/>
      </c>
      <c r="K3740" s="163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53" t="str">
        <f>IF('C. Consumer Service Detail'!$F3740="","",IF(VLOOKUP('C. Consumer Service Detail'!$F3740,'Table of Current Services'!$B$7:$F$36,'Table of Current Services'!$F$5,)="cost","Yes","No"))</f>
        <v/>
      </c>
      <c r="M3740" s="154" t="str">
        <f>IFERROR(IF('C. Consumer Service Detail'!$K3740="No Match","No",VLOOKUP('C. Consumer Service Detail'!$C3740,'B. Consumer Budget'!$E$11:$F$2010,2,FALSE)),"")</f>
        <v/>
      </c>
      <c r="P3740" s="94"/>
      <c r="Q3740" s="94"/>
    </row>
    <row r="3741" spans="2:17" x14ac:dyDescent="0.25">
      <c r="B3741" s="95">
        <f t="shared" si="114"/>
        <v>3731</v>
      </c>
      <c r="C3741" s="149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96"/>
      <c r="E3741" s="98"/>
      <c r="F3741" s="120"/>
      <c r="G3741" s="99"/>
      <c r="H3741" s="172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85"/>
      <c r="J3741" s="171" t="str">
        <f t="shared" si="113"/>
        <v/>
      </c>
      <c r="K3741" s="163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53" t="str">
        <f>IF('C. Consumer Service Detail'!$F3741="","",IF(VLOOKUP('C. Consumer Service Detail'!$F3741,'Table of Current Services'!$B$7:$F$36,'Table of Current Services'!$F$5,)="cost","Yes","No"))</f>
        <v/>
      </c>
      <c r="M3741" s="154" t="str">
        <f>IFERROR(IF('C. Consumer Service Detail'!$K3741="No Match","No",VLOOKUP('C. Consumer Service Detail'!$C3741,'B. Consumer Budget'!$E$11:$F$2010,2,FALSE)),"")</f>
        <v/>
      </c>
      <c r="P3741" s="94"/>
      <c r="Q3741" s="94"/>
    </row>
    <row r="3742" spans="2:17" x14ac:dyDescent="0.25">
      <c r="B3742" s="95">
        <f t="shared" si="114"/>
        <v>3732</v>
      </c>
      <c r="C3742" s="149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97"/>
      <c r="E3742" s="96"/>
      <c r="F3742" s="119"/>
      <c r="G3742" s="97"/>
      <c r="H3742" s="170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86"/>
      <c r="J3742" s="171" t="str">
        <f t="shared" si="113"/>
        <v/>
      </c>
      <c r="K3742" s="163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53" t="str">
        <f>IF('C. Consumer Service Detail'!$F3742="","",IF(VLOOKUP('C. Consumer Service Detail'!$F3742,'Table of Current Services'!$B$7:$F$36,'Table of Current Services'!$F$5,)="cost","Yes","No"))</f>
        <v/>
      </c>
      <c r="M3742" s="154" t="str">
        <f>IFERROR(IF('C. Consumer Service Detail'!$K3742="No Match","No",VLOOKUP('C. Consumer Service Detail'!$C3742,'B. Consumer Budget'!$E$11:$F$2010,2,FALSE)),"")</f>
        <v/>
      </c>
      <c r="P3742" s="94"/>
      <c r="Q3742" s="94"/>
    </row>
    <row r="3743" spans="2:17" x14ac:dyDescent="0.25">
      <c r="B3743" s="95">
        <f t="shared" si="114"/>
        <v>3733</v>
      </c>
      <c r="C3743" s="149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96"/>
      <c r="E3743" s="98"/>
      <c r="F3743" s="120"/>
      <c r="G3743" s="99"/>
      <c r="H3743" s="172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85"/>
      <c r="J3743" s="171" t="str">
        <f t="shared" si="113"/>
        <v/>
      </c>
      <c r="K3743" s="163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53" t="str">
        <f>IF('C. Consumer Service Detail'!$F3743="","",IF(VLOOKUP('C. Consumer Service Detail'!$F3743,'Table of Current Services'!$B$7:$F$36,'Table of Current Services'!$F$5,)="cost","Yes","No"))</f>
        <v/>
      </c>
      <c r="M3743" s="154" t="str">
        <f>IFERROR(IF('C. Consumer Service Detail'!$K3743="No Match","No",VLOOKUP('C. Consumer Service Detail'!$C3743,'B. Consumer Budget'!$E$11:$F$2010,2,FALSE)),"")</f>
        <v/>
      </c>
      <c r="P3743" s="94"/>
      <c r="Q3743" s="94"/>
    </row>
    <row r="3744" spans="2:17" x14ac:dyDescent="0.25">
      <c r="B3744" s="95">
        <f t="shared" si="114"/>
        <v>3734</v>
      </c>
      <c r="C3744" s="149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97"/>
      <c r="E3744" s="96"/>
      <c r="F3744" s="119"/>
      <c r="G3744" s="97"/>
      <c r="H3744" s="170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86"/>
      <c r="J3744" s="171" t="str">
        <f t="shared" si="113"/>
        <v/>
      </c>
      <c r="K3744" s="163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53" t="str">
        <f>IF('C. Consumer Service Detail'!$F3744="","",IF(VLOOKUP('C. Consumer Service Detail'!$F3744,'Table of Current Services'!$B$7:$F$36,'Table of Current Services'!$F$5,)="cost","Yes","No"))</f>
        <v/>
      </c>
      <c r="M3744" s="154" t="str">
        <f>IFERROR(IF('C. Consumer Service Detail'!$K3744="No Match","No",VLOOKUP('C. Consumer Service Detail'!$C3744,'B. Consumer Budget'!$E$11:$F$2010,2,FALSE)),"")</f>
        <v/>
      </c>
      <c r="P3744" s="94"/>
      <c r="Q3744" s="94"/>
    </row>
    <row r="3745" spans="2:17" x14ac:dyDescent="0.25">
      <c r="B3745" s="95">
        <f t="shared" si="114"/>
        <v>3735</v>
      </c>
      <c r="C3745" s="149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96"/>
      <c r="E3745" s="98"/>
      <c r="F3745" s="120"/>
      <c r="G3745" s="99"/>
      <c r="H3745" s="172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85"/>
      <c r="J3745" s="171" t="str">
        <f t="shared" si="113"/>
        <v/>
      </c>
      <c r="K3745" s="163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53" t="str">
        <f>IF('C. Consumer Service Detail'!$F3745="","",IF(VLOOKUP('C. Consumer Service Detail'!$F3745,'Table of Current Services'!$B$7:$F$36,'Table of Current Services'!$F$5,)="cost","Yes","No"))</f>
        <v/>
      </c>
      <c r="M3745" s="154" t="str">
        <f>IFERROR(IF('C. Consumer Service Detail'!$K3745="No Match","No",VLOOKUP('C. Consumer Service Detail'!$C3745,'B. Consumer Budget'!$E$11:$F$2010,2,FALSE)),"")</f>
        <v/>
      </c>
      <c r="P3745" s="94"/>
      <c r="Q3745" s="94"/>
    </row>
    <row r="3746" spans="2:17" x14ac:dyDescent="0.25">
      <c r="B3746" s="95">
        <f t="shared" si="114"/>
        <v>3736</v>
      </c>
      <c r="C3746" s="149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97"/>
      <c r="E3746" s="96"/>
      <c r="F3746" s="119"/>
      <c r="G3746" s="97"/>
      <c r="H3746" s="170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86"/>
      <c r="J3746" s="171" t="str">
        <f t="shared" si="113"/>
        <v/>
      </c>
      <c r="K3746" s="163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53" t="str">
        <f>IF('C. Consumer Service Detail'!$F3746="","",IF(VLOOKUP('C. Consumer Service Detail'!$F3746,'Table of Current Services'!$B$7:$F$36,'Table of Current Services'!$F$5,)="cost","Yes","No"))</f>
        <v/>
      </c>
      <c r="M3746" s="154" t="str">
        <f>IFERROR(IF('C. Consumer Service Detail'!$K3746="No Match","No",VLOOKUP('C. Consumer Service Detail'!$C3746,'B. Consumer Budget'!$E$11:$F$2010,2,FALSE)),"")</f>
        <v/>
      </c>
      <c r="P3746" s="94"/>
      <c r="Q3746" s="94"/>
    </row>
    <row r="3747" spans="2:17" x14ac:dyDescent="0.25">
      <c r="B3747" s="95">
        <f t="shared" si="114"/>
        <v>3737</v>
      </c>
      <c r="C3747" s="149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96"/>
      <c r="E3747" s="98"/>
      <c r="F3747" s="120"/>
      <c r="G3747" s="99"/>
      <c r="H3747" s="172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85"/>
      <c r="J3747" s="171" t="str">
        <f t="shared" si="113"/>
        <v/>
      </c>
      <c r="K3747" s="163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53" t="str">
        <f>IF('C. Consumer Service Detail'!$F3747="","",IF(VLOOKUP('C. Consumer Service Detail'!$F3747,'Table of Current Services'!$B$7:$F$36,'Table of Current Services'!$F$5,)="cost","Yes","No"))</f>
        <v/>
      </c>
      <c r="M3747" s="154" t="str">
        <f>IFERROR(IF('C. Consumer Service Detail'!$K3747="No Match","No",VLOOKUP('C. Consumer Service Detail'!$C3747,'B. Consumer Budget'!$E$11:$F$2010,2,FALSE)),"")</f>
        <v/>
      </c>
      <c r="P3747" s="94"/>
      <c r="Q3747" s="94"/>
    </row>
    <row r="3748" spans="2:17" x14ac:dyDescent="0.25">
      <c r="B3748" s="95">
        <f t="shared" si="114"/>
        <v>3738</v>
      </c>
      <c r="C3748" s="149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97"/>
      <c r="E3748" s="96"/>
      <c r="F3748" s="119"/>
      <c r="G3748" s="97"/>
      <c r="H3748" s="170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86"/>
      <c r="J3748" s="171" t="str">
        <f t="shared" si="113"/>
        <v/>
      </c>
      <c r="K3748" s="163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53" t="str">
        <f>IF('C. Consumer Service Detail'!$F3748="","",IF(VLOOKUP('C. Consumer Service Detail'!$F3748,'Table of Current Services'!$B$7:$F$36,'Table of Current Services'!$F$5,)="cost","Yes","No"))</f>
        <v/>
      </c>
      <c r="M3748" s="154" t="str">
        <f>IFERROR(IF('C. Consumer Service Detail'!$K3748="No Match","No",VLOOKUP('C. Consumer Service Detail'!$C3748,'B. Consumer Budget'!$E$11:$F$2010,2,FALSE)),"")</f>
        <v/>
      </c>
      <c r="P3748" s="94"/>
      <c r="Q3748" s="94"/>
    </row>
    <row r="3749" spans="2:17" x14ac:dyDescent="0.25">
      <c r="B3749" s="95">
        <f t="shared" si="114"/>
        <v>3739</v>
      </c>
      <c r="C3749" s="149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96"/>
      <c r="E3749" s="98"/>
      <c r="F3749" s="120"/>
      <c r="G3749" s="99"/>
      <c r="H3749" s="172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85"/>
      <c r="J3749" s="171" t="str">
        <f t="shared" si="113"/>
        <v/>
      </c>
      <c r="K3749" s="163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53" t="str">
        <f>IF('C. Consumer Service Detail'!$F3749="","",IF(VLOOKUP('C. Consumer Service Detail'!$F3749,'Table of Current Services'!$B$7:$F$36,'Table of Current Services'!$F$5,)="cost","Yes","No"))</f>
        <v/>
      </c>
      <c r="M3749" s="154" t="str">
        <f>IFERROR(IF('C. Consumer Service Detail'!$K3749="No Match","No",VLOOKUP('C. Consumer Service Detail'!$C3749,'B. Consumer Budget'!$E$11:$F$2010,2,FALSE)),"")</f>
        <v/>
      </c>
      <c r="P3749" s="94"/>
      <c r="Q3749" s="94"/>
    </row>
    <row r="3750" spans="2:17" x14ac:dyDescent="0.25">
      <c r="B3750" s="95">
        <f t="shared" si="114"/>
        <v>3740</v>
      </c>
      <c r="C3750" s="149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97"/>
      <c r="E3750" s="96"/>
      <c r="F3750" s="119"/>
      <c r="G3750" s="97"/>
      <c r="H3750" s="170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86"/>
      <c r="J3750" s="171" t="str">
        <f t="shared" si="113"/>
        <v/>
      </c>
      <c r="K3750" s="163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53" t="str">
        <f>IF('C. Consumer Service Detail'!$F3750="","",IF(VLOOKUP('C. Consumer Service Detail'!$F3750,'Table of Current Services'!$B$7:$F$36,'Table of Current Services'!$F$5,)="cost","Yes","No"))</f>
        <v/>
      </c>
      <c r="M3750" s="154" t="str">
        <f>IFERROR(IF('C. Consumer Service Detail'!$K3750="No Match","No",VLOOKUP('C. Consumer Service Detail'!$C3750,'B. Consumer Budget'!$E$11:$F$2010,2,FALSE)),"")</f>
        <v/>
      </c>
      <c r="P3750" s="94"/>
      <c r="Q3750" s="94"/>
    </row>
    <row r="3751" spans="2:17" x14ac:dyDescent="0.25">
      <c r="B3751" s="95">
        <f t="shared" si="114"/>
        <v>3741</v>
      </c>
      <c r="C3751" s="149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96"/>
      <c r="E3751" s="98"/>
      <c r="F3751" s="120"/>
      <c r="G3751" s="99"/>
      <c r="H3751" s="172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85"/>
      <c r="J3751" s="171" t="str">
        <f t="shared" si="113"/>
        <v/>
      </c>
      <c r="K3751" s="163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53" t="str">
        <f>IF('C. Consumer Service Detail'!$F3751="","",IF(VLOOKUP('C. Consumer Service Detail'!$F3751,'Table of Current Services'!$B$7:$F$36,'Table of Current Services'!$F$5,)="cost","Yes","No"))</f>
        <v/>
      </c>
      <c r="M3751" s="154" t="str">
        <f>IFERROR(IF('C. Consumer Service Detail'!$K3751="No Match","No",VLOOKUP('C. Consumer Service Detail'!$C3751,'B. Consumer Budget'!$E$11:$F$2010,2,FALSE)),"")</f>
        <v/>
      </c>
      <c r="P3751" s="94"/>
      <c r="Q3751" s="94"/>
    </row>
    <row r="3752" spans="2:17" x14ac:dyDescent="0.25">
      <c r="B3752" s="95">
        <f t="shared" si="114"/>
        <v>3742</v>
      </c>
      <c r="C3752" s="149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97"/>
      <c r="E3752" s="96"/>
      <c r="F3752" s="119"/>
      <c r="G3752" s="97"/>
      <c r="H3752" s="170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86"/>
      <c r="J3752" s="171" t="str">
        <f t="shared" si="113"/>
        <v/>
      </c>
      <c r="K3752" s="163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53" t="str">
        <f>IF('C. Consumer Service Detail'!$F3752="","",IF(VLOOKUP('C. Consumer Service Detail'!$F3752,'Table of Current Services'!$B$7:$F$36,'Table of Current Services'!$F$5,)="cost","Yes","No"))</f>
        <v/>
      </c>
      <c r="M3752" s="154" t="str">
        <f>IFERROR(IF('C. Consumer Service Detail'!$K3752="No Match","No",VLOOKUP('C. Consumer Service Detail'!$C3752,'B. Consumer Budget'!$E$11:$F$2010,2,FALSE)),"")</f>
        <v/>
      </c>
      <c r="P3752" s="94"/>
      <c r="Q3752" s="94"/>
    </row>
    <row r="3753" spans="2:17" x14ac:dyDescent="0.25">
      <c r="B3753" s="95">
        <f t="shared" si="114"/>
        <v>3743</v>
      </c>
      <c r="C3753" s="149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96"/>
      <c r="E3753" s="98"/>
      <c r="F3753" s="120"/>
      <c r="G3753" s="99"/>
      <c r="H3753" s="172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85"/>
      <c r="J3753" s="171" t="str">
        <f t="shared" si="113"/>
        <v/>
      </c>
      <c r="K3753" s="163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53" t="str">
        <f>IF('C. Consumer Service Detail'!$F3753="","",IF(VLOOKUP('C. Consumer Service Detail'!$F3753,'Table of Current Services'!$B$7:$F$36,'Table of Current Services'!$F$5,)="cost","Yes","No"))</f>
        <v/>
      </c>
      <c r="M3753" s="154" t="str">
        <f>IFERROR(IF('C. Consumer Service Detail'!$K3753="No Match","No",VLOOKUP('C. Consumer Service Detail'!$C3753,'B. Consumer Budget'!$E$11:$F$2010,2,FALSE)),"")</f>
        <v/>
      </c>
      <c r="P3753" s="94"/>
      <c r="Q3753" s="94"/>
    </row>
    <row r="3754" spans="2:17" x14ac:dyDescent="0.25">
      <c r="B3754" s="95">
        <f t="shared" si="114"/>
        <v>3744</v>
      </c>
      <c r="C3754" s="149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97"/>
      <c r="E3754" s="96"/>
      <c r="F3754" s="119"/>
      <c r="G3754" s="97"/>
      <c r="H3754" s="170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86"/>
      <c r="J3754" s="171" t="str">
        <f t="shared" si="113"/>
        <v/>
      </c>
      <c r="K3754" s="163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53" t="str">
        <f>IF('C. Consumer Service Detail'!$F3754="","",IF(VLOOKUP('C. Consumer Service Detail'!$F3754,'Table of Current Services'!$B$7:$F$36,'Table of Current Services'!$F$5,)="cost","Yes","No"))</f>
        <v/>
      </c>
      <c r="M3754" s="154" t="str">
        <f>IFERROR(IF('C. Consumer Service Detail'!$K3754="No Match","No",VLOOKUP('C. Consumer Service Detail'!$C3754,'B. Consumer Budget'!$E$11:$F$2010,2,FALSE)),"")</f>
        <v/>
      </c>
      <c r="P3754" s="94"/>
      <c r="Q3754" s="94"/>
    </row>
    <row r="3755" spans="2:17" x14ac:dyDescent="0.25">
      <c r="B3755" s="95">
        <f t="shared" si="114"/>
        <v>3745</v>
      </c>
      <c r="C3755" s="149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96"/>
      <c r="E3755" s="98"/>
      <c r="F3755" s="120"/>
      <c r="G3755" s="99"/>
      <c r="H3755" s="172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85"/>
      <c r="J3755" s="171" t="str">
        <f t="shared" si="113"/>
        <v/>
      </c>
      <c r="K3755" s="163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53" t="str">
        <f>IF('C. Consumer Service Detail'!$F3755="","",IF(VLOOKUP('C. Consumer Service Detail'!$F3755,'Table of Current Services'!$B$7:$F$36,'Table of Current Services'!$F$5,)="cost","Yes","No"))</f>
        <v/>
      </c>
      <c r="M3755" s="154" t="str">
        <f>IFERROR(IF('C. Consumer Service Detail'!$K3755="No Match","No",VLOOKUP('C. Consumer Service Detail'!$C3755,'B. Consumer Budget'!$E$11:$F$2010,2,FALSE)),"")</f>
        <v/>
      </c>
      <c r="P3755" s="94"/>
      <c r="Q3755" s="94"/>
    </row>
    <row r="3756" spans="2:17" x14ac:dyDescent="0.25">
      <c r="B3756" s="95">
        <f t="shared" si="114"/>
        <v>3746</v>
      </c>
      <c r="C3756" s="149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97"/>
      <c r="E3756" s="96"/>
      <c r="F3756" s="119"/>
      <c r="G3756" s="97"/>
      <c r="H3756" s="170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86"/>
      <c r="J3756" s="171" t="str">
        <f t="shared" si="113"/>
        <v/>
      </c>
      <c r="K3756" s="163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53" t="str">
        <f>IF('C. Consumer Service Detail'!$F3756="","",IF(VLOOKUP('C. Consumer Service Detail'!$F3756,'Table of Current Services'!$B$7:$F$36,'Table of Current Services'!$F$5,)="cost","Yes","No"))</f>
        <v/>
      </c>
      <c r="M3756" s="154" t="str">
        <f>IFERROR(IF('C. Consumer Service Detail'!$K3756="No Match","No",VLOOKUP('C. Consumer Service Detail'!$C3756,'B. Consumer Budget'!$E$11:$F$2010,2,FALSE)),"")</f>
        <v/>
      </c>
      <c r="P3756" s="94"/>
      <c r="Q3756" s="94"/>
    </row>
    <row r="3757" spans="2:17" x14ac:dyDescent="0.25">
      <c r="B3757" s="95">
        <f t="shared" si="114"/>
        <v>3747</v>
      </c>
      <c r="C3757" s="149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96"/>
      <c r="E3757" s="98"/>
      <c r="F3757" s="120"/>
      <c r="G3757" s="99"/>
      <c r="H3757" s="172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85"/>
      <c r="J3757" s="171" t="str">
        <f t="shared" si="113"/>
        <v/>
      </c>
      <c r="K3757" s="163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53" t="str">
        <f>IF('C. Consumer Service Detail'!$F3757="","",IF(VLOOKUP('C. Consumer Service Detail'!$F3757,'Table of Current Services'!$B$7:$F$36,'Table of Current Services'!$F$5,)="cost","Yes","No"))</f>
        <v/>
      </c>
      <c r="M3757" s="154" t="str">
        <f>IFERROR(IF('C. Consumer Service Detail'!$K3757="No Match","No",VLOOKUP('C. Consumer Service Detail'!$C3757,'B. Consumer Budget'!$E$11:$F$2010,2,FALSE)),"")</f>
        <v/>
      </c>
      <c r="P3757" s="94"/>
      <c r="Q3757" s="94"/>
    </row>
    <row r="3758" spans="2:17" x14ac:dyDescent="0.25">
      <c r="B3758" s="95">
        <f t="shared" si="114"/>
        <v>3748</v>
      </c>
      <c r="C3758" s="149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97"/>
      <c r="E3758" s="96"/>
      <c r="F3758" s="119"/>
      <c r="G3758" s="97"/>
      <c r="H3758" s="170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86"/>
      <c r="J3758" s="171" t="str">
        <f t="shared" si="113"/>
        <v/>
      </c>
      <c r="K3758" s="163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53" t="str">
        <f>IF('C. Consumer Service Detail'!$F3758="","",IF(VLOOKUP('C. Consumer Service Detail'!$F3758,'Table of Current Services'!$B$7:$F$36,'Table of Current Services'!$F$5,)="cost","Yes","No"))</f>
        <v/>
      </c>
      <c r="M3758" s="154" t="str">
        <f>IFERROR(IF('C. Consumer Service Detail'!$K3758="No Match","No",VLOOKUP('C. Consumer Service Detail'!$C3758,'B. Consumer Budget'!$E$11:$F$2010,2,FALSE)),"")</f>
        <v/>
      </c>
      <c r="P3758" s="94"/>
      <c r="Q3758" s="94"/>
    </row>
    <row r="3759" spans="2:17" x14ac:dyDescent="0.25">
      <c r="B3759" s="95">
        <f t="shared" si="114"/>
        <v>3749</v>
      </c>
      <c r="C3759" s="149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96"/>
      <c r="E3759" s="98"/>
      <c r="F3759" s="120"/>
      <c r="G3759" s="99"/>
      <c r="H3759" s="172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85"/>
      <c r="J3759" s="171" t="str">
        <f t="shared" si="113"/>
        <v/>
      </c>
      <c r="K3759" s="163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53" t="str">
        <f>IF('C. Consumer Service Detail'!$F3759="","",IF(VLOOKUP('C. Consumer Service Detail'!$F3759,'Table of Current Services'!$B$7:$F$36,'Table of Current Services'!$F$5,)="cost","Yes","No"))</f>
        <v/>
      </c>
      <c r="M3759" s="154" t="str">
        <f>IFERROR(IF('C. Consumer Service Detail'!$K3759="No Match","No",VLOOKUP('C. Consumer Service Detail'!$C3759,'B. Consumer Budget'!$E$11:$F$2010,2,FALSE)),"")</f>
        <v/>
      </c>
      <c r="P3759" s="94"/>
      <c r="Q3759" s="94"/>
    </row>
    <row r="3760" spans="2:17" x14ac:dyDescent="0.25">
      <c r="B3760" s="95">
        <f t="shared" si="114"/>
        <v>3750</v>
      </c>
      <c r="C3760" s="149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97"/>
      <c r="E3760" s="96"/>
      <c r="F3760" s="119"/>
      <c r="G3760" s="97"/>
      <c r="H3760" s="170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86"/>
      <c r="J3760" s="171" t="str">
        <f t="shared" si="113"/>
        <v/>
      </c>
      <c r="K3760" s="163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53" t="str">
        <f>IF('C. Consumer Service Detail'!$F3760="","",IF(VLOOKUP('C. Consumer Service Detail'!$F3760,'Table of Current Services'!$B$7:$F$36,'Table of Current Services'!$F$5,)="cost","Yes","No"))</f>
        <v/>
      </c>
      <c r="M3760" s="154" t="str">
        <f>IFERROR(IF('C. Consumer Service Detail'!$K3760="No Match","No",VLOOKUP('C. Consumer Service Detail'!$C3760,'B. Consumer Budget'!$E$11:$F$2010,2,FALSE)),"")</f>
        <v/>
      </c>
      <c r="P3760" s="94"/>
      <c r="Q3760" s="94"/>
    </row>
    <row r="3761" spans="2:17" x14ac:dyDescent="0.25">
      <c r="B3761" s="95">
        <f t="shared" si="114"/>
        <v>3751</v>
      </c>
      <c r="C3761" s="149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96"/>
      <c r="E3761" s="98"/>
      <c r="F3761" s="120"/>
      <c r="G3761" s="99"/>
      <c r="H3761" s="172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85"/>
      <c r="J3761" s="171" t="str">
        <f t="shared" si="113"/>
        <v/>
      </c>
      <c r="K3761" s="163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53" t="str">
        <f>IF('C. Consumer Service Detail'!$F3761="","",IF(VLOOKUP('C. Consumer Service Detail'!$F3761,'Table of Current Services'!$B$7:$F$36,'Table of Current Services'!$F$5,)="cost","Yes","No"))</f>
        <v/>
      </c>
      <c r="M3761" s="154" t="str">
        <f>IFERROR(IF('C. Consumer Service Detail'!$K3761="No Match","No",VLOOKUP('C. Consumer Service Detail'!$C3761,'B. Consumer Budget'!$E$11:$F$2010,2,FALSE)),"")</f>
        <v/>
      </c>
      <c r="P3761" s="94"/>
      <c r="Q3761" s="94"/>
    </row>
    <row r="3762" spans="2:17" x14ac:dyDescent="0.25">
      <c r="B3762" s="95">
        <f t="shared" si="114"/>
        <v>3752</v>
      </c>
      <c r="C3762" s="149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97"/>
      <c r="E3762" s="96"/>
      <c r="F3762" s="119"/>
      <c r="G3762" s="97"/>
      <c r="H3762" s="170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86"/>
      <c r="J3762" s="171" t="str">
        <f t="shared" si="113"/>
        <v/>
      </c>
      <c r="K3762" s="163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53" t="str">
        <f>IF('C. Consumer Service Detail'!$F3762="","",IF(VLOOKUP('C. Consumer Service Detail'!$F3762,'Table of Current Services'!$B$7:$F$36,'Table of Current Services'!$F$5,)="cost","Yes","No"))</f>
        <v/>
      </c>
      <c r="M3762" s="154" t="str">
        <f>IFERROR(IF('C. Consumer Service Detail'!$K3762="No Match","No",VLOOKUP('C. Consumer Service Detail'!$C3762,'B. Consumer Budget'!$E$11:$F$2010,2,FALSE)),"")</f>
        <v/>
      </c>
      <c r="P3762" s="94"/>
      <c r="Q3762" s="94"/>
    </row>
    <row r="3763" spans="2:17" x14ac:dyDescent="0.25">
      <c r="B3763" s="95">
        <f t="shared" si="114"/>
        <v>3753</v>
      </c>
      <c r="C3763" s="149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96"/>
      <c r="E3763" s="98"/>
      <c r="F3763" s="120"/>
      <c r="G3763" s="99"/>
      <c r="H3763" s="172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85"/>
      <c r="J3763" s="171" t="str">
        <f t="shared" si="113"/>
        <v/>
      </c>
      <c r="K3763" s="163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53" t="str">
        <f>IF('C. Consumer Service Detail'!$F3763="","",IF(VLOOKUP('C. Consumer Service Detail'!$F3763,'Table of Current Services'!$B$7:$F$36,'Table of Current Services'!$F$5,)="cost","Yes","No"))</f>
        <v/>
      </c>
      <c r="M3763" s="154" t="str">
        <f>IFERROR(IF('C. Consumer Service Detail'!$K3763="No Match","No",VLOOKUP('C. Consumer Service Detail'!$C3763,'B. Consumer Budget'!$E$11:$F$2010,2,FALSE)),"")</f>
        <v/>
      </c>
      <c r="P3763" s="94"/>
      <c r="Q3763" s="94"/>
    </row>
    <row r="3764" spans="2:17" x14ac:dyDescent="0.25">
      <c r="B3764" s="95">
        <f t="shared" si="114"/>
        <v>3754</v>
      </c>
      <c r="C3764" s="149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97"/>
      <c r="E3764" s="96"/>
      <c r="F3764" s="119"/>
      <c r="G3764" s="97"/>
      <c r="H3764" s="170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86"/>
      <c r="J3764" s="171" t="str">
        <f t="shared" si="113"/>
        <v/>
      </c>
      <c r="K3764" s="163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53" t="str">
        <f>IF('C. Consumer Service Detail'!$F3764="","",IF(VLOOKUP('C. Consumer Service Detail'!$F3764,'Table of Current Services'!$B$7:$F$36,'Table of Current Services'!$F$5,)="cost","Yes","No"))</f>
        <v/>
      </c>
      <c r="M3764" s="154" t="str">
        <f>IFERROR(IF('C. Consumer Service Detail'!$K3764="No Match","No",VLOOKUP('C. Consumer Service Detail'!$C3764,'B. Consumer Budget'!$E$11:$F$2010,2,FALSE)),"")</f>
        <v/>
      </c>
      <c r="P3764" s="94"/>
      <c r="Q3764" s="94"/>
    </row>
    <row r="3765" spans="2:17" x14ac:dyDescent="0.25">
      <c r="B3765" s="95">
        <f t="shared" si="114"/>
        <v>3755</v>
      </c>
      <c r="C3765" s="149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96"/>
      <c r="E3765" s="98"/>
      <c r="F3765" s="120"/>
      <c r="G3765" s="99"/>
      <c r="H3765" s="172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85"/>
      <c r="J3765" s="171" t="str">
        <f t="shared" si="113"/>
        <v/>
      </c>
      <c r="K3765" s="163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53" t="str">
        <f>IF('C. Consumer Service Detail'!$F3765="","",IF(VLOOKUP('C. Consumer Service Detail'!$F3765,'Table of Current Services'!$B$7:$F$36,'Table of Current Services'!$F$5,)="cost","Yes","No"))</f>
        <v/>
      </c>
      <c r="M3765" s="154" t="str">
        <f>IFERROR(IF('C. Consumer Service Detail'!$K3765="No Match","No",VLOOKUP('C. Consumer Service Detail'!$C3765,'B. Consumer Budget'!$E$11:$F$2010,2,FALSE)),"")</f>
        <v/>
      </c>
      <c r="P3765" s="94"/>
      <c r="Q3765" s="94"/>
    </row>
    <row r="3766" spans="2:17" x14ac:dyDescent="0.25">
      <c r="B3766" s="95">
        <f t="shared" si="114"/>
        <v>3756</v>
      </c>
      <c r="C3766" s="149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97"/>
      <c r="E3766" s="96"/>
      <c r="F3766" s="119"/>
      <c r="G3766" s="97"/>
      <c r="H3766" s="170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86"/>
      <c r="J3766" s="171" t="str">
        <f t="shared" si="113"/>
        <v/>
      </c>
      <c r="K3766" s="163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53" t="str">
        <f>IF('C. Consumer Service Detail'!$F3766="","",IF(VLOOKUP('C. Consumer Service Detail'!$F3766,'Table of Current Services'!$B$7:$F$36,'Table of Current Services'!$F$5,)="cost","Yes","No"))</f>
        <v/>
      </c>
      <c r="M3766" s="154" t="str">
        <f>IFERROR(IF('C. Consumer Service Detail'!$K3766="No Match","No",VLOOKUP('C. Consumer Service Detail'!$C3766,'B. Consumer Budget'!$E$11:$F$2010,2,FALSE)),"")</f>
        <v/>
      </c>
      <c r="P3766" s="94"/>
      <c r="Q3766" s="94"/>
    </row>
    <row r="3767" spans="2:17" x14ac:dyDescent="0.25">
      <c r="B3767" s="95">
        <f t="shared" si="114"/>
        <v>3757</v>
      </c>
      <c r="C3767" s="149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96"/>
      <c r="E3767" s="98"/>
      <c r="F3767" s="120"/>
      <c r="G3767" s="99"/>
      <c r="H3767" s="172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85"/>
      <c r="J3767" s="171" t="str">
        <f t="shared" si="113"/>
        <v/>
      </c>
      <c r="K3767" s="163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53" t="str">
        <f>IF('C. Consumer Service Detail'!$F3767="","",IF(VLOOKUP('C. Consumer Service Detail'!$F3767,'Table of Current Services'!$B$7:$F$36,'Table of Current Services'!$F$5,)="cost","Yes","No"))</f>
        <v/>
      </c>
      <c r="M3767" s="154" t="str">
        <f>IFERROR(IF('C. Consumer Service Detail'!$K3767="No Match","No",VLOOKUP('C. Consumer Service Detail'!$C3767,'B. Consumer Budget'!$E$11:$F$2010,2,FALSE)),"")</f>
        <v/>
      </c>
      <c r="P3767" s="94"/>
      <c r="Q3767" s="94"/>
    </row>
    <row r="3768" spans="2:17" x14ac:dyDescent="0.25">
      <c r="B3768" s="95">
        <f t="shared" si="114"/>
        <v>3758</v>
      </c>
      <c r="C3768" s="149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97"/>
      <c r="E3768" s="96"/>
      <c r="F3768" s="119"/>
      <c r="G3768" s="97"/>
      <c r="H3768" s="170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86"/>
      <c r="J3768" s="171" t="str">
        <f t="shared" si="113"/>
        <v/>
      </c>
      <c r="K3768" s="163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53" t="str">
        <f>IF('C. Consumer Service Detail'!$F3768="","",IF(VLOOKUP('C. Consumer Service Detail'!$F3768,'Table of Current Services'!$B$7:$F$36,'Table of Current Services'!$F$5,)="cost","Yes","No"))</f>
        <v/>
      </c>
      <c r="M3768" s="154" t="str">
        <f>IFERROR(IF('C. Consumer Service Detail'!$K3768="No Match","No",VLOOKUP('C. Consumer Service Detail'!$C3768,'B. Consumer Budget'!$E$11:$F$2010,2,FALSE)),"")</f>
        <v/>
      </c>
      <c r="P3768" s="94"/>
      <c r="Q3768" s="94"/>
    </row>
    <row r="3769" spans="2:17" x14ac:dyDescent="0.25">
      <c r="B3769" s="95">
        <f t="shared" si="114"/>
        <v>3759</v>
      </c>
      <c r="C3769" s="149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96"/>
      <c r="E3769" s="98"/>
      <c r="F3769" s="120"/>
      <c r="G3769" s="99"/>
      <c r="H3769" s="172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85"/>
      <c r="J3769" s="171" t="str">
        <f t="shared" si="113"/>
        <v/>
      </c>
      <c r="K3769" s="163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53" t="str">
        <f>IF('C. Consumer Service Detail'!$F3769="","",IF(VLOOKUP('C. Consumer Service Detail'!$F3769,'Table of Current Services'!$B$7:$F$36,'Table of Current Services'!$F$5,)="cost","Yes","No"))</f>
        <v/>
      </c>
      <c r="M3769" s="154" t="str">
        <f>IFERROR(IF('C. Consumer Service Detail'!$K3769="No Match","No",VLOOKUP('C. Consumer Service Detail'!$C3769,'B. Consumer Budget'!$E$11:$F$2010,2,FALSE)),"")</f>
        <v/>
      </c>
      <c r="P3769" s="94"/>
      <c r="Q3769" s="94"/>
    </row>
    <row r="3770" spans="2:17" x14ac:dyDescent="0.25">
      <c r="B3770" s="95">
        <f t="shared" si="114"/>
        <v>3760</v>
      </c>
      <c r="C3770" s="149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97"/>
      <c r="E3770" s="96"/>
      <c r="F3770" s="119"/>
      <c r="G3770" s="97"/>
      <c r="H3770" s="170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86"/>
      <c r="J3770" s="171" t="str">
        <f t="shared" si="113"/>
        <v/>
      </c>
      <c r="K3770" s="163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53" t="str">
        <f>IF('C. Consumer Service Detail'!$F3770="","",IF(VLOOKUP('C. Consumer Service Detail'!$F3770,'Table of Current Services'!$B$7:$F$36,'Table of Current Services'!$F$5,)="cost","Yes","No"))</f>
        <v/>
      </c>
      <c r="M3770" s="154" t="str">
        <f>IFERROR(IF('C. Consumer Service Detail'!$K3770="No Match","No",VLOOKUP('C. Consumer Service Detail'!$C3770,'B. Consumer Budget'!$E$11:$F$2010,2,FALSE)),"")</f>
        <v/>
      </c>
      <c r="P3770" s="94"/>
      <c r="Q3770" s="94"/>
    </row>
    <row r="3771" spans="2:17" x14ac:dyDescent="0.25">
      <c r="B3771" s="95">
        <f t="shared" si="114"/>
        <v>3761</v>
      </c>
      <c r="C3771" s="149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96"/>
      <c r="E3771" s="98"/>
      <c r="F3771" s="120"/>
      <c r="G3771" s="99"/>
      <c r="H3771" s="172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85"/>
      <c r="J3771" s="171" t="str">
        <f t="shared" si="113"/>
        <v/>
      </c>
      <c r="K3771" s="163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53" t="str">
        <f>IF('C. Consumer Service Detail'!$F3771="","",IF(VLOOKUP('C. Consumer Service Detail'!$F3771,'Table of Current Services'!$B$7:$F$36,'Table of Current Services'!$F$5,)="cost","Yes","No"))</f>
        <v/>
      </c>
      <c r="M3771" s="154" t="str">
        <f>IFERROR(IF('C. Consumer Service Detail'!$K3771="No Match","No",VLOOKUP('C. Consumer Service Detail'!$C3771,'B. Consumer Budget'!$E$11:$F$2010,2,FALSE)),"")</f>
        <v/>
      </c>
      <c r="P3771" s="94"/>
      <c r="Q3771" s="94"/>
    </row>
    <row r="3772" spans="2:17" x14ac:dyDescent="0.25">
      <c r="B3772" s="95">
        <f t="shared" si="114"/>
        <v>3762</v>
      </c>
      <c r="C3772" s="149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97"/>
      <c r="E3772" s="96"/>
      <c r="F3772" s="119"/>
      <c r="G3772" s="97"/>
      <c r="H3772" s="170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86"/>
      <c r="J3772" s="171" t="str">
        <f t="shared" si="113"/>
        <v/>
      </c>
      <c r="K3772" s="163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53" t="str">
        <f>IF('C. Consumer Service Detail'!$F3772="","",IF(VLOOKUP('C. Consumer Service Detail'!$F3772,'Table of Current Services'!$B$7:$F$36,'Table of Current Services'!$F$5,)="cost","Yes","No"))</f>
        <v/>
      </c>
      <c r="M3772" s="154" t="str">
        <f>IFERROR(IF('C. Consumer Service Detail'!$K3772="No Match","No",VLOOKUP('C. Consumer Service Detail'!$C3772,'B. Consumer Budget'!$E$11:$F$2010,2,FALSE)),"")</f>
        <v/>
      </c>
      <c r="P3772" s="94"/>
      <c r="Q3772" s="94"/>
    </row>
    <row r="3773" spans="2:17" x14ac:dyDescent="0.25">
      <c r="B3773" s="95">
        <f t="shared" si="114"/>
        <v>3763</v>
      </c>
      <c r="C3773" s="149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96"/>
      <c r="E3773" s="98"/>
      <c r="F3773" s="120"/>
      <c r="G3773" s="99"/>
      <c r="H3773" s="172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85"/>
      <c r="J3773" s="171" t="str">
        <f t="shared" si="113"/>
        <v/>
      </c>
      <c r="K3773" s="163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53" t="str">
        <f>IF('C. Consumer Service Detail'!$F3773="","",IF(VLOOKUP('C. Consumer Service Detail'!$F3773,'Table of Current Services'!$B$7:$F$36,'Table of Current Services'!$F$5,)="cost","Yes","No"))</f>
        <v/>
      </c>
      <c r="M3773" s="154" t="str">
        <f>IFERROR(IF('C. Consumer Service Detail'!$K3773="No Match","No",VLOOKUP('C. Consumer Service Detail'!$C3773,'B. Consumer Budget'!$E$11:$F$2010,2,FALSE)),"")</f>
        <v/>
      </c>
      <c r="P3773" s="94"/>
      <c r="Q3773" s="94"/>
    </row>
    <row r="3774" spans="2:17" x14ac:dyDescent="0.25">
      <c r="B3774" s="95">
        <f t="shared" si="114"/>
        <v>3764</v>
      </c>
      <c r="C3774" s="149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97"/>
      <c r="E3774" s="96"/>
      <c r="F3774" s="119"/>
      <c r="G3774" s="97"/>
      <c r="H3774" s="170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86"/>
      <c r="J3774" s="171" t="str">
        <f t="shared" si="113"/>
        <v/>
      </c>
      <c r="K3774" s="163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53" t="str">
        <f>IF('C. Consumer Service Detail'!$F3774="","",IF(VLOOKUP('C. Consumer Service Detail'!$F3774,'Table of Current Services'!$B$7:$F$36,'Table of Current Services'!$F$5,)="cost","Yes","No"))</f>
        <v/>
      </c>
      <c r="M3774" s="154" t="str">
        <f>IFERROR(IF('C. Consumer Service Detail'!$K3774="No Match","No",VLOOKUP('C. Consumer Service Detail'!$C3774,'B. Consumer Budget'!$E$11:$F$2010,2,FALSE)),"")</f>
        <v/>
      </c>
      <c r="P3774" s="94"/>
      <c r="Q3774" s="94"/>
    </row>
    <row r="3775" spans="2:17" x14ac:dyDescent="0.25">
      <c r="B3775" s="95">
        <f t="shared" si="114"/>
        <v>3765</v>
      </c>
      <c r="C3775" s="149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96"/>
      <c r="E3775" s="98"/>
      <c r="F3775" s="120"/>
      <c r="G3775" s="99"/>
      <c r="H3775" s="172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85"/>
      <c r="J3775" s="171" t="str">
        <f t="shared" si="113"/>
        <v/>
      </c>
      <c r="K3775" s="163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53" t="str">
        <f>IF('C. Consumer Service Detail'!$F3775="","",IF(VLOOKUP('C. Consumer Service Detail'!$F3775,'Table of Current Services'!$B$7:$F$36,'Table of Current Services'!$F$5,)="cost","Yes","No"))</f>
        <v/>
      </c>
      <c r="M3775" s="154" t="str">
        <f>IFERROR(IF('C. Consumer Service Detail'!$K3775="No Match","No",VLOOKUP('C. Consumer Service Detail'!$C3775,'B. Consumer Budget'!$E$11:$F$2010,2,FALSE)),"")</f>
        <v/>
      </c>
      <c r="P3775" s="94"/>
      <c r="Q3775" s="94"/>
    </row>
    <row r="3776" spans="2:17" x14ac:dyDescent="0.25">
      <c r="B3776" s="95">
        <f t="shared" si="114"/>
        <v>3766</v>
      </c>
      <c r="C3776" s="149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97"/>
      <c r="E3776" s="96"/>
      <c r="F3776" s="119"/>
      <c r="G3776" s="97"/>
      <c r="H3776" s="170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86"/>
      <c r="J3776" s="171" t="str">
        <f t="shared" si="113"/>
        <v/>
      </c>
      <c r="K3776" s="163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53" t="str">
        <f>IF('C. Consumer Service Detail'!$F3776="","",IF(VLOOKUP('C. Consumer Service Detail'!$F3776,'Table of Current Services'!$B$7:$F$36,'Table of Current Services'!$F$5,)="cost","Yes","No"))</f>
        <v/>
      </c>
      <c r="M3776" s="154" t="str">
        <f>IFERROR(IF('C. Consumer Service Detail'!$K3776="No Match","No",VLOOKUP('C. Consumer Service Detail'!$C3776,'B. Consumer Budget'!$E$11:$F$2010,2,FALSE)),"")</f>
        <v/>
      </c>
      <c r="P3776" s="94"/>
      <c r="Q3776" s="94"/>
    </row>
    <row r="3777" spans="2:17" x14ac:dyDescent="0.25">
      <c r="B3777" s="95">
        <f t="shared" si="114"/>
        <v>3767</v>
      </c>
      <c r="C3777" s="149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96"/>
      <c r="E3777" s="98"/>
      <c r="F3777" s="120"/>
      <c r="G3777" s="99"/>
      <c r="H3777" s="172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85"/>
      <c r="J3777" s="171" t="str">
        <f t="shared" si="113"/>
        <v/>
      </c>
      <c r="K3777" s="163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53" t="str">
        <f>IF('C. Consumer Service Detail'!$F3777="","",IF(VLOOKUP('C. Consumer Service Detail'!$F3777,'Table of Current Services'!$B$7:$F$36,'Table of Current Services'!$F$5,)="cost","Yes","No"))</f>
        <v/>
      </c>
      <c r="M3777" s="154" t="str">
        <f>IFERROR(IF('C. Consumer Service Detail'!$K3777="No Match","No",VLOOKUP('C. Consumer Service Detail'!$C3777,'B. Consumer Budget'!$E$11:$F$2010,2,FALSE)),"")</f>
        <v/>
      </c>
      <c r="P3777" s="94"/>
      <c r="Q3777" s="94"/>
    </row>
    <row r="3778" spans="2:17" x14ac:dyDescent="0.25">
      <c r="B3778" s="95">
        <f t="shared" si="114"/>
        <v>3768</v>
      </c>
      <c r="C3778" s="149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97"/>
      <c r="E3778" s="96"/>
      <c r="F3778" s="119"/>
      <c r="G3778" s="97"/>
      <c r="H3778" s="170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86"/>
      <c r="J3778" s="171" t="str">
        <f t="shared" si="113"/>
        <v/>
      </c>
      <c r="K3778" s="163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53" t="str">
        <f>IF('C. Consumer Service Detail'!$F3778="","",IF(VLOOKUP('C. Consumer Service Detail'!$F3778,'Table of Current Services'!$B$7:$F$36,'Table of Current Services'!$F$5,)="cost","Yes","No"))</f>
        <v/>
      </c>
      <c r="M3778" s="154" t="str">
        <f>IFERROR(IF('C. Consumer Service Detail'!$K3778="No Match","No",VLOOKUP('C. Consumer Service Detail'!$C3778,'B. Consumer Budget'!$E$11:$F$2010,2,FALSE)),"")</f>
        <v/>
      </c>
      <c r="P3778" s="94"/>
      <c r="Q3778" s="94"/>
    </row>
    <row r="3779" spans="2:17" x14ac:dyDescent="0.25">
      <c r="B3779" s="95">
        <f t="shared" si="114"/>
        <v>3769</v>
      </c>
      <c r="C3779" s="149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96"/>
      <c r="E3779" s="98"/>
      <c r="F3779" s="120"/>
      <c r="G3779" s="99"/>
      <c r="H3779" s="172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85"/>
      <c r="J3779" s="171" t="str">
        <f t="shared" si="113"/>
        <v/>
      </c>
      <c r="K3779" s="163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53" t="str">
        <f>IF('C. Consumer Service Detail'!$F3779="","",IF(VLOOKUP('C. Consumer Service Detail'!$F3779,'Table of Current Services'!$B$7:$F$36,'Table of Current Services'!$F$5,)="cost","Yes","No"))</f>
        <v/>
      </c>
      <c r="M3779" s="154" t="str">
        <f>IFERROR(IF('C. Consumer Service Detail'!$K3779="No Match","No",VLOOKUP('C. Consumer Service Detail'!$C3779,'B. Consumer Budget'!$E$11:$F$2010,2,FALSE)),"")</f>
        <v/>
      </c>
      <c r="P3779" s="94"/>
      <c r="Q3779" s="94"/>
    </row>
    <row r="3780" spans="2:17" x14ac:dyDescent="0.25">
      <c r="B3780" s="95">
        <f t="shared" si="114"/>
        <v>3770</v>
      </c>
      <c r="C3780" s="149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97"/>
      <c r="E3780" s="96"/>
      <c r="F3780" s="119"/>
      <c r="G3780" s="97"/>
      <c r="H3780" s="170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86"/>
      <c r="J3780" s="171" t="str">
        <f t="shared" si="113"/>
        <v/>
      </c>
      <c r="K3780" s="163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53" t="str">
        <f>IF('C. Consumer Service Detail'!$F3780="","",IF(VLOOKUP('C. Consumer Service Detail'!$F3780,'Table of Current Services'!$B$7:$F$36,'Table of Current Services'!$F$5,)="cost","Yes","No"))</f>
        <v/>
      </c>
      <c r="M3780" s="154" t="str">
        <f>IFERROR(IF('C. Consumer Service Detail'!$K3780="No Match","No",VLOOKUP('C. Consumer Service Detail'!$C3780,'B. Consumer Budget'!$E$11:$F$2010,2,FALSE)),"")</f>
        <v/>
      </c>
      <c r="P3780" s="94"/>
      <c r="Q3780" s="94"/>
    </row>
    <row r="3781" spans="2:17" x14ac:dyDescent="0.25">
      <c r="B3781" s="95">
        <f t="shared" si="114"/>
        <v>3771</v>
      </c>
      <c r="C3781" s="149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96"/>
      <c r="E3781" s="98"/>
      <c r="F3781" s="120"/>
      <c r="G3781" s="99"/>
      <c r="H3781" s="172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85"/>
      <c r="J3781" s="171" t="str">
        <f t="shared" si="113"/>
        <v/>
      </c>
      <c r="K3781" s="163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53" t="str">
        <f>IF('C. Consumer Service Detail'!$F3781="","",IF(VLOOKUP('C. Consumer Service Detail'!$F3781,'Table of Current Services'!$B$7:$F$36,'Table of Current Services'!$F$5,)="cost","Yes","No"))</f>
        <v/>
      </c>
      <c r="M3781" s="154" t="str">
        <f>IFERROR(IF('C. Consumer Service Detail'!$K3781="No Match","No",VLOOKUP('C. Consumer Service Detail'!$C3781,'B. Consumer Budget'!$E$11:$F$2010,2,FALSE)),"")</f>
        <v/>
      </c>
      <c r="P3781" s="94"/>
      <c r="Q3781" s="94"/>
    </row>
    <row r="3782" spans="2:17" x14ac:dyDescent="0.25">
      <c r="B3782" s="95">
        <f t="shared" si="114"/>
        <v>3772</v>
      </c>
      <c r="C3782" s="149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97"/>
      <c r="E3782" s="96"/>
      <c r="F3782" s="119"/>
      <c r="G3782" s="97"/>
      <c r="H3782" s="170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86"/>
      <c r="J3782" s="171" t="str">
        <f t="shared" si="113"/>
        <v/>
      </c>
      <c r="K3782" s="163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53" t="str">
        <f>IF('C. Consumer Service Detail'!$F3782="","",IF(VLOOKUP('C. Consumer Service Detail'!$F3782,'Table of Current Services'!$B$7:$F$36,'Table of Current Services'!$F$5,)="cost","Yes","No"))</f>
        <v/>
      </c>
      <c r="M3782" s="154" t="str">
        <f>IFERROR(IF('C. Consumer Service Detail'!$K3782="No Match","No",VLOOKUP('C. Consumer Service Detail'!$C3782,'B. Consumer Budget'!$E$11:$F$2010,2,FALSE)),"")</f>
        <v/>
      </c>
      <c r="P3782" s="94"/>
      <c r="Q3782" s="94"/>
    </row>
    <row r="3783" spans="2:17" x14ac:dyDescent="0.25">
      <c r="B3783" s="95">
        <f t="shared" si="114"/>
        <v>3773</v>
      </c>
      <c r="C3783" s="149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96"/>
      <c r="E3783" s="98"/>
      <c r="F3783" s="120"/>
      <c r="G3783" s="99"/>
      <c r="H3783" s="172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85"/>
      <c r="J3783" s="171" t="str">
        <f t="shared" si="113"/>
        <v/>
      </c>
      <c r="K3783" s="163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53" t="str">
        <f>IF('C. Consumer Service Detail'!$F3783="","",IF(VLOOKUP('C. Consumer Service Detail'!$F3783,'Table of Current Services'!$B$7:$F$36,'Table of Current Services'!$F$5,)="cost","Yes","No"))</f>
        <v/>
      </c>
      <c r="M3783" s="154" t="str">
        <f>IFERROR(IF('C. Consumer Service Detail'!$K3783="No Match","No",VLOOKUP('C. Consumer Service Detail'!$C3783,'B. Consumer Budget'!$E$11:$F$2010,2,FALSE)),"")</f>
        <v/>
      </c>
      <c r="P3783" s="94"/>
      <c r="Q3783" s="94"/>
    </row>
    <row r="3784" spans="2:17" x14ac:dyDescent="0.25">
      <c r="B3784" s="95">
        <f t="shared" si="114"/>
        <v>3774</v>
      </c>
      <c r="C3784" s="149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97"/>
      <c r="E3784" s="96"/>
      <c r="F3784" s="119"/>
      <c r="G3784" s="97"/>
      <c r="H3784" s="170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86"/>
      <c r="J3784" s="171" t="str">
        <f t="shared" si="113"/>
        <v/>
      </c>
      <c r="K3784" s="163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53" t="str">
        <f>IF('C. Consumer Service Detail'!$F3784="","",IF(VLOOKUP('C. Consumer Service Detail'!$F3784,'Table of Current Services'!$B$7:$F$36,'Table of Current Services'!$F$5,)="cost","Yes","No"))</f>
        <v/>
      </c>
      <c r="M3784" s="154" t="str">
        <f>IFERROR(IF('C. Consumer Service Detail'!$K3784="No Match","No",VLOOKUP('C. Consumer Service Detail'!$C3784,'B. Consumer Budget'!$E$11:$F$2010,2,FALSE)),"")</f>
        <v/>
      </c>
      <c r="P3784" s="94"/>
      <c r="Q3784" s="94"/>
    </row>
    <row r="3785" spans="2:17" x14ac:dyDescent="0.25">
      <c r="B3785" s="95">
        <f t="shared" si="114"/>
        <v>3775</v>
      </c>
      <c r="C3785" s="149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96"/>
      <c r="E3785" s="98"/>
      <c r="F3785" s="120"/>
      <c r="G3785" s="99"/>
      <c r="H3785" s="172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85"/>
      <c r="J3785" s="171" t="str">
        <f t="shared" si="113"/>
        <v/>
      </c>
      <c r="K3785" s="163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53" t="str">
        <f>IF('C. Consumer Service Detail'!$F3785="","",IF(VLOOKUP('C. Consumer Service Detail'!$F3785,'Table of Current Services'!$B$7:$F$36,'Table of Current Services'!$F$5,)="cost","Yes","No"))</f>
        <v/>
      </c>
      <c r="M3785" s="154" t="str">
        <f>IFERROR(IF('C. Consumer Service Detail'!$K3785="No Match","No",VLOOKUP('C. Consumer Service Detail'!$C3785,'B. Consumer Budget'!$E$11:$F$2010,2,FALSE)),"")</f>
        <v/>
      </c>
      <c r="P3785" s="94"/>
      <c r="Q3785" s="94"/>
    </row>
    <row r="3786" spans="2:17" x14ac:dyDescent="0.25">
      <c r="B3786" s="95">
        <f t="shared" si="114"/>
        <v>3776</v>
      </c>
      <c r="C3786" s="149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97"/>
      <c r="E3786" s="96"/>
      <c r="F3786" s="119"/>
      <c r="G3786" s="97"/>
      <c r="H3786" s="170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86"/>
      <c r="J3786" s="171" t="str">
        <f t="shared" si="113"/>
        <v/>
      </c>
      <c r="K3786" s="163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53" t="str">
        <f>IF('C. Consumer Service Detail'!$F3786="","",IF(VLOOKUP('C. Consumer Service Detail'!$F3786,'Table of Current Services'!$B$7:$F$36,'Table of Current Services'!$F$5,)="cost","Yes","No"))</f>
        <v/>
      </c>
      <c r="M3786" s="154" t="str">
        <f>IFERROR(IF('C. Consumer Service Detail'!$K3786="No Match","No",VLOOKUP('C. Consumer Service Detail'!$C3786,'B. Consumer Budget'!$E$11:$F$2010,2,FALSE)),"")</f>
        <v/>
      </c>
      <c r="P3786" s="94"/>
      <c r="Q3786" s="94"/>
    </row>
    <row r="3787" spans="2:17" x14ac:dyDescent="0.25">
      <c r="B3787" s="95">
        <f t="shared" si="114"/>
        <v>3777</v>
      </c>
      <c r="C3787" s="149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96"/>
      <c r="E3787" s="98"/>
      <c r="F3787" s="120"/>
      <c r="G3787" s="99"/>
      <c r="H3787" s="172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85"/>
      <c r="J3787" s="171" t="str">
        <f t="shared" ref="J3787:J3850" si="115">IFERROR(IF($H3787&gt;0,$H3787*$I3787,$I3787),"")</f>
        <v/>
      </c>
      <c r="K3787" s="163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53" t="str">
        <f>IF('C. Consumer Service Detail'!$F3787="","",IF(VLOOKUP('C. Consumer Service Detail'!$F3787,'Table of Current Services'!$B$7:$F$36,'Table of Current Services'!$F$5,)="cost","Yes","No"))</f>
        <v/>
      </c>
      <c r="M3787" s="154" t="str">
        <f>IFERROR(IF('C. Consumer Service Detail'!$K3787="No Match","No",VLOOKUP('C. Consumer Service Detail'!$C3787,'B. Consumer Budget'!$E$11:$F$2010,2,FALSE)),"")</f>
        <v/>
      </c>
      <c r="P3787" s="94"/>
      <c r="Q3787" s="94"/>
    </row>
    <row r="3788" spans="2:17" x14ac:dyDescent="0.25">
      <c r="B3788" s="95">
        <f t="shared" ref="B3788:B3851" si="116">B3787+1</f>
        <v>3778</v>
      </c>
      <c r="C3788" s="149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97"/>
      <c r="E3788" s="96"/>
      <c r="F3788" s="119"/>
      <c r="G3788" s="97"/>
      <c r="H3788" s="170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86"/>
      <c r="J3788" s="171" t="str">
        <f t="shared" si="115"/>
        <v/>
      </c>
      <c r="K3788" s="163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53" t="str">
        <f>IF('C. Consumer Service Detail'!$F3788="","",IF(VLOOKUP('C. Consumer Service Detail'!$F3788,'Table of Current Services'!$B$7:$F$36,'Table of Current Services'!$F$5,)="cost","Yes","No"))</f>
        <v/>
      </c>
      <c r="M3788" s="154" t="str">
        <f>IFERROR(IF('C. Consumer Service Detail'!$K3788="No Match","No",VLOOKUP('C. Consumer Service Detail'!$C3788,'B. Consumer Budget'!$E$11:$F$2010,2,FALSE)),"")</f>
        <v/>
      </c>
      <c r="P3788" s="94"/>
      <c r="Q3788" s="94"/>
    </row>
    <row r="3789" spans="2:17" x14ac:dyDescent="0.25">
      <c r="B3789" s="95">
        <f t="shared" si="116"/>
        <v>3779</v>
      </c>
      <c r="C3789" s="149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96"/>
      <c r="E3789" s="98"/>
      <c r="F3789" s="120"/>
      <c r="G3789" s="99"/>
      <c r="H3789" s="172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85"/>
      <c r="J3789" s="171" t="str">
        <f t="shared" si="115"/>
        <v/>
      </c>
      <c r="K3789" s="163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53" t="str">
        <f>IF('C. Consumer Service Detail'!$F3789="","",IF(VLOOKUP('C. Consumer Service Detail'!$F3789,'Table of Current Services'!$B$7:$F$36,'Table of Current Services'!$F$5,)="cost","Yes","No"))</f>
        <v/>
      </c>
      <c r="M3789" s="154" t="str">
        <f>IFERROR(IF('C. Consumer Service Detail'!$K3789="No Match","No",VLOOKUP('C. Consumer Service Detail'!$C3789,'B. Consumer Budget'!$E$11:$F$2010,2,FALSE)),"")</f>
        <v/>
      </c>
      <c r="P3789" s="94"/>
      <c r="Q3789" s="94"/>
    </row>
    <row r="3790" spans="2:17" x14ac:dyDescent="0.25">
      <c r="B3790" s="95">
        <f t="shared" si="116"/>
        <v>3780</v>
      </c>
      <c r="C3790" s="149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97"/>
      <c r="E3790" s="96"/>
      <c r="F3790" s="119"/>
      <c r="G3790" s="97"/>
      <c r="H3790" s="170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86"/>
      <c r="J3790" s="171" t="str">
        <f t="shared" si="115"/>
        <v/>
      </c>
      <c r="K3790" s="163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53" t="str">
        <f>IF('C. Consumer Service Detail'!$F3790="","",IF(VLOOKUP('C. Consumer Service Detail'!$F3790,'Table of Current Services'!$B$7:$F$36,'Table of Current Services'!$F$5,)="cost","Yes","No"))</f>
        <v/>
      </c>
      <c r="M3790" s="154" t="str">
        <f>IFERROR(IF('C. Consumer Service Detail'!$K3790="No Match","No",VLOOKUP('C. Consumer Service Detail'!$C3790,'B. Consumer Budget'!$E$11:$F$2010,2,FALSE)),"")</f>
        <v/>
      </c>
      <c r="P3790" s="94"/>
      <c r="Q3790" s="94"/>
    </row>
    <row r="3791" spans="2:17" x14ac:dyDescent="0.25">
      <c r="B3791" s="95">
        <f t="shared" si="116"/>
        <v>3781</v>
      </c>
      <c r="C3791" s="149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96"/>
      <c r="E3791" s="98"/>
      <c r="F3791" s="120"/>
      <c r="G3791" s="99"/>
      <c r="H3791" s="172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85"/>
      <c r="J3791" s="171" t="str">
        <f t="shared" si="115"/>
        <v/>
      </c>
      <c r="K3791" s="163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53" t="str">
        <f>IF('C. Consumer Service Detail'!$F3791="","",IF(VLOOKUP('C. Consumer Service Detail'!$F3791,'Table of Current Services'!$B$7:$F$36,'Table of Current Services'!$F$5,)="cost","Yes","No"))</f>
        <v/>
      </c>
      <c r="M3791" s="154" t="str">
        <f>IFERROR(IF('C. Consumer Service Detail'!$K3791="No Match","No",VLOOKUP('C. Consumer Service Detail'!$C3791,'B. Consumer Budget'!$E$11:$F$2010,2,FALSE)),"")</f>
        <v/>
      </c>
      <c r="P3791" s="94"/>
      <c r="Q3791" s="94"/>
    </row>
    <row r="3792" spans="2:17" x14ac:dyDescent="0.25">
      <c r="B3792" s="95">
        <f t="shared" si="116"/>
        <v>3782</v>
      </c>
      <c r="C3792" s="149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97"/>
      <c r="E3792" s="96"/>
      <c r="F3792" s="119"/>
      <c r="G3792" s="97"/>
      <c r="H3792" s="170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86"/>
      <c r="J3792" s="171" t="str">
        <f t="shared" si="115"/>
        <v/>
      </c>
      <c r="K3792" s="163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53" t="str">
        <f>IF('C. Consumer Service Detail'!$F3792="","",IF(VLOOKUP('C. Consumer Service Detail'!$F3792,'Table of Current Services'!$B$7:$F$36,'Table of Current Services'!$F$5,)="cost","Yes","No"))</f>
        <v/>
      </c>
      <c r="M3792" s="154" t="str">
        <f>IFERROR(IF('C. Consumer Service Detail'!$K3792="No Match","No",VLOOKUP('C. Consumer Service Detail'!$C3792,'B. Consumer Budget'!$E$11:$F$2010,2,FALSE)),"")</f>
        <v/>
      </c>
      <c r="P3792" s="94"/>
      <c r="Q3792" s="94"/>
    </row>
    <row r="3793" spans="2:17" x14ac:dyDescent="0.25">
      <c r="B3793" s="95">
        <f t="shared" si="116"/>
        <v>3783</v>
      </c>
      <c r="C3793" s="149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96"/>
      <c r="E3793" s="98"/>
      <c r="F3793" s="120"/>
      <c r="G3793" s="99"/>
      <c r="H3793" s="172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85"/>
      <c r="J3793" s="171" t="str">
        <f t="shared" si="115"/>
        <v/>
      </c>
      <c r="K3793" s="163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53" t="str">
        <f>IF('C. Consumer Service Detail'!$F3793="","",IF(VLOOKUP('C. Consumer Service Detail'!$F3793,'Table of Current Services'!$B$7:$F$36,'Table of Current Services'!$F$5,)="cost","Yes","No"))</f>
        <v/>
      </c>
      <c r="M3793" s="154" t="str">
        <f>IFERROR(IF('C. Consumer Service Detail'!$K3793="No Match","No",VLOOKUP('C. Consumer Service Detail'!$C3793,'B. Consumer Budget'!$E$11:$F$2010,2,FALSE)),"")</f>
        <v/>
      </c>
      <c r="P3793" s="94"/>
      <c r="Q3793" s="94"/>
    </row>
    <row r="3794" spans="2:17" x14ac:dyDescent="0.25">
      <c r="B3794" s="95">
        <f t="shared" si="116"/>
        <v>3784</v>
      </c>
      <c r="C3794" s="149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97"/>
      <c r="E3794" s="96"/>
      <c r="F3794" s="119"/>
      <c r="G3794" s="97"/>
      <c r="H3794" s="170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86"/>
      <c r="J3794" s="171" t="str">
        <f t="shared" si="115"/>
        <v/>
      </c>
      <c r="K3794" s="163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53" t="str">
        <f>IF('C. Consumer Service Detail'!$F3794="","",IF(VLOOKUP('C. Consumer Service Detail'!$F3794,'Table of Current Services'!$B$7:$F$36,'Table of Current Services'!$F$5,)="cost","Yes","No"))</f>
        <v/>
      </c>
      <c r="M3794" s="154" t="str">
        <f>IFERROR(IF('C. Consumer Service Detail'!$K3794="No Match","No",VLOOKUP('C. Consumer Service Detail'!$C3794,'B. Consumer Budget'!$E$11:$F$2010,2,FALSE)),"")</f>
        <v/>
      </c>
      <c r="P3794" s="94"/>
      <c r="Q3794" s="94"/>
    </row>
    <row r="3795" spans="2:17" x14ac:dyDescent="0.25">
      <c r="B3795" s="95">
        <f t="shared" si="116"/>
        <v>3785</v>
      </c>
      <c r="C3795" s="149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96"/>
      <c r="E3795" s="98"/>
      <c r="F3795" s="120"/>
      <c r="G3795" s="99"/>
      <c r="H3795" s="172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85"/>
      <c r="J3795" s="171" t="str">
        <f t="shared" si="115"/>
        <v/>
      </c>
      <c r="K3795" s="163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53" t="str">
        <f>IF('C. Consumer Service Detail'!$F3795="","",IF(VLOOKUP('C. Consumer Service Detail'!$F3795,'Table of Current Services'!$B$7:$F$36,'Table of Current Services'!$F$5,)="cost","Yes","No"))</f>
        <v/>
      </c>
      <c r="M3795" s="154" t="str">
        <f>IFERROR(IF('C. Consumer Service Detail'!$K3795="No Match","No",VLOOKUP('C. Consumer Service Detail'!$C3795,'B. Consumer Budget'!$E$11:$F$2010,2,FALSE)),"")</f>
        <v/>
      </c>
      <c r="P3795" s="94"/>
      <c r="Q3795" s="94"/>
    </row>
    <row r="3796" spans="2:17" x14ac:dyDescent="0.25">
      <c r="B3796" s="95">
        <f t="shared" si="116"/>
        <v>3786</v>
      </c>
      <c r="C3796" s="149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97"/>
      <c r="E3796" s="96"/>
      <c r="F3796" s="119"/>
      <c r="G3796" s="97"/>
      <c r="H3796" s="170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86"/>
      <c r="J3796" s="171" t="str">
        <f t="shared" si="115"/>
        <v/>
      </c>
      <c r="K3796" s="163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53" t="str">
        <f>IF('C. Consumer Service Detail'!$F3796="","",IF(VLOOKUP('C. Consumer Service Detail'!$F3796,'Table of Current Services'!$B$7:$F$36,'Table of Current Services'!$F$5,)="cost","Yes","No"))</f>
        <v/>
      </c>
      <c r="M3796" s="154" t="str">
        <f>IFERROR(IF('C. Consumer Service Detail'!$K3796="No Match","No",VLOOKUP('C. Consumer Service Detail'!$C3796,'B. Consumer Budget'!$E$11:$F$2010,2,FALSE)),"")</f>
        <v/>
      </c>
      <c r="P3796" s="94"/>
      <c r="Q3796" s="94"/>
    </row>
    <row r="3797" spans="2:17" x14ac:dyDescent="0.25">
      <c r="B3797" s="95">
        <f t="shared" si="116"/>
        <v>3787</v>
      </c>
      <c r="C3797" s="149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96"/>
      <c r="E3797" s="98"/>
      <c r="F3797" s="120"/>
      <c r="G3797" s="99"/>
      <c r="H3797" s="172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85"/>
      <c r="J3797" s="171" t="str">
        <f t="shared" si="115"/>
        <v/>
      </c>
      <c r="K3797" s="163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53" t="str">
        <f>IF('C. Consumer Service Detail'!$F3797="","",IF(VLOOKUP('C. Consumer Service Detail'!$F3797,'Table of Current Services'!$B$7:$F$36,'Table of Current Services'!$F$5,)="cost","Yes","No"))</f>
        <v/>
      </c>
      <c r="M3797" s="154" t="str">
        <f>IFERROR(IF('C. Consumer Service Detail'!$K3797="No Match","No",VLOOKUP('C. Consumer Service Detail'!$C3797,'B. Consumer Budget'!$E$11:$F$2010,2,FALSE)),"")</f>
        <v/>
      </c>
      <c r="P3797" s="94"/>
      <c r="Q3797" s="94"/>
    </row>
    <row r="3798" spans="2:17" x14ac:dyDescent="0.25">
      <c r="B3798" s="95">
        <f t="shared" si="116"/>
        <v>3788</v>
      </c>
      <c r="C3798" s="149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97"/>
      <c r="E3798" s="96"/>
      <c r="F3798" s="119"/>
      <c r="G3798" s="97"/>
      <c r="H3798" s="170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86"/>
      <c r="J3798" s="171" t="str">
        <f t="shared" si="115"/>
        <v/>
      </c>
      <c r="K3798" s="163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53" t="str">
        <f>IF('C. Consumer Service Detail'!$F3798="","",IF(VLOOKUP('C. Consumer Service Detail'!$F3798,'Table of Current Services'!$B$7:$F$36,'Table of Current Services'!$F$5,)="cost","Yes","No"))</f>
        <v/>
      </c>
      <c r="M3798" s="154" t="str">
        <f>IFERROR(IF('C. Consumer Service Detail'!$K3798="No Match","No",VLOOKUP('C. Consumer Service Detail'!$C3798,'B. Consumer Budget'!$E$11:$F$2010,2,FALSE)),"")</f>
        <v/>
      </c>
      <c r="P3798" s="94"/>
      <c r="Q3798" s="94"/>
    </row>
    <row r="3799" spans="2:17" x14ac:dyDescent="0.25">
      <c r="B3799" s="95">
        <f t="shared" si="116"/>
        <v>3789</v>
      </c>
      <c r="C3799" s="149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96"/>
      <c r="E3799" s="98"/>
      <c r="F3799" s="120"/>
      <c r="G3799" s="99"/>
      <c r="H3799" s="172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85"/>
      <c r="J3799" s="171" t="str">
        <f t="shared" si="115"/>
        <v/>
      </c>
      <c r="K3799" s="163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53" t="str">
        <f>IF('C. Consumer Service Detail'!$F3799="","",IF(VLOOKUP('C. Consumer Service Detail'!$F3799,'Table of Current Services'!$B$7:$F$36,'Table of Current Services'!$F$5,)="cost","Yes","No"))</f>
        <v/>
      </c>
      <c r="M3799" s="154" t="str">
        <f>IFERROR(IF('C. Consumer Service Detail'!$K3799="No Match","No",VLOOKUP('C. Consumer Service Detail'!$C3799,'B. Consumer Budget'!$E$11:$F$2010,2,FALSE)),"")</f>
        <v/>
      </c>
      <c r="P3799" s="94"/>
      <c r="Q3799" s="94"/>
    </row>
    <row r="3800" spans="2:17" x14ac:dyDescent="0.25">
      <c r="B3800" s="95">
        <f t="shared" si="116"/>
        <v>3790</v>
      </c>
      <c r="C3800" s="149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97"/>
      <c r="E3800" s="96"/>
      <c r="F3800" s="119"/>
      <c r="G3800" s="97"/>
      <c r="H3800" s="170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86"/>
      <c r="J3800" s="171" t="str">
        <f t="shared" si="115"/>
        <v/>
      </c>
      <c r="K3800" s="163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53" t="str">
        <f>IF('C. Consumer Service Detail'!$F3800="","",IF(VLOOKUP('C. Consumer Service Detail'!$F3800,'Table of Current Services'!$B$7:$F$36,'Table of Current Services'!$F$5,)="cost","Yes","No"))</f>
        <v/>
      </c>
      <c r="M3800" s="154" t="str">
        <f>IFERROR(IF('C. Consumer Service Detail'!$K3800="No Match","No",VLOOKUP('C. Consumer Service Detail'!$C3800,'B. Consumer Budget'!$E$11:$F$2010,2,FALSE)),"")</f>
        <v/>
      </c>
      <c r="P3800" s="94"/>
      <c r="Q3800" s="94"/>
    </row>
    <row r="3801" spans="2:17" x14ac:dyDescent="0.25">
      <c r="B3801" s="95">
        <f t="shared" si="116"/>
        <v>3791</v>
      </c>
      <c r="C3801" s="149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96"/>
      <c r="E3801" s="98"/>
      <c r="F3801" s="120"/>
      <c r="G3801" s="99"/>
      <c r="H3801" s="172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85"/>
      <c r="J3801" s="171" t="str">
        <f t="shared" si="115"/>
        <v/>
      </c>
      <c r="K3801" s="163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53" t="str">
        <f>IF('C. Consumer Service Detail'!$F3801="","",IF(VLOOKUP('C. Consumer Service Detail'!$F3801,'Table of Current Services'!$B$7:$F$36,'Table of Current Services'!$F$5,)="cost","Yes","No"))</f>
        <v/>
      </c>
      <c r="M3801" s="154" t="str">
        <f>IFERROR(IF('C. Consumer Service Detail'!$K3801="No Match","No",VLOOKUP('C. Consumer Service Detail'!$C3801,'B. Consumer Budget'!$E$11:$F$2010,2,FALSE)),"")</f>
        <v/>
      </c>
      <c r="P3801" s="94"/>
      <c r="Q3801" s="94"/>
    </row>
    <row r="3802" spans="2:17" x14ac:dyDescent="0.25">
      <c r="B3802" s="95">
        <f t="shared" si="116"/>
        <v>3792</v>
      </c>
      <c r="C3802" s="149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97"/>
      <c r="E3802" s="96"/>
      <c r="F3802" s="119"/>
      <c r="G3802" s="97"/>
      <c r="H3802" s="170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86"/>
      <c r="J3802" s="171" t="str">
        <f t="shared" si="115"/>
        <v/>
      </c>
      <c r="K3802" s="163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53" t="str">
        <f>IF('C. Consumer Service Detail'!$F3802="","",IF(VLOOKUP('C. Consumer Service Detail'!$F3802,'Table of Current Services'!$B$7:$F$36,'Table of Current Services'!$F$5,)="cost","Yes","No"))</f>
        <v/>
      </c>
      <c r="M3802" s="154" t="str">
        <f>IFERROR(IF('C. Consumer Service Detail'!$K3802="No Match","No",VLOOKUP('C. Consumer Service Detail'!$C3802,'B. Consumer Budget'!$E$11:$F$2010,2,FALSE)),"")</f>
        <v/>
      </c>
      <c r="P3802" s="94"/>
      <c r="Q3802" s="94"/>
    </row>
    <row r="3803" spans="2:17" x14ac:dyDescent="0.25">
      <c r="B3803" s="95">
        <f t="shared" si="116"/>
        <v>3793</v>
      </c>
      <c r="C3803" s="149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96"/>
      <c r="E3803" s="98"/>
      <c r="F3803" s="120"/>
      <c r="G3803" s="99"/>
      <c r="H3803" s="172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85"/>
      <c r="J3803" s="171" t="str">
        <f t="shared" si="115"/>
        <v/>
      </c>
      <c r="K3803" s="163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53" t="str">
        <f>IF('C. Consumer Service Detail'!$F3803="","",IF(VLOOKUP('C. Consumer Service Detail'!$F3803,'Table of Current Services'!$B$7:$F$36,'Table of Current Services'!$F$5,)="cost","Yes","No"))</f>
        <v/>
      </c>
      <c r="M3803" s="154" t="str">
        <f>IFERROR(IF('C. Consumer Service Detail'!$K3803="No Match","No",VLOOKUP('C. Consumer Service Detail'!$C3803,'B. Consumer Budget'!$E$11:$F$2010,2,FALSE)),"")</f>
        <v/>
      </c>
      <c r="P3803" s="94"/>
      <c r="Q3803" s="94"/>
    </row>
    <row r="3804" spans="2:17" x14ac:dyDescent="0.25">
      <c r="B3804" s="95">
        <f t="shared" si="116"/>
        <v>3794</v>
      </c>
      <c r="C3804" s="149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97"/>
      <c r="E3804" s="96"/>
      <c r="F3804" s="119"/>
      <c r="G3804" s="97"/>
      <c r="H3804" s="170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86"/>
      <c r="J3804" s="171" t="str">
        <f t="shared" si="115"/>
        <v/>
      </c>
      <c r="K3804" s="163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53" t="str">
        <f>IF('C. Consumer Service Detail'!$F3804="","",IF(VLOOKUP('C. Consumer Service Detail'!$F3804,'Table of Current Services'!$B$7:$F$36,'Table of Current Services'!$F$5,)="cost","Yes","No"))</f>
        <v/>
      </c>
      <c r="M3804" s="154" t="str">
        <f>IFERROR(IF('C. Consumer Service Detail'!$K3804="No Match","No",VLOOKUP('C. Consumer Service Detail'!$C3804,'B. Consumer Budget'!$E$11:$F$2010,2,FALSE)),"")</f>
        <v/>
      </c>
      <c r="P3804" s="94"/>
      <c r="Q3804" s="94"/>
    </row>
    <row r="3805" spans="2:17" x14ac:dyDescent="0.25">
      <c r="B3805" s="95">
        <f t="shared" si="116"/>
        <v>3795</v>
      </c>
      <c r="C3805" s="149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96"/>
      <c r="E3805" s="98"/>
      <c r="F3805" s="120"/>
      <c r="G3805" s="99"/>
      <c r="H3805" s="172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85"/>
      <c r="J3805" s="171" t="str">
        <f t="shared" si="115"/>
        <v/>
      </c>
      <c r="K3805" s="163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53" t="str">
        <f>IF('C. Consumer Service Detail'!$F3805="","",IF(VLOOKUP('C. Consumer Service Detail'!$F3805,'Table of Current Services'!$B$7:$F$36,'Table of Current Services'!$F$5,)="cost","Yes","No"))</f>
        <v/>
      </c>
      <c r="M3805" s="154" t="str">
        <f>IFERROR(IF('C. Consumer Service Detail'!$K3805="No Match","No",VLOOKUP('C. Consumer Service Detail'!$C3805,'B. Consumer Budget'!$E$11:$F$2010,2,FALSE)),"")</f>
        <v/>
      </c>
      <c r="P3805" s="94"/>
      <c r="Q3805" s="94"/>
    </row>
    <row r="3806" spans="2:17" x14ac:dyDescent="0.25">
      <c r="B3806" s="95">
        <f t="shared" si="116"/>
        <v>3796</v>
      </c>
      <c r="C3806" s="149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97"/>
      <c r="E3806" s="96"/>
      <c r="F3806" s="119"/>
      <c r="G3806" s="97"/>
      <c r="H3806" s="170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86"/>
      <c r="J3806" s="171" t="str">
        <f t="shared" si="115"/>
        <v/>
      </c>
      <c r="K3806" s="163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53" t="str">
        <f>IF('C. Consumer Service Detail'!$F3806="","",IF(VLOOKUP('C. Consumer Service Detail'!$F3806,'Table of Current Services'!$B$7:$F$36,'Table of Current Services'!$F$5,)="cost","Yes","No"))</f>
        <v/>
      </c>
      <c r="M3806" s="154" t="str">
        <f>IFERROR(IF('C. Consumer Service Detail'!$K3806="No Match","No",VLOOKUP('C. Consumer Service Detail'!$C3806,'B. Consumer Budget'!$E$11:$F$2010,2,FALSE)),"")</f>
        <v/>
      </c>
      <c r="P3806" s="94"/>
      <c r="Q3806" s="94"/>
    </row>
    <row r="3807" spans="2:17" x14ac:dyDescent="0.25">
      <c r="B3807" s="95">
        <f t="shared" si="116"/>
        <v>3797</v>
      </c>
      <c r="C3807" s="149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96"/>
      <c r="E3807" s="98"/>
      <c r="F3807" s="120"/>
      <c r="G3807" s="99"/>
      <c r="H3807" s="172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85"/>
      <c r="J3807" s="171" t="str">
        <f t="shared" si="115"/>
        <v/>
      </c>
      <c r="K3807" s="163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53" t="str">
        <f>IF('C. Consumer Service Detail'!$F3807="","",IF(VLOOKUP('C. Consumer Service Detail'!$F3807,'Table of Current Services'!$B$7:$F$36,'Table of Current Services'!$F$5,)="cost","Yes","No"))</f>
        <v/>
      </c>
      <c r="M3807" s="154" t="str">
        <f>IFERROR(IF('C. Consumer Service Detail'!$K3807="No Match","No",VLOOKUP('C. Consumer Service Detail'!$C3807,'B. Consumer Budget'!$E$11:$F$2010,2,FALSE)),"")</f>
        <v/>
      </c>
      <c r="P3807" s="94"/>
      <c r="Q3807" s="94"/>
    </row>
    <row r="3808" spans="2:17" x14ac:dyDescent="0.25">
      <c r="B3808" s="95">
        <f t="shared" si="116"/>
        <v>3798</v>
      </c>
      <c r="C3808" s="149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97"/>
      <c r="E3808" s="96"/>
      <c r="F3808" s="119"/>
      <c r="G3808" s="97"/>
      <c r="H3808" s="170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86"/>
      <c r="J3808" s="171" t="str">
        <f t="shared" si="115"/>
        <v/>
      </c>
      <c r="K3808" s="163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53" t="str">
        <f>IF('C. Consumer Service Detail'!$F3808="","",IF(VLOOKUP('C. Consumer Service Detail'!$F3808,'Table of Current Services'!$B$7:$F$36,'Table of Current Services'!$F$5,)="cost","Yes","No"))</f>
        <v/>
      </c>
      <c r="M3808" s="154" t="str">
        <f>IFERROR(IF('C. Consumer Service Detail'!$K3808="No Match","No",VLOOKUP('C. Consumer Service Detail'!$C3808,'B. Consumer Budget'!$E$11:$F$2010,2,FALSE)),"")</f>
        <v/>
      </c>
      <c r="P3808" s="94"/>
      <c r="Q3808" s="94"/>
    </row>
    <row r="3809" spans="2:17" x14ac:dyDescent="0.25">
      <c r="B3809" s="95">
        <f t="shared" si="116"/>
        <v>3799</v>
      </c>
      <c r="C3809" s="149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96"/>
      <c r="E3809" s="98"/>
      <c r="F3809" s="120"/>
      <c r="G3809" s="99"/>
      <c r="H3809" s="172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85"/>
      <c r="J3809" s="171" t="str">
        <f t="shared" si="115"/>
        <v/>
      </c>
      <c r="K3809" s="163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53" t="str">
        <f>IF('C. Consumer Service Detail'!$F3809="","",IF(VLOOKUP('C. Consumer Service Detail'!$F3809,'Table of Current Services'!$B$7:$F$36,'Table of Current Services'!$F$5,)="cost","Yes","No"))</f>
        <v/>
      </c>
      <c r="M3809" s="154" t="str">
        <f>IFERROR(IF('C. Consumer Service Detail'!$K3809="No Match","No",VLOOKUP('C. Consumer Service Detail'!$C3809,'B. Consumer Budget'!$E$11:$F$2010,2,FALSE)),"")</f>
        <v/>
      </c>
      <c r="P3809" s="94"/>
      <c r="Q3809" s="94"/>
    </row>
    <row r="3810" spans="2:17" x14ac:dyDescent="0.25">
      <c r="B3810" s="95">
        <f t="shared" si="116"/>
        <v>3800</v>
      </c>
      <c r="C3810" s="149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97"/>
      <c r="E3810" s="96"/>
      <c r="F3810" s="119"/>
      <c r="G3810" s="97"/>
      <c r="H3810" s="170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86"/>
      <c r="J3810" s="171" t="str">
        <f t="shared" si="115"/>
        <v/>
      </c>
      <c r="K3810" s="163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53" t="str">
        <f>IF('C. Consumer Service Detail'!$F3810="","",IF(VLOOKUP('C. Consumer Service Detail'!$F3810,'Table of Current Services'!$B$7:$F$36,'Table of Current Services'!$F$5,)="cost","Yes","No"))</f>
        <v/>
      </c>
      <c r="M3810" s="154" t="str">
        <f>IFERROR(IF('C. Consumer Service Detail'!$K3810="No Match","No",VLOOKUP('C. Consumer Service Detail'!$C3810,'B. Consumer Budget'!$E$11:$F$2010,2,FALSE)),"")</f>
        <v/>
      </c>
      <c r="P3810" s="94"/>
      <c r="Q3810" s="94"/>
    </row>
    <row r="3811" spans="2:17" x14ac:dyDescent="0.25">
      <c r="B3811" s="95">
        <f t="shared" si="116"/>
        <v>3801</v>
      </c>
      <c r="C3811" s="149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96"/>
      <c r="E3811" s="98"/>
      <c r="F3811" s="120"/>
      <c r="G3811" s="99"/>
      <c r="H3811" s="172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85"/>
      <c r="J3811" s="171" t="str">
        <f t="shared" si="115"/>
        <v/>
      </c>
      <c r="K3811" s="163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53" t="str">
        <f>IF('C. Consumer Service Detail'!$F3811="","",IF(VLOOKUP('C. Consumer Service Detail'!$F3811,'Table of Current Services'!$B$7:$F$36,'Table of Current Services'!$F$5,)="cost","Yes","No"))</f>
        <v/>
      </c>
      <c r="M3811" s="154" t="str">
        <f>IFERROR(IF('C. Consumer Service Detail'!$K3811="No Match","No",VLOOKUP('C. Consumer Service Detail'!$C3811,'B. Consumer Budget'!$E$11:$F$2010,2,FALSE)),"")</f>
        <v/>
      </c>
      <c r="P3811" s="94"/>
      <c r="Q3811" s="94"/>
    </row>
    <row r="3812" spans="2:17" x14ac:dyDescent="0.25">
      <c r="B3812" s="95">
        <f t="shared" si="116"/>
        <v>3802</v>
      </c>
      <c r="C3812" s="149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97"/>
      <c r="E3812" s="96"/>
      <c r="F3812" s="119"/>
      <c r="G3812" s="97"/>
      <c r="H3812" s="170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86"/>
      <c r="J3812" s="171" t="str">
        <f t="shared" si="115"/>
        <v/>
      </c>
      <c r="K3812" s="163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53" t="str">
        <f>IF('C. Consumer Service Detail'!$F3812="","",IF(VLOOKUP('C. Consumer Service Detail'!$F3812,'Table of Current Services'!$B$7:$F$36,'Table of Current Services'!$F$5,)="cost","Yes","No"))</f>
        <v/>
      </c>
      <c r="M3812" s="154" t="str">
        <f>IFERROR(IF('C. Consumer Service Detail'!$K3812="No Match","No",VLOOKUP('C. Consumer Service Detail'!$C3812,'B. Consumer Budget'!$E$11:$F$2010,2,FALSE)),"")</f>
        <v/>
      </c>
      <c r="P3812" s="94"/>
      <c r="Q3812" s="94"/>
    </row>
    <row r="3813" spans="2:17" x14ac:dyDescent="0.25">
      <c r="B3813" s="95">
        <f t="shared" si="116"/>
        <v>3803</v>
      </c>
      <c r="C3813" s="149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96"/>
      <c r="E3813" s="98"/>
      <c r="F3813" s="120"/>
      <c r="G3813" s="99"/>
      <c r="H3813" s="172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85"/>
      <c r="J3813" s="171" t="str">
        <f t="shared" si="115"/>
        <v/>
      </c>
      <c r="K3813" s="163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53" t="str">
        <f>IF('C. Consumer Service Detail'!$F3813="","",IF(VLOOKUP('C. Consumer Service Detail'!$F3813,'Table of Current Services'!$B$7:$F$36,'Table of Current Services'!$F$5,)="cost","Yes","No"))</f>
        <v/>
      </c>
      <c r="M3813" s="154" t="str">
        <f>IFERROR(IF('C. Consumer Service Detail'!$K3813="No Match","No",VLOOKUP('C. Consumer Service Detail'!$C3813,'B. Consumer Budget'!$E$11:$F$2010,2,FALSE)),"")</f>
        <v/>
      </c>
      <c r="P3813" s="94"/>
      <c r="Q3813" s="94"/>
    </row>
    <row r="3814" spans="2:17" x14ac:dyDescent="0.25">
      <c r="B3814" s="95">
        <f t="shared" si="116"/>
        <v>3804</v>
      </c>
      <c r="C3814" s="149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97"/>
      <c r="E3814" s="96"/>
      <c r="F3814" s="119"/>
      <c r="G3814" s="97"/>
      <c r="H3814" s="170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86"/>
      <c r="J3814" s="171" t="str">
        <f t="shared" si="115"/>
        <v/>
      </c>
      <c r="K3814" s="163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53" t="str">
        <f>IF('C. Consumer Service Detail'!$F3814="","",IF(VLOOKUP('C. Consumer Service Detail'!$F3814,'Table of Current Services'!$B$7:$F$36,'Table of Current Services'!$F$5,)="cost","Yes","No"))</f>
        <v/>
      </c>
      <c r="M3814" s="154" t="str">
        <f>IFERROR(IF('C. Consumer Service Detail'!$K3814="No Match","No",VLOOKUP('C. Consumer Service Detail'!$C3814,'B. Consumer Budget'!$E$11:$F$2010,2,FALSE)),"")</f>
        <v/>
      </c>
      <c r="P3814" s="94"/>
      <c r="Q3814" s="94"/>
    </row>
    <row r="3815" spans="2:17" x14ac:dyDescent="0.25">
      <c r="B3815" s="95">
        <f t="shared" si="116"/>
        <v>3805</v>
      </c>
      <c r="C3815" s="149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96"/>
      <c r="E3815" s="98"/>
      <c r="F3815" s="120"/>
      <c r="G3815" s="99"/>
      <c r="H3815" s="172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85"/>
      <c r="J3815" s="171" t="str">
        <f t="shared" si="115"/>
        <v/>
      </c>
      <c r="K3815" s="163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53" t="str">
        <f>IF('C. Consumer Service Detail'!$F3815="","",IF(VLOOKUP('C. Consumer Service Detail'!$F3815,'Table of Current Services'!$B$7:$F$36,'Table of Current Services'!$F$5,)="cost","Yes","No"))</f>
        <v/>
      </c>
      <c r="M3815" s="154" t="str">
        <f>IFERROR(IF('C. Consumer Service Detail'!$K3815="No Match","No",VLOOKUP('C. Consumer Service Detail'!$C3815,'B. Consumer Budget'!$E$11:$F$2010,2,FALSE)),"")</f>
        <v/>
      </c>
      <c r="P3815" s="94"/>
      <c r="Q3815" s="94"/>
    </row>
    <row r="3816" spans="2:17" x14ac:dyDescent="0.25">
      <c r="B3816" s="95">
        <f t="shared" si="116"/>
        <v>3806</v>
      </c>
      <c r="C3816" s="149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97"/>
      <c r="E3816" s="96"/>
      <c r="F3816" s="119"/>
      <c r="G3816" s="97"/>
      <c r="H3816" s="170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86"/>
      <c r="J3816" s="171" t="str">
        <f t="shared" si="115"/>
        <v/>
      </c>
      <c r="K3816" s="163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53" t="str">
        <f>IF('C. Consumer Service Detail'!$F3816="","",IF(VLOOKUP('C. Consumer Service Detail'!$F3816,'Table of Current Services'!$B$7:$F$36,'Table of Current Services'!$F$5,)="cost","Yes","No"))</f>
        <v/>
      </c>
      <c r="M3816" s="154" t="str">
        <f>IFERROR(IF('C. Consumer Service Detail'!$K3816="No Match","No",VLOOKUP('C. Consumer Service Detail'!$C3816,'B. Consumer Budget'!$E$11:$F$2010,2,FALSE)),"")</f>
        <v/>
      </c>
      <c r="P3816" s="94"/>
      <c r="Q3816" s="94"/>
    </row>
    <row r="3817" spans="2:17" x14ac:dyDescent="0.25">
      <c r="B3817" s="95">
        <f t="shared" si="116"/>
        <v>3807</v>
      </c>
      <c r="C3817" s="149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96"/>
      <c r="E3817" s="98"/>
      <c r="F3817" s="120"/>
      <c r="G3817" s="99"/>
      <c r="H3817" s="172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85"/>
      <c r="J3817" s="171" t="str">
        <f t="shared" si="115"/>
        <v/>
      </c>
      <c r="K3817" s="163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53" t="str">
        <f>IF('C. Consumer Service Detail'!$F3817="","",IF(VLOOKUP('C. Consumer Service Detail'!$F3817,'Table of Current Services'!$B$7:$F$36,'Table of Current Services'!$F$5,)="cost","Yes","No"))</f>
        <v/>
      </c>
      <c r="M3817" s="154" t="str">
        <f>IFERROR(IF('C. Consumer Service Detail'!$K3817="No Match","No",VLOOKUP('C. Consumer Service Detail'!$C3817,'B. Consumer Budget'!$E$11:$F$2010,2,FALSE)),"")</f>
        <v/>
      </c>
      <c r="P3817" s="94"/>
      <c r="Q3817" s="94"/>
    </row>
    <row r="3818" spans="2:17" x14ac:dyDescent="0.25">
      <c r="B3818" s="95">
        <f t="shared" si="116"/>
        <v>3808</v>
      </c>
      <c r="C3818" s="149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97"/>
      <c r="E3818" s="96"/>
      <c r="F3818" s="119"/>
      <c r="G3818" s="97"/>
      <c r="H3818" s="170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86"/>
      <c r="J3818" s="171" t="str">
        <f t="shared" si="115"/>
        <v/>
      </c>
      <c r="K3818" s="163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53" t="str">
        <f>IF('C. Consumer Service Detail'!$F3818="","",IF(VLOOKUP('C. Consumer Service Detail'!$F3818,'Table of Current Services'!$B$7:$F$36,'Table of Current Services'!$F$5,)="cost","Yes","No"))</f>
        <v/>
      </c>
      <c r="M3818" s="154" t="str">
        <f>IFERROR(IF('C. Consumer Service Detail'!$K3818="No Match","No",VLOOKUP('C. Consumer Service Detail'!$C3818,'B. Consumer Budget'!$E$11:$F$2010,2,FALSE)),"")</f>
        <v/>
      </c>
      <c r="P3818" s="94"/>
      <c r="Q3818" s="94"/>
    </row>
    <row r="3819" spans="2:17" x14ac:dyDescent="0.25">
      <c r="B3819" s="95">
        <f t="shared" si="116"/>
        <v>3809</v>
      </c>
      <c r="C3819" s="149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96"/>
      <c r="E3819" s="98"/>
      <c r="F3819" s="120"/>
      <c r="G3819" s="99"/>
      <c r="H3819" s="172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85"/>
      <c r="J3819" s="171" t="str">
        <f t="shared" si="115"/>
        <v/>
      </c>
      <c r="K3819" s="163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53" t="str">
        <f>IF('C. Consumer Service Detail'!$F3819="","",IF(VLOOKUP('C. Consumer Service Detail'!$F3819,'Table of Current Services'!$B$7:$F$36,'Table of Current Services'!$F$5,)="cost","Yes","No"))</f>
        <v/>
      </c>
      <c r="M3819" s="154" t="str">
        <f>IFERROR(IF('C. Consumer Service Detail'!$K3819="No Match","No",VLOOKUP('C. Consumer Service Detail'!$C3819,'B. Consumer Budget'!$E$11:$F$2010,2,FALSE)),"")</f>
        <v/>
      </c>
      <c r="P3819" s="94"/>
      <c r="Q3819" s="94"/>
    </row>
    <row r="3820" spans="2:17" x14ac:dyDescent="0.25">
      <c r="B3820" s="95">
        <f t="shared" si="116"/>
        <v>3810</v>
      </c>
      <c r="C3820" s="149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97"/>
      <c r="E3820" s="96"/>
      <c r="F3820" s="119"/>
      <c r="G3820" s="97"/>
      <c r="H3820" s="170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86"/>
      <c r="J3820" s="171" t="str">
        <f t="shared" si="115"/>
        <v/>
      </c>
      <c r="K3820" s="163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53" t="str">
        <f>IF('C. Consumer Service Detail'!$F3820="","",IF(VLOOKUP('C. Consumer Service Detail'!$F3820,'Table of Current Services'!$B$7:$F$36,'Table of Current Services'!$F$5,)="cost","Yes","No"))</f>
        <v/>
      </c>
      <c r="M3820" s="154" t="str">
        <f>IFERROR(IF('C. Consumer Service Detail'!$K3820="No Match","No",VLOOKUP('C. Consumer Service Detail'!$C3820,'B. Consumer Budget'!$E$11:$F$2010,2,FALSE)),"")</f>
        <v/>
      </c>
      <c r="P3820" s="94"/>
      <c r="Q3820" s="94"/>
    </row>
    <row r="3821" spans="2:17" x14ac:dyDescent="0.25">
      <c r="B3821" s="95">
        <f t="shared" si="116"/>
        <v>3811</v>
      </c>
      <c r="C3821" s="149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96"/>
      <c r="E3821" s="98"/>
      <c r="F3821" s="120"/>
      <c r="G3821" s="99"/>
      <c r="H3821" s="172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85"/>
      <c r="J3821" s="171" t="str">
        <f t="shared" si="115"/>
        <v/>
      </c>
      <c r="K3821" s="163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53" t="str">
        <f>IF('C. Consumer Service Detail'!$F3821="","",IF(VLOOKUP('C. Consumer Service Detail'!$F3821,'Table of Current Services'!$B$7:$F$36,'Table of Current Services'!$F$5,)="cost","Yes","No"))</f>
        <v/>
      </c>
      <c r="M3821" s="154" t="str">
        <f>IFERROR(IF('C. Consumer Service Detail'!$K3821="No Match","No",VLOOKUP('C. Consumer Service Detail'!$C3821,'B. Consumer Budget'!$E$11:$F$2010,2,FALSE)),"")</f>
        <v/>
      </c>
      <c r="P3821" s="94"/>
      <c r="Q3821" s="94"/>
    </row>
    <row r="3822" spans="2:17" x14ac:dyDescent="0.25">
      <c r="B3822" s="95">
        <f t="shared" si="116"/>
        <v>3812</v>
      </c>
      <c r="C3822" s="149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97"/>
      <c r="E3822" s="96"/>
      <c r="F3822" s="119"/>
      <c r="G3822" s="97"/>
      <c r="H3822" s="170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86"/>
      <c r="J3822" s="171" t="str">
        <f t="shared" si="115"/>
        <v/>
      </c>
      <c r="K3822" s="163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53" t="str">
        <f>IF('C. Consumer Service Detail'!$F3822="","",IF(VLOOKUP('C. Consumer Service Detail'!$F3822,'Table of Current Services'!$B$7:$F$36,'Table of Current Services'!$F$5,)="cost","Yes","No"))</f>
        <v/>
      </c>
      <c r="M3822" s="154" t="str">
        <f>IFERROR(IF('C. Consumer Service Detail'!$K3822="No Match","No",VLOOKUP('C. Consumer Service Detail'!$C3822,'B. Consumer Budget'!$E$11:$F$2010,2,FALSE)),"")</f>
        <v/>
      </c>
      <c r="P3822" s="94"/>
      <c r="Q3822" s="94"/>
    </row>
    <row r="3823" spans="2:17" x14ac:dyDescent="0.25">
      <c r="B3823" s="95">
        <f t="shared" si="116"/>
        <v>3813</v>
      </c>
      <c r="C3823" s="149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96"/>
      <c r="E3823" s="98"/>
      <c r="F3823" s="120"/>
      <c r="G3823" s="99"/>
      <c r="H3823" s="172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85"/>
      <c r="J3823" s="171" t="str">
        <f t="shared" si="115"/>
        <v/>
      </c>
      <c r="K3823" s="163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53" t="str">
        <f>IF('C. Consumer Service Detail'!$F3823="","",IF(VLOOKUP('C. Consumer Service Detail'!$F3823,'Table of Current Services'!$B$7:$F$36,'Table of Current Services'!$F$5,)="cost","Yes","No"))</f>
        <v/>
      </c>
      <c r="M3823" s="154" t="str">
        <f>IFERROR(IF('C. Consumer Service Detail'!$K3823="No Match","No",VLOOKUP('C. Consumer Service Detail'!$C3823,'B. Consumer Budget'!$E$11:$F$2010,2,FALSE)),"")</f>
        <v/>
      </c>
      <c r="P3823" s="94"/>
      <c r="Q3823" s="94"/>
    </row>
    <row r="3824" spans="2:17" x14ac:dyDescent="0.25">
      <c r="B3824" s="95">
        <f t="shared" si="116"/>
        <v>3814</v>
      </c>
      <c r="C3824" s="149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97"/>
      <c r="E3824" s="96"/>
      <c r="F3824" s="119"/>
      <c r="G3824" s="97"/>
      <c r="H3824" s="170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86"/>
      <c r="J3824" s="171" t="str">
        <f t="shared" si="115"/>
        <v/>
      </c>
      <c r="K3824" s="163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53" t="str">
        <f>IF('C. Consumer Service Detail'!$F3824="","",IF(VLOOKUP('C. Consumer Service Detail'!$F3824,'Table of Current Services'!$B$7:$F$36,'Table of Current Services'!$F$5,)="cost","Yes","No"))</f>
        <v/>
      </c>
      <c r="M3824" s="154" t="str">
        <f>IFERROR(IF('C. Consumer Service Detail'!$K3824="No Match","No",VLOOKUP('C. Consumer Service Detail'!$C3824,'B. Consumer Budget'!$E$11:$F$2010,2,FALSE)),"")</f>
        <v/>
      </c>
      <c r="P3824" s="94"/>
      <c r="Q3824" s="94"/>
    </row>
    <row r="3825" spans="2:17" x14ac:dyDescent="0.25">
      <c r="B3825" s="95">
        <f t="shared" si="116"/>
        <v>3815</v>
      </c>
      <c r="C3825" s="149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96"/>
      <c r="E3825" s="98"/>
      <c r="F3825" s="120"/>
      <c r="G3825" s="99"/>
      <c r="H3825" s="172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85"/>
      <c r="J3825" s="171" t="str">
        <f t="shared" si="115"/>
        <v/>
      </c>
      <c r="K3825" s="163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53" t="str">
        <f>IF('C. Consumer Service Detail'!$F3825="","",IF(VLOOKUP('C. Consumer Service Detail'!$F3825,'Table of Current Services'!$B$7:$F$36,'Table of Current Services'!$F$5,)="cost","Yes","No"))</f>
        <v/>
      </c>
      <c r="M3825" s="154" t="str">
        <f>IFERROR(IF('C. Consumer Service Detail'!$K3825="No Match","No",VLOOKUP('C. Consumer Service Detail'!$C3825,'B. Consumer Budget'!$E$11:$F$2010,2,FALSE)),"")</f>
        <v/>
      </c>
      <c r="P3825" s="94"/>
      <c r="Q3825" s="94"/>
    </row>
    <row r="3826" spans="2:17" x14ac:dyDescent="0.25">
      <c r="B3826" s="95">
        <f t="shared" si="116"/>
        <v>3816</v>
      </c>
      <c r="C3826" s="149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97"/>
      <c r="E3826" s="96"/>
      <c r="F3826" s="119"/>
      <c r="G3826" s="97"/>
      <c r="H3826" s="170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86"/>
      <c r="J3826" s="171" t="str">
        <f t="shared" si="115"/>
        <v/>
      </c>
      <c r="K3826" s="163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53" t="str">
        <f>IF('C. Consumer Service Detail'!$F3826="","",IF(VLOOKUP('C. Consumer Service Detail'!$F3826,'Table of Current Services'!$B$7:$F$36,'Table of Current Services'!$F$5,)="cost","Yes","No"))</f>
        <v/>
      </c>
      <c r="M3826" s="154" t="str">
        <f>IFERROR(IF('C. Consumer Service Detail'!$K3826="No Match","No",VLOOKUP('C. Consumer Service Detail'!$C3826,'B. Consumer Budget'!$E$11:$F$2010,2,FALSE)),"")</f>
        <v/>
      </c>
      <c r="P3826" s="94"/>
      <c r="Q3826" s="94"/>
    </row>
    <row r="3827" spans="2:17" x14ac:dyDescent="0.25">
      <c r="B3827" s="95">
        <f t="shared" si="116"/>
        <v>3817</v>
      </c>
      <c r="C3827" s="149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96"/>
      <c r="E3827" s="98"/>
      <c r="F3827" s="120"/>
      <c r="G3827" s="99"/>
      <c r="H3827" s="172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85"/>
      <c r="J3827" s="171" t="str">
        <f t="shared" si="115"/>
        <v/>
      </c>
      <c r="K3827" s="163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53" t="str">
        <f>IF('C. Consumer Service Detail'!$F3827="","",IF(VLOOKUP('C. Consumer Service Detail'!$F3827,'Table of Current Services'!$B$7:$F$36,'Table of Current Services'!$F$5,)="cost","Yes","No"))</f>
        <v/>
      </c>
      <c r="M3827" s="154" t="str">
        <f>IFERROR(IF('C. Consumer Service Detail'!$K3827="No Match","No",VLOOKUP('C. Consumer Service Detail'!$C3827,'B. Consumer Budget'!$E$11:$F$2010,2,FALSE)),"")</f>
        <v/>
      </c>
      <c r="P3827" s="94"/>
      <c r="Q3827" s="94"/>
    </row>
    <row r="3828" spans="2:17" x14ac:dyDescent="0.25">
      <c r="B3828" s="95">
        <f t="shared" si="116"/>
        <v>3818</v>
      </c>
      <c r="C3828" s="149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97"/>
      <c r="E3828" s="96"/>
      <c r="F3828" s="119"/>
      <c r="G3828" s="97"/>
      <c r="H3828" s="170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86"/>
      <c r="J3828" s="171" t="str">
        <f t="shared" si="115"/>
        <v/>
      </c>
      <c r="K3828" s="163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53" t="str">
        <f>IF('C. Consumer Service Detail'!$F3828="","",IF(VLOOKUP('C. Consumer Service Detail'!$F3828,'Table of Current Services'!$B$7:$F$36,'Table of Current Services'!$F$5,)="cost","Yes","No"))</f>
        <v/>
      </c>
      <c r="M3828" s="154" t="str">
        <f>IFERROR(IF('C. Consumer Service Detail'!$K3828="No Match","No",VLOOKUP('C. Consumer Service Detail'!$C3828,'B. Consumer Budget'!$E$11:$F$2010,2,FALSE)),"")</f>
        <v/>
      </c>
      <c r="P3828" s="94"/>
      <c r="Q3828" s="94"/>
    </row>
    <row r="3829" spans="2:17" x14ac:dyDescent="0.25">
      <c r="B3829" s="95">
        <f t="shared" si="116"/>
        <v>3819</v>
      </c>
      <c r="C3829" s="149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96"/>
      <c r="E3829" s="98"/>
      <c r="F3829" s="120"/>
      <c r="G3829" s="99"/>
      <c r="H3829" s="172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85"/>
      <c r="J3829" s="171" t="str">
        <f t="shared" si="115"/>
        <v/>
      </c>
      <c r="K3829" s="163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53" t="str">
        <f>IF('C. Consumer Service Detail'!$F3829="","",IF(VLOOKUP('C. Consumer Service Detail'!$F3829,'Table of Current Services'!$B$7:$F$36,'Table of Current Services'!$F$5,)="cost","Yes","No"))</f>
        <v/>
      </c>
      <c r="M3829" s="154" t="str">
        <f>IFERROR(IF('C. Consumer Service Detail'!$K3829="No Match","No",VLOOKUP('C. Consumer Service Detail'!$C3829,'B. Consumer Budget'!$E$11:$F$2010,2,FALSE)),"")</f>
        <v/>
      </c>
      <c r="P3829" s="94"/>
      <c r="Q3829" s="94"/>
    </row>
    <row r="3830" spans="2:17" x14ac:dyDescent="0.25">
      <c r="B3830" s="95">
        <f t="shared" si="116"/>
        <v>3820</v>
      </c>
      <c r="C3830" s="149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97"/>
      <c r="E3830" s="96"/>
      <c r="F3830" s="119"/>
      <c r="G3830" s="97"/>
      <c r="H3830" s="170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86"/>
      <c r="J3830" s="171" t="str">
        <f t="shared" si="115"/>
        <v/>
      </c>
      <c r="K3830" s="163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53" t="str">
        <f>IF('C. Consumer Service Detail'!$F3830="","",IF(VLOOKUP('C. Consumer Service Detail'!$F3830,'Table of Current Services'!$B$7:$F$36,'Table of Current Services'!$F$5,)="cost","Yes","No"))</f>
        <v/>
      </c>
      <c r="M3830" s="154" t="str">
        <f>IFERROR(IF('C. Consumer Service Detail'!$K3830="No Match","No",VLOOKUP('C. Consumer Service Detail'!$C3830,'B. Consumer Budget'!$E$11:$F$2010,2,FALSE)),"")</f>
        <v/>
      </c>
      <c r="P3830" s="94"/>
      <c r="Q3830" s="94"/>
    </row>
    <row r="3831" spans="2:17" x14ac:dyDescent="0.25">
      <c r="B3831" s="95">
        <f t="shared" si="116"/>
        <v>3821</v>
      </c>
      <c r="C3831" s="149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96"/>
      <c r="E3831" s="98"/>
      <c r="F3831" s="120"/>
      <c r="G3831" s="99"/>
      <c r="H3831" s="172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85"/>
      <c r="J3831" s="171" t="str">
        <f t="shared" si="115"/>
        <v/>
      </c>
      <c r="K3831" s="163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53" t="str">
        <f>IF('C. Consumer Service Detail'!$F3831="","",IF(VLOOKUP('C. Consumer Service Detail'!$F3831,'Table of Current Services'!$B$7:$F$36,'Table of Current Services'!$F$5,)="cost","Yes","No"))</f>
        <v/>
      </c>
      <c r="M3831" s="154" t="str">
        <f>IFERROR(IF('C. Consumer Service Detail'!$K3831="No Match","No",VLOOKUP('C. Consumer Service Detail'!$C3831,'B. Consumer Budget'!$E$11:$F$2010,2,FALSE)),"")</f>
        <v/>
      </c>
      <c r="P3831" s="94"/>
      <c r="Q3831" s="94"/>
    </row>
    <row r="3832" spans="2:17" x14ac:dyDescent="0.25">
      <c r="B3832" s="95">
        <f t="shared" si="116"/>
        <v>3822</v>
      </c>
      <c r="C3832" s="149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97"/>
      <c r="E3832" s="96"/>
      <c r="F3832" s="119"/>
      <c r="G3832" s="97"/>
      <c r="H3832" s="170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86"/>
      <c r="J3832" s="171" t="str">
        <f t="shared" si="115"/>
        <v/>
      </c>
      <c r="K3832" s="163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53" t="str">
        <f>IF('C. Consumer Service Detail'!$F3832="","",IF(VLOOKUP('C. Consumer Service Detail'!$F3832,'Table of Current Services'!$B$7:$F$36,'Table of Current Services'!$F$5,)="cost","Yes","No"))</f>
        <v/>
      </c>
      <c r="M3832" s="154" t="str">
        <f>IFERROR(IF('C. Consumer Service Detail'!$K3832="No Match","No",VLOOKUP('C. Consumer Service Detail'!$C3832,'B. Consumer Budget'!$E$11:$F$2010,2,FALSE)),"")</f>
        <v/>
      </c>
      <c r="P3832" s="94"/>
      <c r="Q3832" s="94"/>
    </row>
    <row r="3833" spans="2:17" x14ac:dyDescent="0.25">
      <c r="B3833" s="95">
        <f t="shared" si="116"/>
        <v>3823</v>
      </c>
      <c r="C3833" s="149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96"/>
      <c r="E3833" s="98"/>
      <c r="F3833" s="120"/>
      <c r="G3833" s="99"/>
      <c r="H3833" s="172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85"/>
      <c r="J3833" s="171" t="str">
        <f t="shared" si="115"/>
        <v/>
      </c>
      <c r="K3833" s="163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53" t="str">
        <f>IF('C. Consumer Service Detail'!$F3833="","",IF(VLOOKUP('C. Consumer Service Detail'!$F3833,'Table of Current Services'!$B$7:$F$36,'Table of Current Services'!$F$5,)="cost","Yes","No"))</f>
        <v/>
      </c>
      <c r="M3833" s="154" t="str">
        <f>IFERROR(IF('C. Consumer Service Detail'!$K3833="No Match","No",VLOOKUP('C. Consumer Service Detail'!$C3833,'B. Consumer Budget'!$E$11:$F$2010,2,FALSE)),"")</f>
        <v/>
      </c>
      <c r="P3833" s="94"/>
      <c r="Q3833" s="94"/>
    </row>
    <row r="3834" spans="2:17" x14ac:dyDescent="0.25">
      <c r="B3834" s="95">
        <f t="shared" si="116"/>
        <v>3824</v>
      </c>
      <c r="C3834" s="149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97"/>
      <c r="E3834" s="96"/>
      <c r="F3834" s="119"/>
      <c r="G3834" s="97"/>
      <c r="H3834" s="170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86"/>
      <c r="J3834" s="171" t="str">
        <f t="shared" si="115"/>
        <v/>
      </c>
      <c r="K3834" s="163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53" t="str">
        <f>IF('C. Consumer Service Detail'!$F3834="","",IF(VLOOKUP('C. Consumer Service Detail'!$F3834,'Table of Current Services'!$B$7:$F$36,'Table of Current Services'!$F$5,)="cost","Yes","No"))</f>
        <v/>
      </c>
      <c r="M3834" s="154" t="str">
        <f>IFERROR(IF('C. Consumer Service Detail'!$K3834="No Match","No",VLOOKUP('C. Consumer Service Detail'!$C3834,'B. Consumer Budget'!$E$11:$F$2010,2,FALSE)),"")</f>
        <v/>
      </c>
      <c r="P3834" s="94"/>
      <c r="Q3834" s="94"/>
    </row>
    <row r="3835" spans="2:17" x14ac:dyDescent="0.25">
      <c r="B3835" s="95">
        <f t="shared" si="116"/>
        <v>3825</v>
      </c>
      <c r="C3835" s="149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96"/>
      <c r="E3835" s="98"/>
      <c r="F3835" s="120"/>
      <c r="G3835" s="99"/>
      <c r="H3835" s="172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85"/>
      <c r="J3835" s="171" t="str">
        <f t="shared" si="115"/>
        <v/>
      </c>
      <c r="K3835" s="163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53" t="str">
        <f>IF('C. Consumer Service Detail'!$F3835="","",IF(VLOOKUP('C. Consumer Service Detail'!$F3835,'Table of Current Services'!$B$7:$F$36,'Table of Current Services'!$F$5,)="cost","Yes","No"))</f>
        <v/>
      </c>
      <c r="M3835" s="154" t="str">
        <f>IFERROR(IF('C. Consumer Service Detail'!$K3835="No Match","No",VLOOKUP('C. Consumer Service Detail'!$C3835,'B. Consumer Budget'!$E$11:$F$2010,2,FALSE)),"")</f>
        <v/>
      </c>
      <c r="P3835" s="94"/>
      <c r="Q3835" s="94"/>
    </row>
    <row r="3836" spans="2:17" x14ac:dyDescent="0.25">
      <c r="B3836" s="95">
        <f t="shared" si="116"/>
        <v>3826</v>
      </c>
      <c r="C3836" s="149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97"/>
      <c r="E3836" s="96"/>
      <c r="F3836" s="119"/>
      <c r="G3836" s="97"/>
      <c r="H3836" s="170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86"/>
      <c r="J3836" s="171" t="str">
        <f t="shared" si="115"/>
        <v/>
      </c>
      <c r="K3836" s="163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53" t="str">
        <f>IF('C. Consumer Service Detail'!$F3836="","",IF(VLOOKUP('C. Consumer Service Detail'!$F3836,'Table of Current Services'!$B$7:$F$36,'Table of Current Services'!$F$5,)="cost","Yes","No"))</f>
        <v/>
      </c>
      <c r="M3836" s="154" t="str">
        <f>IFERROR(IF('C. Consumer Service Detail'!$K3836="No Match","No",VLOOKUP('C. Consumer Service Detail'!$C3836,'B. Consumer Budget'!$E$11:$F$2010,2,FALSE)),"")</f>
        <v/>
      </c>
      <c r="P3836" s="94"/>
      <c r="Q3836" s="94"/>
    </row>
    <row r="3837" spans="2:17" x14ac:dyDescent="0.25">
      <c r="B3837" s="95">
        <f t="shared" si="116"/>
        <v>3827</v>
      </c>
      <c r="C3837" s="149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96"/>
      <c r="E3837" s="98"/>
      <c r="F3837" s="120"/>
      <c r="G3837" s="99"/>
      <c r="H3837" s="172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85"/>
      <c r="J3837" s="171" t="str">
        <f t="shared" si="115"/>
        <v/>
      </c>
      <c r="K3837" s="163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53" t="str">
        <f>IF('C. Consumer Service Detail'!$F3837="","",IF(VLOOKUP('C. Consumer Service Detail'!$F3837,'Table of Current Services'!$B$7:$F$36,'Table of Current Services'!$F$5,)="cost","Yes","No"))</f>
        <v/>
      </c>
      <c r="M3837" s="154" t="str">
        <f>IFERROR(IF('C. Consumer Service Detail'!$K3837="No Match","No",VLOOKUP('C. Consumer Service Detail'!$C3837,'B. Consumer Budget'!$E$11:$F$2010,2,FALSE)),"")</f>
        <v/>
      </c>
      <c r="P3837" s="94"/>
      <c r="Q3837" s="94"/>
    </row>
    <row r="3838" spans="2:17" x14ac:dyDescent="0.25">
      <c r="B3838" s="95">
        <f t="shared" si="116"/>
        <v>3828</v>
      </c>
      <c r="C3838" s="149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97"/>
      <c r="E3838" s="96"/>
      <c r="F3838" s="119"/>
      <c r="G3838" s="97"/>
      <c r="H3838" s="170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86"/>
      <c r="J3838" s="171" t="str">
        <f t="shared" si="115"/>
        <v/>
      </c>
      <c r="K3838" s="163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53" t="str">
        <f>IF('C. Consumer Service Detail'!$F3838="","",IF(VLOOKUP('C. Consumer Service Detail'!$F3838,'Table of Current Services'!$B$7:$F$36,'Table of Current Services'!$F$5,)="cost","Yes","No"))</f>
        <v/>
      </c>
      <c r="M3838" s="154" t="str">
        <f>IFERROR(IF('C. Consumer Service Detail'!$K3838="No Match","No",VLOOKUP('C. Consumer Service Detail'!$C3838,'B. Consumer Budget'!$E$11:$F$2010,2,FALSE)),"")</f>
        <v/>
      </c>
      <c r="P3838" s="94"/>
      <c r="Q3838" s="94"/>
    </row>
    <row r="3839" spans="2:17" x14ac:dyDescent="0.25">
      <c r="B3839" s="95">
        <f t="shared" si="116"/>
        <v>3829</v>
      </c>
      <c r="C3839" s="149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96"/>
      <c r="E3839" s="98"/>
      <c r="F3839" s="120"/>
      <c r="G3839" s="99"/>
      <c r="H3839" s="172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85"/>
      <c r="J3839" s="171" t="str">
        <f t="shared" si="115"/>
        <v/>
      </c>
      <c r="K3839" s="163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53" t="str">
        <f>IF('C. Consumer Service Detail'!$F3839="","",IF(VLOOKUP('C. Consumer Service Detail'!$F3839,'Table of Current Services'!$B$7:$F$36,'Table of Current Services'!$F$5,)="cost","Yes","No"))</f>
        <v/>
      </c>
      <c r="M3839" s="154" t="str">
        <f>IFERROR(IF('C. Consumer Service Detail'!$K3839="No Match","No",VLOOKUP('C. Consumer Service Detail'!$C3839,'B. Consumer Budget'!$E$11:$F$2010,2,FALSE)),"")</f>
        <v/>
      </c>
      <c r="P3839" s="94"/>
      <c r="Q3839" s="94"/>
    </row>
    <row r="3840" spans="2:17" x14ac:dyDescent="0.25">
      <c r="B3840" s="95">
        <f t="shared" si="116"/>
        <v>3830</v>
      </c>
      <c r="C3840" s="149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97"/>
      <c r="E3840" s="96"/>
      <c r="F3840" s="119"/>
      <c r="G3840" s="97"/>
      <c r="H3840" s="170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86"/>
      <c r="J3840" s="171" t="str">
        <f t="shared" si="115"/>
        <v/>
      </c>
      <c r="K3840" s="163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53" t="str">
        <f>IF('C. Consumer Service Detail'!$F3840="","",IF(VLOOKUP('C. Consumer Service Detail'!$F3840,'Table of Current Services'!$B$7:$F$36,'Table of Current Services'!$F$5,)="cost","Yes","No"))</f>
        <v/>
      </c>
      <c r="M3840" s="154" t="str">
        <f>IFERROR(IF('C. Consumer Service Detail'!$K3840="No Match","No",VLOOKUP('C. Consumer Service Detail'!$C3840,'B. Consumer Budget'!$E$11:$F$2010,2,FALSE)),"")</f>
        <v/>
      </c>
      <c r="P3840" s="94"/>
      <c r="Q3840" s="94"/>
    </row>
    <row r="3841" spans="2:17" x14ac:dyDescent="0.25">
      <c r="B3841" s="95">
        <f t="shared" si="116"/>
        <v>3831</v>
      </c>
      <c r="C3841" s="149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96"/>
      <c r="E3841" s="98"/>
      <c r="F3841" s="120"/>
      <c r="G3841" s="99"/>
      <c r="H3841" s="172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85"/>
      <c r="J3841" s="171" t="str">
        <f t="shared" si="115"/>
        <v/>
      </c>
      <c r="K3841" s="163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53" t="str">
        <f>IF('C. Consumer Service Detail'!$F3841="","",IF(VLOOKUP('C. Consumer Service Detail'!$F3841,'Table of Current Services'!$B$7:$F$36,'Table of Current Services'!$F$5,)="cost","Yes","No"))</f>
        <v/>
      </c>
      <c r="M3841" s="154" t="str">
        <f>IFERROR(IF('C. Consumer Service Detail'!$K3841="No Match","No",VLOOKUP('C. Consumer Service Detail'!$C3841,'B. Consumer Budget'!$E$11:$F$2010,2,FALSE)),"")</f>
        <v/>
      </c>
      <c r="P3841" s="94"/>
      <c r="Q3841" s="94"/>
    </row>
    <row r="3842" spans="2:17" x14ac:dyDescent="0.25">
      <c r="B3842" s="95">
        <f t="shared" si="116"/>
        <v>3832</v>
      </c>
      <c r="C3842" s="149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97"/>
      <c r="E3842" s="96"/>
      <c r="F3842" s="119"/>
      <c r="G3842" s="97"/>
      <c r="H3842" s="170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86"/>
      <c r="J3842" s="171" t="str">
        <f t="shared" si="115"/>
        <v/>
      </c>
      <c r="K3842" s="163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53" t="str">
        <f>IF('C. Consumer Service Detail'!$F3842="","",IF(VLOOKUP('C. Consumer Service Detail'!$F3842,'Table of Current Services'!$B$7:$F$36,'Table of Current Services'!$F$5,)="cost","Yes","No"))</f>
        <v/>
      </c>
      <c r="M3842" s="154" t="str">
        <f>IFERROR(IF('C. Consumer Service Detail'!$K3842="No Match","No",VLOOKUP('C. Consumer Service Detail'!$C3842,'B. Consumer Budget'!$E$11:$F$2010,2,FALSE)),"")</f>
        <v/>
      </c>
      <c r="P3842" s="94"/>
      <c r="Q3842" s="94"/>
    </row>
    <row r="3843" spans="2:17" x14ac:dyDescent="0.25">
      <c r="B3843" s="95">
        <f t="shared" si="116"/>
        <v>3833</v>
      </c>
      <c r="C3843" s="149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96"/>
      <c r="E3843" s="98"/>
      <c r="F3843" s="120"/>
      <c r="G3843" s="99"/>
      <c r="H3843" s="172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85"/>
      <c r="J3843" s="171" t="str">
        <f t="shared" si="115"/>
        <v/>
      </c>
      <c r="K3843" s="163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53" t="str">
        <f>IF('C. Consumer Service Detail'!$F3843="","",IF(VLOOKUP('C. Consumer Service Detail'!$F3843,'Table of Current Services'!$B$7:$F$36,'Table of Current Services'!$F$5,)="cost","Yes","No"))</f>
        <v/>
      </c>
      <c r="M3843" s="154" t="str">
        <f>IFERROR(IF('C. Consumer Service Detail'!$K3843="No Match","No",VLOOKUP('C. Consumer Service Detail'!$C3843,'B. Consumer Budget'!$E$11:$F$2010,2,FALSE)),"")</f>
        <v/>
      </c>
      <c r="P3843" s="94"/>
      <c r="Q3843" s="94"/>
    </row>
    <row r="3844" spans="2:17" x14ac:dyDescent="0.25">
      <c r="B3844" s="95">
        <f t="shared" si="116"/>
        <v>3834</v>
      </c>
      <c r="C3844" s="149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97"/>
      <c r="E3844" s="96"/>
      <c r="F3844" s="119"/>
      <c r="G3844" s="97"/>
      <c r="H3844" s="170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86"/>
      <c r="J3844" s="171" t="str">
        <f t="shared" si="115"/>
        <v/>
      </c>
      <c r="K3844" s="163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53" t="str">
        <f>IF('C. Consumer Service Detail'!$F3844="","",IF(VLOOKUP('C. Consumer Service Detail'!$F3844,'Table of Current Services'!$B$7:$F$36,'Table of Current Services'!$F$5,)="cost","Yes","No"))</f>
        <v/>
      </c>
      <c r="M3844" s="154" t="str">
        <f>IFERROR(IF('C. Consumer Service Detail'!$K3844="No Match","No",VLOOKUP('C. Consumer Service Detail'!$C3844,'B. Consumer Budget'!$E$11:$F$2010,2,FALSE)),"")</f>
        <v/>
      </c>
      <c r="P3844" s="94"/>
      <c r="Q3844" s="94"/>
    </row>
    <row r="3845" spans="2:17" x14ac:dyDescent="0.25">
      <c r="B3845" s="95">
        <f t="shared" si="116"/>
        <v>3835</v>
      </c>
      <c r="C3845" s="149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96"/>
      <c r="E3845" s="98"/>
      <c r="F3845" s="120"/>
      <c r="G3845" s="99"/>
      <c r="H3845" s="172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85"/>
      <c r="J3845" s="171" t="str">
        <f t="shared" si="115"/>
        <v/>
      </c>
      <c r="K3845" s="163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53" t="str">
        <f>IF('C. Consumer Service Detail'!$F3845="","",IF(VLOOKUP('C. Consumer Service Detail'!$F3845,'Table of Current Services'!$B$7:$F$36,'Table of Current Services'!$F$5,)="cost","Yes","No"))</f>
        <v/>
      </c>
      <c r="M3845" s="154" t="str">
        <f>IFERROR(IF('C. Consumer Service Detail'!$K3845="No Match","No",VLOOKUP('C. Consumer Service Detail'!$C3845,'B. Consumer Budget'!$E$11:$F$2010,2,FALSE)),"")</f>
        <v/>
      </c>
      <c r="P3845" s="94"/>
      <c r="Q3845" s="94"/>
    </row>
    <row r="3846" spans="2:17" x14ac:dyDescent="0.25">
      <c r="B3846" s="95">
        <f t="shared" si="116"/>
        <v>3836</v>
      </c>
      <c r="C3846" s="149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97"/>
      <c r="E3846" s="96"/>
      <c r="F3846" s="119"/>
      <c r="G3846" s="97"/>
      <c r="H3846" s="170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86"/>
      <c r="J3846" s="171" t="str">
        <f t="shared" si="115"/>
        <v/>
      </c>
      <c r="K3846" s="163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53" t="str">
        <f>IF('C. Consumer Service Detail'!$F3846="","",IF(VLOOKUP('C. Consumer Service Detail'!$F3846,'Table of Current Services'!$B$7:$F$36,'Table of Current Services'!$F$5,)="cost","Yes","No"))</f>
        <v/>
      </c>
      <c r="M3846" s="154" t="str">
        <f>IFERROR(IF('C. Consumer Service Detail'!$K3846="No Match","No",VLOOKUP('C. Consumer Service Detail'!$C3846,'B. Consumer Budget'!$E$11:$F$2010,2,FALSE)),"")</f>
        <v/>
      </c>
      <c r="P3846" s="94"/>
      <c r="Q3846" s="94"/>
    </row>
    <row r="3847" spans="2:17" x14ac:dyDescent="0.25">
      <c r="B3847" s="95">
        <f t="shared" si="116"/>
        <v>3837</v>
      </c>
      <c r="C3847" s="149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96"/>
      <c r="E3847" s="98"/>
      <c r="F3847" s="120"/>
      <c r="G3847" s="99"/>
      <c r="H3847" s="172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85"/>
      <c r="J3847" s="171" t="str">
        <f t="shared" si="115"/>
        <v/>
      </c>
      <c r="K3847" s="163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53" t="str">
        <f>IF('C. Consumer Service Detail'!$F3847="","",IF(VLOOKUP('C. Consumer Service Detail'!$F3847,'Table of Current Services'!$B$7:$F$36,'Table of Current Services'!$F$5,)="cost","Yes","No"))</f>
        <v/>
      </c>
      <c r="M3847" s="154" t="str">
        <f>IFERROR(IF('C. Consumer Service Detail'!$K3847="No Match","No",VLOOKUP('C. Consumer Service Detail'!$C3847,'B. Consumer Budget'!$E$11:$F$2010,2,FALSE)),"")</f>
        <v/>
      </c>
      <c r="P3847" s="94"/>
      <c r="Q3847" s="94"/>
    </row>
    <row r="3848" spans="2:17" x14ac:dyDescent="0.25">
      <c r="B3848" s="95">
        <f t="shared" si="116"/>
        <v>3838</v>
      </c>
      <c r="C3848" s="149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97"/>
      <c r="E3848" s="96"/>
      <c r="F3848" s="119"/>
      <c r="G3848" s="97"/>
      <c r="H3848" s="170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86"/>
      <c r="J3848" s="171" t="str">
        <f t="shared" si="115"/>
        <v/>
      </c>
      <c r="K3848" s="163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53" t="str">
        <f>IF('C. Consumer Service Detail'!$F3848="","",IF(VLOOKUP('C. Consumer Service Detail'!$F3848,'Table of Current Services'!$B$7:$F$36,'Table of Current Services'!$F$5,)="cost","Yes","No"))</f>
        <v/>
      </c>
      <c r="M3848" s="154" t="str">
        <f>IFERROR(IF('C. Consumer Service Detail'!$K3848="No Match","No",VLOOKUP('C. Consumer Service Detail'!$C3848,'B. Consumer Budget'!$E$11:$F$2010,2,FALSE)),"")</f>
        <v/>
      </c>
      <c r="P3848" s="94"/>
      <c r="Q3848" s="94"/>
    </row>
    <row r="3849" spans="2:17" x14ac:dyDescent="0.25">
      <c r="B3849" s="95">
        <f t="shared" si="116"/>
        <v>3839</v>
      </c>
      <c r="C3849" s="149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96"/>
      <c r="E3849" s="98"/>
      <c r="F3849" s="120"/>
      <c r="G3849" s="99"/>
      <c r="H3849" s="172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85"/>
      <c r="J3849" s="171" t="str">
        <f t="shared" si="115"/>
        <v/>
      </c>
      <c r="K3849" s="163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53" t="str">
        <f>IF('C. Consumer Service Detail'!$F3849="","",IF(VLOOKUP('C. Consumer Service Detail'!$F3849,'Table of Current Services'!$B$7:$F$36,'Table of Current Services'!$F$5,)="cost","Yes","No"))</f>
        <v/>
      </c>
      <c r="M3849" s="154" t="str">
        <f>IFERROR(IF('C. Consumer Service Detail'!$K3849="No Match","No",VLOOKUP('C. Consumer Service Detail'!$C3849,'B. Consumer Budget'!$E$11:$F$2010,2,FALSE)),"")</f>
        <v/>
      </c>
      <c r="P3849" s="94"/>
      <c r="Q3849" s="94"/>
    </row>
    <row r="3850" spans="2:17" x14ac:dyDescent="0.25">
      <c r="B3850" s="95">
        <f t="shared" si="116"/>
        <v>3840</v>
      </c>
      <c r="C3850" s="149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97"/>
      <c r="E3850" s="96"/>
      <c r="F3850" s="119"/>
      <c r="G3850" s="97"/>
      <c r="H3850" s="170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86"/>
      <c r="J3850" s="171" t="str">
        <f t="shared" si="115"/>
        <v/>
      </c>
      <c r="K3850" s="163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53" t="str">
        <f>IF('C. Consumer Service Detail'!$F3850="","",IF(VLOOKUP('C. Consumer Service Detail'!$F3850,'Table of Current Services'!$B$7:$F$36,'Table of Current Services'!$F$5,)="cost","Yes","No"))</f>
        <v/>
      </c>
      <c r="M3850" s="154" t="str">
        <f>IFERROR(IF('C. Consumer Service Detail'!$K3850="No Match","No",VLOOKUP('C. Consumer Service Detail'!$C3850,'B. Consumer Budget'!$E$11:$F$2010,2,FALSE)),"")</f>
        <v/>
      </c>
      <c r="P3850" s="94"/>
      <c r="Q3850" s="94"/>
    </row>
    <row r="3851" spans="2:17" x14ac:dyDescent="0.25">
      <c r="B3851" s="95">
        <f t="shared" si="116"/>
        <v>3841</v>
      </c>
      <c r="C3851" s="149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96"/>
      <c r="E3851" s="98"/>
      <c r="F3851" s="120"/>
      <c r="G3851" s="99"/>
      <c r="H3851" s="172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85"/>
      <c r="J3851" s="171" t="str">
        <f t="shared" ref="J3851:J3914" si="117">IFERROR(IF($H3851&gt;0,$H3851*$I3851,$I3851),"")</f>
        <v/>
      </c>
      <c r="K3851" s="163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53" t="str">
        <f>IF('C. Consumer Service Detail'!$F3851="","",IF(VLOOKUP('C. Consumer Service Detail'!$F3851,'Table of Current Services'!$B$7:$F$36,'Table of Current Services'!$F$5,)="cost","Yes","No"))</f>
        <v/>
      </c>
      <c r="M3851" s="154" t="str">
        <f>IFERROR(IF('C. Consumer Service Detail'!$K3851="No Match","No",VLOOKUP('C. Consumer Service Detail'!$C3851,'B. Consumer Budget'!$E$11:$F$2010,2,FALSE)),"")</f>
        <v/>
      </c>
      <c r="P3851" s="94"/>
      <c r="Q3851" s="94"/>
    </row>
    <row r="3852" spans="2:17" x14ac:dyDescent="0.25">
      <c r="B3852" s="95">
        <f t="shared" ref="B3852:B3915" si="118">B3851+1</f>
        <v>3842</v>
      </c>
      <c r="C3852" s="149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97"/>
      <c r="E3852" s="96"/>
      <c r="F3852" s="119"/>
      <c r="G3852" s="97"/>
      <c r="H3852" s="170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86"/>
      <c r="J3852" s="171" t="str">
        <f t="shared" si="117"/>
        <v/>
      </c>
      <c r="K3852" s="163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53" t="str">
        <f>IF('C. Consumer Service Detail'!$F3852="","",IF(VLOOKUP('C. Consumer Service Detail'!$F3852,'Table of Current Services'!$B$7:$F$36,'Table of Current Services'!$F$5,)="cost","Yes","No"))</f>
        <v/>
      </c>
      <c r="M3852" s="154" t="str">
        <f>IFERROR(IF('C. Consumer Service Detail'!$K3852="No Match","No",VLOOKUP('C. Consumer Service Detail'!$C3852,'B. Consumer Budget'!$E$11:$F$2010,2,FALSE)),"")</f>
        <v/>
      </c>
      <c r="P3852" s="94"/>
      <c r="Q3852" s="94"/>
    </row>
    <row r="3853" spans="2:17" x14ac:dyDescent="0.25">
      <c r="B3853" s="95">
        <f t="shared" si="118"/>
        <v>3843</v>
      </c>
      <c r="C3853" s="149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96"/>
      <c r="E3853" s="98"/>
      <c r="F3853" s="120"/>
      <c r="G3853" s="99"/>
      <c r="H3853" s="172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85"/>
      <c r="J3853" s="171" t="str">
        <f t="shared" si="117"/>
        <v/>
      </c>
      <c r="K3853" s="163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53" t="str">
        <f>IF('C. Consumer Service Detail'!$F3853="","",IF(VLOOKUP('C. Consumer Service Detail'!$F3853,'Table of Current Services'!$B$7:$F$36,'Table of Current Services'!$F$5,)="cost","Yes","No"))</f>
        <v/>
      </c>
      <c r="M3853" s="154" t="str">
        <f>IFERROR(IF('C. Consumer Service Detail'!$K3853="No Match","No",VLOOKUP('C. Consumer Service Detail'!$C3853,'B. Consumer Budget'!$E$11:$F$2010,2,FALSE)),"")</f>
        <v/>
      </c>
      <c r="P3853" s="94"/>
      <c r="Q3853" s="94"/>
    </row>
    <row r="3854" spans="2:17" x14ac:dyDescent="0.25">
      <c r="B3854" s="95">
        <f t="shared" si="118"/>
        <v>3844</v>
      </c>
      <c r="C3854" s="149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97"/>
      <c r="E3854" s="96"/>
      <c r="F3854" s="119"/>
      <c r="G3854" s="97"/>
      <c r="H3854" s="170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86"/>
      <c r="J3854" s="171" t="str">
        <f t="shared" si="117"/>
        <v/>
      </c>
      <c r="K3854" s="163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53" t="str">
        <f>IF('C. Consumer Service Detail'!$F3854="","",IF(VLOOKUP('C. Consumer Service Detail'!$F3854,'Table of Current Services'!$B$7:$F$36,'Table of Current Services'!$F$5,)="cost","Yes","No"))</f>
        <v/>
      </c>
      <c r="M3854" s="154" t="str">
        <f>IFERROR(IF('C. Consumer Service Detail'!$K3854="No Match","No",VLOOKUP('C. Consumer Service Detail'!$C3854,'B. Consumer Budget'!$E$11:$F$2010,2,FALSE)),"")</f>
        <v/>
      </c>
      <c r="P3854" s="94"/>
      <c r="Q3854" s="94"/>
    </row>
    <row r="3855" spans="2:17" x14ac:dyDescent="0.25">
      <c r="B3855" s="95">
        <f t="shared" si="118"/>
        <v>3845</v>
      </c>
      <c r="C3855" s="149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96"/>
      <c r="E3855" s="98"/>
      <c r="F3855" s="120"/>
      <c r="G3855" s="99"/>
      <c r="H3855" s="172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85"/>
      <c r="J3855" s="171" t="str">
        <f t="shared" si="117"/>
        <v/>
      </c>
      <c r="K3855" s="163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53" t="str">
        <f>IF('C. Consumer Service Detail'!$F3855="","",IF(VLOOKUP('C. Consumer Service Detail'!$F3855,'Table of Current Services'!$B$7:$F$36,'Table of Current Services'!$F$5,)="cost","Yes","No"))</f>
        <v/>
      </c>
      <c r="M3855" s="154" t="str">
        <f>IFERROR(IF('C. Consumer Service Detail'!$K3855="No Match","No",VLOOKUP('C. Consumer Service Detail'!$C3855,'B. Consumer Budget'!$E$11:$F$2010,2,FALSE)),"")</f>
        <v/>
      </c>
      <c r="P3855" s="94"/>
      <c r="Q3855" s="94"/>
    </row>
    <row r="3856" spans="2:17" x14ac:dyDescent="0.25">
      <c r="B3856" s="95">
        <f t="shared" si="118"/>
        <v>3846</v>
      </c>
      <c r="C3856" s="149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97"/>
      <c r="E3856" s="96"/>
      <c r="F3856" s="119"/>
      <c r="G3856" s="97"/>
      <c r="H3856" s="170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86"/>
      <c r="J3856" s="171" t="str">
        <f t="shared" si="117"/>
        <v/>
      </c>
      <c r="K3856" s="163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53" t="str">
        <f>IF('C. Consumer Service Detail'!$F3856="","",IF(VLOOKUP('C. Consumer Service Detail'!$F3856,'Table of Current Services'!$B$7:$F$36,'Table of Current Services'!$F$5,)="cost","Yes","No"))</f>
        <v/>
      </c>
      <c r="M3856" s="154" t="str">
        <f>IFERROR(IF('C. Consumer Service Detail'!$K3856="No Match","No",VLOOKUP('C. Consumer Service Detail'!$C3856,'B. Consumer Budget'!$E$11:$F$2010,2,FALSE)),"")</f>
        <v/>
      </c>
      <c r="P3856" s="94"/>
      <c r="Q3856" s="94"/>
    </row>
    <row r="3857" spans="2:17" x14ac:dyDescent="0.25">
      <c r="B3857" s="95">
        <f t="shared" si="118"/>
        <v>3847</v>
      </c>
      <c r="C3857" s="149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96"/>
      <c r="E3857" s="98"/>
      <c r="F3857" s="120"/>
      <c r="G3857" s="99"/>
      <c r="H3857" s="172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85"/>
      <c r="J3857" s="171" t="str">
        <f t="shared" si="117"/>
        <v/>
      </c>
      <c r="K3857" s="163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53" t="str">
        <f>IF('C. Consumer Service Detail'!$F3857="","",IF(VLOOKUP('C. Consumer Service Detail'!$F3857,'Table of Current Services'!$B$7:$F$36,'Table of Current Services'!$F$5,)="cost","Yes","No"))</f>
        <v/>
      </c>
      <c r="M3857" s="154" t="str">
        <f>IFERROR(IF('C. Consumer Service Detail'!$K3857="No Match","No",VLOOKUP('C. Consumer Service Detail'!$C3857,'B. Consumer Budget'!$E$11:$F$2010,2,FALSE)),"")</f>
        <v/>
      </c>
      <c r="P3857" s="94"/>
      <c r="Q3857" s="94"/>
    </row>
    <row r="3858" spans="2:17" x14ac:dyDescent="0.25">
      <c r="B3858" s="95">
        <f t="shared" si="118"/>
        <v>3848</v>
      </c>
      <c r="C3858" s="149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97"/>
      <c r="E3858" s="96"/>
      <c r="F3858" s="119"/>
      <c r="G3858" s="97"/>
      <c r="H3858" s="170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86"/>
      <c r="J3858" s="171" t="str">
        <f t="shared" si="117"/>
        <v/>
      </c>
      <c r="K3858" s="163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53" t="str">
        <f>IF('C. Consumer Service Detail'!$F3858="","",IF(VLOOKUP('C. Consumer Service Detail'!$F3858,'Table of Current Services'!$B$7:$F$36,'Table of Current Services'!$F$5,)="cost","Yes","No"))</f>
        <v/>
      </c>
      <c r="M3858" s="154" t="str">
        <f>IFERROR(IF('C. Consumer Service Detail'!$K3858="No Match","No",VLOOKUP('C. Consumer Service Detail'!$C3858,'B. Consumer Budget'!$E$11:$F$2010,2,FALSE)),"")</f>
        <v/>
      </c>
      <c r="P3858" s="94"/>
      <c r="Q3858" s="94"/>
    </row>
    <row r="3859" spans="2:17" x14ac:dyDescent="0.25">
      <c r="B3859" s="95">
        <f t="shared" si="118"/>
        <v>3849</v>
      </c>
      <c r="C3859" s="149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96"/>
      <c r="E3859" s="98"/>
      <c r="F3859" s="120"/>
      <c r="G3859" s="99"/>
      <c r="H3859" s="172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85"/>
      <c r="J3859" s="171" t="str">
        <f t="shared" si="117"/>
        <v/>
      </c>
      <c r="K3859" s="163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53" t="str">
        <f>IF('C. Consumer Service Detail'!$F3859="","",IF(VLOOKUP('C. Consumer Service Detail'!$F3859,'Table of Current Services'!$B$7:$F$36,'Table of Current Services'!$F$5,)="cost","Yes","No"))</f>
        <v/>
      </c>
      <c r="M3859" s="154" t="str">
        <f>IFERROR(IF('C. Consumer Service Detail'!$K3859="No Match","No",VLOOKUP('C. Consumer Service Detail'!$C3859,'B. Consumer Budget'!$E$11:$F$2010,2,FALSE)),"")</f>
        <v/>
      </c>
      <c r="P3859" s="94"/>
      <c r="Q3859" s="94"/>
    </row>
    <row r="3860" spans="2:17" x14ac:dyDescent="0.25">
      <c r="B3860" s="95">
        <f t="shared" si="118"/>
        <v>3850</v>
      </c>
      <c r="C3860" s="149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97"/>
      <c r="E3860" s="96"/>
      <c r="F3860" s="119"/>
      <c r="G3860" s="97"/>
      <c r="H3860" s="170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86"/>
      <c r="J3860" s="171" t="str">
        <f t="shared" si="117"/>
        <v/>
      </c>
      <c r="K3860" s="163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53" t="str">
        <f>IF('C. Consumer Service Detail'!$F3860="","",IF(VLOOKUP('C. Consumer Service Detail'!$F3860,'Table of Current Services'!$B$7:$F$36,'Table of Current Services'!$F$5,)="cost","Yes","No"))</f>
        <v/>
      </c>
      <c r="M3860" s="154" t="str">
        <f>IFERROR(IF('C. Consumer Service Detail'!$K3860="No Match","No",VLOOKUP('C. Consumer Service Detail'!$C3860,'B. Consumer Budget'!$E$11:$F$2010,2,FALSE)),"")</f>
        <v/>
      </c>
      <c r="P3860" s="94"/>
      <c r="Q3860" s="94"/>
    </row>
    <row r="3861" spans="2:17" x14ac:dyDescent="0.25">
      <c r="B3861" s="95">
        <f t="shared" si="118"/>
        <v>3851</v>
      </c>
      <c r="C3861" s="149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96"/>
      <c r="E3861" s="98"/>
      <c r="F3861" s="120"/>
      <c r="G3861" s="99"/>
      <c r="H3861" s="172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85"/>
      <c r="J3861" s="171" t="str">
        <f t="shared" si="117"/>
        <v/>
      </c>
      <c r="K3861" s="163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53" t="str">
        <f>IF('C. Consumer Service Detail'!$F3861="","",IF(VLOOKUP('C. Consumer Service Detail'!$F3861,'Table of Current Services'!$B$7:$F$36,'Table of Current Services'!$F$5,)="cost","Yes","No"))</f>
        <v/>
      </c>
      <c r="M3861" s="154" t="str">
        <f>IFERROR(IF('C. Consumer Service Detail'!$K3861="No Match","No",VLOOKUP('C. Consumer Service Detail'!$C3861,'B. Consumer Budget'!$E$11:$F$2010,2,FALSE)),"")</f>
        <v/>
      </c>
      <c r="P3861" s="94"/>
      <c r="Q3861" s="94"/>
    </row>
    <row r="3862" spans="2:17" x14ac:dyDescent="0.25">
      <c r="B3862" s="95">
        <f t="shared" si="118"/>
        <v>3852</v>
      </c>
      <c r="C3862" s="149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97"/>
      <c r="E3862" s="96"/>
      <c r="F3862" s="119"/>
      <c r="G3862" s="97"/>
      <c r="H3862" s="170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86"/>
      <c r="J3862" s="171" t="str">
        <f t="shared" si="117"/>
        <v/>
      </c>
      <c r="K3862" s="163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53" t="str">
        <f>IF('C. Consumer Service Detail'!$F3862="","",IF(VLOOKUP('C. Consumer Service Detail'!$F3862,'Table of Current Services'!$B$7:$F$36,'Table of Current Services'!$F$5,)="cost","Yes","No"))</f>
        <v/>
      </c>
      <c r="M3862" s="154" t="str">
        <f>IFERROR(IF('C. Consumer Service Detail'!$K3862="No Match","No",VLOOKUP('C. Consumer Service Detail'!$C3862,'B. Consumer Budget'!$E$11:$F$2010,2,FALSE)),"")</f>
        <v/>
      </c>
      <c r="P3862" s="94"/>
      <c r="Q3862" s="94"/>
    </row>
    <row r="3863" spans="2:17" x14ac:dyDescent="0.25">
      <c r="B3863" s="95">
        <f t="shared" si="118"/>
        <v>3853</v>
      </c>
      <c r="C3863" s="149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96"/>
      <c r="E3863" s="98"/>
      <c r="F3863" s="120"/>
      <c r="G3863" s="99"/>
      <c r="H3863" s="172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85"/>
      <c r="J3863" s="171" t="str">
        <f t="shared" si="117"/>
        <v/>
      </c>
      <c r="K3863" s="163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53" t="str">
        <f>IF('C. Consumer Service Detail'!$F3863="","",IF(VLOOKUP('C. Consumer Service Detail'!$F3863,'Table of Current Services'!$B$7:$F$36,'Table of Current Services'!$F$5,)="cost","Yes","No"))</f>
        <v/>
      </c>
      <c r="M3863" s="154" t="str">
        <f>IFERROR(IF('C. Consumer Service Detail'!$K3863="No Match","No",VLOOKUP('C. Consumer Service Detail'!$C3863,'B. Consumer Budget'!$E$11:$F$2010,2,FALSE)),"")</f>
        <v/>
      </c>
      <c r="P3863" s="94"/>
      <c r="Q3863" s="94"/>
    </row>
    <row r="3864" spans="2:17" x14ac:dyDescent="0.25">
      <c r="B3864" s="95">
        <f t="shared" si="118"/>
        <v>3854</v>
      </c>
      <c r="C3864" s="149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97"/>
      <c r="E3864" s="96"/>
      <c r="F3864" s="119"/>
      <c r="G3864" s="97"/>
      <c r="H3864" s="170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86"/>
      <c r="J3864" s="171" t="str">
        <f t="shared" si="117"/>
        <v/>
      </c>
      <c r="K3864" s="163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53" t="str">
        <f>IF('C. Consumer Service Detail'!$F3864="","",IF(VLOOKUP('C. Consumer Service Detail'!$F3864,'Table of Current Services'!$B$7:$F$36,'Table of Current Services'!$F$5,)="cost","Yes","No"))</f>
        <v/>
      </c>
      <c r="M3864" s="154" t="str">
        <f>IFERROR(IF('C. Consumer Service Detail'!$K3864="No Match","No",VLOOKUP('C. Consumer Service Detail'!$C3864,'B. Consumer Budget'!$E$11:$F$2010,2,FALSE)),"")</f>
        <v/>
      </c>
      <c r="P3864" s="94"/>
      <c r="Q3864" s="94"/>
    </row>
    <row r="3865" spans="2:17" x14ac:dyDescent="0.25">
      <c r="B3865" s="95">
        <f t="shared" si="118"/>
        <v>3855</v>
      </c>
      <c r="C3865" s="149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96"/>
      <c r="E3865" s="98"/>
      <c r="F3865" s="120"/>
      <c r="G3865" s="99"/>
      <c r="H3865" s="172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85"/>
      <c r="J3865" s="171" t="str">
        <f t="shared" si="117"/>
        <v/>
      </c>
      <c r="K3865" s="163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53" t="str">
        <f>IF('C. Consumer Service Detail'!$F3865="","",IF(VLOOKUP('C. Consumer Service Detail'!$F3865,'Table of Current Services'!$B$7:$F$36,'Table of Current Services'!$F$5,)="cost","Yes","No"))</f>
        <v/>
      </c>
      <c r="M3865" s="154" t="str">
        <f>IFERROR(IF('C. Consumer Service Detail'!$K3865="No Match","No",VLOOKUP('C. Consumer Service Detail'!$C3865,'B. Consumer Budget'!$E$11:$F$2010,2,FALSE)),"")</f>
        <v/>
      </c>
      <c r="P3865" s="94"/>
      <c r="Q3865" s="94"/>
    </row>
    <row r="3866" spans="2:17" x14ac:dyDescent="0.25">
      <c r="B3866" s="95">
        <f t="shared" si="118"/>
        <v>3856</v>
      </c>
      <c r="C3866" s="149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97"/>
      <c r="E3866" s="96"/>
      <c r="F3866" s="119"/>
      <c r="G3866" s="97"/>
      <c r="H3866" s="170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86"/>
      <c r="J3866" s="171" t="str">
        <f t="shared" si="117"/>
        <v/>
      </c>
      <c r="K3866" s="163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53" t="str">
        <f>IF('C. Consumer Service Detail'!$F3866="","",IF(VLOOKUP('C. Consumer Service Detail'!$F3866,'Table of Current Services'!$B$7:$F$36,'Table of Current Services'!$F$5,)="cost","Yes","No"))</f>
        <v/>
      </c>
      <c r="M3866" s="154" t="str">
        <f>IFERROR(IF('C. Consumer Service Detail'!$K3866="No Match","No",VLOOKUP('C. Consumer Service Detail'!$C3866,'B. Consumer Budget'!$E$11:$F$2010,2,FALSE)),"")</f>
        <v/>
      </c>
      <c r="P3866" s="94"/>
      <c r="Q3866" s="94"/>
    </row>
    <row r="3867" spans="2:17" x14ac:dyDescent="0.25">
      <c r="B3867" s="95">
        <f t="shared" si="118"/>
        <v>3857</v>
      </c>
      <c r="C3867" s="149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96"/>
      <c r="E3867" s="98"/>
      <c r="F3867" s="120"/>
      <c r="G3867" s="99"/>
      <c r="H3867" s="172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85"/>
      <c r="J3867" s="171" t="str">
        <f t="shared" si="117"/>
        <v/>
      </c>
      <c r="K3867" s="163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53" t="str">
        <f>IF('C. Consumer Service Detail'!$F3867="","",IF(VLOOKUP('C. Consumer Service Detail'!$F3867,'Table of Current Services'!$B$7:$F$36,'Table of Current Services'!$F$5,)="cost","Yes","No"))</f>
        <v/>
      </c>
      <c r="M3867" s="154" t="str">
        <f>IFERROR(IF('C. Consumer Service Detail'!$K3867="No Match","No",VLOOKUP('C. Consumer Service Detail'!$C3867,'B. Consumer Budget'!$E$11:$F$2010,2,FALSE)),"")</f>
        <v/>
      </c>
      <c r="P3867" s="94"/>
      <c r="Q3867" s="94"/>
    </row>
    <row r="3868" spans="2:17" x14ac:dyDescent="0.25">
      <c r="B3868" s="95">
        <f t="shared" si="118"/>
        <v>3858</v>
      </c>
      <c r="C3868" s="149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97"/>
      <c r="E3868" s="96"/>
      <c r="F3868" s="119"/>
      <c r="G3868" s="97"/>
      <c r="H3868" s="170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86"/>
      <c r="J3868" s="171" t="str">
        <f t="shared" si="117"/>
        <v/>
      </c>
      <c r="K3868" s="163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53" t="str">
        <f>IF('C. Consumer Service Detail'!$F3868="","",IF(VLOOKUP('C. Consumer Service Detail'!$F3868,'Table of Current Services'!$B$7:$F$36,'Table of Current Services'!$F$5,)="cost","Yes","No"))</f>
        <v/>
      </c>
      <c r="M3868" s="154" t="str">
        <f>IFERROR(IF('C. Consumer Service Detail'!$K3868="No Match","No",VLOOKUP('C. Consumer Service Detail'!$C3868,'B. Consumer Budget'!$E$11:$F$2010,2,FALSE)),"")</f>
        <v/>
      </c>
      <c r="P3868" s="94"/>
      <c r="Q3868" s="94"/>
    </row>
    <row r="3869" spans="2:17" x14ac:dyDescent="0.25">
      <c r="B3869" s="95">
        <f t="shared" si="118"/>
        <v>3859</v>
      </c>
      <c r="C3869" s="149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96"/>
      <c r="E3869" s="98"/>
      <c r="F3869" s="120"/>
      <c r="G3869" s="99"/>
      <c r="H3869" s="172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85"/>
      <c r="J3869" s="171" t="str">
        <f t="shared" si="117"/>
        <v/>
      </c>
      <c r="K3869" s="163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53" t="str">
        <f>IF('C. Consumer Service Detail'!$F3869="","",IF(VLOOKUP('C. Consumer Service Detail'!$F3869,'Table of Current Services'!$B$7:$F$36,'Table of Current Services'!$F$5,)="cost","Yes","No"))</f>
        <v/>
      </c>
      <c r="M3869" s="154" t="str">
        <f>IFERROR(IF('C. Consumer Service Detail'!$K3869="No Match","No",VLOOKUP('C. Consumer Service Detail'!$C3869,'B. Consumer Budget'!$E$11:$F$2010,2,FALSE)),"")</f>
        <v/>
      </c>
      <c r="P3869" s="94"/>
      <c r="Q3869" s="94"/>
    </row>
    <row r="3870" spans="2:17" x14ac:dyDescent="0.25">
      <c r="B3870" s="95">
        <f t="shared" si="118"/>
        <v>3860</v>
      </c>
      <c r="C3870" s="149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97"/>
      <c r="E3870" s="96"/>
      <c r="F3870" s="119"/>
      <c r="G3870" s="97"/>
      <c r="H3870" s="170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86"/>
      <c r="J3870" s="171" t="str">
        <f t="shared" si="117"/>
        <v/>
      </c>
      <c r="K3870" s="163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53" t="str">
        <f>IF('C. Consumer Service Detail'!$F3870="","",IF(VLOOKUP('C. Consumer Service Detail'!$F3870,'Table of Current Services'!$B$7:$F$36,'Table of Current Services'!$F$5,)="cost","Yes","No"))</f>
        <v/>
      </c>
      <c r="M3870" s="154" t="str">
        <f>IFERROR(IF('C. Consumer Service Detail'!$K3870="No Match","No",VLOOKUP('C. Consumer Service Detail'!$C3870,'B. Consumer Budget'!$E$11:$F$2010,2,FALSE)),"")</f>
        <v/>
      </c>
      <c r="P3870" s="94"/>
      <c r="Q3870" s="94"/>
    </row>
    <row r="3871" spans="2:17" x14ac:dyDescent="0.25">
      <c r="B3871" s="95">
        <f t="shared" si="118"/>
        <v>3861</v>
      </c>
      <c r="C3871" s="149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96"/>
      <c r="E3871" s="98"/>
      <c r="F3871" s="120"/>
      <c r="G3871" s="99"/>
      <c r="H3871" s="172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85"/>
      <c r="J3871" s="171" t="str">
        <f t="shared" si="117"/>
        <v/>
      </c>
      <c r="K3871" s="163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53" t="str">
        <f>IF('C. Consumer Service Detail'!$F3871="","",IF(VLOOKUP('C. Consumer Service Detail'!$F3871,'Table of Current Services'!$B$7:$F$36,'Table of Current Services'!$F$5,)="cost","Yes","No"))</f>
        <v/>
      </c>
      <c r="M3871" s="154" t="str">
        <f>IFERROR(IF('C. Consumer Service Detail'!$K3871="No Match","No",VLOOKUP('C. Consumer Service Detail'!$C3871,'B. Consumer Budget'!$E$11:$F$2010,2,FALSE)),"")</f>
        <v/>
      </c>
      <c r="P3871" s="94"/>
      <c r="Q3871" s="94"/>
    </row>
    <row r="3872" spans="2:17" x14ac:dyDescent="0.25">
      <c r="B3872" s="95">
        <f t="shared" si="118"/>
        <v>3862</v>
      </c>
      <c r="C3872" s="149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97"/>
      <c r="E3872" s="96"/>
      <c r="F3872" s="119"/>
      <c r="G3872" s="97"/>
      <c r="H3872" s="170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86"/>
      <c r="J3872" s="171" t="str">
        <f t="shared" si="117"/>
        <v/>
      </c>
      <c r="K3872" s="163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53" t="str">
        <f>IF('C. Consumer Service Detail'!$F3872="","",IF(VLOOKUP('C. Consumer Service Detail'!$F3872,'Table of Current Services'!$B$7:$F$36,'Table of Current Services'!$F$5,)="cost","Yes","No"))</f>
        <v/>
      </c>
      <c r="M3872" s="154" t="str">
        <f>IFERROR(IF('C. Consumer Service Detail'!$K3872="No Match","No",VLOOKUP('C. Consumer Service Detail'!$C3872,'B. Consumer Budget'!$E$11:$F$2010,2,FALSE)),"")</f>
        <v/>
      </c>
      <c r="P3872" s="94"/>
      <c r="Q3872" s="94"/>
    </row>
    <row r="3873" spans="2:17" x14ac:dyDescent="0.25">
      <c r="B3873" s="95">
        <f t="shared" si="118"/>
        <v>3863</v>
      </c>
      <c r="C3873" s="149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96"/>
      <c r="E3873" s="98"/>
      <c r="F3873" s="120"/>
      <c r="G3873" s="99"/>
      <c r="H3873" s="172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85"/>
      <c r="J3873" s="171" t="str">
        <f t="shared" si="117"/>
        <v/>
      </c>
      <c r="K3873" s="163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53" t="str">
        <f>IF('C. Consumer Service Detail'!$F3873="","",IF(VLOOKUP('C. Consumer Service Detail'!$F3873,'Table of Current Services'!$B$7:$F$36,'Table of Current Services'!$F$5,)="cost","Yes","No"))</f>
        <v/>
      </c>
      <c r="M3873" s="154" t="str">
        <f>IFERROR(IF('C. Consumer Service Detail'!$K3873="No Match","No",VLOOKUP('C. Consumer Service Detail'!$C3873,'B. Consumer Budget'!$E$11:$F$2010,2,FALSE)),"")</f>
        <v/>
      </c>
      <c r="P3873" s="94"/>
      <c r="Q3873" s="94"/>
    </row>
    <row r="3874" spans="2:17" x14ac:dyDescent="0.25">
      <c r="B3874" s="95">
        <f t="shared" si="118"/>
        <v>3864</v>
      </c>
      <c r="C3874" s="149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97"/>
      <c r="E3874" s="96"/>
      <c r="F3874" s="119"/>
      <c r="G3874" s="97"/>
      <c r="H3874" s="170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86"/>
      <c r="J3874" s="171" t="str">
        <f t="shared" si="117"/>
        <v/>
      </c>
      <c r="K3874" s="163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53" t="str">
        <f>IF('C. Consumer Service Detail'!$F3874="","",IF(VLOOKUP('C. Consumer Service Detail'!$F3874,'Table of Current Services'!$B$7:$F$36,'Table of Current Services'!$F$5,)="cost","Yes","No"))</f>
        <v/>
      </c>
      <c r="M3874" s="154" t="str">
        <f>IFERROR(IF('C. Consumer Service Detail'!$K3874="No Match","No",VLOOKUP('C. Consumer Service Detail'!$C3874,'B. Consumer Budget'!$E$11:$F$2010,2,FALSE)),"")</f>
        <v/>
      </c>
      <c r="P3874" s="94"/>
      <c r="Q3874" s="94"/>
    </row>
    <row r="3875" spans="2:17" x14ac:dyDescent="0.25">
      <c r="B3875" s="95">
        <f t="shared" si="118"/>
        <v>3865</v>
      </c>
      <c r="C3875" s="149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96"/>
      <c r="E3875" s="98"/>
      <c r="F3875" s="120"/>
      <c r="G3875" s="99"/>
      <c r="H3875" s="172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85"/>
      <c r="J3875" s="171" t="str">
        <f t="shared" si="117"/>
        <v/>
      </c>
      <c r="K3875" s="163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53" t="str">
        <f>IF('C. Consumer Service Detail'!$F3875="","",IF(VLOOKUP('C. Consumer Service Detail'!$F3875,'Table of Current Services'!$B$7:$F$36,'Table of Current Services'!$F$5,)="cost","Yes","No"))</f>
        <v/>
      </c>
      <c r="M3875" s="154" t="str">
        <f>IFERROR(IF('C. Consumer Service Detail'!$K3875="No Match","No",VLOOKUP('C. Consumer Service Detail'!$C3875,'B. Consumer Budget'!$E$11:$F$2010,2,FALSE)),"")</f>
        <v/>
      </c>
      <c r="P3875" s="94"/>
      <c r="Q3875" s="94"/>
    </row>
    <row r="3876" spans="2:17" x14ac:dyDescent="0.25">
      <c r="B3876" s="95">
        <f t="shared" si="118"/>
        <v>3866</v>
      </c>
      <c r="C3876" s="149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97"/>
      <c r="E3876" s="96"/>
      <c r="F3876" s="119"/>
      <c r="G3876" s="97"/>
      <c r="H3876" s="170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86"/>
      <c r="J3876" s="171" t="str">
        <f t="shared" si="117"/>
        <v/>
      </c>
      <c r="K3876" s="163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53" t="str">
        <f>IF('C. Consumer Service Detail'!$F3876="","",IF(VLOOKUP('C. Consumer Service Detail'!$F3876,'Table of Current Services'!$B$7:$F$36,'Table of Current Services'!$F$5,)="cost","Yes","No"))</f>
        <v/>
      </c>
      <c r="M3876" s="154" t="str">
        <f>IFERROR(IF('C. Consumer Service Detail'!$K3876="No Match","No",VLOOKUP('C. Consumer Service Detail'!$C3876,'B. Consumer Budget'!$E$11:$F$2010,2,FALSE)),"")</f>
        <v/>
      </c>
      <c r="P3876" s="94"/>
      <c r="Q3876" s="94"/>
    </row>
    <row r="3877" spans="2:17" x14ac:dyDescent="0.25">
      <c r="B3877" s="95">
        <f t="shared" si="118"/>
        <v>3867</v>
      </c>
      <c r="C3877" s="149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96"/>
      <c r="E3877" s="98"/>
      <c r="F3877" s="120"/>
      <c r="G3877" s="99"/>
      <c r="H3877" s="172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85"/>
      <c r="J3877" s="171" t="str">
        <f t="shared" si="117"/>
        <v/>
      </c>
      <c r="K3877" s="163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53" t="str">
        <f>IF('C. Consumer Service Detail'!$F3877="","",IF(VLOOKUP('C. Consumer Service Detail'!$F3877,'Table of Current Services'!$B$7:$F$36,'Table of Current Services'!$F$5,)="cost","Yes","No"))</f>
        <v/>
      </c>
      <c r="M3877" s="154" t="str">
        <f>IFERROR(IF('C. Consumer Service Detail'!$K3877="No Match","No",VLOOKUP('C. Consumer Service Detail'!$C3877,'B. Consumer Budget'!$E$11:$F$2010,2,FALSE)),"")</f>
        <v/>
      </c>
      <c r="P3877" s="94"/>
      <c r="Q3877" s="94"/>
    </row>
    <row r="3878" spans="2:17" x14ac:dyDescent="0.25">
      <c r="B3878" s="95">
        <f t="shared" si="118"/>
        <v>3868</v>
      </c>
      <c r="C3878" s="149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97"/>
      <c r="E3878" s="96"/>
      <c r="F3878" s="119"/>
      <c r="G3878" s="97"/>
      <c r="H3878" s="170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86"/>
      <c r="J3878" s="171" t="str">
        <f t="shared" si="117"/>
        <v/>
      </c>
      <c r="K3878" s="163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53" t="str">
        <f>IF('C. Consumer Service Detail'!$F3878="","",IF(VLOOKUP('C. Consumer Service Detail'!$F3878,'Table of Current Services'!$B$7:$F$36,'Table of Current Services'!$F$5,)="cost","Yes","No"))</f>
        <v/>
      </c>
      <c r="M3878" s="154" t="str">
        <f>IFERROR(IF('C. Consumer Service Detail'!$K3878="No Match","No",VLOOKUP('C. Consumer Service Detail'!$C3878,'B. Consumer Budget'!$E$11:$F$2010,2,FALSE)),"")</f>
        <v/>
      </c>
      <c r="P3878" s="94"/>
      <c r="Q3878" s="94"/>
    </row>
    <row r="3879" spans="2:17" x14ac:dyDescent="0.25">
      <c r="B3879" s="95">
        <f t="shared" si="118"/>
        <v>3869</v>
      </c>
      <c r="C3879" s="149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96"/>
      <c r="E3879" s="98"/>
      <c r="F3879" s="120"/>
      <c r="G3879" s="99"/>
      <c r="H3879" s="172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85"/>
      <c r="J3879" s="171" t="str">
        <f t="shared" si="117"/>
        <v/>
      </c>
      <c r="K3879" s="163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53" t="str">
        <f>IF('C. Consumer Service Detail'!$F3879="","",IF(VLOOKUP('C. Consumer Service Detail'!$F3879,'Table of Current Services'!$B$7:$F$36,'Table of Current Services'!$F$5,)="cost","Yes","No"))</f>
        <v/>
      </c>
      <c r="M3879" s="154" t="str">
        <f>IFERROR(IF('C. Consumer Service Detail'!$K3879="No Match","No",VLOOKUP('C. Consumer Service Detail'!$C3879,'B. Consumer Budget'!$E$11:$F$2010,2,FALSE)),"")</f>
        <v/>
      </c>
      <c r="P3879" s="94"/>
      <c r="Q3879" s="94"/>
    </row>
    <row r="3880" spans="2:17" x14ac:dyDescent="0.25">
      <c r="B3880" s="95">
        <f t="shared" si="118"/>
        <v>3870</v>
      </c>
      <c r="C3880" s="149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97"/>
      <c r="E3880" s="96"/>
      <c r="F3880" s="119"/>
      <c r="G3880" s="97"/>
      <c r="H3880" s="170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86"/>
      <c r="J3880" s="171" t="str">
        <f t="shared" si="117"/>
        <v/>
      </c>
      <c r="K3880" s="163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53" t="str">
        <f>IF('C. Consumer Service Detail'!$F3880="","",IF(VLOOKUP('C. Consumer Service Detail'!$F3880,'Table of Current Services'!$B$7:$F$36,'Table of Current Services'!$F$5,)="cost","Yes","No"))</f>
        <v/>
      </c>
      <c r="M3880" s="154" t="str">
        <f>IFERROR(IF('C. Consumer Service Detail'!$K3880="No Match","No",VLOOKUP('C. Consumer Service Detail'!$C3880,'B. Consumer Budget'!$E$11:$F$2010,2,FALSE)),"")</f>
        <v/>
      </c>
      <c r="P3880" s="94"/>
      <c r="Q3880" s="94"/>
    </row>
    <row r="3881" spans="2:17" x14ac:dyDescent="0.25">
      <c r="B3881" s="95">
        <f t="shared" si="118"/>
        <v>3871</v>
      </c>
      <c r="C3881" s="149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96"/>
      <c r="E3881" s="98"/>
      <c r="F3881" s="120"/>
      <c r="G3881" s="99"/>
      <c r="H3881" s="172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85"/>
      <c r="J3881" s="171" t="str">
        <f t="shared" si="117"/>
        <v/>
      </c>
      <c r="K3881" s="163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53" t="str">
        <f>IF('C. Consumer Service Detail'!$F3881="","",IF(VLOOKUP('C. Consumer Service Detail'!$F3881,'Table of Current Services'!$B$7:$F$36,'Table of Current Services'!$F$5,)="cost","Yes","No"))</f>
        <v/>
      </c>
      <c r="M3881" s="154" t="str">
        <f>IFERROR(IF('C. Consumer Service Detail'!$K3881="No Match","No",VLOOKUP('C. Consumer Service Detail'!$C3881,'B. Consumer Budget'!$E$11:$F$2010,2,FALSE)),"")</f>
        <v/>
      </c>
      <c r="P3881" s="94"/>
      <c r="Q3881" s="94"/>
    </row>
    <row r="3882" spans="2:17" x14ac:dyDescent="0.25">
      <c r="B3882" s="95">
        <f t="shared" si="118"/>
        <v>3872</v>
      </c>
      <c r="C3882" s="149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97"/>
      <c r="E3882" s="96"/>
      <c r="F3882" s="119"/>
      <c r="G3882" s="97"/>
      <c r="H3882" s="170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86"/>
      <c r="J3882" s="171" t="str">
        <f t="shared" si="117"/>
        <v/>
      </c>
      <c r="K3882" s="163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53" t="str">
        <f>IF('C. Consumer Service Detail'!$F3882="","",IF(VLOOKUP('C. Consumer Service Detail'!$F3882,'Table of Current Services'!$B$7:$F$36,'Table of Current Services'!$F$5,)="cost","Yes","No"))</f>
        <v/>
      </c>
      <c r="M3882" s="154" t="str">
        <f>IFERROR(IF('C. Consumer Service Detail'!$K3882="No Match","No",VLOOKUP('C. Consumer Service Detail'!$C3882,'B. Consumer Budget'!$E$11:$F$2010,2,FALSE)),"")</f>
        <v/>
      </c>
      <c r="P3882" s="94"/>
      <c r="Q3882" s="94"/>
    </row>
    <row r="3883" spans="2:17" x14ac:dyDescent="0.25">
      <c r="B3883" s="95">
        <f t="shared" si="118"/>
        <v>3873</v>
      </c>
      <c r="C3883" s="149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96"/>
      <c r="E3883" s="98"/>
      <c r="F3883" s="120"/>
      <c r="G3883" s="99"/>
      <c r="H3883" s="172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85"/>
      <c r="J3883" s="171" t="str">
        <f t="shared" si="117"/>
        <v/>
      </c>
      <c r="K3883" s="163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53" t="str">
        <f>IF('C. Consumer Service Detail'!$F3883="","",IF(VLOOKUP('C. Consumer Service Detail'!$F3883,'Table of Current Services'!$B$7:$F$36,'Table of Current Services'!$F$5,)="cost","Yes","No"))</f>
        <v/>
      </c>
      <c r="M3883" s="154" t="str">
        <f>IFERROR(IF('C. Consumer Service Detail'!$K3883="No Match","No",VLOOKUP('C. Consumer Service Detail'!$C3883,'B. Consumer Budget'!$E$11:$F$2010,2,FALSE)),"")</f>
        <v/>
      </c>
      <c r="P3883" s="94"/>
      <c r="Q3883" s="94"/>
    </row>
    <row r="3884" spans="2:17" x14ac:dyDescent="0.25">
      <c r="B3884" s="95">
        <f t="shared" si="118"/>
        <v>3874</v>
      </c>
      <c r="C3884" s="149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97"/>
      <c r="E3884" s="96"/>
      <c r="F3884" s="119"/>
      <c r="G3884" s="97"/>
      <c r="H3884" s="170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86"/>
      <c r="J3884" s="171" t="str">
        <f t="shared" si="117"/>
        <v/>
      </c>
      <c r="K3884" s="163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53" t="str">
        <f>IF('C. Consumer Service Detail'!$F3884="","",IF(VLOOKUP('C. Consumer Service Detail'!$F3884,'Table of Current Services'!$B$7:$F$36,'Table of Current Services'!$F$5,)="cost","Yes","No"))</f>
        <v/>
      </c>
      <c r="M3884" s="154" t="str">
        <f>IFERROR(IF('C. Consumer Service Detail'!$K3884="No Match","No",VLOOKUP('C. Consumer Service Detail'!$C3884,'B. Consumer Budget'!$E$11:$F$2010,2,FALSE)),"")</f>
        <v/>
      </c>
      <c r="P3884" s="94"/>
      <c r="Q3884" s="94"/>
    </row>
    <row r="3885" spans="2:17" x14ac:dyDescent="0.25">
      <c r="B3885" s="95">
        <f t="shared" si="118"/>
        <v>3875</v>
      </c>
      <c r="C3885" s="149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96"/>
      <c r="E3885" s="98"/>
      <c r="F3885" s="120"/>
      <c r="G3885" s="99"/>
      <c r="H3885" s="172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85"/>
      <c r="J3885" s="171" t="str">
        <f t="shared" si="117"/>
        <v/>
      </c>
      <c r="K3885" s="163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53" t="str">
        <f>IF('C. Consumer Service Detail'!$F3885="","",IF(VLOOKUP('C. Consumer Service Detail'!$F3885,'Table of Current Services'!$B$7:$F$36,'Table of Current Services'!$F$5,)="cost","Yes","No"))</f>
        <v/>
      </c>
      <c r="M3885" s="154" t="str">
        <f>IFERROR(IF('C. Consumer Service Detail'!$K3885="No Match","No",VLOOKUP('C. Consumer Service Detail'!$C3885,'B. Consumer Budget'!$E$11:$F$2010,2,FALSE)),"")</f>
        <v/>
      </c>
      <c r="P3885" s="94"/>
      <c r="Q3885" s="94"/>
    </row>
    <row r="3886" spans="2:17" x14ac:dyDescent="0.25">
      <c r="B3886" s="95">
        <f t="shared" si="118"/>
        <v>3876</v>
      </c>
      <c r="C3886" s="149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97"/>
      <c r="E3886" s="96"/>
      <c r="F3886" s="119"/>
      <c r="G3886" s="97"/>
      <c r="H3886" s="170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86"/>
      <c r="J3886" s="171" t="str">
        <f t="shared" si="117"/>
        <v/>
      </c>
      <c r="K3886" s="163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53" t="str">
        <f>IF('C. Consumer Service Detail'!$F3886="","",IF(VLOOKUP('C. Consumer Service Detail'!$F3886,'Table of Current Services'!$B$7:$F$36,'Table of Current Services'!$F$5,)="cost","Yes","No"))</f>
        <v/>
      </c>
      <c r="M3886" s="154" t="str">
        <f>IFERROR(IF('C. Consumer Service Detail'!$K3886="No Match","No",VLOOKUP('C. Consumer Service Detail'!$C3886,'B. Consumer Budget'!$E$11:$F$2010,2,FALSE)),"")</f>
        <v/>
      </c>
      <c r="P3886" s="94"/>
      <c r="Q3886" s="94"/>
    </row>
    <row r="3887" spans="2:17" x14ac:dyDescent="0.25">
      <c r="B3887" s="95">
        <f t="shared" si="118"/>
        <v>3877</v>
      </c>
      <c r="C3887" s="149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96"/>
      <c r="E3887" s="98"/>
      <c r="F3887" s="120"/>
      <c r="G3887" s="99"/>
      <c r="H3887" s="172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85"/>
      <c r="J3887" s="171" t="str">
        <f t="shared" si="117"/>
        <v/>
      </c>
      <c r="K3887" s="163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53" t="str">
        <f>IF('C. Consumer Service Detail'!$F3887="","",IF(VLOOKUP('C. Consumer Service Detail'!$F3887,'Table of Current Services'!$B$7:$F$36,'Table of Current Services'!$F$5,)="cost","Yes","No"))</f>
        <v/>
      </c>
      <c r="M3887" s="154" t="str">
        <f>IFERROR(IF('C. Consumer Service Detail'!$K3887="No Match","No",VLOOKUP('C. Consumer Service Detail'!$C3887,'B. Consumer Budget'!$E$11:$F$2010,2,FALSE)),"")</f>
        <v/>
      </c>
      <c r="P3887" s="94"/>
      <c r="Q3887" s="94"/>
    </row>
    <row r="3888" spans="2:17" x14ac:dyDescent="0.25">
      <c r="B3888" s="95">
        <f t="shared" si="118"/>
        <v>3878</v>
      </c>
      <c r="C3888" s="149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97"/>
      <c r="E3888" s="96"/>
      <c r="F3888" s="119"/>
      <c r="G3888" s="97"/>
      <c r="H3888" s="170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86"/>
      <c r="J3888" s="171" t="str">
        <f t="shared" si="117"/>
        <v/>
      </c>
      <c r="K3888" s="163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53" t="str">
        <f>IF('C. Consumer Service Detail'!$F3888="","",IF(VLOOKUP('C. Consumer Service Detail'!$F3888,'Table of Current Services'!$B$7:$F$36,'Table of Current Services'!$F$5,)="cost","Yes","No"))</f>
        <v/>
      </c>
      <c r="M3888" s="154" t="str">
        <f>IFERROR(IF('C. Consumer Service Detail'!$K3888="No Match","No",VLOOKUP('C. Consumer Service Detail'!$C3888,'B. Consumer Budget'!$E$11:$F$2010,2,FALSE)),"")</f>
        <v/>
      </c>
      <c r="P3888" s="94"/>
      <c r="Q3888" s="94"/>
    </row>
    <row r="3889" spans="2:17" x14ac:dyDescent="0.25">
      <c r="B3889" s="95">
        <f t="shared" si="118"/>
        <v>3879</v>
      </c>
      <c r="C3889" s="149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96"/>
      <c r="E3889" s="98"/>
      <c r="F3889" s="120"/>
      <c r="G3889" s="99"/>
      <c r="H3889" s="172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85"/>
      <c r="J3889" s="171" t="str">
        <f t="shared" si="117"/>
        <v/>
      </c>
      <c r="K3889" s="163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53" t="str">
        <f>IF('C. Consumer Service Detail'!$F3889="","",IF(VLOOKUP('C. Consumer Service Detail'!$F3889,'Table of Current Services'!$B$7:$F$36,'Table of Current Services'!$F$5,)="cost","Yes","No"))</f>
        <v/>
      </c>
      <c r="M3889" s="154" t="str">
        <f>IFERROR(IF('C. Consumer Service Detail'!$K3889="No Match","No",VLOOKUP('C. Consumer Service Detail'!$C3889,'B. Consumer Budget'!$E$11:$F$2010,2,FALSE)),"")</f>
        <v/>
      </c>
      <c r="P3889" s="94"/>
      <c r="Q3889" s="94"/>
    </row>
    <row r="3890" spans="2:17" x14ac:dyDescent="0.25">
      <c r="B3890" s="95">
        <f t="shared" si="118"/>
        <v>3880</v>
      </c>
      <c r="C3890" s="149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97"/>
      <c r="E3890" s="96"/>
      <c r="F3890" s="119"/>
      <c r="G3890" s="97"/>
      <c r="H3890" s="170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86"/>
      <c r="J3890" s="171" t="str">
        <f t="shared" si="117"/>
        <v/>
      </c>
      <c r="K3890" s="163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53" t="str">
        <f>IF('C. Consumer Service Detail'!$F3890="","",IF(VLOOKUP('C. Consumer Service Detail'!$F3890,'Table of Current Services'!$B$7:$F$36,'Table of Current Services'!$F$5,)="cost","Yes","No"))</f>
        <v/>
      </c>
      <c r="M3890" s="154" t="str">
        <f>IFERROR(IF('C. Consumer Service Detail'!$K3890="No Match","No",VLOOKUP('C. Consumer Service Detail'!$C3890,'B. Consumer Budget'!$E$11:$F$2010,2,FALSE)),"")</f>
        <v/>
      </c>
      <c r="P3890" s="94"/>
      <c r="Q3890" s="94"/>
    </row>
    <row r="3891" spans="2:17" x14ac:dyDescent="0.25">
      <c r="B3891" s="95">
        <f t="shared" si="118"/>
        <v>3881</v>
      </c>
      <c r="C3891" s="149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96"/>
      <c r="E3891" s="98"/>
      <c r="F3891" s="120"/>
      <c r="G3891" s="99"/>
      <c r="H3891" s="172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85"/>
      <c r="J3891" s="171" t="str">
        <f t="shared" si="117"/>
        <v/>
      </c>
      <c r="K3891" s="163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53" t="str">
        <f>IF('C. Consumer Service Detail'!$F3891="","",IF(VLOOKUP('C. Consumer Service Detail'!$F3891,'Table of Current Services'!$B$7:$F$36,'Table of Current Services'!$F$5,)="cost","Yes","No"))</f>
        <v/>
      </c>
      <c r="M3891" s="154" t="str">
        <f>IFERROR(IF('C. Consumer Service Detail'!$K3891="No Match","No",VLOOKUP('C. Consumer Service Detail'!$C3891,'B. Consumer Budget'!$E$11:$F$2010,2,FALSE)),"")</f>
        <v/>
      </c>
      <c r="P3891" s="94"/>
      <c r="Q3891" s="94"/>
    </row>
    <row r="3892" spans="2:17" x14ac:dyDescent="0.25">
      <c r="B3892" s="95">
        <f t="shared" si="118"/>
        <v>3882</v>
      </c>
      <c r="C3892" s="149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97"/>
      <c r="E3892" s="96"/>
      <c r="F3892" s="119"/>
      <c r="G3892" s="97"/>
      <c r="H3892" s="170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86"/>
      <c r="J3892" s="171" t="str">
        <f t="shared" si="117"/>
        <v/>
      </c>
      <c r="K3892" s="163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53" t="str">
        <f>IF('C. Consumer Service Detail'!$F3892="","",IF(VLOOKUP('C. Consumer Service Detail'!$F3892,'Table of Current Services'!$B$7:$F$36,'Table of Current Services'!$F$5,)="cost","Yes","No"))</f>
        <v/>
      </c>
      <c r="M3892" s="154" t="str">
        <f>IFERROR(IF('C. Consumer Service Detail'!$K3892="No Match","No",VLOOKUP('C. Consumer Service Detail'!$C3892,'B. Consumer Budget'!$E$11:$F$2010,2,FALSE)),"")</f>
        <v/>
      </c>
      <c r="P3892" s="94"/>
      <c r="Q3892" s="94"/>
    </row>
    <row r="3893" spans="2:17" x14ac:dyDescent="0.25">
      <c r="B3893" s="95">
        <f t="shared" si="118"/>
        <v>3883</v>
      </c>
      <c r="C3893" s="149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96"/>
      <c r="E3893" s="98"/>
      <c r="F3893" s="120"/>
      <c r="G3893" s="99"/>
      <c r="H3893" s="172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85"/>
      <c r="J3893" s="171" t="str">
        <f t="shared" si="117"/>
        <v/>
      </c>
      <c r="K3893" s="163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53" t="str">
        <f>IF('C. Consumer Service Detail'!$F3893="","",IF(VLOOKUP('C. Consumer Service Detail'!$F3893,'Table of Current Services'!$B$7:$F$36,'Table of Current Services'!$F$5,)="cost","Yes","No"))</f>
        <v/>
      </c>
      <c r="M3893" s="154" t="str">
        <f>IFERROR(IF('C. Consumer Service Detail'!$K3893="No Match","No",VLOOKUP('C. Consumer Service Detail'!$C3893,'B. Consumer Budget'!$E$11:$F$2010,2,FALSE)),"")</f>
        <v/>
      </c>
      <c r="P3893" s="94"/>
      <c r="Q3893" s="94"/>
    </row>
    <row r="3894" spans="2:17" x14ac:dyDescent="0.25">
      <c r="B3894" s="95">
        <f t="shared" si="118"/>
        <v>3884</v>
      </c>
      <c r="C3894" s="149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97"/>
      <c r="E3894" s="96"/>
      <c r="F3894" s="119"/>
      <c r="G3894" s="97"/>
      <c r="H3894" s="170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86"/>
      <c r="J3894" s="171" t="str">
        <f t="shared" si="117"/>
        <v/>
      </c>
      <c r="K3894" s="163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53" t="str">
        <f>IF('C. Consumer Service Detail'!$F3894="","",IF(VLOOKUP('C. Consumer Service Detail'!$F3894,'Table of Current Services'!$B$7:$F$36,'Table of Current Services'!$F$5,)="cost","Yes","No"))</f>
        <v/>
      </c>
      <c r="M3894" s="154" t="str">
        <f>IFERROR(IF('C. Consumer Service Detail'!$K3894="No Match","No",VLOOKUP('C. Consumer Service Detail'!$C3894,'B. Consumer Budget'!$E$11:$F$2010,2,FALSE)),"")</f>
        <v/>
      </c>
      <c r="P3894" s="94"/>
      <c r="Q3894" s="94"/>
    </row>
    <row r="3895" spans="2:17" x14ac:dyDescent="0.25">
      <c r="B3895" s="95">
        <f t="shared" si="118"/>
        <v>3885</v>
      </c>
      <c r="C3895" s="149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96"/>
      <c r="E3895" s="98"/>
      <c r="F3895" s="120"/>
      <c r="G3895" s="99"/>
      <c r="H3895" s="172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85"/>
      <c r="J3895" s="171" t="str">
        <f t="shared" si="117"/>
        <v/>
      </c>
      <c r="K3895" s="163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53" t="str">
        <f>IF('C. Consumer Service Detail'!$F3895="","",IF(VLOOKUP('C. Consumer Service Detail'!$F3895,'Table of Current Services'!$B$7:$F$36,'Table of Current Services'!$F$5,)="cost","Yes","No"))</f>
        <v/>
      </c>
      <c r="M3895" s="154" t="str">
        <f>IFERROR(IF('C. Consumer Service Detail'!$K3895="No Match","No",VLOOKUP('C. Consumer Service Detail'!$C3895,'B. Consumer Budget'!$E$11:$F$2010,2,FALSE)),"")</f>
        <v/>
      </c>
      <c r="P3895" s="94"/>
      <c r="Q3895" s="94"/>
    </row>
    <row r="3896" spans="2:17" x14ac:dyDescent="0.25">
      <c r="B3896" s="95">
        <f t="shared" si="118"/>
        <v>3886</v>
      </c>
      <c r="C3896" s="149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97"/>
      <c r="E3896" s="96"/>
      <c r="F3896" s="119"/>
      <c r="G3896" s="97"/>
      <c r="H3896" s="170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86"/>
      <c r="J3896" s="171" t="str">
        <f t="shared" si="117"/>
        <v/>
      </c>
      <c r="K3896" s="163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53" t="str">
        <f>IF('C. Consumer Service Detail'!$F3896="","",IF(VLOOKUP('C. Consumer Service Detail'!$F3896,'Table of Current Services'!$B$7:$F$36,'Table of Current Services'!$F$5,)="cost","Yes","No"))</f>
        <v/>
      </c>
      <c r="M3896" s="154" t="str">
        <f>IFERROR(IF('C. Consumer Service Detail'!$K3896="No Match","No",VLOOKUP('C. Consumer Service Detail'!$C3896,'B. Consumer Budget'!$E$11:$F$2010,2,FALSE)),"")</f>
        <v/>
      </c>
      <c r="P3896" s="94"/>
      <c r="Q3896" s="94"/>
    </row>
    <row r="3897" spans="2:17" x14ac:dyDescent="0.25">
      <c r="B3897" s="95">
        <f t="shared" si="118"/>
        <v>3887</v>
      </c>
      <c r="C3897" s="149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96"/>
      <c r="E3897" s="98"/>
      <c r="F3897" s="120"/>
      <c r="G3897" s="99"/>
      <c r="H3897" s="172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85"/>
      <c r="J3897" s="171" t="str">
        <f t="shared" si="117"/>
        <v/>
      </c>
      <c r="K3897" s="163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53" t="str">
        <f>IF('C. Consumer Service Detail'!$F3897="","",IF(VLOOKUP('C. Consumer Service Detail'!$F3897,'Table of Current Services'!$B$7:$F$36,'Table of Current Services'!$F$5,)="cost","Yes","No"))</f>
        <v/>
      </c>
      <c r="M3897" s="154" t="str">
        <f>IFERROR(IF('C. Consumer Service Detail'!$K3897="No Match","No",VLOOKUP('C. Consumer Service Detail'!$C3897,'B. Consumer Budget'!$E$11:$F$2010,2,FALSE)),"")</f>
        <v/>
      </c>
      <c r="P3897" s="94"/>
      <c r="Q3897" s="94"/>
    </row>
    <row r="3898" spans="2:17" x14ac:dyDescent="0.25">
      <c r="B3898" s="95">
        <f t="shared" si="118"/>
        <v>3888</v>
      </c>
      <c r="C3898" s="149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97"/>
      <c r="E3898" s="96"/>
      <c r="F3898" s="119"/>
      <c r="G3898" s="97"/>
      <c r="H3898" s="170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86"/>
      <c r="J3898" s="171" t="str">
        <f t="shared" si="117"/>
        <v/>
      </c>
      <c r="K3898" s="163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53" t="str">
        <f>IF('C. Consumer Service Detail'!$F3898="","",IF(VLOOKUP('C. Consumer Service Detail'!$F3898,'Table of Current Services'!$B$7:$F$36,'Table of Current Services'!$F$5,)="cost","Yes","No"))</f>
        <v/>
      </c>
      <c r="M3898" s="154" t="str">
        <f>IFERROR(IF('C. Consumer Service Detail'!$K3898="No Match","No",VLOOKUP('C. Consumer Service Detail'!$C3898,'B. Consumer Budget'!$E$11:$F$2010,2,FALSE)),"")</f>
        <v/>
      </c>
      <c r="P3898" s="94"/>
      <c r="Q3898" s="94"/>
    </row>
    <row r="3899" spans="2:17" x14ac:dyDescent="0.25">
      <c r="B3899" s="95">
        <f t="shared" si="118"/>
        <v>3889</v>
      </c>
      <c r="C3899" s="149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96"/>
      <c r="E3899" s="98"/>
      <c r="F3899" s="120"/>
      <c r="G3899" s="99"/>
      <c r="H3899" s="172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85"/>
      <c r="J3899" s="171" t="str">
        <f t="shared" si="117"/>
        <v/>
      </c>
      <c r="K3899" s="163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53" t="str">
        <f>IF('C. Consumer Service Detail'!$F3899="","",IF(VLOOKUP('C. Consumer Service Detail'!$F3899,'Table of Current Services'!$B$7:$F$36,'Table of Current Services'!$F$5,)="cost","Yes","No"))</f>
        <v/>
      </c>
      <c r="M3899" s="154" t="str">
        <f>IFERROR(IF('C. Consumer Service Detail'!$K3899="No Match","No",VLOOKUP('C. Consumer Service Detail'!$C3899,'B. Consumer Budget'!$E$11:$F$2010,2,FALSE)),"")</f>
        <v/>
      </c>
      <c r="P3899" s="94"/>
      <c r="Q3899" s="94"/>
    </row>
    <row r="3900" spans="2:17" x14ac:dyDescent="0.25">
      <c r="B3900" s="95">
        <f t="shared" si="118"/>
        <v>3890</v>
      </c>
      <c r="C3900" s="149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97"/>
      <c r="E3900" s="96"/>
      <c r="F3900" s="119"/>
      <c r="G3900" s="97"/>
      <c r="H3900" s="170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86"/>
      <c r="J3900" s="171" t="str">
        <f t="shared" si="117"/>
        <v/>
      </c>
      <c r="K3900" s="163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53" t="str">
        <f>IF('C. Consumer Service Detail'!$F3900="","",IF(VLOOKUP('C. Consumer Service Detail'!$F3900,'Table of Current Services'!$B$7:$F$36,'Table of Current Services'!$F$5,)="cost","Yes","No"))</f>
        <v/>
      </c>
      <c r="M3900" s="154" t="str">
        <f>IFERROR(IF('C. Consumer Service Detail'!$K3900="No Match","No",VLOOKUP('C. Consumer Service Detail'!$C3900,'B. Consumer Budget'!$E$11:$F$2010,2,FALSE)),"")</f>
        <v/>
      </c>
      <c r="P3900" s="94"/>
      <c r="Q3900" s="94"/>
    </row>
    <row r="3901" spans="2:17" x14ac:dyDescent="0.25">
      <c r="B3901" s="95">
        <f t="shared" si="118"/>
        <v>3891</v>
      </c>
      <c r="C3901" s="149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96"/>
      <c r="E3901" s="98"/>
      <c r="F3901" s="120"/>
      <c r="G3901" s="99"/>
      <c r="H3901" s="172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85"/>
      <c r="J3901" s="171" t="str">
        <f t="shared" si="117"/>
        <v/>
      </c>
      <c r="K3901" s="163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53" t="str">
        <f>IF('C. Consumer Service Detail'!$F3901="","",IF(VLOOKUP('C. Consumer Service Detail'!$F3901,'Table of Current Services'!$B$7:$F$36,'Table of Current Services'!$F$5,)="cost","Yes","No"))</f>
        <v/>
      </c>
      <c r="M3901" s="154" t="str">
        <f>IFERROR(IF('C. Consumer Service Detail'!$K3901="No Match","No",VLOOKUP('C. Consumer Service Detail'!$C3901,'B. Consumer Budget'!$E$11:$F$2010,2,FALSE)),"")</f>
        <v/>
      </c>
      <c r="P3901" s="94"/>
      <c r="Q3901" s="94"/>
    </row>
    <row r="3902" spans="2:17" x14ac:dyDescent="0.25">
      <c r="B3902" s="95">
        <f t="shared" si="118"/>
        <v>3892</v>
      </c>
      <c r="C3902" s="149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97"/>
      <c r="E3902" s="96"/>
      <c r="F3902" s="119"/>
      <c r="G3902" s="97"/>
      <c r="H3902" s="170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86"/>
      <c r="J3902" s="171" t="str">
        <f t="shared" si="117"/>
        <v/>
      </c>
      <c r="K3902" s="163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53" t="str">
        <f>IF('C. Consumer Service Detail'!$F3902="","",IF(VLOOKUP('C. Consumer Service Detail'!$F3902,'Table of Current Services'!$B$7:$F$36,'Table of Current Services'!$F$5,)="cost","Yes","No"))</f>
        <v/>
      </c>
      <c r="M3902" s="154" t="str">
        <f>IFERROR(IF('C. Consumer Service Detail'!$K3902="No Match","No",VLOOKUP('C. Consumer Service Detail'!$C3902,'B. Consumer Budget'!$E$11:$F$2010,2,FALSE)),"")</f>
        <v/>
      </c>
      <c r="P3902" s="94"/>
      <c r="Q3902" s="94"/>
    </row>
    <row r="3903" spans="2:17" x14ac:dyDescent="0.25">
      <c r="B3903" s="95">
        <f t="shared" si="118"/>
        <v>3893</v>
      </c>
      <c r="C3903" s="149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96"/>
      <c r="E3903" s="98"/>
      <c r="F3903" s="120"/>
      <c r="G3903" s="99"/>
      <c r="H3903" s="172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85"/>
      <c r="J3903" s="171" t="str">
        <f t="shared" si="117"/>
        <v/>
      </c>
      <c r="K3903" s="163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53" t="str">
        <f>IF('C. Consumer Service Detail'!$F3903="","",IF(VLOOKUP('C. Consumer Service Detail'!$F3903,'Table of Current Services'!$B$7:$F$36,'Table of Current Services'!$F$5,)="cost","Yes","No"))</f>
        <v/>
      </c>
      <c r="M3903" s="154" t="str">
        <f>IFERROR(IF('C. Consumer Service Detail'!$K3903="No Match","No",VLOOKUP('C. Consumer Service Detail'!$C3903,'B. Consumer Budget'!$E$11:$F$2010,2,FALSE)),"")</f>
        <v/>
      </c>
      <c r="P3903" s="94"/>
      <c r="Q3903" s="94"/>
    </row>
    <row r="3904" spans="2:17" x14ac:dyDescent="0.25">
      <c r="B3904" s="95">
        <f t="shared" si="118"/>
        <v>3894</v>
      </c>
      <c r="C3904" s="149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97"/>
      <c r="E3904" s="96"/>
      <c r="F3904" s="119"/>
      <c r="G3904" s="97"/>
      <c r="H3904" s="170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86"/>
      <c r="J3904" s="171" t="str">
        <f t="shared" si="117"/>
        <v/>
      </c>
      <c r="K3904" s="163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53" t="str">
        <f>IF('C. Consumer Service Detail'!$F3904="","",IF(VLOOKUP('C. Consumer Service Detail'!$F3904,'Table of Current Services'!$B$7:$F$36,'Table of Current Services'!$F$5,)="cost","Yes","No"))</f>
        <v/>
      </c>
      <c r="M3904" s="154" t="str">
        <f>IFERROR(IF('C. Consumer Service Detail'!$K3904="No Match","No",VLOOKUP('C. Consumer Service Detail'!$C3904,'B. Consumer Budget'!$E$11:$F$2010,2,FALSE)),"")</f>
        <v/>
      </c>
      <c r="P3904" s="94"/>
      <c r="Q3904" s="94"/>
    </row>
    <row r="3905" spans="2:17" x14ac:dyDescent="0.25">
      <c r="B3905" s="95">
        <f t="shared" si="118"/>
        <v>3895</v>
      </c>
      <c r="C3905" s="149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96"/>
      <c r="E3905" s="98"/>
      <c r="F3905" s="120"/>
      <c r="G3905" s="99"/>
      <c r="H3905" s="172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85"/>
      <c r="J3905" s="171" t="str">
        <f t="shared" si="117"/>
        <v/>
      </c>
      <c r="K3905" s="163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53" t="str">
        <f>IF('C. Consumer Service Detail'!$F3905="","",IF(VLOOKUP('C. Consumer Service Detail'!$F3905,'Table of Current Services'!$B$7:$F$36,'Table of Current Services'!$F$5,)="cost","Yes","No"))</f>
        <v/>
      </c>
      <c r="M3905" s="154" t="str">
        <f>IFERROR(IF('C. Consumer Service Detail'!$K3905="No Match","No",VLOOKUP('C. Consumer Service Detail'!$C3905,'B. Consumer Budget'!$E$11:$F$2010,2,FALSE)),"")</f>
        <v/>
      </c>
      <c r="P3905" s="94"/>
      <c r="Q3905" s="94"/>
    </row>
    <row r="3906" spans="2:17" x14ac:dyDescent="0.25">
      <c r="B3906" s="95">
        <f t="shared" si="118"/>
        <v>3896</v>
      </c>
      <c r="C3906" s="149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97"/>
      <c r="E3906" s="96"/>
      <c r="F3906" s="119"/>
      <c r="G3906" s="97"/>
      <c r="H3906" s="170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86"/>
      <c r="J3906" s="171" t="str">
        <f t="shared" si="117"/>
        <v/>
      </c>
      <c r="K3906" s="163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53" t="str">
        <f>IF('C. Consumer Service Detail'!$F3906="","",IF(VLOOKUP('C. Consumer Service Detail'!$F3906,'Table of Current Services'!$B$7:$F$36,'Table of Current Services'!$F$5,)="cost","Yes","No"))</f>
        <v/>
      </c>
      <c r="M3906" s="154" t="str">
        <f>IFERROR(IF('C. Consumer Service Detail'!$K3906="No Match","No",VLOOKUP('C. Consumer Service Detail'!$C3906,'B. Consumer Budget'!$E$11:$F$2010,2,FALSE)),"")</f>
        <v/>
      </c>
      <c r="P3906" s="94"/>
      <c r="Q3906" s="94"/>
    </row>
    <row r="3907" spans="2:17" x14ac:dyDescent="0.25">
      <c r="B3907" s="95">
        <f t="shared" si="118"/>
        <v>3897</v>
      </c>
      <c r="C3907" s="149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96"/>
      <c r="E3907" s="98"/>
      <c r="F3907" s="120"/>
      <c r="G3907" s="99"/>
      <c r="H3907" s="172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85"/>
      <c r="J3907" s="171" t="str">
        <f t="shared" si="117"/>
        <v/>
      </c>
      <c r="K3907" s="163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53" t="str">
        <f>IF('C. Consumer Service Detail'!$F3907="","",IF(VLOOKUP('C. Consumer Service Detail'!$F3907,'Table of Current Services'!$B$7:$F$36,'Table of Current Services'!$F$5,)="cost","Yes","No"))</f>
        <v/>
      </c>
      <c r="M3907" s="154" t="str">
        <f>IFERROR(IF('C. Consumer Service Detail'!$K3907="No Match","No",VLOOKUP('C. Consumer Service Detail'!$C3907,'B. Consumer Budget'!$E$11:$F$2010,2,FALSE)),"")</f>
        <v/>
      </c>
      <c r="P3907" s="94"/>
      <c r="Q3907" s="94"/>
    </row>
    <row r="3908" spans="2:17" x14ac:dyDescent="0.25">
      <c r="B3908" s="95">
        <f t="shared" si="118"/>
        <v>3898</v>
      </c>
      <c r="C3908" s="149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97"/>
      <c r="E3908" s="96"/>
      <c r="F3908" s="119"/>
      <c r="G3908" s="97"/>
      <c r="H3908" s="170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86"/>
      <c r="J3908" s="171" t="str">
        <f t="shared" si="117"/>
        <v/>
      </c>
      <c r="K3908" s="163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53" t="str">
        <f>IF('C. Consumer Service Detail'!$F3908="","",IF(VLOOKUP('C. Consumer Service Detail'!$F3908,'Table of Current Services'!$B$7:$F$36,'Table of Current Services'!$F$5,)="cost","Yes","No"))</f>
        <v/>
      </c>
      <c r="M3908" s="154" t="str">
        <f>IFERROR(IF('C. Consumer Service Detail'!$K3908="No Match","No",VLOOKUP('C. Consumer Service Detail'!$C3908,'B. Consumer Budget'!$E$11:$F$2010,2,FALSE)),"")</f>
        <v/>
      </c>
      <c r="P3908" s="94"/>
      <c r="Q3908" s="94"/>
    </row>
    <row r="3909" spans="2:17" x14ac:dyDescent="0.25">
      <c r="B3909" s="95">
        <f t="shared" si="118"/>
        <v>3899</v>
      </c>
      <c r="C3909" s="149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96"/>
      <c r="E3909" s="98"/>
      <c r="F3909" s="120"/>
      <c r="G3909" s="99"/>
      <c r="H3909" s="172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85"/>
      <c r="J3909" s="171" t="str">
        <f t="shared" si="117"/>
        <v/>
      </c>
      <c r="K3909" s="163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53" t="str">
        <f>IF('C. Consumer Service Detail'!$F3909="","",IF(VLOOKUP('C. Consumer Service Detail'!$F3909,'Table of Current Services'!$B$7:$F$36,'Table of Current Services'!$F$5,)="cost","Yes","No"))</f>
        <v/>
      </c>
      <c r="M3909" s="154" t="str">
        <f>IFERROR(IF('C. Consumer Service Detail'!$K3909="No Match","No",VLOOKUP('C. Consumer Service Detail'!$C3909,'B. Consumer Budget'!$E$11:$F$2010,2,FALSE)),"")</f>
        <v/>
      </c>
      <c r="P3909" s="94"/>
      <c r="Q3909" s="94"/>
    </row>
    <row r="3910" spans="2:17" x14ac:dyDescent="0.25">
      <c r="B3910" s="95">
        <f t="shared" si="118"/>
        <v>3900</v>
      </c>
      <c r="C3910" s="149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97"/>
      <c r="E3910" s="96"/>
      <c r="F3910" s="119"/>
      <c r="G3910" s="97"/>
      <c r="H3910" s="170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86"/>
      <c r="J3910" s="171" t="str">
        <f t="shared" si="117"/>
        <v/>
      </c>
      <c r="K3910" s="163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53" t="str">
        <f>IF('C. Consumer Service Detail'!$F3910="","",IF(VLOOKUP('C. Consumer Service Detail'!$F3910,'Table of Current Services'!$B$7:$F$36,'Table of Current Services'!$F$5,)="cost","Yes","No"))</f>
        <v/>
      </c>
      <c r="M3910" s="154" t="str">
        <f>IFERROR(IF('C. Consumer Service Detail'!$K3910="No Match","No",VLOOKUP('C. Consumer Service Detail'!$C3910,'B. Consumer Budget'!$E$11:$F$2010,2,FALSE)),"")</f>
        <v/>
      </c>
      <c r="P3910" s="94"/>
      <c r="Q3910" s="94"/>
    </row>
    <row r="3911" spans="2:17" x14ac:dyDescent="0.25">
      <c r="B3911" s="95">
        <f t="shared" si="118"/>
        <v>3901</v>
      </c>
      <c r="C3911" s="149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96"/>
      <c r="E3911" s="98"/>
      <c r="F3911" s="120"/>
      <c r="G3911" s="99"/>
      <c r="H3911" s="172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85"/>
      <c r="J3911" s="171" t="str">
        <f t="shared" si="117"/>
        <v/>
      </c>
      <c r="K3911" s="163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53" t="str">
        <f>IF('C. Consumer Service Detail'!$F3911="","",IF(VLOOKUP('C. Consumer Service Detail'!$F3911,'Table of Current Services'!$B$7:$F$36,'Table of Current Services'!$F$5,)="cost","Yes","No"))</f>
        <v/>
      </c>
      <c r="M3911" s="154" t="str">
        <f>IFERROR(IF('C. Consumer Service Detail'!$K3911="No Match","No",VLOOKUP('C. Consumer Service Detail'!$C3911,'B. Consumer Budget'!$E$11:$F$2010,2,FALSE)),"")</f>
        <v/>
      </c>
      <c r="P3911" s="94"/>
      <c r="Q3911" s="94"/>
    </row>
    <row r="3912" spans="2:17" x14ac:dyDescent="0.25">
      <c r="B3912" s="95">
        <f t="shared" si="118"/>
        <v>3902</v>
      </c>
      <c r="C3912" s="149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97"/>
      <c r="E3912" s="96"/>
      <c r="F3912" s="119"/>
      <c r="G3912" s="97"/>
      <c r="H3912" s="170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86"/>
      <c r="J3912" s="171" t="str">
        <f t="shared" si="117"/>
        <v/>
      </c>
      <c r="K3912" s="163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53" t="str">
        <f>IF('C. Consumer Service Detail'!$F3912="","",IF(VLOOKUP('C. Consumer Service Detail'!$F3912,'Table of Current Services'!$B$7:$F$36,'Table of Current Services'!$F$5,)="cost","Yes","No"))</f>
        <v/>
      </c>
      <c r="M3912" s="154" t="str">
        <f>IFERROR(IF('C. Consumer Service Detail'!$K3912="No Match","No",VLOOKUP('C. Consumer Service Detail'!$C3912,'B. Consumer Budget'!$E$11:$F$2010,2,FALSE)),"")</f>
        <v/>
      </c>
      <c r="P3912" s="94"/>
      <c r="Q3912" s="94"/>
    </row>
    <row r="3913" spans="2:17" x14ac:dyDescent="0.25">
      <c r="B3913" s="95">
        <f t="shared" si="118"/>
        <v>3903</v>
      </c>
      <c r="C3913" s="149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96"/>
      <c r="E3913" s="98"/>
      <c r="F3913" s="120"/>
      <c r="G3913" s="99"/>
      <c r="H3913" s="172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85"/>
      <c r="J3913" s="171" t="str">
        <f t="shared" si="117"/>
        <v/>
      </c>
      <c r="K3913" s="163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53" t="str">
        <f>IF('C. Consumer Service Detail'!$F3913="","",IF(VLOOKUP('C. Consumer Service Detail'!$F3913,'Table of Current Services'!$B$7:$F$36,'Table of Current Services'!$F$5,)="cost","Yes","No"))</f>
        <v/>
      </c>
      <c r="M3913" s="154" t="str">
        <f>IFERROR(IF('C. Consumer Service Detail'!$K3913="No Match","No",VLOOKUP('C. Consumer Service Detail'!$C3913,'B. Consumer Budget'!$E$11:$F$2010,2,FALSE)),"")</f>
        <v/>
      </c>
      <c r="P3913" s="94"/>
      <c r="Q3913" s="94"/>
    </row>
    <row r="3914" spans="2:17" x14ac:dyDescent="0.25">
      <c r="B3914" s="95">
        <f t="shared" si="118"/>
        <v>3904</v>
      </c>
      <c r="C3914" s="149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97"/>
      <c r="E3914" s="96"/>
      <c r="F3914" s="119"/>
      <c r="G3914" s="97"/>
      <c r="H3914" s="170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86"/>
      <c r="J3914" s="171" t="str">
        <f t="shared" si="117"/>
        <v/>
      </c>
      <c r="K3914" s="163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53" t="str">
        <f>IF('C. Consumer Service Detail'!$F3914="","",IF(VLOOKUP('C. Consumer Service Detail'!$F3914,'Table of Current Services'!$B$7:$F$36,'Table of Current Services'!$F$5,)="cost","Yes","No"))</f>
        <v/>
      </c>
      <c r="M3914" s="154" t="str">
        <f>IFERROR(IF('C. Consumer Service Detail'!$K3914="No Match","No",VLOOKUP('C. Consumer Service Detail'!$C3914,'B. Consumer Budget'!$E$11:$F$2010,2,FALSE)),"")</f>
        <v/>
      </c>
      <c r="P3914" s="94"/>
      <c r="Q3914" s="94"/>
    </row>
    <row r="3915" spans="2:17" x14ac:dyDescent="0.25">
      <c r="B3915" s="95">
        <f t="shared" si="118"/>
        <v>3905</v>
      </c>
      <c r="C3915" s="149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96"/>
      <c r="E3915" s="98"/>
      <c r="F3915" s="120"/>
      <c r="G3915" s="99"/>
      <c r="H3915" s="172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85"/>
      <c r="J3915" s="171" t="str">
        <f t="shared" ref="J3915:J3978" si="119">IFERROR(IF($H3915&gt;0,$H3915*$I3915,$I3915),"")</f>
        <v/>
      </c>
      <c r="K3915" s="163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53" t="str">
        <f>IF('C. Consumer Service Detail'!$F3915="","",IF(VLOOKUP('C. Consumer Service Detail'!$F3915,'Table of Current Services'!$B$7:$F$36,'Table of Current Services'!$F$5,)="cost","Yes","No"))</f>
        <v/>
      </c>
      <c r="M3915" s="154" t="str">
        <f>IFERROR(IF('C. Consumer Service Detail'!$K3915="No Match","No",VLOOKUP('C. Consumer Service Detail'!$C3915,'B. Consumer Budget'!$E$11:$F$2010,2,FALSE)),"")</f>
        <v/>
      </c>
      <c r="P3915" s="94"/>
      <c r="Q3915" s="94"/>
    </row>
    <row r="3916" spans="2:17" x14ac:dyDescent="0.25">
      <c r="B3916" s="95">
        <f t="shared" ref="B3916:B3979" si="120">B3915+1</f>
        <v>3906</v>
      </c>
      <c r="C3916" s="149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97"/>
      <c r="E3916" s="96"/>
      <c r="F3916" s="119"/>
      <c r="G3916" s="97"/>
      <c r="H3916" s="170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86"/>
      <c r="J3916" s="171" t="str">
        <f t="shared" si="119"/>
        <v/>
      </c>
      <c r="K3916" s="163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53" t="str">
        <f>IF('C. Consumer Service Detail'!$F3916="","",IF(VLOOKUP('C. Consumer Service Detail'!$F3916,'Table of Current Services'!$B$7:$F$36,'Table of Current Services'!$F$5,)="cost","Yes","No"))</f>
        <v/>
      </c>
      <c r="M3916" s="154" t="str">
        <f>IFERROR(IF('C. Consumer Service Detail'!$K3916="No Match","No",VLOOKUP('C. Consumer Service Detail'!$C3916,'B. Consumer Budget'!$E$11:$F$2010,2,FALSE)),"")</f>
        <v/>
      </c>
      <c r="P3916" s="94"/>
      <c r="Q3916" s="94"/>
    </row>
    <row r="3917" spans="2:17" x14ac:dyDescent="0.25">
      <c r="B3917" s="95">
        <f t="shared" si="120"/>
        <v>3907</v>
      </c>
      <c r="C3917" s="149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96"/>
      <c r="E3917" s="98"/>
      <c r="F3917" s="120"/>
      <c r="G3917" s="99"/>
      <c r="H3917" s="172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85"/>
      <c r="J3917" s="171" t="str">
        <f t="shared" si="119"/>
        <v/>
      </c>
      <c r="K3917" s="163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53" t="str">
        <f>IF('C. Consumer Service Detail'!$F3917="","",IF(VLOOKUP('C. Consumer Service Detail'!$F3917,'Table of Current Services'!$B$7:$F$36,'Table of Current Services'!$F$5,)="cost","Yes","No"))</f>
        <v/>
      </c>
      <c r="M3917" s="154" t="str">
        <f>IFERROR(IF('C. Consumer Service Detail'!$K3917="No Match","No",VLOOKUP('C. Consumer Service Detail'!$C3917,'B. Consumer Budget'!$E$11:$F$2010,2,FALSE)),"")</f>
        <v/>
      </c>
      <c r="P3917" s="94"/>
      <c r="Q3917" s="94"/>
    </row>
    <row r="3918" spans="2:17" x14ac:dyDescent="0.25">
      <c r="B3918" s="95">
        <f t="shared" si="120"/>
        <v>3908</v>
      </c>
      <c r="C3918" s="149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97"/>
      <c r="E3918" s="96"/>
      <c r="F3918" s="119"/>
      <c r="G3918" s="97"/>
      <c r="H3918" s="170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86"/>
      <c r="J3918" s="171" t="str">
        <f t="shared" si="119"/>
        <v/>
      </c>
      <c r="K3918" s="163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53" t="str">
        <f>IF('C. Consumer Service Detail'!$F3918="","",IF(VLOOKUP('C. Consumer Service Detail'!$F3918,'Table of Current Services'!$B$7:$F$36,'Table of Current Services'!$F$5,)="cost","Yes","No"))</f>
        <v/>
      </c>
      <c r="M3918" s="154" t="str">
        <f>IFERROR(IF('C. Consumer Service Detail'!$K3918="No Match","No",VLOOKUP('C. Consumer Service Detail'!$C3918,'B. Consumer Budget'!$E$11:$F$2010,2,FALSE)),"")</f>
        <v/>
      </c>
      <c r="P3918" s="94"/>
      <c r="Q3918" s="94"/>
    </row>
    <row r="3919" spans="2:17" x14ac:dyDescent="0.25">
      <c r="B3919" s="95">
        <f t="shared" si="120"/>
        <v>3909</v>
      </c>
      <c r="C3919" s="149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96"/>
      <c r="E3919" s="98"/>
      <c r="F3919" s="120"/>
      <c r="G3919" s="99"/>
      <c r="H3919" s="172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85"/>
      <c r="J3919" s="171" t="str">
        <f t="shared" si="119"/>
        <v/>
      </c>
      <c r="K3919" s="163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53" t="str">
        <f>IF('C. Consumer Service Detail'!$F3919="","",IF(VLOOKUP('C. Consumer Service Detail'!$F3919,'Table of Current Services'!$B$7:$F$36,'Table of Current Services'!$F$5,)="cost","Yes","No"))</f>
        <v/>
      </c>
      <c r="M3919" s="154" t="str">
        <f>IFERROR(IF('C. Consumer Service Detail'!$K3919="No Match","No",VLOOKUP('C. Consumer Service Detail'!$C3919,'B. Consumer Budget'!$E$11:$F$2010,2,FALSE)),"")</f>
        <v/>
      </c>
      <c r="P3919" s="94"/>
      <c r="Q3919" s="94"/>
    </row>
    <row r="3920" spans="2:17" x14ac:dyDescent="0.25">
      <c r="B3920" s="95">
        <f t="shared" si="120"/>
        <v>3910</v>
      </c>
      <c r="C3920" s="149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97"/>
      <c r="E3920" s="96"/>
      <c r="F3920" s="119"/>
      <c r="G3920" s="97"/>
      <c r="H3920" s="170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86"/>
      <c r="J3920" s="171" t="str">
        <f t="shared" si="119"/>
        <v/>
      </c>
      <c r="K3920" s="163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53" t="str">
        <f>IF('C. Consumer Service Detail'!$F3920="","",IF(VLOOKUP('C. Consumer Service Detail'!$F3920,'Table of Current Services'!$B$7:$F$36,'Table of Current Services'!$F$5,)="cost","Yes","No"))</f>
        <v/>
      </c>
      <c r="M3920" s="154" t="str">
        <f>IFERROR(IF('C. Consumer Service Detail'!$K3920="No Match","No",VLOOKUP('C. Consumer Service Detail'!$C3920,'B. Consumer Budget'!$E$11:$F$2010,2,FALSE)),"")</f>
        <v/>
      </c>
      <c r="P3920" s="94"/>
      <c r="Q3920" s="94"/>
    </row>
    <row r="3921" spans="2:17" x14ac:dyDescent="0.25">
      <c r="B3921" s="95">
        <f t="shared" si="120"/>
        <v>3911</v>
      </c>
      <c r="C3921" s="149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96"/>
      <c r="E3921" s="98"/>
      <c r="F3921" s="120"/>
      <c r="G3921" s="99"/>
      <c r="H3921" s="172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85"/>
      <c r="J3921" s="171" t="str">
        <f t="shared" si="119"/>
        <v/>
      </c>
      <c r="K3921" s="163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53" t="str">
        <f>IF('C. Consumer Service Detail'!$F3921="","",IF(VLOOKUP('C. Consumer Service Detail'!$F3921,'Table of Current Services'!$B$7:$F$36,'Table of Current Services'!$F$5,)="cost","Yes","No"))</f>
        <v/>
      </c>
      <c r="M3921" s="154" t="str">
        <f>IFERROR(IF('C. Consumer Service Detail'!$K3921="No Match","No",VLOOKUP('C. Consumer Service Detail'!$C3921,'B. Consumer Budget'!$E$11:$F$2010,2,FALSE)),"")</f>
        <v/>
      </c>
      <c r="P3921" s="94"/>
      <c r="Q3921" s="94"/>
    </row>
    <row r="3922" spans="2:17" x14ac:dyDescent="0.25">
      <c r="B3922" s="95">
        <f t="shared" si="120"/>
        <v>3912</v>
      </c>
      <c r="C3922" s="149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97"/>
      <c r="E3922" s="96"/>
      <c r="F3922" s="119"/>
      <c r="G3922" s="97"/>
      <c r="H3922" s="170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86"/>
      <c r="J3922" s="171" t="str">
        <f t="shared" si="119"/>
        <v/>
      </c>
      <c r="K3922" s="163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53" t="str">
        <f>IF('C. Consumer Service Detail'!$F3922="","",IF(VLOOKUP('C. Consumer Service Detail'!$F3922,'Table of Current Services'!$B$7:$F$36,'Table of Current Services'!$F$5,)="cost","Yes","No"))</f>
        <v/>
      </c>
      <c r="M3922" s="154" t="str">
        <f>IFERROR(IF('C. Consumer Service Detail'!$K3922="No Match","No",VLOOKUP('C. Consumer Service Detail'!$C3922,'B. Consumer Budget'!$E$11:$F$2010,2,FALSE)),"")</f>
        <v/>
      </c>
      <c r="P3922" s="94"/>
      <c r="Q3922" s="94"/>
    </row>
    <row r="3923" spans="2:17" x14ac:dyDescent="0.25">
      <c r="B3923" s="95">
        <f t="shared" si="120"/>
        <v>3913</v>
      </c>
      <c r="C3923" s="149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96"/>
      <c r="E3923" s="98"/>
      <c r="F3923" s="120"/>
      <c r="G3923" s="99"/>
      <c r="H3923" s="172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85"/>
      <c r="J3923" s="171" t="str">
        <f t="shared" si="119"/>
        <v/>
      </c>
      <c r="K3923" s="163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53" t="str">
        <f>IF('C. Consumer Service Detail'!$F3923="","",IF(VLOOKUP('C. Consumer Service Detail'!$F3923,'Table of Current Services'!$B$7:$F$36,'Table of Current Services'!$F$5,)="cost","Yes","No"))</f>
        <v/>
      </c>
      <c r="M3923" s="154" t="str">
        <f>IFERROR(IF('C. Consumer Service Detail'!$K3923="No Match","No",VLOOKUP('C. Consumer Service Detail'!$C3923,'B. Consumer Budget'!$E$11:$F$2010,2,FALSE)),"")</f>
        <v/>
      </c>
      <c r="P3923" s="94"/>
      <c r="Q3923" s="94"/>
    </row>
    <row r="3924" spans="2:17" x14ac:dyDescent="0.25">
      <c r="B3924" s="95">
        <f t="shared" si="120"/>
        <v>3914</v>
      </c>
      <c r="C3924" s="149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97"/>
      <c r="E3924" s="96"/>
      <c r="F3924" s="119"/>
      <c r="G3924" s="97"/>
      <c r="H3924" s="170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86"/>
      <c r="J3924" s="171" t="str">
        <f t="shared" si="119"/>
        <v/>
      </c>
      <c r="K3924" s="163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53" t="str">
        <f>IF('C. Consumer Service Detail'!$F3924="","",IF(VLOOKUP('C. Consumer Service Detail'!$F3924,'Table of Current Services'!$B$7:$F$36,'Table of Current Services'!$F$5,)="cost","Yes","No"))</f>
        <v/>
      </c>
      <c r="M3924" s="154" t="str">
        <f>IFERROR(IF('C. Consumer Service Detail'!$K3924="No Match","No",VLOOKUP('C. Consumer Service Detail'!$C3924,'B. Consumer Budget'!$E$11:$F$2010,2,FALSE)),"")</f>
        <v/>
      </c>
      <c r="P3924" s="94"/>
      <c r="Q3924" s="94"/>
    </row>
    <row r="3925" spans="2:17" x14ac:dyDescent="0.25">
      <c r="B3925" s="95">
        <f t="shared" si="120"/>
        <v>3915</v>
      </c>
      <c r="C3925" s="149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96"/>
      <c r="E3925" s="98"/>
      <c r="F3925" s="120"/>
      <c r="G3925" s="99"/>
      <c r="H3925" s="172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85"/>
      <c r="J3925" s="171" t="str">
        <f t="shared" si="119"/>
        <v/>
      </c>
      <c r="K3925" s="163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53" t="str">
        <f>IF('C. Consumer Service Detail'!$F3925="","",IF(VLOOKUP('C. Consumer Service Detail'!$F3925,'Table of Current Services'!$B$7:$F$36,'Table of Current Services'!$F$5,)="cost","Yes","No"))</f>
        <v/>
      </c>
      <c r="M3925" s="154" t="str">
        <f>IFERROR(IF('C. Consumer Service Detail'!$K3925="No Match","No",VLOOKUP('C. Consumer Service Detail'!$C3925,'B. Consumer Budget'!$E$11:$F$2010,2,FALSE)),"")</f>
        <v/>
      </c>
      <c r="P3925" s="94"/>
      <c r="Q3925" s="94"/>
    </row>
    <row r="3926" spans="2:17" x14ac:dyDescent="0.25">
      <c r="B3926" s="95">
        <f t="shared" si="120"/>
        <v>3916</v>
      </c>
      <c r="C3926" s="149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97"/>
      <c r="E3926" s="96"/>
      <c r="F3926" s="119"/>
      <c r="G3926" s="97"/>
      <c r="H3926" s="170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86"/>
      <c r="J3926" s="171" t="str">
        <f t="shared" si="119"/>
        <v/>
      </c>
      <c r="K3926" s="163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53" t="str">
        <f>IF('C. Consumer Service Detail'!$F3926="","",IF(VLOOKUP('C. Consumer Service Detail'!$F3926,'Table of Current Services'!$B$7:$F$36,'Table of Current Services'!$F$5,)="cost","Yes","No"))</f>
        <v/>
      </c>
      <c r="M3926" s="154" t="str">
        <f>IFERROR(IF('C. Consumer Service Detail'!$K3926="No Match","No",VLOOKUP('C. Consumer Service Detail'!$C3926,'B. Consumer Budget'!$E$11:$F$2010,2,FALSE)),"")</f>
        <v/>
      </c>
      <c r="P3926" s="94"/>
      <c r="Q3926" s="94"/>
    </row>
    <row r="3927" spans="2:17" x14ac:dyDescent="0.25">
      <c r="B3927" s="95">
        <f t="shared" si="120"/>
        <v>3917</v>
      </c>
      <c r="C3927" s="149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96"/>
      <c r="E3927" s="98"/>
      <c r="F3927" s="120"/>
      <c r="G3927" s="99"/>
      <c r="H3927" s="172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85"/>
      <c r="J3927" s="171" t="str">
        <f t="shared" si="119"/>
        <v/>
      </c>
      <c r="K3927" s="163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53" t="str">
        <f>IF('C. Consumer Service Detail'!$F3927="","",IF(VLOOKUP('C. Consumer Service Detail'!$F3927,'Table of Current Services'!$B$7:$F$36,'Table of Current Services'!$F$5,)="cost","Yes","No"))</f>
        <v/>
      </c>
      <c r="M3927" s="154" t="str">
        <f>IFERROR(IF('C. Consumer Service Detail'!$K3927="No Match","No",VLOOKUP('C. Consumer Service Detail'!$C3927,'B. Consumer Budget'!$E$11:$F$2010,2,FALSE)),"")</f>
        <v/>
      </c>
      <c r="P3927" s="94"/>
      <c r="Q3927" s="94"/>
    </row>
    <row r="3928" spans="2:17" x14ac:dyDescent="0.25">
      <c r="B3928" s="95">
        <f t="shared" si="120"/>
        <v>3918</v>
      </c>
      <c r="C3928" s="149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97"/>
      <c r="E3928" s="96"/>
      <c r="F3928" s="119"/>
      <c r="G3928" s="97"/>
      <c r="H3928" s="170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86"/>
      <c r="J3928" s="171" t="str">
        <f t="shared" si="119"/>
        <v/>
      </c>
      <c r="K3928" s="163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53" t="str">
        <f>IF('C. Consumer Service Detail'!$F3928="","",IF(VLOOKUP('C. Consumer Service Detail'!$F3928,'Table of Current Services'!$B$7:$F$36,'Table of Current Services'!$F$5,)="cost","Yes","No"))</f>
        <v/>
      </c>
      <c r="M3928" s="154" t="str">
        <f>IFERROR(IF('C. Consumer Service Detail'!$K3928="No Match","No",VLOOKUP('C. Consumer Service Detail'!$C3928,'B. Consumer Budget'!$E$11:$F$2010,2,FALSE)),"")</f>
        <v/>
      </c>
      <c r="P3928" s="94"/>
      <c r="Q3928" s="94"/>
    </row>
    <row r="3929" spans="2:17" x14ac:dyDescent="0.25">
      <c r="B3929" s="95">
        <f t="shared" si="120"/>
        <v>3919</v>
      </c>
      <c r="C3929" s="149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96"/>
      <c r="E3929" s="98"/>
      <c r="F3929" s="120"/>
      <c r="G3929" s="99"/>
      <c r="H3929" s="172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85"/>
      <c r="J3929" s="171" t="str">
        <f t="shared" si="119"/>
        <v/>
      </c>
      <c r="K3929" s="163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53" t="str">
        <f>IF('C. Consumer Service Detail'!$F3929="","",IF(VLOOKUP('C. Consumer Service Detail'!$F3929,'Table of Current Services'!$B$7:$F$36,'Table of Current Services'!$F$5,)="cost","Yes","No"))</f>
        <v/>
      </c>
      <c r="M3929" s="154" t="str">
        <f>IFERROR(IF('C. Consumer Service Detail'!$K3929="No Match","No",VLOOKUP('C. Consumer Service Detail'!$C3929,'B. Consumer Budget'!$E$11:$F$2010,2,FALSE)),"")</f>
        <v/>
      </c>
      <c r="P3929" s="94"/>
      <c r="Q3929" s="94"/>
    </row>
    <row r="3930" spans="2:17" x14ac:dyDescent="0.25">
      <c r="B3930" s="95">
        <f t="shared" si="120"/>
        <v>3920</v>
      </c>
      <c r="C3930" s="149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97"/>
      <c r="E3930" s="96"/>
      <c r="F3930" s="119"/>
      <c r="G3930" s="97"/>
      <c r="H3930" s="170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86"/>
      <c r="J3930" s="171" t="str">
        <f t="shared" si="119"/>
        <v/>
      </c>
      <c r="K3930" s="163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53" t="str">
        <f>IF('C. Consumer Service Detail'!$F3930="","",IF(VLOOKUP('C. Consumer Service Detail'!$F3930,'Table of Current Services'!$B$7:$F$36,'Table of Current Services'!$F$5,)="cost","Yes","No"))</f>
        <v/>
      </c>
      <c r="M3930" s="154" t="str">
        <f>IFERROR(IF('C. Consumer Service Detail'!$K3930="No Match","No",VLOOKUP('C. Consumer Service Detail'!$C3930,'B. Consumer Budget'!$E$11:$F$2010,2,FALSE)),"")</f>
        <v/>
      </c>
      <c r="P3930" s="94"/>
      <c r="Q3930" s="94"/>
    </row>
    <row r="3931" spans="2:17" x14ac:dyDescent="0.25">
      <c r="B3931" s="95">
        <f t="shared" si="120"/>
        <v>3921</v>
      </c>
      <c r="C3931" s="149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96"/>
      <c r="E3931" s="98"/>
      <c r="F3931" s="120"/>
      <c r="G3931" s="99"/>
      <c r="H3931" s="172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85"/>
      <c r="J3931" s="171" t="str">
        <f t="shared" si="119"/>
        <v/>
      </c>
      <c r="K3931" s="163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53" t="str">
        <f>IF('C. Consumer Service Detail'!$F3931="","",IF(VLOOKUP('C. Consumer Service Detail'!$F3931,'Table of Current Services'!$B$7:$F$36,'Table of Current Services'!$F$5,)="cost","Yes","No"))</f>
        <v/>
      </c>
      <c r="M3931" s="154" t="str">
        <f>IFERROR(IF('C. Consumer Service Detail'!$K3931="No Match","No",VLOOKUP('C. Consumer Service Detail'!$C3931,'B. Consumer Budget'!$E$11:$F$2010,2,FALSE)),"")</f>
        <v/>
      </c>
      <c r="P3931" s="94"/>
      <c r="Q3931" s="94"/>
    </row>
    <row r="3932" spans="2:17" x14ac:dyDescent="0.25">
      <c r="B3932" s="95">
        <f t="shared" si="120"/>
        <v>3922</v>
      </c>
      <c r="C3932" s="149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97"/>
      <c r="E3932" s="96"/>
      <c r="F3932" s="119"/>
      <c r="G3932" s="97"/>
      <c r="H3932" s="170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86"/>
      <c r="J3932" s="171" t="str">
        <f t="shared" si="119"/>
        <v/>
      </c>
      <c r="K3932" s="163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53" t="str">
        <f>IF('C. Consumer Service Detail'!$F3932="","",IF(VLOOKUP('C. Consumer Service Detail'!$F3932,'Table of Current Services'!$B$7:$F$36,'Table of Current Services'!$F$5,)="cost","Yes","No"))</f>
        <v/>
      </c>
      <c r="M3932" s="154" t="str">
        <f>IFERROR(IF('C. Consumer Service Detail'!$K3932="No Match","No",VLOOKUP('C. Consumer Service Detail'!$C3932,'B. Consumer Budget'!$E$11:$F$2010,2,FALSE)),"")</f>
        <v/>
      </c>
      <c r="P3932" s="94"/>
      <c r="Q3932" s="94"/>
    </row>
    <row r="3933" spans="2:17" x14ac:dyDescent="0.25">
      <c r="B3933" s="95">
        <f t="shared" si="120"/>
        <v>3923</v>
      </c>
      <c r="C3933" s="149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96"/>
      <c r="E3933" s="98"/>
      <c r="F3933" s="120"/>
      <c r="G3933" s="99"/>
      <c r="H3933" s="172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85"/>
      <c r="J3933" s="171" t="str">
        <f t="shared" si="119"/>
        <v/>
      </c>
      <c r="K3933" s="163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53" t="str">
        <f>IF('C. Consumer Service Detail'!$F3933="","",IF(VLOOKUP('C. Consumer Service Detail'!$F3933,'Table of Current Services'!$B$7:$F$36,'Table of Current Services'!$F$5,)="cost","Yes","No"))</f>
        <v/>
      </c>
      <c r="M3933" s="154" t="str">
        <f>IFERROR(IF('C. Consumer Service Detail'!$K3933="No Match","No",VLOOKUP('C. Consumer Service Detail'!$C3933,'B. Consumer Budget'!$E$11:$F$2010,2,FALSE)),"")</f>
        <v/>
      </c>
      <c r="P3933" s="94"/>
      <c r="Q3933" s="94"/>
    </row>
    <row r="3934" spans="2:17" x14ac:dyDescent="0.25">
      <c r="B3934" s="95">
        <f t="shared" si="120"/>
        <v>3924</v>
      </c>
      <c r="C3934" s="149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97"/>
      <c r="E3934" s="96"/>
      <c r="F3934" s="119"/>
      <c r="G3934" s="97"/>
      <c r="H3934" s="170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86"/>
      <c r="J3934" s="171" t="str">
        <f t="shared" si="119"/>
        <v/>
      </c>
      <c r="K3934" s="163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53" t="str">
        <f>IF('C. Consumer Service Detail'!$F3934="","",IF(VLOOKUP('C. Consumer Service Detail'!$F3934,'Table of Current Services'!$B$7:$F$36,'Table of Current Services'!$F$5,)="cost","Yes","No"))</f>
        <v/>
      </c>
      <c r="M3934" s="154" t="str">
        <f>IFERROR(IF('C. Consumer Service Detail'!$K3934="No Match","No",VLOOKUP('C. Consumer Service Detail'!$C3934,'B. Consumer Budget'!$E$11:$F$2010,2,FALSE)),"")</f>
        <v/>
      </c>
      <c r="P3934" s="94"/>
      <c r="Q3934" s="94"/>
    </row>
    <row r="3935" spans="2:17" x14ac:dyDescent="0.25">
      <c r="B3935" s="95">
        <f t="shared" si="120"/>
        <v>3925</v>
      </c>
      <c r="C3935" s="149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96"/>
      <c r="E3935" s="98"/>
      <c r="F3935" s="120"/>
      <c r="G3935" s="99"/>
      <c r="H3935" s="172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85"/>
      <c r="J3935" s="171" t="str">
        <f t="shared" si="119"/>
        <v/>
      </c>
      <c r="K3935" s="163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53" t="str">
        <f>IF('C. Consumer Service Detail'!$F3935="","",IF(VLOOKUP('C. Consumer Service Detail'!$F3935,'Table of Current Services'!$B$7:$F$36,'Table of Current Services'!$F$5,)="cost","Yes","No"))</f>
        <v/>
      </c>
      <c r="M3935" s="154" t="str">
        <f>IFERROR(IF('C. Consumer Service Detail'!$K3935="No Match","No",VLOOKUP('C. Consumer Service Detail'!$C3935,'B. Consumer Budget'!$E$11:$F$2010,2,FALSE)),"")</f>
        <v/>
      </c>
      <c r="P3935" s="94"/>
      <c r="Q3935" s="94"/>
    </row>
    <row r="3936" spans="2:17" x14ac:dyDescent="0.25">
      <c r="B3936" s="95">
        <f t="shared" si="120"/>
        <v>3926</v>
      </c>
      <c r="C3936" s="149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97"/>
      <c r="E3936" s="96"/>
      <c r="F3936" s="119"/>
      <c r="G3936" s="97"/>
      <c r="H3936" s="170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86"/>
      <c r="J3936" s="171" t="str">
        <f t="shared" si="119"/>
        <v/>
      </c>
      <c r="K3936" s="163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53" t="str">
        <f>IF('C. Consumer Service Detail'!$F3936="","",IF(VLOOKUP('C. Consumer Service Detail'!$F3936,'Table of Current Services'!$B$7:$F$36,'Table of Current Services'!$F$5,)="cost","Yes","No"))</f>
        <v/>
      </c>
      <c r="M3936" s="154" t="str">
        <f>IFERROR(IF('C. Consumer Service Detail'!$K3936="No Match","No",VLOOKUP('C. Consumer Service Detail'!$C3936,'B. Consumer Budget'!$E$11:$F$2010,2,FALSE)),"")</f>
        <v/>
      </c>
      <c r="P3936" s="94"/>
      <c r="Q3936" s="94"/>
    </row>
    <row r="3937" spans="2:17" x14ac:dyDescent="0.25">
      <c r="B3937" s="95">
        <f t="shared" si="120"/>
        <v>3927</v>
      </c>
      <c r="C3937" s="149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96"/>
      <c r="E3937" s="98"/>
      <c r="F3937" s="120"/>
      <c r="G3937" s="99"/>
      <c r="H3937" s="172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85"/>
      <c r="J3937" s="171" t="str">
        <f t="shared" si="119"/>
        <v/>
      </c>
      <c r="K3937" s="163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53" t="str">
        <f>IF('C. Consumer Service Detail'!$F3937="","",IF(VLOOKUP('C. Consumer Service Detail'!$F3937,'Table of Current Services'!$B$7:$F$36,'Table of Current Services'!$F$5,)="cost","Yes","No"))</f>
        <v/>
      </c>
      <c r="M3937" s="154" t="str">
        <f>IFERROR(IF('C. Consumer Service Detail'!$K3937="No Match","No",VLOOKUP('C. Consumer Service Detail'!$C3937,'B. Consumer Budget'!$E$11:$F$2010,2,FALSE)),"")</f>
        <v/>
      </c>
      <c r="P3937" s="94"/>
      <c r="Q3937" s="94"/>
    </row>
    <row r="3938" spans="2:17" x14ac:dyDescent="0.25">
      <c r="B3938" s="95">
        <f t="shared" si="120"/>
        <v>3928</v>
      </c>
      <c r="C3938" s="149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97"/>
      <c r="E3938" s="96"/>
      <c r="F3938" s="119"/>
      <c r="G3938" s="97"/>
      <c r="H3938" s="170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86"/>
      <c r="J3938" s="171" t="str">
        <f t="shared" si="119"/>
        <v/>
      </c>
      <c r="K3938" s="163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53" t="str">
        <f>IF('C. Consumer Service Detail'!$F3938="","",IF(VLOOKUP('C. Consumer Service Detail'!$F3938,'Table of Current Services'!$B$7:$F$36,'Table of Current Services'!$F$5,)="cost","Yes","No"))</f>
        <v/>
      </c>
      <c r="M3938" s="154" t="str">
        <f>IFERROR(IF('C. Consumer Service Detail'!$K3938="No Match","No",VLOOKUP('C. Consumer Service Detail'!$C3938,'B. Consumer Budget'!$E$11:$F$2010,2,FALSE)),"")</f>
        <v/>
      </c>
      <c r="P3938" s="94"/>
      <c r="Q3938" s="94"/>
    </row>
    <row r="3939" spans="2:17" x14ac:dyDescent="0.25">
      <c r="B3939" s="95">
        <f t="shared" si="120"/>
        <v>3929</v>
      </c>
      <c r="C3939" s="149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96"/>
      <c r="E3939" s="98"/>
      <c r="F3939" s="120"/>
      <c r="G3939" s="99"/>
      <c r="H3939" s="172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85"/>
      <c r="J3939" s="171" t="str">
        <f t="shared" si="119"/>
        <v/>
      </c>
      <c r="K3939" s="163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53" t="str">
        <f>IF('C. Consumer Service Detail'!$F3939="","",IF(VLOOKUP('C. Consumer Service Detail'!$F3939,'Table of Current Services'!$B$7:$F$36,'Table of Current Services'!$F$5,)="cost","Yes","No"))</f>
        <v/>
      </c>
      <c r="M3939" s="154" t="str">
        <f>IFERROR(IF('C. Consumer Service Detail'!$K3939="No Match","No",VLOOKUP('C. Consumer Service Detail'!$C3939,'B. Consumer Budget'!$E$11:$F$2010,2,FALSE)),"")</f>
        <v/>
      </c>
      <c r="P3939" s="94"/>
      <c r="Q3939" s="94"/>
    </row>
    <row r="3940" spans="2:17" x14ac:dyDescent="0.25">
      <c r="B3940" s="95">
        <f t="shared" si="120"/>
        <v>3930</v>
      </c>
      <c r="C3940" s="149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97"/>
      <c r="E3940" s="96"/>
      <c r="F3940" s="119"/>
      <c r="G3940" s="97"/>
      <c r="H3940" s="170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86"/>
      <c r="J3940" s="171" t="str">
        <f t="shared" si="119"/>
        <v/>
      </c>
      <c r="K3940" s="163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53" t="str">
        <f>IF('C. Consumer Service Detail'!$F3940="","",IF(VLOOKUP('C. Consumer Service Detail'!$F3940,'Table of Current Services'!$B$7:$F$36,'Table of Current Services'!$F$5,)="cost","Yes","No"))</f>
        <v/>
      </c>
      <c r="M3940" s="154" t="str">
        <f>IFERROR(IF('C. Consumer Service Detail'!$K3940="No Match","No",VLOOKUP('C. Consumer Service Detail'!$C3940,'B. Consumer Budget'!$E$11:$F$2010,2,FALSE)),"")</f>
        <v/>
      </c>
      <c r="P3940" s="94"/>
      <c r="Q3940" s="94"/>
    </row>
    <row r="3941" spans="2:17" x14ac:dyDescent="0.25">
      <c r="B3941" s="95">
        <f t="shared" si="120"/>
        <v>3931</v>
      </c>
      <c r="C3941" s="149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96"/>
      <c r="E3941" s="98"/>
      <c r="F3941" s="120"/>
      <c r="G3941" s="99"/>
      <c r="H3941" s="172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85"/>
      <c r="J3941" s="171" t="str">
        <f t="shared" si="119"/>
        <v/>
      </c>
      <c r="K3941" s="163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53" t="str">
        <f>IF('C. Consumer Service Detail'!$F3941="","",IF(VLOOKUP('C. Consumer Service Detail'!$F3941,'Table of Current Services'!$B$7:$F$36,'Table of Current Services'!$F$5,)="cost","Yes","No"))</f>
        <v/>
      </c>
      <c r="M3941" s="154" t="str">
        <f>IFERROR(IF('C. Consumer Service Detail'!$K3941="No Match","No",VLOOKUP('C. Consumer Service Detail'!$C3941,'B. Consumer Budget'!$E$11:$F$2010,2,FALSE)),"")</f>
        <v/>
      </c>
      <c r="P3941" s="94"/>
      <c r="Q3941" s="94"/>
    </row>
    <row r="3942" spans="2:17" x14ac:dyDescent="0.25">
      <c r="B3942" s="95">
        <f t="shared" si="120"/>
        <v>3932</v>
      </c>
      <c r="C3942" s="149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97"/>
      <c r="E3942" s="96"/>
      <c r="F3942" s="119"/>
      <c r="G3942" s="97"/>
      <c r="H3942" s="170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86"/>
      <c r="J3942" s="171" t="str">
        <f t="shared" si="119"/>
        <v/>
      </c>
      <c r="K3942" s="163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53" t="str">
        <f>IF('C. Consumer Service Detail'!$F3942="","",IF(VLOOKUP('C. Consumer Service Detail'!$F3942,'Table of Current Services'!$B$7:$F$36,'Table of Current Services'!$F$5,)="cost","Yes","No"))</f>
        <v/>
      </c>
      <c r="M3942" s="154" t="str">
        <f>IFERROR(IF('C. Consumer Service Detail'!$K3942="No Match","No",VLOOKUP('C. Consumer Service Detail'!$C3942,'B. Consumer Budget'!$E$11:$F$2010,2,FALSE)),"")</f>
        <v/>
      </c>
      <c r="P3942" s="94"/>
      <c r="Q3942" s="94"/>
    </row>
    <row r="3943" spans="2:17" x14ac:dyDescent="0.25">
      <c r="B3943" s="95">
        <f t="shared" si="120"/>
        <v>3933</v>
      </c>
      <c r="C3943" s="149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96"/>
      <c r="E3943" s="98"/>
      <c r="F3943" s="120"/>
      <c r="G3943" s="99"/>
      <c r="H3943" s="172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85"/>
      <c r="J3943" s="171" t="str">
        <f t="shared" si="119"/>
        <v/>
      </c>
      <c r="K3943" s="163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53" t="str">
        <f>IF('C. Consumer Service Detail'!$F3943="","",IF(VLOOKUP('C. Consumer Service Detail'!$F3943,'Table of Current Services'!$B$7:$F$36,'Table of Current Services'!$F$5,)="cost","Yes","No"))</f>
        <v/>
      </c>
      <c r="M3943" s="154" t="str">
        <f>IFERROR(IF('C. Consumer Service Detail'!$K3943="No Match","No",VLOOKUP('C. Consumer Service Detail'!$C3943,'B. Consumer Budget'!$E$11:$F$2010,2,FALSE)),"")</f>
        <v/>
      </c>
      <c r="P3943" s="94"/>
      <c r="Q3943" s="94"/>
    </row>
    <row r="3944" spans="2:17" x14ac:dyDescent="0.25">
      <c r="B3944" s="95">
        <f t="shared" si="120"/>
        <v>3934</v>
      </c>
      <c r="C3944" s="149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97"/>
      <c r="E3944" s="96"/>
      <c r="F3944" s="119"/>
      <c r="G3944" s="97"/>
      <c r="H3944" s="170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86"/>
      <c r="J3944" s="171" t="str">
        <f t="shared" si="119"/>
        <v/>
      </c>
      <c r="K3944" s="163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53" t="str">
        <f>IF('C. Consumer Service Detail'!$F3944="","",IF(VLOOKUP('C. Consumer Service Detail'!$F3944,'Table of Current Services'!$B$7:$F$36,'Table of Current Services'!$F$5,)="cost","Yes","No"))</f>
        <v/>
      </c>
      <c r="M3944" s="154" t="str">
        <f>IFERROR(IF('C. Consumer Service Detail'!$K3944="No Match","No",VLOOKUP('C. Consumer Service Detail'!$C3944,'B. Consumer Budget'!$E$11:$F$2010,2,FALSE)),"")</f>
        <v/>
      </c>
      <c r="P3944" s="94"/>
      <c r="Q3944" s="94"/>
    </row>
    <row r="3945" spans="2:17" x14ac:dyDescent="0.25">
      <c r="B3945" s="95">
        <f t="shared" si="120"/>
        <v>3935</v>
      </c>
      <c r="C3945" s="149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96"/>
      <c r="E3945" s="98"/>
      <c r="F3945" s="120"/>
      <c r="G3945" s="99"/>
      <c r="H3945" s="172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85"/>
      <c r="J3945" s="171" t="str">
        <f t="shared" si="119"/>
        <v/>
      </c>
      <c r="K3945" s="163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53" t="str">
        <f>IF('C. Consumer Service Detail'!$F3945="","",IF(VLOOKUP('C. Consumer Service Detail'!$F3945,'Table of Current Services'!$B$7:$F$36,'Table of Current Services'!$F$5,)="cost","Yes","No"))</f>
        <v/>
      </c>
      <c r="M3945" s="154" t="str">
        <f>IFERROR(IF('C. Consumer Service Detail'!$K3945="No Match","No",VLOOKUP('C. Consumer Service Detail'!$C3945,'B. Consumer Budget'!$E$11:$F$2010,2,FALSE)),"")</f>
        <v/>
      </c>
      <c r="P3945" s="94"/>
      <c r="Q3945" s="94"/>
    </row>
    <row r="3946" spans="2:17" x14ac:dyDescent="0.25">
      <c r="B3946" s="95">
        <f t="shared" si="120"/>
        <v>3936</v>
      </c>
      <c r="C3946" s="149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97"/>
      <c r="E3946" s="96"/>
      <c r="F3946" s="119"/>
      <c r="G3946" s="97"/>
      <c r="H3946" s="170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86"/>
      <c r="J3946" s="171" t="str">
        <f t="shared" si="119"/>
        <v/>
      </c>
      <c r="K3946" s="163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53" t="str">
        <f>IF('C. Consumer Service Detail'!$F3946="","",IF(VLOOKUP('C. Consumer Service Detail'!$F3946,'Table of Current Services'!$B$7:$F$36,'Table of Current Services'!$F$5,)="cost","Yes","No"))</f>
        <v/>
      </c>
      <c r="M3946" s="154" t="str">
        <f>IFERROR(IF('C. Consumer Service Detail'!$K3946="No Match","No",VLOOKUP('C. Consumer Service Detail'!$C3946,'B. Consumer Budget'!$E$11:$F$2010,2,FALSE)),"")</f>
        <v/>
      </c>
      <c r="P3946" s="94"/>
      <c r="Q3946" s="94"/>
    </row>
    <row r="3947" spans="2:17" x14ac:dyDescent="0.25">
      <c r="B3947" s="95">
        <f t="shared" si="120"/>
        <v>3937</v>
      </c>
      <c r="C3947" s="149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96"/>
      <c r="E3947" s="98"/>
      <c r="F3947" s="120"/>
      <c r="G3947" s="99"/>
      <c r="H3947" s="172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85"/>
      <c r="J3947" s="171" t="str">
        <f t="shared" si="119"/>
        <v/>
      </c>
      <c r="K3947" s="163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53" t="str">
        <f>IF('C. Consumer Service Detail'!$F3947="","",IF(VLOOKUP('C. Consumer Service Detail'!$F3947,'Table of Current Services'!$B$7:$F$36,'Table of Current Services'!$F$5,)="cost","Yes","No"))</f>
        <v/>
      </c>
      <c r="M3947" s="154" t="str">
        <f>IFERROR(IF('C. Consumer Service Detail'!$K3947="No Match","No",VLOOKUP('C. Consumer Service Detail'!$C3947,'B. Consumer Budget'!$E$11:$F$2010,2,FALSE)),"")</f>
        <v/>
      </c>
      <c r="P3947" s="94"/>
      <c r="Q3947" s="94"/>
    </row>
    <row r="3948" spans="2:17" x14ac:dyDescent="0.25">
      <c r="B3948" s="95">
        <f t="shared" si="120"/>
        <v>3938</v>
      </c>
      <c r="C3948" s="149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97"/>
      <c r="E3948" s="96"/>
      <c r="F3948" s="119"/>
      <c r="G3948" s="97"/>
      <c r="H3948" s="170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86"/>
      <c r="J3948" s="171" t="str">
        <f t="shared" si="119"/>
        <v/>
      </c>
      <c r="K3948" s="163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53" t="str">
        <f>IF('C. Consumer Service Detail'!$F3948="","",IF(VLOOKUP('C. Consumer Service Detail'!$F3948,'Table of Current Services'!$B$7:$F$36,'Table of Current Services'!$F$5,)="cost","Yes","No"))</f>
        <v/>
      </c>
      <c r="M3948" s="154" t="str">
        <f>IFERROR(IF('C. Consumer Service Detail'!$K3948="No Match","No",VLOOKUP('C. Consumer Service Detail'!$C3948,'B. Consumer Budget'!$E$11:$F$2010,2,FALSE)),"")</f>
        <v/>
      </c>
      <c r="P3948" s="94"/>
      <c r="Q3948" s="94"/>
    </row>
    <row r="3949" spans="2:17" x14ac:dyDescent="0.25">
      <c r="B3949" s="95">
        <f t="shared" si="120"/>
        <v>3939</v>
      </c>
      <c r="C3949" s="149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96"/>
      <c r="E3949" s="98"/>
      <c r="F3949" s="120"/>
      <c r="G3949" s="99"/>
      <c r="H3949" s="172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85"/>
      <c r="J3949" s="171" t="str">
        <f t="shared" si="119"/>
        <v/>
      </c>
      <c r="K3949" s="163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53" t="str">
        <f>IF('C. Consumer Service Detail'!$F3949="","",IF(VLOOKUP('C. Consumer Service Detail'!$F3949,'Table of Current Services'!$B$7:$F$36,'Table of Current Services'!$F$5,)="cost","Yes","No"))</f>
        <v/>
      </c>
      <c r="M3949" s="154" t="str">
        <f>IFERROR(IF('C. Consumer Service Detail'!$K3949="No Match","No",VLOOKUP('C. Consumer Service Detail'!$C3949,'B. Consumer Budget'!$E$11:$F$2010,2,FALSE)),"")</f>
        <v/>
      </c>
      <c r="P3949" s="94"/>
      <c r="Q3949" s="94"/>
    </row>
    <row r="3950" spans="2:17" x14ac:dyDescent="0.25">
      <c r="B3950" s="95">
        <f t="shared" si="120"/>
        <v>3940</v>
      </c>
      <c r="C3950" s="149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97"/>
      <c r="E3950" s="96"/>
      <c r="F3950" s="119"/>
      <c r="G3950" s="97"/>
      <c r="H3950" s="170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86"/>
      <c r="J3950" s="171" t="str">
        <f t="shared" si="119"/>
        <v/>
      </c>
      <c r="K3950" s="163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53" t="str">
        <f>IF('C. Consumer Service Detail'!$F3950="","",IF(VLOOKUP('C. Consumer Service Detail'!$F3950,'Table of Current Services'!$B$7:$F$36,'Table of Current Services'!$F$5,)="cost","Yes","No"))</f>
        <v/>
      </c>
      <c r="M3950" s="154" t="str">
        <f>IFERROR(IF('C. Consumer Service Detail'!$K3950="No Match","No",VLOOKUP('C. Consumer Service Detail'!$C3950,'B. Consumer Budget'!$E$11:$F$2010,2,FALSE)),"")</f>
        <v/>
      </c>
      <c r="P3950" s="94"/>
      <c r="Q3950" s="94"/>
    </row>
    <row r="3951" spans="2:17" x14ac:dyDescent="0.25">
      <c r="B3951" s="95">
        <f t="shared" si="120"/>
        <v>3941</v>
      </c>
      <c r="C3951" s="149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96"/>
      <c r="E3951" s="98"/>
      <c r="F3951" s="120"/>
      <c r="G3951" s="99"/>
      <c r="H3951" s="172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85"/>
      <c r="J3951" s="171" t="str">
        <f t="shared" si="119"/>
        <v/>
      </c>
      <c r="K3951" s="163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53" t="str">
        <f>IF('C. Consumer Service Detail'!$F3951="","",IF(VLOOKUP('C. Consumer Service Detail'!$F3951,'Table of Current Services'!$B$7:$F$36,'Table of Current Services'!$F$5,)="cost","Yes","No"))</f>
        <v/>
      </c>
      <c r="M3951" s="154" t="str">
        <f>IFERROR(IF('C. Consumer Service Detail'!$K3951="No Match","No",VLOOKUP('C. Consumer Service Detail'!$C3951,'B. Consumer Budget'!$E$11:$F$2010,2,FALSE)),"")</f>
        <v/>
      </c>
      <c r="P3951" s="94"/>
      <c r="Q3951" s="94"/>
    </row>
    <row r="3952" spans="2:17" x14ac:dyDescent="0.25">
      <c r="B3952" s="95">
        <f t="shared" si="120"/>
        <v>3942</v>
      </c>
      <c r="C3952" s="149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97"/>
      <c r="E3952" s="96"/>
      <c r="F3952" s="119"/>
      <c r="G3952" s="97"/>
      <c r="H3952" s="170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86"/>
      <c r="J3952" s="171" t="str">
        <f t="shared" si="119"/>
        <v/>
      </c>
      <c r="K3952" s="163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53" t="str">
        <f>IF('C. Consumer Service Detail'!$F3952="","",IF(VLOOKUP('C. Consumer Service Detail'!$F3952,'Table of Current Services'!$B$7:$F$36,'Table of Current Services'!$F$5,)="cost","Yes","No"))</f>
        <v/>
      </c>
      <c r="M3952" s="154" t="str">
        <f>IFERROR(IF('C. Consumer Service Detail'!$K3952="No Match","No",VLOOKUP('C. Consumer Service Detail'!$C3952,'B. Consumer Budget'!$E$11:$F$2010,2,FALSE)),"")</f>
        <v/>
      </c>
      <c r="P3952" s="94"/>
      <c r="Q3952" s="94"/>
    </row>
    <row r="3953" spans="2:17" x14ac:dyDescent="0.25">
      <c r="B3953" s="95">
        <f t="shared" si="120"/>
        <v>3943</v>
      </c>
      <c r="C3953" s="149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96"/>
      <c r="E3953" s="98"/>
      <c r="F3953" s="120"/>
      <c r="G3953" s="99"/>
      <c r="H3953" s="172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85"/>
      <c r="J3953" s="171" t="str">
        <f t="shared" si="119"/>
        <v/>
      </c>
      <c r="K3953" s="163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53" t="str">
        <f>IF('C. Consumer Service Detail'!$F3953="","",IF(VLOOKUP('C. Consumer Service Detail'!$F3953,'Table of Current Services'!$B$7:$F$36,'Table of Current Services'!$F$5,)="cost","Yes","No"))</f>
        <v/>
      </c>
      <c r="M3953" s="154" t="str">
        <f>IFERROR(IF('C. Consumer Service Detail'!$K3953="No Match","No",VLOOKUP('C. Consumer Service Detail'!$C3953,'B. Consumer Budget'!$E$11:$F$2010,2,FALSE)),"")</f>
        <v/>
      </c>
      <c r="P3953" s="94"/>
      <c r="Q3953" s="94"/>
    </row>
    <row r="3954" spans="2:17" x14ac:dyDescent="0.25">
      <c r="B3954" s="95">
        <f t="shared" si="120"/>
        <v>3944</v>
      </c>
      <c r="C3954" s="149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97"/>
      <c r="E3954" s="96"/>
      <c r="F3954" s="119"/>
      <c r="G3954" s="97"/>
      <c r="H3954" s="170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86"/>
      <c r="J3954" s="171" t="str">
        <f t="shared" si="119"/>
        <v/>
      </c>
      <c r="K3954" s="163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53" t="str">
        <f>IF('C. Consumer Service Detail'!$F3954="","",IF(VLOOKUP('C. Consumer Service Detail'!$F3954,'Table of Current Services'!$B$7:$F$36,'Table of Current Services'!$F$5,)="cost","Yes","No"))</f>
        <v/>
      </c>
      <c r="M3954" s="154" t="str">
        <f>IFERROR(IF('C. Consumer Service Detail'!$K3954="No Match","No",VLOOKUP('C. Consumer Service Detail'!$C3954,'B. Consumer Budget'!$E$11:$F$2010,2,FALSE)),"")</f>
        <v/>
      </c>
      <c r="P3954" s="94"/>
      <c r="Q3954" s="94"/>
    </row>
    <row r="3955" spans="2:17" x14ac:dyDescent="0.25">
      <c r="B3955" s="95">
        <f t="shared" si="120"/>
        <v>3945</v>
      </c>
      <c r="C3955" s="149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96"/>
      <c r="E3955" s="98"/>
      <c r="F3955" s="120"/>
      <c r="G3955" s="99"/>
      <c r="H3955" s="172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85"/>
      <c r="J3955" s="171" t="str">
        <f t="shared" si="119"/>
        <v/>
      </c>
      <c r="K3955" s="163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53" t="str">
        <f>IF('C. Consumer Service Detail'!$F3955="","",IF(VLOOKUP('C. Consumer Service Detail'!$F3955,'Table of Current Services'!$B$7:$F$36,'Table of Current Services'!$F$5,)="cost","Yes","No"))</f>
        <v/>
      </c>
      <c r="M3955" s="154" t="str">
        <f>IFERROR(IF('C. Consumer Service Detail'!$K3955="No Match","No",VLOOKUP('C. Consumer Service Detail'!$C3955,'B. Consumer Budget'!$E$11:$F$2010,2,FALSE)),"")</f>
        <v/>
      </c>
      <c r="P3955" s="94"/>
      <c r="Q3955" s="94"/>
    </row>
    <row r="3956" spans="2:17" x14ac:dyDescent="0.25">
      <c r="B3956" s="95">
        <f t="shared" si="120"/>
        <v>3946</v>
      </c>
      <c r="C3956" s="149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97"/>
      <c r="E3956" s="96"/>
      <c r="F3956" s="119"/>
      <c r="G3956" s="97"/>
      <c r="H3956" s="170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86"/>
      <c r="J3956" s="171" t="str">
        <f t="shared" si="119"/>
        <v/>
      </c>
      <c r="K3956" s="163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53" t="str">
        <f>IF('C. Consumer Service Detail'!$F3956="","",IF(VLOOKUP('C. Consumer Service Detail'!$F3956,'Table of Current Services'!$B$7:$F$36,'Table of Current Services'!$F$5,)="cost","Yes","No"))</f>
        <v/>
      </c>
      <c r="M3956" s="154" t="str">
        <f>IFERROR(IF('C. Consumer Service Detail'!$K3956="No Match","No",VLOOKUP('C. Consumer Service Detail'!$C3956,'B. Consumer Budget'!$E$11:$F$2010,2,FALSE)),"")</f>
        <v/>
      </c>
      <c r="P3956" s="94"/>
      <c r="Q3956" s="94"/>
    </row>
    <row r="3957" spans="2:17" x14ac:dyDescent="0.25">
      <c r="B3957" s="95">
        <f t="shared" si="120"/>
        <v>3947</v>
      </c>
      <c r="C3957" s="149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96"/>
      <c r="E3957" s="98"/>
      <c r="F3957" s="120"/>
      <c r="G3957" s="99"/>
      <c r="H3957" s="172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85"/>
      <c r="J3957" s="171" t="str">
        <f t="shared" si="119"/>
        <v/>
      </c>
      <c r="K3957" s="163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53" t="str">
        <f>IF('C. Consumer Service Detail'!$F3957="","",IF(VLOOKUP('C. Consumer Service Detail'!$F3957,'Table of Current Services'!$B$7:$F$36,'Table of Current Services'!$F$5,)="cost","Yes","No"))</f>
        <v/>
      </c>
      <c r="M3957" s="154" t="str">
        <f>IFERROR(IF('C. Consumer Service Detail'!$K3957="No Match","No",VLOOKUP('C. Consumer Service Detail'!$C3957,'B. Consumer Budget'!$E$11:$F$2010,2,FALSE)),"")</f>
        <v/>
      </c>
      <c r="P3957" s="94"/>
      <c r="Q3957" s="94"/>
    </row>
    <row r="3958" spans="2:17" x14ac:dyDescent="0.25">
      <c r="B3958" s="95">
        <f t="shared" si="120"/>
        <v>3948</v>
      </c>
      <c r="C3958" s="149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97"/>
      <c r="E3958" s="96"/>
      <c r="F3958" s="119"/>
      <c r="G3958" s="97"/>
      <c r="H3958" s="170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86"/>
      <c r="J3958" s="171" t="str">
        <f t="shared" si="119"/>
        <v/>
      </c>
      <c r="K3958" s="163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53" t="str">
        <f>IF('C. Consumer Service Detail'!$F3958="","",IF(VLOOKUP('C. Consumer Service Detail'!$F3958,'Table of Current Services'!$B$7:$F$36,'Table of Current Services'!$F$5,)="cost","Yes","No"))</f>
        <v/>
      </c>
      <c r="M3958" s="154" t="str">
        <f>IFERROR(IF('C. Consumer Service Detail'!$K3958="No Match","No",VLOOKUP('C. Consumer Service Detail'!$C3958,'B. Consumer Budget'!$E$11:$F$2010,2,FALSE)),"")</f>
        <v/>
      </c>
      <c r="P3958" s="94"/>
      <c r="Q3958" s="94"/>
    </row>
    <row r="3959" spans="2:17" x14ac:dyDescent="0.25">
      <c r="B3959" s="95">
        <f t="shared" si="120"/>
        <v>3949</v>
      </c>
      <c r="C3959" s="149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96"/>
      <c r="E3959" s="98"/>
      <c r="F3959" s="120"/>
      <c r="G3959" s="99"/>
      <c r="H3959" s="172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85"/>
      <c r="J3959" s="171" t="str">
        <f t="shared" si="119"/>
        <v/>
      </c>
      <c r="K3959" s="163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53" t="str">
        <f>IF('C. Consumer Service Detail'!$F3959="","",IF(VLOOKUP('C. Consumer Service Detail'!$F3959,'Table of Current Services'!$B$7:$F$36,'Table of Current Services'!$F$5,)="cost","Yes","No"))</f>
        <v/>
      </c>
      <c r="M3959" s="154" t="str">
        <f>IFERROR(IF('C. Consumer Service Detail'!$K3959="No Match","No",VLOOKUP('C. Consumer Service Detail'!$C3959,'B. Consumer Budget'!$E$11:$F$2010,2,FALSE)),"")</f>
        <v/>
      </c>
      <c r="P3959" s="94"/>
      <c r="Q3959" s="94"/>
    </row>
    <row r="3960" spans="2:17" x14ac:dyDescent="0.25">
      <c r="B3960" s="95">
        <f t="shared" si="120"/>
        <v>3950</v>
      </c>
      <c r="C3960" s="149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97"/>
      <c r="E3960" s="96"/>
      <c r="F3960" s="119"/>
      <c r="G3960" s="97"/>
      <c r="H3960" s="170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86"/>
      <c r="J3960" s="171" t="str">
        <f t="shared" si="119"/>
        <v/>
      </c>
      <c r="K3960" s="163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53" t="str">
        <f>IF('C. Consumer Service Detail'!$F3960="","",IF(VLOOKUP('C. Consumer Service Detail'!$F3960,'Table of Current Services'!$B$7:$F$36,'Table of Current Services'!$F$5,)="cost","Yes","No"))</f>
        <v/>
      </c>
      <c r="M3960" s="154" t="str">
        <f>IFERROR(IF('C. Consumer Service Detail'!$K3960="No Match","No",VLOOKUP('C. Consumer Service Detail'!$C3960,'B. Consumer Budget'!$E$11:$F$2010,2,FALSE)),"")</f>
        <v/>
      </c>
      <c r="P3960" s="94"/>
      <c r="Q3960" s="94"/>
    </row>
    <row r="3961" spans="2:17" x14ac:dyDescent="0.25">
      <c r="B3961" s="95">
        <f t="shared" si="120"/>
        <v>3951</v>
      </c>
      <c r="C3961" s="149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96"/>
      <c r="E3961" s="98"/>
      <c r="F3961" s="120"/>
      <c r="G3961" s="99"/>
      <c r="H3961" s="172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85"/>
      <c r="J3961" s="171" t="str">
        <f t="shared" si="119"/>
        <v/>
      </c>
      <c r="K3961" s="163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53" t="str">
        <f>IF('C. Consumer Service Detail'!$F3961="","",IF(VLOOKUP('C. Consumer Service Detail'!$F3961,'Table of Current Services'!$B$7:$F$36,'Table of Current Services'!$F$5,)="cost","Yes","No"))</f>
        <v/>
      </c>
      <c r="M3961" s="154" t="str">
        <f>IFERROR(IF('C. Consumer Service Detail'!$K3961="No Match","No",VLOOKUP('C. Consumer Service Detail'!$C3961,'B. Consumer Budget'!$E$11:$F$2010,2,FALSE)),"")</f>
        <v/>
      </c>
      <c r="P3961" s="94"/>
      <c r="Q3961" s="94"/>
    </row>
    <row r="3962" spans="2:17" x14ac:dyDescent="0.25">
      <c r="B3962" s="95">
        <f t="shared" si="120"/>
        <v>3952</v>
      </c>
      <c r="C3962" s="149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97"/>
      <c r="E3962" s="96"/>
      <c r="F3962" s="119"/>
      <c r="G3962" s="97"/>
      <c r="H3962" s="170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86"/>
      <c r="J3962" s="171" t="str">
        <f t="shared" si="119"/>
        <v/>
      </c>
      <c r="K3962" s="163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53" t="str">
        <f>IF('C. Consumer Service Detail'!$F3962="","",IF(VLOOKUP('C. Consumer Service Detail'!$F3962,'Table of Current Services'!$B$7:$F$36,'Table of Current Services'!$F$5,)="cost","Yes","No"))</f>
        <v/>
      </c>
      <c r="M3962" s="154" t="str">
        <f>IFERROR(IF('C. Consumer Service Detail'!$K3962="No Match","No",VLOOKUP('C. Consumer Service Detail'!$C3962,'B. Consumer Budget'!$E$11:$F$2010,2,FALSE)),"")</f>
        <v/>
      </c>
      <c r="P3962" s="94"/>
      <c r="Q3962" s="94"/>
    </row>
    <row r="3963" spans="2:17" x14ac:dyDescent="0.25">
      <c r="B3963" s="95">
        <f t="shared" si="120"/>
        <v>3953</v>
      </c>
      <c r="C3963" s="149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96"/>
      <c r="E3963" s="98"/>
      <c r="F3963" s="120"/>
      <c r="G3963" s="99"/>
      <c r="H3963" s="172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85"/>
      <c r="J3963" s="171" t="str">
        <f t="shared" si="119"/>
        <v/>
      </c>
      <c r="K3963" s="163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53" t="str">
        <f>IF('C. Consumer Service Detail'!$F3963="","",IF(VLOOKUP('C. Consumer Service Detail'!$F3963,'Table of Current Services'!$B$7:$F$36,'Table of Current Services'!$F$5,)="cost","Yes","No"))</f>
        <v/>
      </c>
      <c r="M3963" s="154" t="str">
        <f>IFERROR(IF('C. Consumer Service Detail'!$K3963="No Match","No",VLOOKUP('C. Consumer Service Detail'!$C3963,'B. Consumer Budget'!$E$11:$F$2010,2,FALSE)),"")</f>
        <v/>
      </c>
      <c r="P3963" s="94"/>
      <c r="Q3963" s="94"/>
    </row>
    <row r="3964" spans="2:17" x14ac:dyDescent="0.25">
      <c r="B3964" s="95">
        <f t="shared" si="120"/>
        <v>3954</v>
      </c>
      <c r="C3964" s="149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97"/>
      <c r="E3964" s="96"/>
      <c r="F3964" s="119"/>
      <c r="G3964" s="97"/>
      <c r="H3964" s="170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86"/>
      <c r="J3964" s="171" t="str">
        <f t="shared" si="119"/>
        <v/>
      </c>
      <c r="K3964" s="163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53" t="str">
        <f>IF('C. Consumer Service Detail'!$F3964="","",IF(VLOOKUP('C. Consumer Service Detail'!$F3964,'Table of Current Services'!$B$7:$F$36,'Table of Current Services'!$F$5,)="cost","Yes","No"))</f>
        <v/>
      </c>
      <c r="M3964" s="154" t="str">
        <f>IFERROR(IF('C. Consumer Service Detail'!$K3964="No Match","No",VLOOKUP('C. Consumer Service Detail'!$C3964,'B. Consumer Budget'!$E$11:$F$2010,2,FALSE)),"")</f>
        <v/>
      </c>
      <c r="P3964" s="94"/>
      <c r="Q3964" s="94"/>
    </row>
    <row r="3965" spans="2:17" x14ac:dyDescent="0.25">
      <c r="B3965" s="95">
        <f t="shared" si="120"/>
        <v>3955</v>
      </c>
      <c r="C3965" s="149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96"/>
      <c r="E3965" s="98"/>
      <c r="F3965" s="120"/>
      <c r="G3965" s="99"/>
      <c r="H3965" s="172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85"/>
      <c r="J3965" s="171" t="str">
        <f t="shared" si="119"/>
        <v/>
      </c>
      <c r="K3965" s="163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53" t="str">
        <f>IF('C. Consumer Service Detail'!$F3965="","",IF(VLOOKUP('C. Consumer Service Detail'!$F3965,'Table of Current Services'!$B$7:$F$36,'Table of Current Services'!$F$5,)="cost","Yes","No"))</f>
        <v/>
      </c>
      <c r="M3965" s="154" t="str">
        <f>IFERROR(IF('C. Consumer Service Detail'!$K3965="No Match","No",VLOOKUP('C. Consumer Service Detail'!$C3965,'B. Consumer Budget'!$E$11:$F$2010,2,FALSE)),"")</f>
        <v/>
      </c>
      <c r="P3965" s="94"/>
      <c r="Q3965" s="94"/>
    </row>
    <row r="3966" spans="2:17" x14ac:dyDescent="0.25">
      <c r="B3966" s="95">
        <f t="shared" si="120"/>
        <v>3956</v>
      </c>
      <c r="C3966" s="149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97"/>
      <c r="E3966" s="96"/>
      <c r="F3966" s="119"/>
      <c r="G3966" s="97"/>
      <c r="H3966" s="170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86"/>
      <c r="J3966" s="171" t="str">
        <f t="shared" si="119"/>
        <v/>
      </c>
      <c r="K3966" s="163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53" t="str">
        <f>IF('C. Consumer Service Detail'!$F3966="","",IF(VLOOKUP('C. Consumer Service Detail'!$F3966,'Table of Current Services'!$B$7:$F$36,'Table of Current Services'!$F$5,)="cost","Yes","No"))</f>
        <v/>
      </c>
      <c r="M3966" s="154" t="str">
        <f>IFERROR(IF('C. Consumer Service Detail'!$K3966="No Match","No",VLOOKUP('C. Consumer Service Detail'!$C3966,'B. Consumer Budget'!$E$11:$F$2010,2,FALSE)),"")</f>
        <v/>
      </c>
      <c r="P3966" s="94"/>
      <c r="Q3966" s="94"/>
    </row>
    <row r="3967" spans="2:17" x14ac:dyDescent="0.25">
      <c r="B3967" s="95">
        <f t="shared" si="120"/>
        <v>3957</v>
      </c>
      <c r="C3967" s="149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96"/>
      <c r="E3967" s="98"/>
      <c r="F3967" s="120"/>
      <c r="G3967" s="99"/>
      <c r="H3967" s="172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85"/>
      <c r="J3967" s="171" t="str">
        <f t="shared" si="119"/>
        <v/>
      </c>
      <c r="K3967" s="163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53" t="str">
        <f>IF('C. Consumer Service Detail'!$F3967="","",IF(VLOOKUP('C. Consumer Service Detail'!$F3967,'Table of Current Services'!$B$7:$F$36,'Table of Current Services'!$F$5,)="cost","Yes","No"))</f>
        <v/>
      </c>
      <c r="M3967" s="154" t="str">
        <f>IFERROR(IF('C. Consumer Service Detail'!$K3967="No Match","No",VLOOKUP('C. Consumer Service Detail'!$C3967,'B. Consumer Budget'!$E$11:$F$2010,2,FALSE)),"")</f>
        <v/>
      </c>
      <c r="P3967" s="94"/>
      <c r="Q3967" s="94"/>
    </row>
    <row r="3968" spans="2:17" x14ac:dyDescent="0.25">
      <c r="B3968" s="95">
        <f t="shared" si="120"/>
        <v>3958</v>
      </c>
      <c r="C3968" s="149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97"/>
      <c r="E3968" s="96"/>
      <c r="F3968" s="119"/>
      <c r="G3968" s="97"/>
      <c r="H3968" s="170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86"/>
      <c r="J3968" s="171" t="str">
        <f t="shared" si="119"/>
        <v/>
      </c>
      <c r="K3968" s="163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53" t="str">
        <f>IF('C. Consumer Service Detail'!$F3968="","",IF(VLOOKUP('C. Consumer Service Detail'!$F3968,'Table of Current Services'!$B$7:$F$36,'Table of Current Services'!$F$5,)="cost","Yes","No"))</f>
        <v/>
      </c>
      <c r="M3968" s="154" t="str">
        <f>IFERROR(IF('C. Consumer Service Detail'!$K3968="No Match","No",VLOOKUP('C. Consumer Service Detail'!$C3968,'B. Consumer Budget'!$E$11:$F$2010,2,FALSE)),"")</f>
        <v/>
      </c>
      <c r="P3968" s="94"/>
      <c r="Q3968" s="94"/>
    </row>
    <row r="3969" spans="2:17" x14ac:dyDescent="0.25">
      <c r="B3969" s="95">
        <f t="shared" si="120"/>
        <v>3959</v>
      </c>
      <c r="C3969" s="149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96"/>
      <c r="E3969" s="98"/>
      <c r="F3969" s="120"/>
      <c r="G3969" s="99"/>
      <c r="H3969" s="172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85"/>
      <c r="J3969" s="171" t="str">
        <f t="shared" si="119"/>
        <v/>
      </c>
      <c r="K3969" s="163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53" t="str">
        <f>IF('C. Consumer Service Detail'!$F3969="","",IF(VLOOKUP('C. Consumer Service Detail'!$F3969,'Table of Current Services'!$B$7:$F$36,'Table of Current Services'!$F$5,)="cost","Yes","No"))</f>
        <v/>
      </c>
      <c r="M3969" s="154" t="str">
        <f>IFERROR(IF('C. Consumer Service Detail'!$K3969="No Match","No",VLOOKUP('C. Consumer Service Detail'!$C3969,'B. Consumer Budget'!$E$11:$F$2010,2,FALSE)),"")</f>
        <v/>
      </c>
      <c r="P3969" s="94"/>
      <c r="Q3969" s="94"/>
    </row>
    <row r="3970" spans="2:17" x14ac:dyDescent="0.25">
      <c r="B3970" s="95">
        <f t="shared" si="120"/>
        <v>3960</v>
      </c>
      <c r="C3970" s="149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97"/>
      <c r="E3970" s="96"/>
      <c r="F3970" s="119"/>
      <c r="G3970" s="97"/>
      <c r="H3970" s="170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86"/>
      <c r="J3970" s="171" t="str">
        <f t="shared" si="119"/>
        <v/>
      </c>
      <c r="K3970" s="163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53" t="str">
        <f>IF('C. Consumer Service Detail'!$F3970="","",IF(VLOOKUP('C. Consumer Service Detail'!$F3970,'Table of Current Services'!$B$7:$F$36,'Table of Current Services'!$F$5,)="cost","Yes","No"))</f>
        <v/>
      </c>
      <c r="M3970" s="154" t="str">
        <f>IFERROR(IF('C. Consumer Service Detail'!$K3970="No Match","No",VLOOKUP('C. Consumer Service Detail'!$C3970,'B. Consumer Budget'!$E$11:$F$2010,2,FALSE)),"")</f>
        <v/>
      </c>
      <c r="P3970" s="94"/>
      <c r="Q3970" s="94"/>
    </row>
    <row r="3971" spans="2:17" x14ac:dyDescent="0.25">
      <c r="B3971" s="95">
        <f t="shared" si="120"/>
        <v>3961</v>
      </c>
      <c r="C3971" s="149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96"/>
      <c r="E3971" s="98"/>
      <c r="F3971" s="120"/>
      <c r="G3971" s="99"/>
      <c r="H3971" s="172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85"/>
      <c r="J3971" s="171" t="str">
        <f t="shared" si="119"/>
        <v/>
      </c>
      <c r="K3971" s="163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53" t="str">
        <f>IF('C. Consumer Service Detail'!$F3971="","",IF(VLOOKUP('C. Consumer Service Detail'!$F3971,'Table of Current Services'!$B$7:$F$36,'Table of Current Services'!$F$5,)="cost","Yes","No"))</f>
        <v/>
      </c>
      <c r="M3971" s="154" t="str">
        <f>IFERROR(IF('C. Consumer Service Detail'!$K3971="No Match","No",VLOOKUP('C. Consumer Service Detail'!$C3971,'B. Consumer Budget'!$E$11:$F$2010,2,FALSE)),"")</f>
        <v/>
      </c>
      <c r="P3971" s="94"/>
      <c r="Q3971" s="94"/>
    </row>
    <row r="3972" spans="2:17" x14ac:dyDescent="0.25">
      <c r="B3972" s="95">
        <f t="shared" si="120"/>
        <v>3962</v>
      </c>
      <c r="C3972" s="149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97"/>
      <c r="E3972" s="96"/>
      <c r="F3972" s="119"/>
      <c r="G3972" s="97"/>
      <c r="H3972" s="170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86"/>
      <c r="J3972" s="171" t="str">
        <f t="shared" si="119"/>
        <v/>
      </c>
      <c r="K3972" s="163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53" t="str">
        <f>IF('C. Consumer Service Detail'!$F3972="","",IF(VLOOKUP('C. Consumer Service Detail'!$F3972,'Table of Current Services'!$B$7:$F$36,'Table of Current Services'!$F$5,)="cost","Yes","No"))</f>
        <v/>
      </c>
      <c r="M3972" s="154" t="str">
        <f>IFERROR(IF('C. Consumer Service Detail'!$K3972="No Match","No",VLOOKUP('C. Consumer Service Detail'!$C3972,'B. Consumer Budget'!$E$11:$F$2010,2,FALSE)),"")</f>
        <v/>
      </c>
      <c r="P3972" s="94"/>
      <c r="Q3972" s="94"/>
    </row>
    <row r="3973" spans="2:17" x14ac:dyDescent="0.25">
      <c r="B3973" s="95">
        <f t="shared" si="120"/>
        <v>3963</v>
      </c>
      <c r="C3973" s="149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96"/>
      <c r="E3973" s="98"/>
      <c r="F3973" s="120"/>
      <c r="G3973" s="99"/>
      <c r="H3973" s="172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85"/>
      <c r="J3973" s="171" t="str">
        <f t="shared" si="119"/>
        <v/>
      </c>
      <c r="K3973" s="163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53" t="str">
        <f>IF('C. Consumer Service Detail'!$F3973="","",IF(VLOOKUP('C. Consumer Service Detail'!$F3973,'Table of Current Services'!$B$7:$F$36,'Table of Current Services'!$F$5,)="cost","Yes","No"))</f>
        <v/>
      </c>
      <c r="M3973" s="154" t="str">
        <f>IFERROR(IF('C. Consumer Service Detail'!$K3973="No Match","No",VLOOKUP('C. Consumer Service Detail'!$C3973,'B. Consumer Budget'!$E$11:$F$2010,2,FALSE)),"")</f>
        <v/>
      </c>
      <c r="P3973" s="94"/>
      <c r="Q3973" s="94"/>
    </row>
    <row r="3974" spans="2:17" x14ac:dyDescent="0.25">
      <c r="B3974" s="95">
        <f t="shared" si="120"/>
        <v>3964</v>
      </c>
      <c r="C3974" s="149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97"/>
      <c r="E3974" s="96"/>
      <c r="F3974" s="119"/>
      <c r="G3974" s="97"/>
      <c r="H3974" s="170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86"/>
      <c r="J3974" s="171" t="str">
        <f t="shared" si="119"/>
        <v/>
      </c>
      <c r="K3974" s="163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53" t="str">
        <f>IF('C. Consumer Service Detail'!$F3974="","",IF(VLOOKUP('C. Consumer Service Detail'!$F3974,'Table of Current Services'!$B$7:$F$36,'Table of Current Services'!$F$5,)="cost","Yes","No"))</f>
        <v/>
      </c>
      <c r="M3974" s="154" t="str">
        <f>IFERROR(IF('C. Consumer Service Detail'!$K3974="No Match","No",VLOOKUP('C. Consumer Service Detail'!$C3974,'B. Consumer Budget'!$E$11:$F$2010,2,FALSE)),"")</f>
        <v/>
      </c>
      <c r="P3974" s="94"/>
      <c r="Q3974" s="94"/>
    </row>
    <row r="3975" spans="2:17" x14ac:dyDescent="0.25">
      <c r="B3975" s="95">
        <f t="shared" si="120"/>
        <v>3965</v>
      </c>
      <c r="C3975" s="149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96"/>
      <c r="E3975" s="98"/>
      <c r="F3975" s="120"/>
      <c r="G3975" s="99"/>
      <c r="H3975" s="172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85"/>
      <c r="J3975" s="171" t="str">
        <f t="shared" si="119"/>
        <v/>
      </c>
      <c r="K3975" s="163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53" t="str">
        <f>IF('C. Consumer Service Detail'!$F3975="","",IF(VLOOKUP('C. Consumer Service Detail'!$F3975,'Table of Current Services'!$B$7:$F$36,'Table of Current Services'!$F$5,)="cost","Yes","No"))</f>
        <v/>
      </c>
      <c r="M3975" s="154" t="str">
        <f>IFERROR(IF('C. Consumer Service Detail'!$K3975="No Match","No",VLOOKUP('C. Consumer Service Detail'!$C3975,'B. Consumer Budget'!$E$11:$F$2010,2,FALSE)),"")</f>
        <v/>
      </c>
      <c r="P3975" s="94"/>
      <c r="Q3975" s="94"/>
    </row>
    <row r="3976" spans="2:17" x14ac:dyDescent="0.25">
      <c r="B3976" s="95">
        <f t="shared" si="120"/>
        <v>3966</v>
      </c>
      <c r="C3976" s="149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97"/>
      <c r="E3976" s="96"/>
      <c r="F3976" s="119"/>
      <c r="G3976" s="97"/>
      <c r="H3976" s="170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86"/>
      <c r="J3976" s="171" t="str">
        <f t="shared" si="119"/>
        <v/>
      </c>
      <c r="K3976" s="163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53" t="str">
        <f>IF('C. Consumer Service Detail'!$F3976="","",IF(VLOOKUP('C. Consumer Service Detail'!$F3976,'Table of Current Services'!$B$7:$F$36,'Table of Current Services'!$F$5,)="cost","Yes","No"))</f>
        <v/>
      </c>
      <c r="M3976" s="154" t="str">
        <f>IFERROR(IF('C. Consumer Service Detail'!$K3976="No Match","No",VLOOKUP('C. Consumer Service Detail'!$C3976,'B. Consumer Budget'!$E$11:$F$2010,2,FALSE)),"")</f>
        <v/>
      </c>
      <c r="P3976" s="94"/>
      <c r="Q3976" s="94"/>
    </row>
    <row r="3977" spans="2:17" x14ac:dyDescent="0.25">
      <c r="B3977" s="95">
        <f t="shared" si="120"/>
        <v>3967</v>
      </c>
      <c r="C3977" s="149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96"/>
      <c r="E3977" s="98"/>
      <c r="F3977" s="120"/>
      <c r="G3977" s="99"/>
      <c r="H3977" s="172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85"/>
      <c r="J3977" s="171" t="str">
        <f t="shared" si="119"/>
        <v/>
      </c>
      <c r="K3977" s="163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53" t="str">
        <f>IF('C. Consumer Service Detail'!$F3977="","",IF(VLOOKUP('C. Consumer Service Detail'!$F3977,'Table of Current Services'!$B$7:$F$36,'Table of Current Services'!$F$5,)="cost","Yes","No"))</f>
        <v/>
      </c>
      <c r="M3977" s="154" t="str">
        <f>IFERROR(IF('C. Consumer Service Detail'!$K3977="No Match","No",VLOOKUP('C. Consumer Service Detail'!$C3977,'B. Consumer Budget'!$E$11:$F$2010,2,FALSE)),"")</f>
        <v/>
      </c>
      <c r="P3977" s="94"/>
      <c r="Q3977" s="94"/>
    </row>
    <row r="3978" spans="2:17" x14ac:dyDescent="0.25">
      <c r="B3978" s="95">
        <f t="shared" si="120"/>
        <v>3968</v>
      </c>
      <c r="C3978" s="149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97"/>
      <c r="E3978" s="96"/>
      <c r="F3978" s="119"/>
      <c r="G3978" s="97"/>
      <c r="H3978" s="170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86"/>
      <c r="J3978" s="171" t="str">
        <f t="shared" si="119"/>
        <v/>
      </c>
      <c r="K3978" s="163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53" t="str">
        <f>IF('C. Consumer Service Detail'!$F3978="","",IF(VLOOKUP('C. Consumer Service Detail'!$F3978,'Table of Current Services'!$B$7:$F$36,'Table of Current Services'!$F$5,)="cost","Yes","No"))</f>
        <v/>
      </c>
      <c r="M3978" s="154" t="str">
        <f>IFERROR(IF('C. Consumer Service Detail'!$K3978="No Match","No",VLOOKUP('C. Consumer Service Detail'!$C3978,'B. Consumer Budget'!$E$11:$F$2010,2,FALSE)),"")</f>
        <v/>
      </c>
      <c r="P3978" s="94"/>
      <c r="Q3978" s="94"/>
    </row>
    <row r="3979" spans="2:17" x14ac:dyDescent="0.25">
      <c r="B3979" s="95">
        <f t="shared" si="120"/>
        <v>3969</v>
      </c>
      <c r="C3979" s="149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96"/>
      <c r="E3979" s="98"/>
      <c r="F3979" s="120"/>
      <c r="G3979" s="99"/>
      <c r="H3979" s="172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85"/>
      <c r="J3979" s="171" t="str">
        <f t="shared" ref="J3979:J4042" si="121">IFERROR(IF($H3979&gt;0,$H3979*$I3979,$I3979),"")</f>
        <v/>
      </c>
      <c r="K3979" s="163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53" t="str">
        <f>IF('C. Consumer Service Detail'!$F3979="","",IF(VLOOKUP('C. Consumer Service Detail'!$F3979,'Table of Current Services'!$B$7:$F$36,'Table of Current Services'!$F$5,)="cost","Yes","No"))</f>
        <v/>
      </c>
      <c r="M3979" s="154" t="str">
        <f>IFERROR(IF('C. Consumer Service Detail'!$K3979="No Match","No",VLOOKUP('C. Consumer Service Detail'!$C3979,'B. Consumer Budget'!$E$11:$F$2010,2,FALSE)),"")</f>
        <v/>
      </c>
      <c r="P3979" s="94"/>
      <c r="Q3979" s="94"/>
    </row>
    <row r="3980" spans="2:17" x14ac:dyDescent="0.25">
      <c r="B3980" s="95">
        <f t="shared" ref="B3980:B4043" si="122">B3979+1</f>
        <v>3970</v>
      </c>
      <c r="C3980" s="149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97"/>
      <c r="E3980" s="96"/>
      <c r="F3980" s="119"/>
      <c r="G3980" s="97"/>
      <c r="H3980" s="170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86"/>
      <c r="J3980" s="171" t="str">
        <f t="shared" si="121"/>
        <v/>
      </c>
      <c r="K3980" s="163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53" t="str">
        <f>IF('C. Consumer Service Detail'!$F3980="","",IF(VLOOKUP('C. Consumer Service Detail'!$F3980,'Table of Current Services'!$B$7:$F$36,'Table of Current Services'!$F$5,)="cost","Yes","No"))</f>
        <v/>
      </c>
      <c r="M3980" s="154" t="str">
        <f>IFERROR(IF('C. Consumer Service Detail'!$K3980="No Match","No",VLOOKUP('C. Consumer Service Detail'!$C3980,'B. Consumer Budget'!$E$11:$F$2010,2,FALSE)),"")</f>
        <v/>
      </c>
      <c r="P3980" s="94"/>
      <c r="Q3980" s="94"/>
    </row>
    <row r="3981" spans="2:17" x14ac:dyDescent="0.25">
      <c r="B3981" s="95">
        <f t="shared" si="122"/>
        <v>3971</v>
      </c>
      <c r="C3981" s="149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96"/>
      <c r="E3981" s="98"/>
      <c r="F3981" s="120"/>
      <c r="G3981" s="99"/>
      <c r="H3981" s="172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85"/>
      <c r="J3981" s="171" t="str">
        <f t="shared" si="121"/>
        <v/>
      </c>
      <c r="K3981" s="163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53" t="str">
        <f>IF('C. Consumer Service Detail'!$F3981="","",IF(VLOOKUP('C. Consumer Service Detail'!$F3981,'Table of Current Services'!$B$7:$F$36,'Table of Current Services'!$F$5,)="cost","Yes","No"))</f>
        <v/>
      </c>
      <c r="M3981" s="154" t="str">
        <f>IFERROR(IF('C. Consumer Service Detail'!$K3981="No Match","No",VLOOKUP('C. Consumer Service Detail'!$C3981,'B. Consumer Budget'!$E$11:$F$2010,2,FALSE)),"")</f>
        <v/>
      </c>
      <c r="P3981" s="94"/>
      <c r="Q3981" s="94"/>
    </row>
    <row r="3982" spans="2:17" x14ac:dyDescent="0.25">
      <c r="B3982" s="95">
        <f t="shared" si="122"/>
        <v>3972</v>
      </c>
      <c r="C3982" s="149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97"/>
      <c r="E3982" s="96"/>
      <c r="F3982" s="119"/>
      <c r="G3982" s="97"/>
      <c r="H3982" s="170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86"/>
      <c r="J3982" s="171" t="str">
        <f t="shared" si="121"/>
        <v/>
      </c>
      <c r="K3982" s="163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53" t="str">
        <f>IF('C. Consumer Service Detail'!$F3982="","",IF(VLOOKUP('C. Consumer Service Detail'!$F3982,'Table of Current Services'!$B$7:$F$36,'Table of Current Services'!$F$5,)="cost","Yes","No"))</f>
        <v/>
      </c>
      <c r="M3982" s="154" t="str">
        <f>IFERROR(IF('C. Consumer Service Detail'!$K3982="No Match","No",VLOOKUP('C. Consumer Service Detail'!$C3982,'B. Consumer Budget'!$E$11:$F$2010,2,FALSE)),"")</f>
        <v/>
      </c>
      <c r="P3982" s="94"/>
      <c r="Q3982" s="94"/>
    </row>
    <row r="3983" spans="2:17" x14ac:dyDescent="0.25">
      <c r="B3983" s="95">
        <f t="shared" si="122"/>
        <v>3973</v>
      </c>
      <c r="C3983" s="149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96"/>
      <c r="E3983" s="98"/>
      <c r="F3983" s="120"/>
      <c r="G3983" s="99"/>
      <c r="H3983" s="172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85"/>
      <c r="J3983" s="171" t="str">
        <f t="shared" si="121"/>
        <v/>
      </c>
      <c r="K3983" s="163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53" t="str">
        <f>IF('C. Consumer Service Detail'!$F3983="","",IF(VLOOKUP('C. Consumer Service Detail'!$F3983,'Table of Current Services'!$B$7:$F$36,'Table of Current Services'!$F$5,)="cost","Yes","No"))</f>
        <v/>
      </c>
      <c r="M3983" s="154" t="str">
        <f>IFERROR(IF('C. Consumer Service Detail'!$K3983="No Match","No",VLOOKUP('C. Consumer Service Detail'!$C3983,'B. Consumer Budget'!$E$11:$F$2010,2,FALSE)),"")</f>
        <v/>
      </c>
      <c r="P3983" s="94"/>
      <c r="Q3983" s="94"/>
    </row>
    <row r="3984" spans="2:17" x14ac:dyDescent="0.25">
      <c r="B3984" s="95">
        <f t="shared" si="122"/>
        <v>3974</v>
      </c>
      <c r="C3984" s="149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97"/>
      <c r="E3984" s="96"/>
      <c r="F3984" s="119"/>
      <c r="G3984" s="97"/>
      <c r="H3984" s="170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86"/>
      <c r="J3984" s="171" t="str">
        <f t="shared" si="121"/>
        <v/>
      </c>
      <c r="K3984" s="163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53" t="str">
        <f>IF('C. Consumer Service Detail'!$F3984="","",IF(VLOOKUP('C. Consumer Service Detail'!$F3984,'Table of Current Services'!$B$7:$F$36,'Table of Current Services'!$F$5,)="cost","Yes","No"))</f>
        <v/>
      </c>
      <c r="M3984" s="154" t="str">
        <f>IFERROR(IF('C. Consumer Service Detail'!$K3984="No Match","No",VLOOKUP('C. Consumer Service Detail'!$C3984,'B. Consumer Budget'!$E$11:$F$2010,2,FALSE)),"")</f>
        <v/>
      </c>
      <c r="P3984" s="94"/>
      <c r="Q3984" s="94"/>
    </row>
    <row r="3985" spans="2:17" x14ac:dyDescent="0.25">
      <c r="B3985" s="95">
        <f t="shared" si="122"/>
        <v>3975</v>
      </c>
      <c r="C3985" s="149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96"/>
      <c r="E3985" s="98"/>
      <c r="F3985" s="120"/>
      <c r="G3985" s="99"/>
      <c r="H3985" s="172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85"/>
      <c r="J3985" s="171" t="str">
        <f t="shared" si="121"/>
        <v/>
      </c>
      <c r="K3985" s="163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53" t="str">
        <f>IF('C. Consumer Service Detail'!$F3985="","",IF(VLOOKUP('C. Consumer Service Detail'!$F3985,'Table of Current Services'!$B$7:$F$36,'Table of Current Services'!$F$5,)="cost","Yes","No"))</f>
        <v/>
      </c>
      <c r="M3985" s="154" t="str">
        <f>IFERROR(IF('C. Consumer Service Detail'!$K3985="No Match","No",VLOOKUP('C. Consumer Service Detail'!$C3985,'B. Consumer Budget'!$E$11:$F$2010,2,FALSE)),"")</f>
        <v/>
      </c>
      <c r="P3985" s="94"/>
      <c r="Q3985" s="94"/>
    </row>
    <row r="3986" spans="2:17" x14ac:dyDescent="0.25">
      <c r="B3986" s="95">
        <f t="shared" si="122"/>
        <v>3976</v>
      </c>
      <c r="C3986" s="149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97"/>
      <c r="E3986" s="96"/>
      <c r="F3986" s="119"/>
      <c r="G3986" s="97"/>
      <c r="H3986" s="170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86"/>
      <c r="J3986" s="171" t="str">
        <f t="shared" si="121"/>
        <v/>
      </c>
      <c r="K3986" s="163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53" t="str">
        <f>IF('C. Consumer Service Detail'!$F3986="","",IF(VLOOKUP('C. Consumer Service Detail'!$F3986,'Table of Current Services'!$B$7:$F$36,'Table of Current Services'!$F$5,)="cost","Yes","No"))</f>
        <v/>
      </c>
      <c r="M3986" s="154" t="str">
        <f>IFERROR(IF('C. Consumer Service Detail'!$K3986="No Match","No",VLOOKUP('C. Consumer Service Detail'!$C3986,'B. Consumer Budget'!$E$11:$F$2010,2,FALSE)),"")</f>
        <v/>
      </c>
      <c r="P3986" s="94"/>
      <c r="Q3986" s="94"/>
    </row>
    <row r="3987" spans="2:17" x14ac:dyDescent="0.25">
      <c r="B3987" s="95">
        <f t="shared" si="122"/>
        <v>3977</v>
      </c>
      <c r="C3987" s="149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96"/>
      <c r="E3987" s="98"/>
      <c r="F3987" s="120"/>
      <c r="G3987" s="99"/>
      <c r="H3987" s="172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85"/>
      <c r="J3987" s="171" t="str">
        <f t="shared" si="121"/>
        <v/>
      </c>
      <c r="K3987" s="163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53" t="str">
        <f>IF('C. Consumer Service Detail'!$F3987="","",IF(VLOOKUP('C. Consumer Service Detail'!$F3987,'Table of Current Services'!$B$7:$F$36,'Table of Current Services'!$F$5,)="cost","Yes","No"))</f>
        <v/>
      </c>
      <c r="M3987" s="154" t="str">
        <f>IFERROR(IF('C. Consumer Service Detail'!$K3987="No Match","No",VLOOKUP('C. Consumer Service Detail'!$C3987,'B. Consumer Budget'!$E$11:$F$2010,2,FALSE)),"")</f>
        <v/>
      </c>
      <c r="P3987" s="94"/>
      <c r="Q3987" s="94"/>
    </row>
    <row r="3988" spans="2:17" x14ac:dyDescent="0.25">
      <c r="B3988" s="95">
        <f t="shared" si="122"/>
        <v>3978</v>
      </c>
      <c r="C3988" s="149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97"/>
      <c r="E3988" s="96"/>
      <c r="F3988" s="119"/>
      <c r="G3988" s="97"/>
      <c r="H3988" s="170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86"/>
      <c r="J3988" s="171" t="str">
        <f t="shared" si="121"/>
        <v/>
      </c>
      <c r="K3988" s="163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53" t="str">
        <f>IF('C. Consumer Service Detail'!$F3988="","",IF(VLOOKUP('C. Consumer Service Detail'!$F3988,'Table of Current Services'!$B$7:$F$36,'Table of Current Services'!$F$5,)="cost","Yes","No"))</f>
        <v/>
      </c>
      <c r="M3988" s="154" t="str">
        <f>IFERROR(IF('C. Consumer Service Detail'!$K3988="No Match","No",VLOOKUP('C. Consumer Service Detail'!$C3988,'B. Consumer Budget'!$E$11:$F$2010,2,FALSE)),"")</f>
        <v/>
      </c>
      <c r="P3988" s="94"/>
      <c r="Q3988" s="94"/>
    </row>
    <row r="3989" spans="2:17" x14ac:dyDescent="0.25">
      <c r="B3989" s="95">
        <f t="shared" si="122"/>
        <v>3979</v>
      </c>
      <c r="C3989" s="149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96"/>
      <c r="E3989" s="98"/>
      <c r="F3989" s="120"/>
      <c r="G3989" s="99"/>
      <c r="H3989" s="172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85"/>
      <c r="J3989" s="171" t="str">
        <f t="shared" si="121"/>
        <v/>
      </c>
      <c r="K3989" s="163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53" t="str">
        <f>IF('C. Consumer Service Detail'!$F3989="","",IF(VLOOKUP('C. Consumer Service Detail'!$F3989,'Table of Current Services'!$B$7:$F$36,'Table of Current Services'!$F$5,)="cost","Yes","No"))</f>
        <v/>
      </c>
      <c r="M3989" s="154" t="str">
        <f>IFERROR(IF('C. Consumer Service Detail'!$K3989="No Match","No",VLOOKUP('C. Consumer Service Detail'!$C3989,'B. Consumer Budget'!$E$11:$F$2010,2,FALSE)),"")</f>
        <v/>
      </c>
      <c r="P3989" s="94"/>
      <c r="Q3989" s="94"/>
    </row>
    <row r="3990" spans="2:17" x14ac:dyDescent="0.25">
      <c r="B3990" s="95">
        <f t="shared" si="122"/>
        <v>3980</v>
      </c>
      <c r="C3990" s="149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97"/>
      <c r="E3990" s="96"/>
      <c r="F3990" s="119"/>
      <c r="G3990" s="97"/>
      <c r="H3990" s="170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86"/>
      <c r="J3990" s="171" t="str">
        <f t="shared" si="121"/>
        <v/>
      </c>
      <c r="K3990" s="163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53" t="str">
        <f>IF('C. Consumer Service Detail'!$F3990="","",IF(VLOOKUP('C. Consumer Service Detail'!$F3990,'Table of Current Services'!$B$7:$F$36,'Table of Current Services'!$F$5,)="cost","Yes","No"))</f>
        <v/>
      </c>
      <c r="M3990" s="154" t="str">
        <f>IFERROR(IF('C. Consumer Service Detail'!$K3990="No Match","No",VLOOKUP('C. Consumer Service Detail'!$C3990,'B. Consumer Budget'!$E$11:$F$2010,2,FALSE)),"")</f>
        <v/>
      </c>
      <c r="P3990" s="94"/>
      <c r="Q3990" s="94"/>
    </row>
    <row r="3991" spans="2:17" x14ac:dyDescent="0.25">
      <c r="B3991" s="95">
        <f t="shared" si="122"/>
        <v>3981</v>
      </c>
      <c r="C3991" s="149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96"/>
      <c r="E3991" s="98"/>
      <c r="F3991" s="120"/>
      <c r="G3991" s="99"/>
      <c r="H3991" s="172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85"/>
      <c r="J3991" s="171" t="str">
        <f t="shared" si="121"/>
        <v/>
      </c>
      <c r="K3991" s="163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53" t="str">
        <f>IF('C. Consumer Service Detail'!$F3991="","",IF(VLOOKUP('C. Consumer Service Detail'!$F3991,'Table of Current Services'!$B$7:$F$36,'Table of Current Services'!$F$5,)="cost","Yes","No"))</f>
        <v/>
      </c>
      <c r="M3991" s="154" t="str">
        <f>IFERROR(IF('C. Consumer Service Detail'!$K3991="No Match","No",VLOOKUP('C. Consumer Service Detail'!$C3991,'B. Consumer Budget'!$E$11:$F$2010,2,FALSE)),"")</f>
        <v/>
      </c>
      <c r="P3991" s="94"/>
      <c r="Q3991" s="94"/>
    </row>
    <row r="3992" spans="2:17" x14ac:dyDescent="0.25">
      <c r="B3992" s="95">
        <f t="shared" si="122"/>
        <v>3982</v>
      </c>
      <c r="C3992" s="149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97"/>
      <c r="E3992" s="96"/>
      <c r="F3992" s="119"/>
      <c r="G3992" s="97"/>
      <c r="H3992" s="170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86"/>
      <c r="J3992" s="171" t="str">
        <f t="shared" si="121"/>
        <v/>
      </c>
      <c r="K3992" s="163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53" t="str">
        <f>IF('C. Consumer Service Detail'!$F3992="","",IF(VLOOKUP('C. Consumer Service Detail'!$F3992,'Table of Current Services'!$B$7:$F$36,'Table of Current Services'!$F$5,)="cost","Yes","No"))</f>
        <v/>
      </c>
      <c r="M3992" s="154" t="str">
        <f>IFERROR(IF('C. Consumer Service Detail'!$K3992="No Match","No",VLOOKUP('C. Consumer Service Detail'!$C3992,'B. Consumer Budget'!$E$11:$F$2010,2,FALSE)),"")</f>
        <v/>
      </c>
      <c r="P3992" s="94"/>
      <c r="Q3992" s="94"/>
    </row>
    <row r="3993" spans="2:17" x14ac:dyDescent="0.25">
      <c r="B3993" s="95">
        <f t="shared" si="122"/>
        <v>3983</v>
      </c>
      <c r="C3993" s="149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96"/>
      <c r="E3993" s="98"/>
      <c r="F3993" s="120"/>
      <c r="G3993" s="99"/>
      <c r="H3993" s="172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85"/>
      <c r="J3993" s="171" t="str">
        <f t="shared" si="121"/>
        <v/>
      </c>
      <c r="K3993" s="163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53" t="str">
        <f>IF('C. Consumer Service Detail'!$F3993="","",IF(VLOOKUP('C. Consumer Service Detail'!$F3993,'Table of Current Services'!$B$7:$F$36,'Table of Current Services'!$F$5,)="cost","Yes","No"))</f>
        <v/>
      </c>
      <c r="M3993" s="154" t="str">
        <f>IFERROR(IF('C. Consumer Service Detail'!$K3993="No Match","No",VLOOKUP('C. Consumer Service Detail'!$C3993,'B. Consumer Budget'!$E$11:$F$2010,2,FALSE)),"")</f>
        <v/>
      </c>
      <c r="P3993" s="94"/>
      <c r="Q3993" s="94"/>
    </row>
    <row r="3994" spans="2:17" x14ac:dyDescent="0.25">
      <c r="B3994" s="95">
        <f t="shared" si="122"/>
        <v>3984</v>
      </c>
      <c r="C3994" s="149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97"/>
      <c r="E3994" s="96"/>
      <c r="F3994" s="119"/>
      <c r="G3994" s="97"/>
      <c r="H3994" s="170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86"/>
      <c r="J3994" s="171" t="str">
        <f t="shared" si="121"/>
        <v/>
      </c>
      <c r="K3994" s="163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53" t="str">
        <f>IF('C. Consumer Service Detail'!$F3994="","",IF(VLOOKUP('C. Consumer Service Detail'!$F3994,'Table of Current Services'!$B$7:$F$36,'Table of Current Services'!$F$5,)="cost","Yes","No"))</f>
        <v/>
      </c>
      <c r="M3994" s="154" t="str">
        <f>IFERROR(IF('C. Consumer Service Detail'!$K3994="No Match","No",VLOOKUP('C. Consumer Service Detail'!$C3994,'B. Consumer Budget'!$E$11:$F$2010,2,FALSE)),"")</f>
        <v/>
      </c>
      <c r="P3994" s="94"/>
      <c r="Q3994" s="94"/>
    </row>
    <row r="3995" spans="2:17" x14ac:dyDescent="0.25">
      <c r="B3995" s="95">
        <f t="shared" si="122"/>
        <v>3985</v>
      </c>
      <c r="C3995" s="149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96"/>
      <c r="E3995" s="98"/>
      <c r="F3995" s="120"/>
      <c r="G3995" s="99"/>
      <c r="H3995" s="172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85"/>
      <c r="J3995" s="171" t="str">
        <f t="shared" si="121"/>
        <v/>
      </c>
      <c r="K3995" s="163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53" t="str">
        <f>IF('C. Consumer Service Detail'!$F3995="","",IF(VLOOKUP('C. Consumer Service Detail'!$F3995,'Table of Current Services'!$B$7:$F$36,'Table of Current Services'!$F$5,)="cost","Yes","No"))</f>
        <v/>
      </c>
      <c r="M3995" s="154" t="str">
        <f>IFERROR(IF('C. Consumer Service Detail'!$K3995="No Match","No",VLOOKUP('C. Consumer Service Detail'!$C3995,'B. Consumer Budget'!$E$11:$F$2010,2,FALSE)),"")</f>
        <v/>
      </c>
      <c r="P3995" s="94"/>
      <c r="Q3995" s="94"/>
    </row>
    <row r="3996" spans="2:17" x14ac:dyDescent="0.25">
      <c r="B3996" s="95">
        <f t="shared" si="122"/>
        <v>3986</v>
      </c>
      <c r="C3996" s="149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97"/>
      <c r="E3996" s="96"/>
      <c r="F3996" s="119"/>
      <c r="G3996" s="97"/>
      <c r="H3996" s="170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86"/>
      <c r="J3996" s="171" t="str">
        <f t="shared" si="121"/>
        <v/>
      </c>
      <c r="K3996" s="163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53" t="str">
        <f>IF('C. Consumer Service Detail'!$F3996="","",IF(VLOOKUP('C. Consumer Service Detail'!$F3996,'Table of Current Services'!$B$7:$F$36,'Table of Current Services'!$F$5,)="cost","Yes","No"))</f>
        <v/>
      </c>
      <c r="M3996" s="154" t="str">
        <f>IFERROR(IF('C. Consumer Service Detail'!$K3996="No Match","No",VLOOKUP('C. Consumer Service Detail'!$C3996,'B. Consumer Budget'!$E$11:$F$2010,2,FALSE)),"")</f>
        <v/>
      </c>
      <c r="P3996" s="94"/>
      <c r="Q3996" s="94"/>
    </row>
    <row r="3997" spans="2:17" x14ac:dyDescent="0.25">
      <c r="B3997" s="95">
        <f t="shared" si="122"/>
        <v>3987</v>
      </c>
      <c r="C3997" s="149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96"/>
      <c r="E3997" s="98"/>
      <c r="F3997" s="120"/>
      <c r="G3997" s="99"/>
      <c r="H3997" s="172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85"/>
      <c r="J3997" s="171" t="str">
        <f t="shared" si="121"/>
        <v/>
      </c>
      <c r="K3997" s="163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53" t="str">
        <f>IF('C. Consumer Service Detail'!$F3997="","",IF(VLOOKUP('C. Consumer Service Detail'!$F3997,'Table of Current Services'!$B$7:$F$36,'Table of Current Services'!$F$5,)="cost","Yes","No"))</f>
        <v/>
      </c>
      <c r="M3997" s="154" t="str">
        <f>IFERROR(IF('C. Consumer Service Detail'!$K3997="No Match","No",VLOOKUP('C. Consumer Service Detail'!$C3997,'B. Consumer Budget'!$E$11:$F$2010,2,FALSE)),"")</f>
        <v/>
      </c>
      <c r="P3997" s="94"/>
      <c r="Q3997" s="94"/>
    </row>
    <row r="3998" spans="2:17" x14ac:dyDescent="0.25">
      <c r="B3998" s="95">
        <f t="shared" si="122"/>
        <v>3988</v>
      </c>
      <c r="C3998" s="149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97"/>
      <c r="E3998" s="96"/>
      <c r="F3998" s="119"/>
      <c r="G3998" s="97"/>
      <c r="H3998" s="170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86"/>
      <c r="J3998" s="171" t="str">
        <f t="shared" si="121"/>
        <v/>
      </c>
      <c r="K3998" s="163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53" t="str">
        <f>IF('C. Consumer Service Detail'!$F3998="","",IF(VLOOKUP('C. Consumer Service Detail'!$F3998,'Table of Current Services'!$B$7:$F$36,'Table of Current Services'!$F$5,)="cost","Yes","No"))</f>
        <v/>
      </c>
      <c r="M3998" s="154" t="str">
        <f>IFERROR(IF('C. Consumer Service Detail'!$K3998="No Match","No",VLOOKUP('C. Consumer Service Detail'!$C3998,'B. Consumer Budget'!$E$11:$F$2010,2,FALSE)),"")</f>
        <v/>
      </c>
      <c r="P3998" s="94"/>
      <c r="Q3998" s="94"/>
    </row>
    <row r="3999" spans="2:17" x14ac:dyDescent="0.25">
      <c r="B3999" s="95">
        <f t="shared" si="122"/>
        <v>3989</v>
      </c>
      <c r="C3999" s="149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96"/>
      <c r="E3999" s="98"/>
      <c r="F3999" s="120"/>
      <c r="G3999" s="99"/>
      <c r="H3999" s="172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85"/>
      <c r="J3999" s="171" t="str">
        <f t="shared" si="121"/>
        <v/>
      </c>
      <c r="K3999" s="163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53" t="str">
        <f>IF('C. Consumer Service Detail'!$F3999="","",IF(VLOOKUP('C. Consumer Service Detail'!$F3999,'Table of Current Services'!$B$7:$F$36,'Table of Current Services'!$F$5,)="cost","Yes","No"))</f>
        <v/>
      </c>
      <c r="M3999" s="154" t="str">
        <f>IFERROR(IF('C. Consumer Service Detail'!$K3999="No Match","No",VLOOKUP('C. Consumer Service Detail'!$C3999,'B. Consumer Budget'!$E$11:$F$2010,2,FALSE)),"")</f>
        <v/>
      </c>
      <c r="P3999" s="94"/>
      <c r="Q3999" s="94"/>
    </row>
    <row r="4000" spans="2:17" x14ac:dyDescent="0.25">
      <c r="B4000" s="95">
        <f t="shared" si="122"/>
        <v>3990</v>
      </c>
      <c r="C4000" s="149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97"/>
      <c r="E4000" s="96"/>
      <c r="F4000" s="119"/>
      <c r="G4000" s="97"/>
      <c r="H4000" s="170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86"/>
      <c r="J4000" s="171" t="str">
        <f t="shared" si="121"/>
        <v/>
      </c>
      <c r="K4000" s="163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53" t="str">
        <f>IF('C. Consumer Service Detail'!$F4000="","",IF(VLOOKUP('C. Consumer Service Detail'!$F4000,'Table of Current Services'!$B$7:$F$36,'Table of Current Services'!$F$5,)="cost","Yes","No"))</f>
        <v/>
      </c>
      <c r="M4000" s="154" t="str">
        <f>IFERROR(IF('C. Consumer Service Detail'!$K4000="No Match","No",VLOOKUP('C. Consumer Service Detail'!$C4000,'B. Consumer Budget'!$E$11:$F$2010,2,FALSE)),"")</f>
        <v/>
      </c>
      <c r="P4000" s="94"/>
      <c r="Q4000" s="94"/>
    </row>
    <row r="4001" spans="2:17" x14ac:dyDescent="0.25">
      <c r="B4001" s="95">
        <f t="shared" si="122"/>
        <v>3991</v>
      </c>
      <c r="C4001" s="149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96"/>
      <c r="E4001" s="98"/>
      <c r="F4001" s="120"/>
      <c r="G4001" s="99"/>
      <c r="H4001" s="172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85"/>
      <c r="J4001" s="171" t="str">
        <f t="shared" si="121"/>
        <v/>
      </c>
      <c r="K4001" s="163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53" t="str">
        <f>IF('C. Consumer Service Detail'!$F4001="","",IF(VLOOKUP('C. Consumer Service Detail'!$F4001,'Table of Current Services'!$B$7:$F$36,'Table of Current Services'!$F$5,)="cost","Yes","No"))</f>
        <v/>
      </c>
      <c r="M4001" s="154" t="str">
        <f>IFERROR(IF('C. Consumer Service Detail'!$K4001="No Match","No",VLOOKUP('C. Consumer Service Detail'!$C4001,'B. Consumer Budget'!$E$11:$F$2010,2,FALSE)),"")</f>
        <v/>
      </c>
      <c r="P4001" s="94"/>
      <c r="Q4001" s="94"/>
    </row>
    <row r="4002" spans="2:17" x14ac:dyDescent="0.25">
      <c r="B4002" s="95">
        <f t="shared" si="122"/>
        <v>3992</v>
      </c>
      <c r="C4002" s="149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97"/>
      <c r="E4002" s="96"/>
      <c r="F4002" s="119"/>
      <c r="G4002" s="97"/>
      <c r="H4002" s="170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86"/>
      <c r="J4002" s="171" t="str">
        <f t="shared" si="121"/>
        <v/>
      </c>
      <c r="K4002" s="163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53" t="str">
        <f>IF('C. Consumer Service Detail'!$F4002="","",IF(VLOOKUP('C. Consumer Service Detail'!$F4002,'Table of Current Services'!$B$7:$F$36,'Table of Current Services'!$F$5,)="cost","Yes","No"))</f>
        <v/>
      </c>
      <c r="M4002" s="154" t="str">
        <f>IFERROR(IF('C. Consumer Service Detail'!$K4002="No Match","No",VLOOKUP('C. Consumer Service Detail'!$C4002,'B. Consumer Budget'!$E$11:$F$2010,2,FALSE)),"")</f>
        <v/>
      </c>
      <c r="P4002" s="94"/>
      <c r="Q4002" s="94"/>
    </row>
    <row r="4003" spans="2:17" x14ac:dyDescent="0.25">
      <c r="B4003" s="95">
        <f t="shared" si="122"/>
        <v>3993</v>
      </c>
      <c r="C4003" s="149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96"/>
      <c r="E4003" s="98"/>
      <c r="F4003" s="120"/>
      <c r="G4003" s="99"/>
      <c r="H4003" s="172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85"/>
      <c r="J4003" s="171" t="str">
        <f t="shared" si="121"/>
        <v/>
      </c>
      <c r="K4003" s="163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53" t="str">
        <f>IF('C. Consumer Service Detail'!$F4003="","",IF(VLOOKUP('C. Consumer Service Detail'!$F4003,'Table of Current Services'!$B$7:$F$36,'Table of Current Services'!$F$5,)="cost","Yes","No"))</f>
        <v/>
      </c>
      <c r="M4003" s="154" t="str">
        <f>IFERROR(IF('C. Consumer Service Detail'!$K4003="No Match","No",VLOOKUP('C. Consumer Service Detail'!$C4003,'B. Consumer Budget'!$E$11:$F$2010,2,FALSE)),"")</f>
        <v/>
      </c>
      <c r="P4003" s="94"/>
      <c r="Q4003" s="94"/>
    </row>
    <row r="4004" spans="2:17" x14ac:dyDescent="0.25">
      <c r="B4004" s="95">
        <f t="shared" si="122"/>
        <v>3994</v>
      </c>
      <c r="C4004" s="149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97"/>
      <c r="E4004" s="96"/>
      <c r="F4004" s="119"/>
      <c r="G4004" s="97"/>
      <c r="H4004" s="170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86"/>
      <c r="J4004" s="171" t="str">
        <f t="shared" si="121"/>
        <v/>
      </c>
      <c r="K4004" s="163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53" t="str">
        <f>IF('C. Consumer Service Detail'!$F4004="","",IF(VLOOKUP('C. Consumer Service Detail'!$F4004,'Table of Current Services'!$B$7:$F$36,'Table of Current Services'!$F$5,)="cost","Yes","No"))</f>
        <v/>
      </c>
      <c r="M4004" s="154" t="str">
        <f>IFERROR(IF('C. Consumer Service Detail'!$K4004="No Match","No",VLOOKUP('C. Consumer Service Detail'!$C4004,'B. Consumer Budget'!$E$11:$F$2010,2,FALSE)),"")</f>
        <v/>
      </c>
      <c r="P4004" s="94"/>
      <c r="Q4004" s="94"/>
    </row>
    <row r="4005" spans="2:17" x14ac:dyDescent="0.25">
      <c r="B4005" s="95">
        <f t="shared" si="122"/>
        <v>3995</v>
      </c>
      <c r="C4005" s="149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96"/>
      <c r="E4005" s="98"/>
      <c r="F4005" s="120"/>
      <c r="G4005" s="99"/>
      <c r="H4005" s="172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85"/>
      <c r="J4005" s="171" t="str">
        <f t="shared" si="121"/>
        <v/>
      </c>
      <c r="K4005" s="163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53" t="str">
        <f>IF('C. Consumer Service Detail'!$F4005="","",IF(VLOOKUP('C. Consumer Service Detail'!$F4005,'Table of Current Services'!$B$7:$F$36,'Table of Current Services'!$F$5,)="cost","Yes","No"))</f>
        <v/>
      </c>
      <c r="M4005" s="154" t="str">
        <f>IFERROR(IF('C. Consumer Service Detail'!$K4005="No Match","No",VLOOKUP('C. Consumer Service Detail'!$C4005,'B. Consumer Budget'!$E$11:$F$2010,2,FALSE)),"")</f>
        <v/>
      </c>
      <c r="P4005" s="94"/>
      <c r="Q4005" s="94"/>
    </row>
    <row r="4006" spans="2:17" x14ac:dyDescent="0.25">
      <c r="B4006" s="95">
        <f t="shared" si="122"/>
        <v>3996</v>
      </c>
      <c r="C4006" s="149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97"/>
      <c r="E4006" s="96"/>
      <c r="F4006" s="119"/>
      <c r="G4006" s="97"/>
      <c r="H4006" s="170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86"/>
      <c r="J4006" s="171" t="str">
        <f t="shared" si="121"/>
        <v/>
      </c>
      <c r="K4006" s="163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53" t="str">
        <f>IF('C. Consumer Service Detail'!$F4006="","",IF(VLOOKUP('C. Consumer Service Detail'!$F4006,'Table of Current Services'!$B$7:$F$36,'Table of Current Services'!$F$5,)="cost","Yes","No"))</f>
        <v/>
      </c>
      <c r="M4006" s="154" t="str">
        <f>IFERROR(IF('C. Consumer Service Detail'!$K4006="No Match","No",VLOOKUP('C. Consumer Service Detail'!$C4006,'B. Consumer Budget'!$E$11:$F$2010,2,FALSE)),"")</f>
        <v/>
      </c>
      <c r="P4006" s="94"/>
      <c r="Q4006" s="94"/>
    </row>
    <row r="4007" spans="2:17" x14ac:dyDescent="0.25">
      <c r="B4007" s="95">
        <f t="shared" si="122"/>
        <v>3997</v>
      </c>
      <c r="C4007" s="149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96"/>
      <c r="E4007" s="98"/>
      <c r="F4007" s="120"/>
      <c r="G4007" s="99"/>
      <c r="H4007" s="172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85"/>
      <c r="J4007" s="171" t="str">
        <f t="shared" si="121"/>
        <v/>
      </c>
      <c r="K4007" s="163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53" t="str">
        <f>IF('C. Consumer Service Detail'!$F4007="","",IF(VLOOKUP('C. Consumer Service Detail'!$F4007,'Table of Current Services'!$B$7:$F$36,'Table of Current Services'!$F$5,)="cost","Yes","No"))</f>
        <v/>
      </c>
      <c r="M4007" s="154" t="str">
        <f>IFERROR(IF('C. Consumer Service Detail'!$K4007="No Match","No",VLOOKUP('C. Consumer Service Detail'!$C4007,'B. Consumer Budget'!$E$11:$F$2010,2,FALSE)),"")</f>
        <v/>
      </c>
      <c r="P4007" s="94"/>
      <c r="Q4007" s="94"/>
    </row>
    <row r="4008" spans="2:17" x14ac:dyDescent="0.25">
      <c r="B4008" s="95">
        <f t="shared" si="122"/>
        <v>3998</v>
      </c>
      <c r="C4008" s="149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97"/>
      <c r="E4008" s="96"/>
      <c r="F4008" s="119"/>
      <c r="G4008" s="97"/>
      <c r="H4008" s="170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86"/>
      <c r="J4008" s="171" t="str">
        <f t="shared" si="121"/>
        <v/>
      </c>
      <c r="K4008" s="163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53" t="str">
        <f>IF('C. Consumer Service Detail'!$F4008="","",IF(VLOOKUP('C. Consumer Service Detail'!$F4008,'Table of Current Services'!$B$7:$F$36,'Table of Current Services'!$F$5,)="cost","Yes","No"))</f>
        <v/>
      </c>
      <c r="M4008" s="154" t="str">
        <f>IFERROR(IF('C. Consumer Service Detail'!$K4008="No Match","No",VLOOKUP('C. Consumer Service Detail'!$C4008,'B. Consumer Budget'!$E$11:$F$2010,2,FALSE)),"")</f>
        <v/>
      </c>
      <c r="P4008" s="94"/>
      <c r="Q4008" s="94"/>
    </row>
    <row r="4009" spans="2:17" x14ac:dyDescent="0.25">
      <c r="B4009" s="95">
        <f t="shared" si="122"/>
        <v>3999</v>
      </c>
      <c r="C4009" s="149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96"/>
      <c r="E4009" s="98"/>
      <c r="F4009" s="120"/>
      <c r="G4009" s="99"/>
      <c r="H4009" s="172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85"/>
      <c r="J4009" s="171" t="str">
        <f t="shared" si="121"/>
        <v/>
      </c>
      <c r="K4009" s="163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53" t="str">
        <f>IF('C. Consumer Service Detail'!$F4009="","",IF(VLOOKUP('C. Consumer Service Detail'!$F4009,'Table of Current Services'!$B$7:$F$36,'Table of Current Services'!$F$5,)="cost","Yes","No"))</f>
        <v/>
      </c>
      <c r="M4009" s="154" t="str">
        <f>IFERROR(IF('C. Consumer Service Detail'!$K4009="No Match","No",VLOOKUP('C. Consumer Service Detail'!$C4009,'B. Consumer Budget'!$E$11:$F$2010,2,FALSE)),"")</f>
        <v/>
      </c>
      <c r="P4009" s="94"/>
      <c r="Q4009" s="94"/>
    </row>
    <row r="4010" spans="2:17" x14ac:dyDescent="0.25">
      <c r="B4010" s="95">
        <f t="shared" si="122"/>
        <v>4000</v>
      </c>
      <c r="C4010" s="149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97"/>
      <c r="E4010" s="96"/>
      <c r="F4010" s="119"/>
      <c r="G4010" s="97"/>
      <c r="H4010" s="170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86"/>
      <c r="J4010" s="171" t="str">
        <f t="shared" si="121"/>
        <v/>
      </c>
      <c r="K4010" s="163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53" t="str">
        <f>IF('C. Consumer Service Detail'!$F4010="","",IF(VLOOKUP('C. Consumer Service Detail'!$F4010,'Table of Current Services'!$B$7:$F$36,'Table of Current Services'!$F$5,)="cost","Yes","No"))</f>
        <v/>
      </c>
      <c r="M4010" s="154" t="str">
        <f>IFERROR(IF('C. Consumer Service Detail'!$K4010="No Match","No",VLOOKUP('C. Consumer Service Detail'!$C4010,'B. Consumer Budget'!$E$11:$F$2010,2,FALSE)),"")</f>
        <v/>
      </c>
      <c r="P4010" s="94"/>
      <c r="Q4010" s="94"/>
    </row>
    <row r="4011" spans="2:17" x14ac:dyDescent="0.25">
      <c r="B4011" s="95">
        <f t="shared" si="122"/>
        <v>4001</v>
      </c>
      <c r="C4011" s="149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96"/>
      <c r="E4011" s="98"/>
      <c r="F4011" s="120"/>
      <c r="G4011" s="99"/>
      <c r="H4011" s="172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85"/>
      <c r="J4011" s="171" t="str">
        <f t="shared" si="121"/>
        <v/>
      </c>
      <c r="K4011" s="163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53" t="str">
        <f>IF('C. Consumer Service Detail'!$F4011="","",IF(VLOOKUP('C. Consumer Service Detail'!$F4011,'Table of Current Services'!$B$7:$F$36,'Table of Current Services'!$F$5,)="cost","Yes","No"))</f>
        <v/>
      </c>
      <c r="M4011" s="154" t="str">
        <f>IFERROR(IF('C. Consumer Service Detail'!$K4011="No Match","No",VLOOKUP('C. Consumer Service Detail'!$C4011,'B. Consumer Budget'!$E$11:$F$2010,2,FALSE)),"")</f>
        <v/>
      </c>
      <c r="P4011" s="94"/>
      <c r="Q4011" s="94"/>
    </row>
    <row r="4012" spans="2:17" x14ac:dyDescent="0.25">
      <c r="B4012" s="95">
        <f t="shared" si="122"/>
        <v>4002</v>
      </c>
      <c r="C4012" s="149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97"/>
      <c r="E4012" s="96"/>
      <c r="F4012" s="119"/>
      <c r="G4012" s="97"/>
      <c r="H4012" s="170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86"/>
      <c r="J4012" s="171" t="str">
        <f t="shared" si="121"/>
        <v/>
      </c>
      <c r="K4012" s="163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53" t="str">
        <f>IF('C. Consumer Service Detail'!$F4012="","",IF(VLOOKUP('C. Consumer Service Detail'!$F4012,'Table of Current Services'!$B$7:$F$36,'Table of Current Services'!$F$5,)="cost","Yes","No"))</f>
        <v/>
      </c>
      <c r="M4012" s="154" t="str">
        <f>IFERROR(IF('C. Consumer Service Detail'!$K4012="No Match","No",VLOOKUP('C. Consumer Service Detail'!$C4012,'B. Consumer Budget'!$E$11:$F$2010,2,FALSE)),"")</f>
        <v/>
      </c>
      <c r="P4012" s="94"/>
      <c r="Q4012" s="94"/>
    </row>
    <row r="4013" spans="2:17" x14ac:dyDescent="0.25">
      <c r="B4013" s="95">
        <f t="shared" si="122"/>
        <v>4003</v>
      </c>
      <c r="C4013" s="149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96"/>
      <c r="E4013" s="98"/>
      <c r="F4013" s="120"/>
      <c r="G4013" s="99"/>
      <c r="H4013" s="172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85"/>
      <c r="J4013" s="171" t="str">
        <f t="shared" si="121"/>
        <v/>
      </c>
      <c r="K4013" s="163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53" t="str">
        <f>IF('C. Consumer Service Detail'!$F4013="","",IF(VLOOKUP('C. Consumer Service Detail'!$F4013,'Table of Current Services'!$B$7:$F$36,'Table of Current Services'!$F$5,)="cost","Yes","No"))</f>
        <v/>
      </c>
      <c r="M4013" s="154" t="str">
        <f>IFERROR(IF('C. Consumer Service Detail'!$K4013="No Match","No",VLOOKUP('C. Consumer Service Detail'!$C4013,'B. Consumer Budget'!$E$11:$F$2010,2,FALSE)),"")</f>
        <v/>
      </c>
      <c r="P4013" s="94"/>
      <c r="Q4013" s="94"/>
    </row>
    <row r="4014" spans="2:17" x14ac:dyDescent="0.25">
      <c r="B4014" s="95">
        <f t="shared" si="122"/>
        <v>4004</v>
      </c>
      <c r="C4014" s="149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97"/>
      <c r="E4014" s="96"/>
      <c r="F4014" s="119"/>
      <c r="G4014" s="97"/>
      <c r="H4014" s="170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86"/>
      <c r="J4014" s="171" t="str">
        <f t="shared" si="121"/>
        <v/>
      </c>
      <c r="K4014" s="163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53" t="str">
        <f>IF('C. Consumer Service Detail'!$F4014="","",IF(VLOOKUP('C. Consumer Service Detail'!$F4014,'Table of Current Services'!$B$7:$F$36,'Table of Current Services'!$F$5,)="cost","Yes","No"))</f>
        <v/>
      </c>
      <c r="M4014" s="154" t="str">
        <f>IFERROR(IF('C. Consumer Service Detail'!$K4014="No Match","No",VLOOKUP('C. Consumer Service Detail'!$C4014,'B. Consumer Budget'!$E$11:$F$2010,2,FALSE)),"")</f>
        <v/>
      </c>
      <c r="P4014" s="94"/>
      <c r="Q4014" s="94"/>
    </row>
    <row r="4015" spans="2:17" x14ac:dyDescent="0.25">
      <c r="B4015" s="95">
        <f t="shared" si="122"/>
        <v>4005</v>
      </c>
      <c r="C4015" s="149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96"/>
      <c r="E4015" s="98"/>
      <c r="F4015" s="120"/>
      <c r="G4015" s="99"/>
      <c r="H4015" s="172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85"/>
      <c r="J4015" s="171" t="str">
        <f t="shared" si="121"/>
        <v/>
      </c>
      <c r="K4015" s="163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53" t="str">
        <f>IF('C. Consumer Service Detail'!$F4015="","",IF(VLOOKUP('C. Consumer Service Detail'!$F4015,'Table of Current Services'!$B$7:$F$36,'Table of Current Services'!$F$5,)="cost","Yes","No"))</f>
        <v/>
      </c>
      <c r="M4015" s="154" t="str">
        <f>IFERROR(IF('C. Consumer Service Detail'!$K4015="No Match","No",VLOOKUP('C. Consumer Service Detail'!$C4015,'B. Consumer Budget'!$E$11:$F$2010,2,FALSE)),"")</f>
        <v/>
      </c>
      <c r="P4015" s="94"/>
      <c r="Q4015" s="94"/>
    </row>
    <row r="4016" spans="2:17" x14ac:dyDescent="0.25">
      <c r="B4016" s="95">
        <f t="shared" si="122"/>
        <v>4006</v>
      </c>
      <c r="C4016" s="149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97"/>
      <c r="E4016" s="96"/>
      <c r="F4016" s="119"/>
      <c r="G4016" s="97"/>
      <c r="H4016" s="170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86"/>
      <c r="J4016" s="171" t="str">
        <f t="shared" si="121"/>
        <v/>
      </c>
      <c r="K4016" s="163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53" t="str">
        <f>IF('C. Consumer Service Detail'!$F4016="","",IF(VLOOKUP('C. Consumer Service Detail'!$F4016,'Table of Current Services'!$B$7:$F$36,'Table of Current Services'!$F$5,)="cost","Yes","No"))</f>
        <v/>
      </c>
      <c r="M4016" s="154" t="str">
        <f>IFERROR(IF('C. Consumer Service Detail'!$K4016="No Match","No",VLOOKUP('C. Consumer Service Detail'!$C4016,'B. Consumer Budget'!$E$11:$F$2010,2,FALSE)),"")</f>
        <v/>
      </c>
      <c r="P4016" s="94"/>
      <c r="Q4016" s="94"/>
    </row>
    <row r="4017" spans="2:17" x14ac:dyDescent="0.25">
      <c r="B4017" s="95">
        <f t="shared" si="122"/>
        <v>4007</v>
      </c>
      <c r="C4017" s="149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96"/>
      <c r="E4017" s="98"/>
      <c r="F4017" s="120"/>
      <c r="G4017" s="99"/>
      <c r="H4017" s="172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85"/>
      <c r="J4017" s="171" t="str">
        <f t="shared" si="121"/>
        <v/>
      </c>
      <c r="K4017" s="163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53" t="str">
        <f>IF('C. Consumer Service Detail'!$F4017="","",IF(VLOOKUP('C. Consumer Service Detail'!$F4017,'Table of Current Services'!$B$7:$F$36,'Table of Current Services'!$F$5,)="cost","Yes","No"))</f>
        <v/>
      </c>
      <c r="M4017" s="154" t="str">
        <f>IFERROR(IF('C. Consumer Service Detail'!$K4017="No Match","No",VLOOKUP('C. Consumer Service Detail'!$C4017,'B. Consumer Budget'!$E$11:$F$2010,2,FALSE)),"")</f>
        <v/>
      </c>
      <c r="P4017" s="94"/>
      <c r="Q4017" s="94"/>
    </row>
    <row r="4018" spans="2:17" x14ac:dyDescent="0.25">
      <c r="B4018" s="95">
        <f t="shared" si="122"/>
        <v>4008</v>
      </c>
      <c r="C4018" s="149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97"/>
      <c r="E4018" s="96"/>
      <c r="F4018" s="119"/>
      <c r="G4018" s="97"/>
      <c r="H4018" s="170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86"/>
      <c r="J4018" s="171" t="str">
        <f t="shared" si="121"/>
        <v/>
      </c>
      <c r="K4018" s="163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53" t="str">
        <f>IF('C. Consumer Service Detail'!$F4018="","",IF(VLOOKUP('C. Consumer Service Detail'!$F4018,'Table of Current Services'!$B$7:$F$36,'Table of Current Services'!$F$5,)="cost","Yes","No"))</f>
        <v/>
      </c>
      <c r="M4018" s="154" t="str">
        <f>IFERROR(IF('C. Consumer Service Detail'!$K4018="No Match","No",VLOOKUP('C. Consumer Service Detail'!$C4018,'B. Consumer Budget'!$E$11:$F$2010,2,FALSE)),"")</f>
        <v/>
      </c>
      <c r="P4018" s="94"/>
      <c r="Q4018" s="94"/>
    </row>
    <row r="4019" spans="2:17" x14ac:dyDescent="0.25">
      <c r="B4019" s="95">
        <f t="shared" si="122"/>
        <v>4009</v>
      </c>
      <c r="C4019" s="149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96"/>
      <c r="E4019" s="98"/>
      <c r="F4019" s="120"/>
      <c r="G4019" s="99"/>
      <c r="H4019" s="172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85"/>
      <c r="J4019" s="171" t="str">
        <f t="shared" si="121"/>
        <v/>
      </c>
      <c r="K4019" s="163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53" t="str">
        <f>IF('C. Consumer Service Detail'!$F4019="","",IF(VLOOKUP('C. Consumer Service Detail'!$F4019,'Table of Current Services'!$B$7:$F$36,'Table of Current Services'!$F$5,)="cost","Yes","No"))</f>
        <v/>
      </c>
      <c r="M4019" s="154" t="str">
        <f>IFERROR(IF('C. Consumer Service Detail'!$K4019="No Match","No",VLOOKUP('C. Consumer Service Detail'!$C4019,'B. Consumer Budget'!$E$11:$F$2010,2,FALSE)),"")</f>
        <v/>
      </c>
      <c r="P4019" s="94"/>
      <c r="Q4019" s="94"/>
    </row>
    <row r="4020" spans="2:17" x14ac:dyDescent="0.25">
      <c r="B4020" s="95">
        <f t="shared" si="122"/>
        <v>4010</v>
      </c>
      <c r="C4020" s="149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97"/>
      <c r="E4020" s="96"/>
      <c r="F4020" s="119"/>
      <c r="G4020" s="97"/>
      <c r="H4020" s="170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86"/>
      <c r="J4020" s="171" t="str">
        <f t="shared" si="121"/>
        <v/>
      </c>
      <c r="K4020" s="163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53" t="str">
        <f>IF('C. Consumer Service Detail'!$F4020="","",IF(VLOOKUP('C. Consumer Service Detail'!$F4020,'Table of Current Services'!$B$7:$F$36,'Table of Current Services'!$F$5,)="cost","Yes","No"))</f>
        <v/>
      </c>
      <c r="M4020" s="154" t="str">
        <f>IFERROR(IF('C. Consumer Service Detail'!$K4020="No Match","No",VLOOKUP('C. Consumer Service Detail'!$C4020,'B. Consumer Budget'!$E$11:$F$2010,2,FALSE)),"")</f>
        <v/>
      </c>
      <c r="P4020" s="94"/>
      <c r="Q4020" s="94"/>
    </row>
    <row r="4021" spans="2:17" x14ac:dyDescent="0.25">
      <c r="B4021" s="95">
        <f t="shared" si="122"/>
        <v>4011</v>
      </c>
      <c r="C4021" s="149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96"/>
      <c r="E4021" s="98"/>
      <c r="F4021" s="120"/>
      <c r="G4021" s="99"/>
      <c r="H4021" s="172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85"/>
      <c r="J4021" s="171" t="str">
        <f t="shared" si="121"/>
        <v/>
      </c>
      <c r="K4021" s="163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53" t="str">
        <f>IF('C. Consumer Service Detail'!$F4021="","",IF(VLOOKUP('C. Consumer Service Detail'!$F4021,'Table of Current Services'!$B$7:$F$36,'Table of Current Services'!$F$5,)="cost","Yes","No"))</f>
        <v/>
      </c>
      <c r="M4021" s="154" t="str">
        <f>IFERROR(IF('C. Consumer Service Detail'!$K4021="No Match","No",VLOOKUP('C. Consumer Service Detail'!$C4021,'B. Consumer Budget'!$E$11:$F$2010,2,FALSE)),"")</f>
        <v/>
      </c>
      <c r="P4021" s="94"/>
      <c r="Q4021" s="94"/>
    </row>
    <row r="4022" spans="2:17" x14ac:dyDescent="0.25">
      <c r="B4022" s="95">
        <f t="shared" si="122"/>
        <v>4012</v>
      </c>
      <c r="C4022" s="149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97"/>
      <c r="E4022" s="96"/>
      <c r="F4022" s="119"/>
      <c r="G4022" s="97"/>
      <c r="H4022" s="170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86"/>
      <c r="J4022" s="171" t="str">
        <f t="shared" si="121"/>
        <v/>
      </c>
      <c r="K4022" s="163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53" t="str">
        <f>IF('C. Consumer Service Detail'!$F4022="","",IF(VLOOKUP('C. Consumer Service Detail'!$F4022,'Table of Current Services'!$B$7:$F$36,'Table of Current Services'!$F$5,)="cost","Yes","No"))</f>
        <v/>
      </c>
      <c r="M4022" s="154" t="str">
        <f>IFERROR(IF('C. Consumer Service Detail'!$K4022="No Match","No",VLOOKUP('C. Consumer Service Detail'!$C4022,'B. Consumer Budget'!$E$11:$F$2010,2,FALSE)),"")</f>
        <v/>
      </c>
      <c r="P4022" s="94"/>
      <c r="Q4022" s="94"/>
    </row>
    <row r="4023" spans="2:17" x14ac:dyDescent="0.25">
      <c r="B4023" s="95">
        <f t="shared" si="122"/>
        <v>4013</v>
      </c>
      <c r="C4023" s="149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96"/>
      <c r="E4023" s="98"/>
      <c r="F4023" s="120"/>
      <c r="G4023" s="99"/>
      <c r="H4023" s="172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85"/>
      <c r="J4023" s="171" t="str">
        <f t="shared" si="121"/>
        <v/>
      </c>
      <c r="K4023" s="163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53" t="str">
        <f>IF('C. Consumer Service Detail'!$F4023="","",IF(VLOOKUP('C. Consumer Service Detail'!$F4023,'Table of Current Services'!$B$7:$F$36,'Table of Current Services'!$F$5,)="cost","Yes","No"))</f>
        <v/>
      </c>
      <c r="M4023" s="154" t="str">
        <f>IFERROR(IF('C. Consumer Service Detail'!$K4023="No Match","No",VLOOKUP('C. Consumer Service Detail'!$C4023,'B. Consumer Budget'!$E$11:$F$2010,2,FALSE)),"")</f>
        <v/>
      </c>
      <c r="P4023" s="94"/>
      <c r="Q4023" s="94"/>
    </row>
    <row r="4024" spans="2:17" x14ac:dyDescent="0.25">
      <c r="B4024" s="95">
        <f t="shared" si="122"/>
        <v>4014</v>
      </c>
      <c r="C4024" s="149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97"/>
      <c r="E4024" s="96"/>
      <c r="F4024" s="119"/>
      <c r="G4024" s="97"/>
      <c r="H4024" s="170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86"/>
      <c r="J4024" s="171" t="str">
        <f t="shared" si="121"/>
        <v/>
      </c>
      <c r="K4024" s="163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53" t="str">
        <f>IF('C. Consumer Service Detail'!$F4024="","",IF(VLOOKUP('C. Consumer Service Detail'!$F4024,'Table of Current Services'!$B$7:$F$36,'Table of Current Services'!$F$5,)="cost","Yes","No"))</f>
        <v/>
      </c>
      <c r="M4024" s="154" t="str">
        <f>IFERROR(IF('C. Consumer Service Detail'!$K4024="No Match","No",VLOOKUP('C. Consumer Service Detail'!$C4024,'B. Consumer Budget'!$E$11:$F$2010,2,FALSE)),"")</f>
        <v/>
      </c>
      <c r="P4024" s="94"/>
      <c r="Q4024" s="94"/>
    </row>
    <row r="4025" spans="2:17" x14ac:dyDescent="0.25">
      <c r="B4025" s="95">
        <f t="shared" si="122"/>
        <v>4015</v>
      </c>
      <c r="C4025" s="149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96"/>
      <c r="E4025" s="98"/>
      <c r="F4025" s="120"/>
      <c r="G4025" s="99"/>
      <c r="H4025" s="172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85"/>
      <c r="J4025" s="171" t="str">
        <f t="shared" si="121"/>
        <v/>
      </c>
      <c r="K4025" s="163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53" t="str">
        <f>IF('C. Consumer Service Detail'!$F4025="","",IF(VLOOKUP('C. Consumer Service Detail'!$F4025,'Table of Current Services'!$B$7:$F$36,'Table of Current Services'!$F$5,)="cost","Yes","No"))</f>
        <v/>
      </c>
      <c r="M4025" s="154" t="str">
        <f>IFERROR(IF('C. Consumer Service Detail'!$K4025="No Match","No",VLOOKUP('C. Consumer Service Detail'!$C4025,'B. Consumer Budget'!$E$11:$F$2010,2,FALSE)),"")</f>
        <v/>
      </c>
      <c r="P4025" s="94"/>
      <c r="Q4025" s="94"/>
    </row>
    <row r="4026" spans="2:17" x14ac:dyDescent="0.25">
      <c r="B4026" s="95">
        <f t="shared" si="122"/>
        <v>4016</v>
      </c>
      <c r="C4026" s="149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97"/>
      <c r="E4026" s="96"/>
      <c r="F4026" s="119"/>
      <c r="G4026" s="97"/>
      <c r="H4026" s="170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86"/>
      <c r="J4026" s="171" t="str">
        <f t="shared" si="121"/>
        <v/>
      </c>
      <c r="K4026" s="163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53" t="str">
        <f>IF('C. Consumer Service Detail'!$F4026="","",IF(VLOOKUP('C. Consumer Service Detail'!$F4026,'Table of Current Services'!$B$7:$F$36,'Table of Current Services'!$F$5,)="cost","Yes","No"))</f>
        <v/>
      </c>
      <c r="M4026" s="154" t="str">
        <f>IFERROR(IF('C. Consumer Service Detail'!$K4026="No Match","No",VLOOKUP('C. Consumer Service Detail'!$C4026,'B. Consumer Budget'!$E$11:$F$2010,2,FALSE)),"")</f>
        <v/>
      </c>
      <c r="P4026" s="94"/>
      <c r="Q4026" s="94"/>
    </row>
    <row r="4027" spans="2:17" x14ac:dyDescent="0.25">
      <c r="B4027" s="95">
        <f t="shared" si="122"/>
        <v>4017</v>
      </c>
      <c r="C4027" s="149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96"/>
      <c r="E4027" s="98"/>
      <c r="F4027" s="120"/>
      <c r="G4027" s="99"/>
      <c r="H4027" s="172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85"/>
      <c r="J4027" s="171" t="str">
        <f t="shared" si="121"/>
        <v/>
      </c>
      <c r="K4027" s="163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53" t="str">
        <f>IF('C. Consumer Service Detail'!$F4027="","",IF(VLOOKUP('C. Consumer Service Detail'!$F4027,'Table of Current Services'!$B$7:$F$36,'Table of Current Services'!$F$5,)="cost","Yes","No"))</f>
        <v/>
      </c>
      <c r="M4027" s="154" t="str">
        <f>IFERROR(IF('C. Consumer Service Detail'!$K4027="No Match","No",VLOOKUP('C. Consumer Service Detail'!$C4027,'B. Consumer Budget'!$E$11:$F$2010,2,FALSE)),"")</f>
        <v/>
      </c>
      <c r="P4027" s="94"/>
      <c r="Q4027" s="94"/>
    </row>
    <row r="4028" spans="2:17" x14ac:dyDescent="0.25">
      <c r="B4028" s="95">
        <f t="shared" si="122"/>
        <v>4018</v>
      </c>
      <c r="C4028" s="149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97"/>
      <c r="E4028" s="96"/>
      <c r="F4028" s="119"/>
      <c r="G4028" s="97"/>
      <c r="H4028" s="170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86"/>
      <c r="J4028" s="171" t="str">
        <f t="shared" si="121"/>
        <v/>
      </c>
      <c r="K4028" s="163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53" t="str">
        <f>IF('C. Consumer Service Detail'!$F4028="","",IF(VLOOKUP('C. Consumer Service Detail'!$F4028,'Table of Current Services'!$B$7:$F$36,'Table of Current Services'!$F$5,)="cost","Yes","No"))</f>
        <v/>
      </c>
      <c r="M4028" s="154" t="str">
        <f>IFERROR(IF('C. Consumer Service Detail'!$K4028="No Match","No",VLOOKUP('C. Consumer Service Detail'!$C4028,'B. Consumer Budget'!$E$11:$F$2010,2,FALSE)),"")</f>
        <v/>
      </c>
      <c r="P4028" s="94"/>
      <c r="Q4028" s="94"/>
    </row>
    <row r="4029" spans="2:17" x14ac:dyDescent="0.25">
      <c r="B4029" s="95">
        <f t="shared" si="122"/>
        <v>4019</v>
      </c>
      <c r="C4029" s="149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96"/>
      <c r="E4029" s="98"/>
      <c r="F4029" s="120"/>
      <c r="G4029" s="99"/>
      <c r="H4029" s="172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85"/>
      <c r="J4029" s="171" t="str">
        <f t="shared" si="121"/>
        <v/>
      </c>
      <c r="K4029" s="163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53" t="str">
        <f>IF('C. Consumer Service Detail'!$F4029="","",IF(VLOOKUP('C. Consumer Service Detail'!$F4029,'Table of Current Services'!$B$7:$F$36,'Table of Current Services'!$F$5,)="cost","Yes","No"))</f>
        <v/>
      </c>
      <c r="M4029" s="154" t="str">
        <f>IFERROR(IF('C. Consumer Service Detail'!$K4029="No Match","No",VLOOKUP('C. Consumer Service Detail'!$C4029,'B. Consumer Budget'!$E$11:$F$2010,2,FALSE)),"")</f>
        <v/>
      </c>
      <c r="P4029" s="94"/>
      <c r="Q4029" s="94"/>
    </row>
    <row r="4030" spans="2:17" x14ac:dyDescent="0.25">
      <c r="B4030" s="95">
        <f t="shared" si="122"/>
        <v>4020</v>
      </c>
      <c r="C4030" s="149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97"/>
      <c r="E4030" s="96"/>
      <c r="F4030" s="119"/>
      <c r="G4030" s="97"/>
      <c r="H4030" s="170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86"/>
      <c r="J4030" s="171" t="str">
        <f t="shared" si="121"/>
        <v/>
      </c>
      <c r="K4030" s="163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53" t="str">
        <f>IF('C. Consumer Service Detail'!$F4030="","",IF(VLOOKUP('C. Consumer Service Detail'!$F4030,'Table of Current Services'!$B$7:$F$36,'Table of Current Services'!$F$5,)="cost","Yes","No"))</f>
        <v/>
      </c>
      <c r="M4030" s="154" t="str">
        <f>IFERROR(IF('C. Consumer Service Detail'!$K4030="No Match","No",VLOOKUP('C. Consumer Service Detail'!$C4030,'B. Consumer Budget'!$E$11:$F$2010,2,FALSE)),"")</f>
        <v/>
      </c>
      <c r="P4030" s="94"/>
      <c r="Q4030" s="94"/>
    </row>
    <row r="4031" spans="2:17" x14ac:dyDescent="0.25">
      <c r="B4031" s="95">
        <f t="shared" si="122"/>
        <v>4021</v>
      </c>
      <c r="C4031" s="149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96"/>
      <c r="E4031" s="98"/>
      <c r="F4031" s="120"/>
      <c r="G4031" s="99"/>
      <c r="H4031" s="172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85"/>
      <c r="J4031" s="171" t="str">
        <f t="shared" si="121"/>
        <v/>
      </c>
      <c r="K4031" s="163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53" t="str">
        <f>IF('C. Consumer Service Detail'!$F4031="","",IF(VLOOKUP('C. Consumer Service Detail'!$F4031,'Table of Current Services'!$B$7:$F$36,'Table of Current Services'!$F$5,)="cost","Yes","No"))</f>
        <v/>
      </c>
      <c r="M4031" s="154" t="str">
        <f>IFERROR(IF('C. Consumer Service Detail'!$K4031="No Match","No",VLOOKUP('C. Consumer Service Detail'!$C4031,'B. Consumer Budget'!$E$11:$F$2010,2,FALSE)),"")</f>
        <v/>
      </c>
      <c r="P4031" s="94"/>
      <c r="Q4031" s="94"/>
    </row>
    <row r="4032" spans="2:17" x14ac:dyDescent="0.25">
      <c r="B4032" s="95">
        <f t="shared" si="122"/>
        <v>4022</v>
      </c>
      <c r="C4032" s="149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97"/>
      <c r="E4032" s="96"/>
      <c r="F4032" s="119"/>
      <c r="G4032" s="97"/>
      <c r="H4032" s="170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86"/>
      <c r="J4032" s="171" t="str">
        <f t="shared" si="121"/>
        <v/>
      </c>
      <c r="K4032" s="163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53" t="str">
        <f>IF('C. Consumer Service Detail'!$F4032="","",IF(VLOOKUP('C. Consumer Service Detail'!$F4032,'Table of Current Services'!$B$7:$F$36,'Table of Current Services'!$F$5,)="cost","Yes","No"))</f>
        <v/>
      </c>
      <c r="M4032" s="154" t="str">
        <f>IFERROR(IF('C. Consumer Service Detail'!$K4032="No Match","No",VLOOKUP('C. Consumer Service Detail'!$C4032,'B. Consumer Budget'!$E$11:$F$2010,2,FALSE)),"")</f>
        <v/>
      </c>
      <c r="P4032" s="94"/>
      <c r="Q4032" s="94"/>
    </row>
    <row r="4033" spans="2:17" x14ac:dyDescent="0.25">
      <c r="B4033" s="95">
        <f t="shared" si="122"/>
        <v>4023</v>
      </c>
      <c r="C4033" s="149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96"/>
      <c r="E4033" s="98"/>
      <c r="F4033" s="120"/>
      <c r="G4033" s="99"/>
      <c r="H4033" s="172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85"/>
      <c r="J4033" s="171" t="str">
        <f t="shared" si="121"/>
        <v/>
      </c>
      <c r="K4033" s="163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53" t="str">
        <f>IF('C. Consumer Service Detail'!$F4033="","",IF(VLOOKUP('C. Consumer Service Detail'!$F4033,'Table of Current Services'!$B$7:$F$36,'Table of Current Services'!$F$5,)="cost","Yes","No"))</f>
        <v/>
      </c>
      <c r="M4033" s="154" t="str">
        <f>IFERROR(IF('C. Consumer Service Detail'!$K4033="No Match","No",VLOOKUP('C. Consumer Service Detail'!$C4033,'B. Consumer Budget'!$E$11:$F$2010,2,FALSE)),"")</f>
        <v/>
      </c>
      <c r="P4033" s="94"/>
      <c r="Q4033" s="94"/>
    </row>
    <row r="4034" spans="2:17" x14ac:dyDescent="0.25">
      <c r="B4034" s="95">
        <f t="shared" si="122"/>
        <v>4024</v>
      </c>
      <c r="C4034" s="149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97"/>
      <c r="E4034" s="96"/>
      <c r="F4034" s="119"/>
      <c r="G4034" s="97"/>
      <c r="H4034" s="170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86"/>
      <c r="J4034" s="171" t="str">
        <f t="shared" si="121"/>
        <v/>
      </c>
      <c r="K4034" s="163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53" t="str">
        <f>IF('C. Consumer Service Detail'!$F4034="","",IF(VLOOKUP('C. Consumer Service Detail'!$F4034,'Table of Current Services'!$B$7:$F$36,'Table of Current Services'!$F$5,)="cost","Yes","No"))</f>
        <v/>
      </c>
      <c r="M4034" s="154" t="str">
        <f>IFERROR(IF('C. Consumer Service Detail'!$K4034="No Match","No",VLOOKUP('C. Consumer Service Detail'!$C4034,'B. Consumer Budget'!$E$11:$F$2010,2,FALSE)),"")</f>
        <v/>
      </c>
      <c r="P4034" s="94"/>
      <c r="Q4034" s="94"/>
    </row>
    <row r="4035" spans="2:17" x14ac:dyDescent="0.25">
      <c r="B4035" s="95">
        <f t="shared" si="122"/>
        <v>4025</v>
      </c>
      <c r="C4035" s="149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96"/>
      <c r="E4035" s="98"/>
      <c r="F4035" s="120"/>
      <c r="G4035" s="99"/>
      <c r="H4035" s="172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85"/>
      <c r="J4035" s="171" t="str">
        <f t="shared" si="121"/>
        <v/>
      </c>
      <c r="K4035" s="163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53" t="str">
        <f>IF('C. Consumer Service Detail'!$F4035="","",IF(VLOOKUP('C. Consumer Service Detail'!$F4035,'Table of Current Services'!$B$7:$F$36,'Table of Current Services'!$F$5,)="cost","Yes","No"))</f>
        <v/>
      </c>
      <c r="M4035" s="154" t="str">
        <f>IFERROR(IF('C. Consumer Service Detail'!$K4035="No Match","No",VLOOKUP('C. Consumer Service Detail'!$C4035,'B. Consumer Budget'!$E$11:$F$2010,2,FALSE)),"")</f>
        <v/>
      </c>
      <c r="P4035" s="94"/>
      <c r="Q4035" s="94"/>
    </row>
    <row r="4036" spans="2:17" x14ac:dyDescent="0.25">
      <c r="B4036" s="95">
        <f t="shared" si="122"/>
        <v>4026</v>
      </c>
      <c r="C4036" s="149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97"/>
      <c r="E4036" s="96"/>
      <c r="F4036" s="119"/>
      <c r="G4036" s="97"/>
      <c r="H4036" s="170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86"/>
      <c r="J4036" s="171" t="str">
        <f t="shared" si="121"/>
        <v/>
      </c>
      <c r="K4036" s="163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53" t="str">
        <f>IF('C. Consumer Service Detail'!$F4036="","",IF(VLOOKUP('C. Consumer Service Detail'!$F4036,'Table of Current Services'!$B$7:$F$36,'Table of Current Services'!$F$5,)="cost","Yes","No"))</f>
        <v/>
      </c>
      <c r="M4036" s="154" t="str">
        <f>IFERROR(IF('C. Consumer Service Detail'!$K4036="No Match","No",VLOOKUP('C. Consumer Service Detail'!$C4036,'B. Consumer Budget'!$E$11:$F$2010,2,FALSE)),"")</f>
        <v/>
      </c>
      <c r="P4036" s="94"/>
      <c r="Q4036" s="94"/>
    </row>
    <row r="4037" spans="2:17" x14ac:dyDescent="0.25">
      <c r="B4037" s="95">
        <f t="shared" si="122"/>
        <v>4027</v>
      </c>
      <c r="C4037" s="149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96"/>
      <c r="E4037" s="98"/>
      <c r="F4037" s="120"/>
      <c r="G4037" s="99"/>
      <c r="H4037" s="172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85"/>
      <c r="J4037" s="171" t="str">
        <f t="shared" si="121"/>
        <v/>
      </c>
      <c r="K4037" s="163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53" t="str">
        <f>IF('C. Consumer Service Detail'!$F4037="","",IF(VLOOKUP('C. Consumer Service Detail'!$F4037,'Table of Current Services'!$B$7:$F$36,'Table of Current Services'!$F$5,)="cost","Yes","No"))</f>
        <v/>
      </c>
      <c r="M4037" s="154" t="str">
        <f>IFERROR(IF('C. Consumer Service Detail'!$K4037="No Match","No",VLOOKUP('C. Consumer Service Detail'!$C4037,'B. Consumer Budget'!$E$11:$F$2010,2,FALSE)),"")</f>
        <v/>
      </c>
      <c r="P4037" s="94"/>
      <c r="Q4037" s="94"/>
    </row>
    <row r="4038" spans="2:17" x14ac:dyDescent="0.25">
      <c r="B4038" s="95">
        <f t="shared" si="122"/>
        <v>4028</v>
      </c>
      <c r="C4038" s="149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97"/>
      <c r="E4038" s="96"/>
      <c r="F4038" s="119"/>
      <c r="G4038" s="97"/>
      <c r="H4038" s="170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86"/>
      <c r="J4038" s="171" t="str">
        <f t="shared" si="121"/>
        <v/>
      </c>
      <c r="K4038" s="163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53" t="str">
        <f>IF('C. Consumer Service Detail'!$F4038="","",IF(VLOOKUP('C. Consumer Service Detail'!$F4038,'Table of Current Services'!$B$7:$F$36,'Table of Current Services'!$F$5,)="cost","Yes","No"))</f>
        <v/>
      </c>
      <c r="M4038" s="154" t="str">
        <f>IFERROR(IF('C. Consumer Service Detail'!$K4038="No Match","No",VLOOKUP('C. Consumer Service Detail'!$C4038,'B. Consumer Budget'!$E$11:$F$2010,2,FALSE)),"")</f>
        <v/>
      </c>
      <c r="P4038" s="94"/>
      <c r="Q4038" s="94"/>
    </row>
    <row r="4039" spans="2:17" x14ac:dyDescent="0.25">
      <c r="B4039" s="95">
        <f t="shared" si="122"/>
        <v>4029</v>
      </c>
      <c r="C4039" s="149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96"/>
      <c r="E4039" s="98"/>
      <c r="F4039" s="120"/>
      <c r="G4039" s="99"/>
      <c r="H4039" s="172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85"/>
      <c r="J4039" s="171" t="str">
        <f t="shared" si="121"/>
        <v/>
      </c>
      <c r="K4039" s="163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53" t="str">
        <f>IF('C. Consumer Service Detail'!$F4039="","",IF(VLOOKUP('C. Consumer Service Detail'!$F4039,'Table of Current Services'!$B$7:$F$36,'Table of Current Services'!$F$5,)="cost","Yes","No"))</f>
        <v/>
      </c>
      <c r="M4039" s="154" t="str">
        <f>IFERROR(IF('C. Consumer Service Detail'!$K4039="No Match","No",VLOOKUP('C. Consumer Service Detail'!$C4039,'B. Consumer Budget'!$E$11:$F$2010,2,FALSE)),"")</f>
        <v/>
      </c>
      <c r="P4039" s="94"/>
      <c r="Q4039" s="94"/>
    </row>
    <row r="4040" spans="2:17" x14ac:dyDescent="0.25">
      <c r="B4040" s="95">
        <f t="shared" si="122"/>
        <v>4030</v>
      </c>
      <c r="C4040" s="149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97"/>
      <c r="E4040" s="96"/>
      <c r="F4040" s="119"/>
      <c r="G4040" s="97"/>
      <c r="H4040" s="170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86"/>
      <c r="J4040" s="171" t="str">
        <f t="shared" si="121"/>
        <v/>
      </c>
      <c r="K4040" s="163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53" t="str">
        <f>IF('C. Consumer Service Detail'!$F4040="","",IF(VLOOKUP('C. Consumer Service Detail'!$F4040,'Table of Current Services'!$B$7:$F$36,'Table of Current Services'!$F$5,)="cost","Yes","No"))</f>
        <v/>
      </c>
      <c r="M4040" s="154" t="str">
        <f>IFERROR(IF('C. Consumer Service Detail'!$K4040="No Match","No",VLOOKUP('C. Consumer Service Detail'!$C4040,'B. Consumer Budget'!$E$11:$F$2010,2,FALSE)),"")</f>
        <v/>
      </c>
      <c r="P4040" s="94"/>
      <c r="Q4040" s="94"/>
    </row>
    <row r="4041" spans="2:17" x14ac:dyDescent="0.25">
      <c r="B4041" s="95">
        <f t="shared" si="122"/>
        <v>4031</v>
      </c>
      <c r="C4041" s="149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96"/>
      <c r="E4041" s="98"/>
      <c r="F4041" s="120"/>
      <c r="G4041" s="99"/>
      <c r="H4041" s="172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85"/>
      <c r="J4041" s="171" t="str">
        <f t="shared" si="121"/>
        <v/>
      </c>
      <c r="K4041" s="163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53" t="str">
        <f>IF('C. Consumer Service Detail'!$F4041="","",IF(VLOOKUP('C. Consumer Service Detail'!$F4041,'Table of Current Services'!$B$7:$F$36,'Table of Current Services'!$F$5,)="cost","Yes","No"))</f>
        <v/>
      </c>
      <c r="M4041" s="154" t="str">
        <f>IFERROR(IF('C. Consumer Service Detail'!$K4041="No Match","No",VLOOKUP('C. Consumer Service Detail'!$C4041,'B. Consumer Budget'!$E$11:$F$2010,2,FALSE)),"")</f>
        <v/>
      </c>
      <c r="P4041" s="94"/>
      <c r="Q4041" s="94"/>
    </row>
    <row r="4042" spans="2:17" x14ac:dyDescent="0.25">
      <c r="B4042" s="95">
        <f t="shared" si="122"/>
        <v>4032</v>
      </c>
      <c r="C4042" s="149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97"/>
      <c r="E4042" s="96"/>
      <c r="F4042" s="119"/>
      <c r="G4042" s="97"/>
      <c r="H4042" s="170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86"/>
      <c r="J4042" s="171" t="str">
        <f t="shared" si="121"/>
        <v/>
      </c>
      <c r="K4042" s="163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53" t="str">
        <f>IF('C. Consumer Service Detail'!$F4042="","",IF(VLOOKUP('C. Consumer Service Detail'!$F4042,'Table of Current Services'!$B$7:$F$36,'Table of Current Services'!$F$5,)="cost","Yes","No"))</f>
        <v/>
      </c>
      <c r="M4042" s="154" t="str">
        <f>IFERROR(IF('C. Consumer Service Detail'!$K4042="No Match","No",VLOOKUP('C. Consumer Service Detail'!$C4042,'B. Consumer Budget'!$E$11:$F$2010,2,FALSE)),"")</f>
        <v/>
      </c>
      <c r="P4042" s="94"/>
      <c r="Q4042" s="94"/>
    </row>
    <row r="4043" spans="2:17" x14ac:dyDescent="0.25">
      <c r="B4043" s="95">
        <f t="shared" si="122"/>
        <v>4033</v>
      </c>
      <c r="C4043" s="149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96"/>
      <c r="E4043" s="98"/>
      <c r="F4043" s="120"/>
      <c r="G4043" s="99"/>
      <c r="H4043" s="172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85"/>
      <c r="J4043" s="171" t="str">
        <f t="shared" ref="J4043:J4106" si="123">IFERROR(IF($H4043&gt;0,$H4043*$I4043,$I4043),"")</f>
        <v/>
      </c>
      <c r="K4043" s="163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53" t="str">
        <f>IF('C. Consumer Service Detail'!$F4043="","",IF(VLOOKUP('C. Consumer Service Detail'!$F4043,'Table of Current Services'!$B$7:$F$36,'Table of Current Services'!$F$5,)="cost","Yes","No"))</f>
        <v/>
      </c>
      <c r="M4043" s="154" t="str">
        <f>IFERROR(IF('C. Consumer Service Detail'!$K4043="No Match","No",VLOOKUP('C. Consumer Service Detail'!$C4043,'B. Consumer Budget'!$E$11:$F$2010,2,FALSE)),"")</f>
        <v/>
      </c>
      <c r="P4043" s="94"/>
      <c r="Q4043" s="94"/>
    </row>
    <row r="4044" spans="2:17" x14ac:dyDescent="0.25">
      <c r="B4044" s="95">
        <f t="shared" ref="B4044:B4107" si="124">B4043+1</f>
        <v>4034</v>
      </c>
      <c r="C4044" s="149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97"/>
      <c r="E4044" s="96"/>
      <c r="F4044" s="119"/>
      <c r="G4044" s="97"/>
      <c r="H4044" s="170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86"/>
      <c r="J4044" s="171" t="str">
        <f t="shared" si="123"/>
        <v/>
      </c>
      <c r="K4044" s="163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53" t="str">
        <f>IF('C. Consumer Service Detail'!$F4044="","",IF(VLOOKUP('C. Consumer Service Detail'!$F4044,'Table of Current Services'!$B$7:$F$36,'Table of Current Services'!$F$5,)="cost","Yes","No"))</f>
        <v/>
      </c>
      <c r="M4044" s="154" t="str">
        <f>IFERROR(IF('C. Consumer Service Detail'!$K4044="No Match","No",VLOOKUP('C. Consumer Service Detail'!$C4044,'B. Consumer Budget'!$E$11:$F$2010,2,FALSE)),"")</f>
        <v/>
      </c>
      <c r="P4044" s="94"/>
      <c r="Q4044" s="94"/>
    </row>
    <row r="4045" spans="2:17" x14ac:dyDescent="0.25">
      <c r="B4045" s="95">
        <f t="shared" si="124"/>
        <v>4035</v>
      </c>
      <c r="C4045" s="149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96"/>
      <c r="E4045" s="98"/>
      <c r="F4045" s="120"/>
      <c r="G4045" s="99"/>
      <c r="H4045" s="172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85"/>
      <c r="J4045" s="171" t="str">
        <f t="shared" si="123"/>
        <v/>
      </c>
      <c r="K4045" s="163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53" t="str">
        <f>IF('C. Consumer Service Detail'!$F4045="","",IF(VLOOKUP('C. Consumer Service Detail'!$F4045,'Table of Current Services'!$B$7:$F$36,'Table of Current Services'!$F$5,)="cost","Yes","No"))</f>
        <v/>
      </c>
      <c r="M4045" s="154" t="str">
        <f>IFERROR(IF('C. Consumer Service Detail'!$K4045="No Match","No",VLOOKUP('C. Consumer Service Detail'!$C4045,'B. Consumer Budget'!$E$11:$F$2010,2,FALSE)),"")</f>
        <v/>
      </c>
      <c r="P4045" s="94"/>
      <c r="Q4045" s="94"/>
    </row>
    <row r="4046" spans="2:17" x14ac:dyDescent="0.25">
      <c r="B4046" s="95">
        <f t="shared" si="124"/>
        <v>4036</v>
      </c>
      <c r="C4046" s="149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97"/>
      <c r="E4046" s="96"/>
      <c r="F4046" s="119"/>
      <c r="G4046" s="97"/>
      <c r="H4046" s="170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86"/>
      <c r="J4046" s="171" t="str">
        <f t="shared" si="123"/>
        <v/>
      </c>
      <c r="K4046" s="163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53" t="str">
        <f>IF('C. Consumer Service Detail'!$F4046="","",IF(VLOOKUP('C. Consumer Service Detail'!$F4046,'Table of Current Services'!$B$7:$F$36,'Table of Current Services'!$F$5,)="cost","Yes","No"))</f>
        <v/>
      </c>
      <c r="M4046" s="154" t="str">
        <f>IFERROR(IF('C. Consumer Service Detail'!$K4046="No Match","No",VLOOKUP('C. Consumer Service Detail'!$C4046,'B. Consumer Budget'!$E$11:$F$2010,2,FALSE)),"")</f>
        <v/>
      </c>
      <c r="P4046" s="94"/>
      <c r="Q4046" s="94"/>
    </row>
    <row r="4047" spans="2:17" x14ac:dyDescent="0.25">
      <c r="B4047" s="95">
        <f t="shared" si="124"/>
        <v>4037</v>
      </c>
      <c r="C4047" s="149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96"/>
      <c r="E4047" s="98"/>
      <c r="F4047" s="120"/>
      <c r="G4047" s="99"/>
      <c r="H4047" s="172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85"/>
      <c r="J4047" s="171" t="str">
        <f t="shared" si="123"/>
        <v/>
      </c>
      <c r="K4047" s="163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53" t="str">
        <f>IF('C. Consumer Service Detail'!$F4047="","",IF(VLOOKUP('C. Consumer Service Detail'!$F4047,'Table of Current Services'!$B$7:$F$36,'Table of Current Services'!$F$5,)="cost","Yes","No"))</f>
        <v/>
      </c>
      <c r="M4047" s="154" t="str">
        <f>IFERROR(IF('C. Consumer Service Detail'!$K4047="No Match","No",VLOOKUP('C. Consumer Service Detail'!$C4047,'B. Consumer Budget'!$E$11:$F$2010,2,FALSE)),"")</f>
        <v/>
      </c>
      <c r="P4047" s="94"/>
      <c r="Q4047" s="94"/>
    </row>
    <row r="4048" spans="2:17" x14ac:dyDescent="0.25">
      <c r="B4048" s="95">
        <f t="shared" si="124"/>
        <v>4038</v>
      </c>
      <c r="C4048" s="149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97"/>
      <c r="E4048" s="96"/>
      <c r="F4048" s="119"/>
      <c r="G4048" s="97"/>
      <c r="H4048" s="170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86"/>
      <c r="J4048" s="171" t="str">
        <f t="shared" si="123"/>
        <v/>
      </c>
      <c r="K4048" s="163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53" t="str">
        <f>IF('C. Consumer Service Detail'!$F4048="","",IF(VLOOKUP('C. Consumer Service Detail'!$F4048,'Table of Current Services'!$B$7:$F$36,'Table of Current Services'!$F$5,)="cost","Yes","No"))</f>
        <v/>
      </c>
      <c r="M4048" s="154" t="str">
        <f>IFERROR(IF('C. Consumer Service Detail'!$K4048="No Match","No",VLOOKUP('C. Consumer Service Detail'!$C4048,'B. Consumer Budget'!$E$11:$F$2010,2,FALSE)),"")</f>
        <v/>
      </c>
      <c r="P4048" s="94"/>
      <c r="Q4048" s="94"/>
    </row>
    <row r="4049" spans="2:17" x14ac:dyDescent="0.25">
      <c r="B4049" s="95">
        <f t="shared" si="124"/>
        <v>4039</v>
      </c>
      <c r="C4049" s="149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96"/>
      <c r="E4049" s="98"/>
      <c r="F4049" s="120"/>
      <c r="G4049" s="99"/>
      <c r="H4049" s="172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85"/>
      <c r="J4049" s="171" t="str">
        <f t="shared" si="123"/>
        <v/>
      </c>
      <c r="K4049" s="163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53" t="str">
        <f>IF('C. Consumer Service Detail'!$F4049="","",IF(VLOOKUP('C. Consumer Service Detail'!$F4049,'Table of Current Services'!$B$7:$F$36,'Table of Current Services'!$F$5,)="cost","Yes","No"))</f>
        <v/>
      </c>
      <c r="M4049" s="154" t="str">
        <f>IFERROR(IF('C. Consumer Service Detail'!$K4049="No Match","No",VLOOKUP('C. Consumer Service Detail'!$C4049,'B. Consumer Budget'!$E$11:$F$2010,2,FALSE)),"")</f>
        <v/>
      </c>
      <c r="P4049" s="94"/>
      <c r="Q4049" s="94"/>
    </row>
    <row r="4050" spans="2:17" x14ac:dyDescent="0.25">
      <c r="B4050" s="95">
        <f t="shared" si="124"/>
        <v>4040</v>
      </c>
      <c r="C4050" s="149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97"/>
      <c r="E4050" s="96"/>
      <c r="F4050" s="119"/>
      <c r="G4050" s="97"/>
      <c r="H4050" s="170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86"/>
      <c r="J4050" s="171" t="str">
        <f t="shared" si="123"/>
        <v/>
      </c>
      <c r="K4050" s="163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53" t="str">
        <f>IF('C. Consumer Service Detail'!$F4050="","",IF(VLOOKUP('C. Consumer Service Detail'!$F4050,'Table of Current Services'!$B$7:$F$36,'Table of Current Services'!$F$5,)="cost","Yes","No"))</f>
        <v/>
      </c>
      <c r="M4050" s="154" t="str">
        <f>IFERROR(IF('C. Consumer Service Detail'!$K4050="No Match","No",VLOOKUP('C. Consumer Service Detail'!$C4050,'B. Consumer Budget'!$E$11:$F$2010,2,FALSE)),"")</f>
        <v/>
      </c>
      <c r="P4050" s="94"/>
      <c r="Q4050" s="94"/>
    </row>
    <row r="4051" spans="2:17" x14ac:dyDescent="0.25">
      <c r="B4051" s="95">
        <f t="shared" si="124"/>
        <v>4041</v>
      </c>
      <c r="C4051" s="149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96"/>
      <c r="E4051" s="98"/>
      <c r="F4051" s="120"/>
      <c r="G4051" s="99"/>
      <c r="H4051" s="172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85"/>
      <c r="J4051" s="171" t="str">
        <f t="shared" si="123"/>
        <v/>
      </c>
      <c r="K4051" s="163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53" t="str">
        <f>IF('C. Consumer Service Detail'!$F4051="","",IF(VLOOKUP('C. Consumer Service Detail'!$F4051,'Table of Current Services'!$B$7:$F$36,'Table of Current Services'!$F$5,)="cost","Yes","No"))</f>
        <v/>
      </c>
      <c r="M4051" s="154" t="str">
        <f>IFERROR(IF('C. Consumer Service Detail'!$K4051="No Match","No",VLOOKUP('C. Consumer Service Detail'!$C4051,'B. Consumer Budget'!$E$11:$F$2010,2,FALSE)),"")</f>
        <v/>
      </c>
      <c r="P4051" s="94"/>
      <c r="Q4051" s="94"/>
    </row>
    <row r="4052" spans="2:17" x14ac:dyDescent="0.25">
      <c r="B4052" s="95">
        <f t="shared" si="124"/>
        <v>4042</v>
      </c>
      <c r="C4052" s="149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97"/>
      <c r="E4052" s="96"/>
      <c r="F4052" s="119"/>
      <c r="G4052" s="97"/>
      <c r="H4052" s="170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86"/>
      <c r="J4052" s="171" t="str">
        <f t="shared" si="123"/>
        <v/>
      </c>
      <c r="K4052" s="163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53" t="str">
        <f>IF('C. Consumer Service Detail'!$F4052="","",IF(VLOOKUP('C. Consumer Service Detail'!$F4052,'Table of Current Services'!$B$7:$F$36,'Table of Current Services'!$F$5,)="cost","Yes","No"))</f>
        <v/>
      </c>
      <c r="M4052" s="154" t="str">
        <f>IFERROR(IF('C. Consumer Service Detail'!$K4052="No Match","No",VLOOKUP('C. Consumer Service Detail'!$C4052,'B. Consumer Budget'!$E$11:$F$2010,2,FALSE)),"")</f>
        <v/>
      </c>
      <c r="P4052" s="94"/>
      <c r="Q4052" s="94"/>
    </row>
    <row r="4053" spans="2:17" x14ac:dyDescent="0.25">
      <c r="B4053" s="95">
        <f t="shared" si="124"/>
        <v>4043</v>
      </c>
      <c r="C4053" s="149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96"/>
      <c r="E4053" s="98"/>
      <c r="F4053" s="120"/>
      <c r="G4053" s="99"/>
      <c r="H4053" s="172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85"/>
      <c r="J4053" s="171" t="str">
        <f t="shared" si="123"/>
        <v/>
      </c>
      <c r="K4053" s="163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53" t="str">
        <f>IF('C. Consumer Service Detail'!$F4053="","",IF(VLOOKUP('C. Consumer Service Detail'!$F4053,'Table of Current Services'!$B$7:$F$36,'Table of Current Services'!$F$5,)="cost","Yes","No"))</f>
        <v/>
      </c>
      <c r="M4053" s="154" t="str">
        <f>IFERROR(IF('C. Consumer Service Detail'!$K4053="No Match","No",VLOOKUP('C. Consumer Service Detail'!$C4053,'B. Consumer Budget'!$E$11:$F$2010,2,FALSE)),"")</f>
        <v/>
      </c>
      <c r="P4053" s="94"/>
      <c r="Q4053" s="94"/>
    </row>
    <row r="4054" spans="2:17" x14ac:dyDescent="0.25">
      <c r="B4054" s="95">
        <f t="shared" si="124"/>
        <v>4044</v>
      </c>
      <c r="C4054" s="149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97"/>
      <c r="E4054" s="96"/>
      <c r="F4054" s="119"/>
      <c r="G4054" s="97"/>
      <c r="H4054" s="170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86"/>
      <c r="J4054" s="171" t="str">
        <f t="shared" si="123"/>
        <v/>
      </c>
      <c r="K4054" s="163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53" t="str">
        <f>IF('C. Consumer Service Detail'!$F4054="","",IF(VLOOKUP('C. Consumer Service Detail'!$F4054,'Table of Current Services'!$B$7:$F$36,'Table of Current Services'!$F$5,)="cost","Yes","No"))</f>
        <v/>
      </c>
      <c r="M4054" s="154" t="str">
        <f>IFERROR(IF('C. Consumer Service Detail'!$K4054="No Match","No",VLOOKUP('C. Consumer Service Detail'!$C4054,'B. Consumer Budget'!$E$11:$F$2010,2,FALSE)),"")</f>
        <v/>
      </c>
      <c r="P4054" s="94"/>
      <c r="Q4054" s="94"/>
    </row>
    <row r="4055" spans="2:17" x14ac:dyDescent="0.25">
      <c r="B4055" s="95">
        <f t="shared" si="124"/>
        <v>4045</v>
      </c>
      <c r="C4055" s="149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96"/>
      <c r="E4055" s="98"/>
      <c r="F4055" s="120"/>
      <c r="G4055" s="99"/>
      <c r="H4055" s="172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85"/>
      <c r="J4055" s="171" t="str">
        <f t="shared" si="123"/>
        <v/>
      </c>
      <c r="K4055" s="163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53" t="str">
        <f>IF('C. Consumer Service Detail'!$F4055="","",IF(VLOOKUP('C. Consumer Service Detail'!$F4055,'Table of Current Services'!$B$7:$F$36,'Table of Current Services'!$F$5,)="cost","Yes","No"))</f>
        <v/>
      </c>
      <c r="M4055" s="154" t="str">
        <f>IFERROR(IF('C. Consumer Service Detail'!$K4055="No Match","No",VLOOKUP('C. Consumer Service Detail'!$C4055,'B. Consumer Budget'!$E$11:$F$2010,2,FALSE)),"")</f>
        <v/>
      </c>
      <c r="P4055" s="94"/>
      <c r="Q4055" s="94"/>
    </row>
    <row r="4056" spans="2:17" x14ac:dyDescent="0.25">
      <c r="B4056" s="95">
        <f t="shared" si="124"/>
        <v>4046</v>
      </c>
      <c r="C4056" s="149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97"/>
      <c r="E4056" s="96"/>
      <c r="F4056" s="119"/>
      <c r="G4056" s="97"/>
      <c r="H4056" s="170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86"/>
      <c r="J4056" s="171" t="str">
        <f t="shared" si="123"/>
        <v/>
      </c>
      <c r="K4056" s="163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53" t="str">
        <f>IF('C. Consumer Service Detail'!$F4056="","",IF(VLOOKUP('C. Consumer Service Detail'!$F4056,'Table of Current Services'!$B$7:$F$36,'Table of Current Services'!$F$5,)="cost","Yes","No"))</f>
        <v/>
      </c>
      <c r="M4056" s="154" t="str">
        <f>IFERROR(IF('C. Consumer Service Detail'!$K4056="No Match","No",VLOOKUP('C. Consumer Service Detail'!$C4056,'B. Consumer Budget'!$E$11:$F$2010,2,FALSE)),"")</f>
        <v/>
      </c>
      <c r="P4056" s="94"/>
      <c r="Q4056" s="94"/>
    </row>
    <row r="4057" spans="2:17" x14ac:dyDescent="0.25">
      <c r="B4057" s="95">
        <f t="shared" si="124"/>
        <v>4047</v>
      </c>
      <c r="C4057" s="149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96"/>
      <c r="E4057" s="98"/>
      <c r="F4057" s="120"/>
      <c r="G4057" s="99"/>
      <c r="H4057" s="172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85"/>
      <c r="J4057" s="171" t="str">
        <f t="shared" si="123"/>
        <v/>
      </c>
      <c r="K4057" s="163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53" t="str">
        <f>IF('C. Consumer Service Detail'!$F4057="","",IF(VLOOKUP('C. Consumer Service Detail'!$F4057,'Table of Current Services'!$B$7:$F$36,'Table of Current Services'!$F$5,)="cost","Yes","No"))</f>
        <v/>
      </c>
      <c r="M4057" s="154" t="str">
        <f>IFERROR(IF('C. Consumer Service Detail'!$K4057="No Match","No",VLOOKUP('C. Consumer Service Detail'!$C4057,'B. Consumer Budget'!$E$11:$F$2010,2,FALSE)),"")</f>
        <v/>
      </c>
      <c r="P4057" s="94"/>
      <c r="Q4057" s="94"/>
    </row>
    <row r="4058" spans="2:17" x14ac:dyDescent="0.25">
      <c r="B4058" s="95">
        <f t="shared" si="124"/>
        <v>4048</v>
      </c>
      <c r="C4058" s="149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97"/>
      <c r="E4058" s="96"/>
      <c r="F4058" s="119"/>
      <c r="G4058" s="97"/>
      <c r="H4058" s="170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86"/>
      <c r="J4058" s="171" t="str">
        <f t="shared" si="123"/>
        <v/>
      </c>
      <c r="K4058" s="163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53" t="str">
        <f>IF('C. Consumer Service Detail'!$F4058="","",IF(VLOOKUP('C. Consumer Service Detail'!$F4058,'Table of Current Services'!$B$7:$F$36,'Table of Current Services'!$F$5,)="cost","Yes","No"))</f>
        <v/>
      </c>
      <c r="M4058" s="154" t="str">
        <f>IFERROR(IF('C. Consumer Service Detail'!$K4058="No Match","No",VLOOKUP('C. Consumer Service Detail'!$C4058,'B. Consumer Budget'!$E$11:$F$2010,2,FALSE)),"")</f>
        <v/>
      </c>
      <c r="P4058" s="94"/>
      <c r="Q4058" s="94"/>
    </row>
    <row r="4059" spans="2:17" x14ac:dyDescent="0.25">
      <c r="B4059" s="95">
        <f t="shared" si="124"/>
        <v>4049</v>
      </c>
      <c r="C4059" s="149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96"/>
      <c r="E4059" s="98"/>
      <c r="F4059" s="120"/>
      <c r="G4059" s="99"/>
      <c r="H4059" s="172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85"/>
      <c r="J4059" s="171" t="str">
        <f t="shared" si="123"/>
        <v/>
      </c>
      <c r="K4059" s="163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53" t="str">
        <f>IF('C. Consumer Service Detail'!$F4059="","",IF(VLOOKUP('C. Consumer Service Detail'!$F4059,'Table of Current Services'!$B$7:$F$36,'Table of Current Services'!$F$5,)="cost","Yes","No"))</f>
        <v/>
      </c>
      <c r="M4059" s="154" t="str">
        <f>IFERROR(IF('C. Consumer Service Detail'!$K4059="No Match","No",VLOOKUP('C. Consumer Service Detail'!$C4059,'B. Consumer Budget'!$E$11:$F$2010,2,FALSE)),"")</f>
        <v/>
      </c>
      <c r="P4059" s="94"/>
      <c r="Q4059" s="94"/>
    </row>
    <row r="4060" spans="2:17" x14ac:dyDescent="0.25">
      <c r="B4060" s="95">
        <f t="shared" si="124"/>
        <v>4050</v>
      </c>
      <c r="C4060" s="149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97"/>
      <c r="E4060" s="96"/>
      <c r="F4060" s="119"/>
      <c r="G4060" s="97"/>
      <c r="H4060" s="170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86"/>
      <c r="J4060" s="171" t="str">
        <f t="shared" si="123"/>
        <v/>
      </c>
      <c r="K4060" s="163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53" t="str">
        <f>IF('C. Consumer Service Detail'!$F4060="","",IF(VLOOKUP('C. Consumer Service Detail'!$F4060,'Table of Current Services'!$B$7:$F$36,'Table of Current Services'!$F$5,)="cost","Yes","No"))</f>
        <v/>
      </c>
      <c r="M4060" s="154" t="str">
        <f>IFERROR(IF('C. Consumer Service Detail'!$K4060="No Match","No",VLOOKUP('C. Consumer Service Detail'!$C4060,'B. Consumer Budget'!$E$11:$F$2010,2,FALSE)),"")</f>
        <v/>
      </c>
      <c r="P4060" s="94"/>
      <c r="Q4060" s="94"/>
    </row>
    <row r="4061" spans="2:17" x14ac:dyDescent="0.25">
      <c r="B4061" s="95">
        <f t="shared" si="124"/>
        <v>4051</v>
      </c>
      <c r="C4061" s="149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96"/>
      <c r="E4061" s="98"/>
      <c r="F4061" s="120"/>
      <c r="G4061" s="99"/>
      <c r="H4061" s="172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85"/>
      <c r="J4061" s="171" t="str">
        <f t="shared" si="123"/>
        <v/>
      </c>
      <c r="K4061" s="163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53" t="str">
        <f>IF('C. Consumer Service Detail'!$F4061="","",IF(VLOOKUP('C. Consumer Service Detail'!$F4061,'Table of Current Services'!$B$7:$F$36,'Table of Current Services'!$F$5,)="cost","Yes","No"))</f>
        <v/>
      </c>
      <c r="M4061" s="154" t="str">
        <f>IFERROR(IF('C. Consumer Service Detail'!$K4061="No Match","No",VLOOKUP('C. Consumer Service Detail'!$C4061,'B. Consumer Budget'!$E$11:$F$2010,2,FALSE)),"")</f>
        <v/>
      </c>
      <c r="P4061" s="94"/>
      <c r="Q4061" s="94"/>
    </row>
    <row r="4062" spans="2:17" x14ac:dyDescent="0.25">
      <c r="B4062" s="95">
        <f t="shared" si="124"/>
        <v>4052</v>
      </c>
      <c r="C4062" s="149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97"/>
      <c r="E4062" s="96"/>
      <c r="F4062" s="119"/>
      <c r="G4062" s="97"/>
      <c r="H4062" s="170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86"/>
      <c r="J4062" s="171" t="str">
        <f t="shared" si="123"/>
        <v/>
      </c>
      <c r="K4062" s="163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53" t="str">
        <f>IF('C. Consumer Service Detail'!$F4062="","",IF(VLOOKUP('C. Consumer Service Detail'!$F4062,'Table of Current Services'!$B$7:$F$36,'Table of Current Services'!$F$5,)="cost","Yes","No"))</f>
        <v/>
      </c>
      <c r="M4062" s="154" t="str">
        <f>IFERROR(IF('C. Consumer Service Detail'!$K4062="No Match","No",VLOOKUP('C. Consumer Service Detail'!$C4062,'B. Consumer Budget'!$E$11:$F$2010,2,FALSE)),"")</f>
        <v/>
      </c>
      <c r="P4062" s="94"/>
      <c r="Q4062" s="94"/>
    </row>
    <row r="4063" spans="2:17" x14ac:dyDescent="0.25">
      <c r="B4063" s="95">
        <f t="shared" si="124"/>
        <v>4053</v>
      </c>
      <c r="C4063" s="149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96"/>
      <c r="E4063" s="98"/>
      <c r="F4063" s="120"/>
      <c r="G4063" s="99"/>
      <c r="H4063" s="172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85"/>
      <c r="J4063" s="171" t="str">
        <f t="shared" si="123"/>
        <v/>
      </c>
      <c r="K4063" s="163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53" t="str">
        <f>IF('C. Consumer Service Detail'!$F4063="","",IF(VLOOKUP('C. Consumer Service Detail'!$F4063,'Table of Current Services'!$B$7:$F$36,'Table of Current Services'!$F$5,)="cost","Yes","No"))</f>
        <v/>
      </c>
      <c r="M4063" s="154" t="str">
        <f>IFERROR(IF('C. Consumer Service Detail'!$K4063="No Match","No",VLOOKUP('C. Consumer Service Detail'!$C4063,'B. Consumer Budget'!$E$11:$F$2010,2,FALSE)),"")</f>
        <v/>
      </c>
      <c r="P4063" s="94"/>
      <c r="Q4063" s="94"/>
    </row>
    <row r="4064" spans="2:17" x14ac:dyDescent="0.25">
      <c r="B4064" s="95">
        <f t="shared" si="124"/>
        <v>4054</v>
      </c>
      <c r="C4064" s="149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97"/>
      <c r="E4064" s="96"/>
      <c r="F4064" s="119"/>
      <c r="G4064" s="97"/>
      <c r="H4064" s="170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86"/>
      <c r="J4064" s="171" t="str">
        <f t="shared" si="123"/>
        <v/>
      </c>
      <c r="K4064" s="163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53" t="str">
        <f>IF('C. Consumer Service Detail'!$F4064="","",IF(VLOOKUP('C. Consumer Service Detail'!$F4064,'Table of Current Services'!$B$7:$F$36,'Table of Current Services'!$F$5,)="cost","Yes","No"))</f>
        <v/>
      </c>
      <c r="M4064" s="154" t="str">
        <f>IFERROR(IF('C. Consumer Service Detail'!$K4064="No Match","No",VLOOKUP('C. Consumer Service Detail'!$C4064,'B. Consumer Budget'!$E$11:$F$2010,2,FALSE)),"")</f>
        <v/>
      </c>
      <c r="P4064" s="94"/>
      <c r="Q4064" s="94"/>
    </row>
    <row r="4065" spans="2:17" x14ac:dyDescent="0.25">
      <c r="B4065" s="95">
        <f t="shared" si="124"/>
        <v>4055</v>
      </c>
      <c r="C4065" s="149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96"/>
      <c r="E4065" s="98"/>
      <c r="F4065" s="120"/>
      <c r="G4065" s="99"/>
      <c r="H4065" s="172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85"/>
      <c r="J4065" s="171" t="str">
        <f t="shared" si="123"/>
        <v/>
      </c>
      <c r="K4065" s="163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53" t="str">
        <f>IF('C. Consumer Service Detail'!$F4065="","",IF(VLOOKUP('C. Consumer Service Detail'!$F4065,'Table of Current Services'!$B$7:$F$36,'Table of Current Services'!$F$5,)="cost","Yes","No"))</f>
        <v/>
      </c>
      <c r="M4065" s="154" t="str">
        <f>IFERROR(IF('C. Consumer Service Detail'!$K4065="No Match","No",VLOOKUP('C. Consumer Service Detail'!$C4065,'B. Consumer Budget'!$E$11:$F$2010,2,FALSE)),"")</f>
        <v/>
      </c>
      <c r="P4065" s="94"/>
      <c r="Q4065" s="94"/>
    </row>
    <row r="4066" spans="2:17" x14ac:dyDescent="0.25">
      <c r="B4066" s="95">
        <f t="shared" si="124"/>
        <v>4056</v>
      </c>
      <c r="C4066" s="149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97"/>
      <c r="E4066" s="96"/>
      <c r="F4066" s="119"/>
      <c r="G4066" s="97"/>
      <c r="H4066" s="170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86"/>
      <c r="J4066" s="171" t="str">
        <f t="shared" si="123"/>
        <v/>
      </c>
      <c r="K4066" s="163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53" t="str">
        <f>IF('C. Consumer Service Detail'!$F4066="","",IF(VLOOKUP('C. Consumer Service Detail'!$F4066,'Table of Current Services'!$B$7:$F$36,'Table of Current Services'!$F$5,)="cost","Yes","No"))</f>
        <v/>
      </c>
      <c r="M4066" s="154" t="str">
        <f>IFERROR(IF('C. Consumer Service Detail'!$K4066="No Match","No",VLOOKUP('C. Consumer Service Detail'!$C4066,'B. Consumer Budget'!$E$11:$F$2010,2,FALSE)),"")</f>
        <v/>
      </c>
      <c r="P4066" s="94"/>
      <c r="Q4066" s="94"/>
    </row>
    <row r="4067" spans="2:17" x14ac:dyDescent="0.25">
      <c r="B4067" s="95">
        <f t="shared" si="124"/>
        <v>4057</v>
      </c>
      <c r="C4067" s="149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96"/>
      <c r="E4067" s="98"/>
      <c r="F4067" s="120"/>
      <c r="G4067" s="99"/>
      <c r="H4067" s="172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85"/>
      <c r="J4067" s="171" t="str">
        <f t="shared" si="123"/>
        <v/>
      </c>
      <c r="K4067" s="163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53" t="str">
        <f>IF('C. Consumer Service Detail'!$F4067="","",IF(VLOOKUP('C. Consumer Service Detail'!$F4067,'Table of Current Services'!$B$7:$F$36,'Table of Current Services'!$F$5,)="cost","Yes","No"))</f>
        <v/>
      </c>
      <c r="M4067" s="154" t="str">
        <f>IFERROR(IF('C. Consumer Service Detail'!$K4067="No Match","No",VLOOKUP('C. Consumer Service Detail'!$C4067,'B. Consumer Budget'!$E$11:$F$2010,2,FALSE)),"")</f>
        <v/>
      </c>
      <c r="P4067" s="94"/>
      <c r="Q4067" s="94"/>
    </row>
    <row r="4068" spans="2:17" x14ac:dyDescent="0.25">
      <c r="B4068" s="95">
        <f t="shared" si="124"/>
        <v>4058</v>
      </c>
      <c r="C4068" s="149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97"/>
      <c r="E4068" s="96"/>
      <c r="F4068" s="119"/>
      <c r="G4068" s="97"/>
      <c r="H4068" s="170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86"/>
      <c r="J4068" s="171" t="str">
        <f t="shared" si="123"/>
        <v/>
      </c>
      <c r="K4068" s="163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53" t="str">
        <f>IF('C. Consumer Service Detail'!$F4068="","",IF(VLOOKUP('C. Consumer Service Detail'!$F4068,'Table of Current Services'!$B$7:$F$36,'Table of Current Services'!$F$5,)="cost","Yes","No"))</f>
        <v/>
      </c>
      <c r="M4068" s="154" t="str">
        <f>IFERROR(IF('C. Consumer Service Detail'!$K4068="No Match","No",VLOOKUP('C. Consumer Service Detail'!$C4068,'B. Consumer Budget'!$E$11:$F$2010,2,FALSE)),"")</f>
        <v/>
      </c>
      <c r="P4068" s="94"/>
      <c r="Q4068" s="94"/>
    </row>
    <row r="4069" spans="2:17" x14ac:dyDescent="0.25">
      <c r="B4069" s="95">
        <f t="shared" si="124"/>
        <v>4059</v>
      </c>
      <c r="C4069" s="149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96"/>
      <c r="E4069" s="98"/>
      <c r="F4069" s="120"/>
      <c r="G4069" s="99"/>
      <c r="H4069" s="172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85"/>
      <c r="J4069" s="171" t="str">
        <f t="shared" si="123"/>
        <v/>
      </c>
      <c r="K4069" s="163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53" t="str">
        <f>IF('C. Consumer Service Detail'!$F4069="","",IF(VLOOKUP('C. Consumer Service Detail'!$F4069,'Table of Current Services'!$B$7:$F$36,'Table of Current Services'!$F$5,)="cost","Yes","No"))</f>
        <v/>
      </c>
      <c r="M4069" s="154" t="str">
        <f>IFERROR(IF('C. Consumer Service Detail'!$K4069="No Match","No",VLOOKUP('C. Consumer Service Detail'!$C4069,'B. Consumer Budget'!$E$11:$F$2010,2,FALSE)),"")</f>
        <v/>
      </c>
      <c r="P4069" s="94"/>
      <c r="Q4069" s="94"/>
    </row>
    <row r="4070" spans="2:17" x14ac:dyDescent="0.25">
      <c r="B4070" s="95">
        <f t="shared" si="124"/>
        <v>4060</v>
      </c>
      <c r="C4070" s="149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97"/>
      <c r="E4070" s="96"/>
      <c r="F4070" s="119"/>
      <c r="G4070" s="97"/>
      <c r="H4070" s="170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86"/>
      <c r="J4070" s="171" t="str">
        <f t="shared" si="123"/>
        <v/>
      </c>
      <c r="K4070" s="163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53" t="str">
        <f>IF('C. Consumer Service Detail'!$F4070="","",IF(VLOOKUP('C. Consumer Service Detail'!$F4070,'Table of Current Services'!$B$7:$F$36,'Table of Current Services'!$F$5,)="cost","Yes","No"))</f>
        <v/>
      </c>
      <c r="M4070" s="154" t="str">
        <f>IFERROR(IF('C. Consumer Service Detail'!$K4070="No Match","No",VLOOKUP('C. Consumer Service Detail'!$C4070,'B. Consumer Budget'!$E$11:$F$2010,2,FALSE)),"")</f>
        <v/>
      </c>
      <c r="P4070" s="94"/>
      <c r="Q4070" s="94"/>
    </row>
    <row r="4071" spans="2:17" x14ac:dyDescent="0.25">
      <c r="B4071" s="95">
        <f t="shared" si="124"/>
        <v>4061</v>
      </c>
      <c r="C4071" s="149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96"/>
      <c r="E4071" s="98"/>
      <c r="F4071" s="120"/>
      <c r="G4071" s="99"/>
      <c r="H4071" s="172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85"/>
      <c r="J4071" s="171" t="str">
        <f t="shared" si="123"/>
        <v/>
      </c>
      <c r="K4071" s="163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53" t="str">
        <f>IF('C. Consumer Service Detail'!$F4071="","",IF(VLOOKUP('C. Consumer Service Detail'!$F4071,'Table of Current Services'!$B$7:$F$36,'Table of Current Services'!$F$5,)="cost","Yes","No"))</f>
        <v/>
      </c>
      <c r="M4071" s="154" t="str">
        <f>IFERROR(IF('C. Consumer Service Detail'!$K4071="No Match","No",VLOOKUP('C. Consumer Service Detail'!$C4071,'B. Consumer Budget'!$E$11:$F$2010,2,FALSE)),"")</f>
        <v/>
      </c>
      <c r="P4071" s="94"/>
      <c r="Q4071" s="94"/>
    </row>
    <row r="4072" spans="2:17" x14ac:dyDescent="0.25">
      <c r="B4072" s="95">
        <f t="shared" si="124"/>
        <v>4062</v>
      </c>
      <c r="C4072" s="149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97"/>
      <c r="E4072" s="96"/>
      <c r="F4072" s="119"/>
      <c r="G4072" s="97"/>
      <c r="H4072" s="170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86"/>
      <c r="J4072" s="171" t="str">
        <f t="shared" si="123"/>
        <v/>
      </c>
      <c r="K4072" s="163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53" t="str">
        <f>IF('C. Consumer Service Detail'!$F4072="","",IF(VLOOKUP('C. Consumer Service Detail'!$F4072,'Table of Current Services'!$B$7:$F$36,'Table of Current Services'!$F$5,)="cost","Yes","No"))</f>
        <v/>
      </c>
      <c r="M4072" s="154" t="str">
        <f>IFERROR(IF('C. Consumer Service Detail'!$K4072="No Match","No",VLOOKUP('C. Consumer Service Detail'!$C4072,'B. Consumer Budget'!$E$11:$F$2010,2,FALSE)),"")</f>
        <v/>
      </c>
      <c r="P4072" s="94"/>
      <c r="Q4072" s="94"/>
    </row>
    <row r="4073" spans="2:17" x14ac:dyDescent="0.25">
      <c r="B4073" s="95">
        <f t="shared" si="124"/>
        <v>4063</v>
      </c>
      <c r="C4073" s="149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96"/>
      <c r="E4073" s="98"/>
      <c r="F4073" s="120"/>
      <c r="G4073" s="99"/>
      <c r="H4073" s="172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85"/>
      <c r="J4073" s="171" t="str">
        <f t="shared" si="123"/>
        <v/>
      </c>
      <c r="K4073" s="163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53" t="str">
        <f>IF('C. Consumer Service Detail'!$F4073="","",IF(VLOOKUP('C. Consumer Service Detail'!$F4073,'Table of Current Services'!$B$7:$F$36,'Table of Current Services'!$F$5,)="cost","Yes","No"))</f>
        <v/>
      </c>
      <c r="M4073" s="154" t="str">
        <f>IFERROR(IF('C. Consumer Service Detail'!$K4073="No Match","No",VLOOKUP('C. Consumer Service Detail'!$C4073,'B. Consumer Budget'!$E$11:$F$2010,2,FALSE)),"")</f>
        <v/>
      </c>
      <c r="P4073" s="94"/>
      <c r="Q4073" s="94"/>
    </row>
    <row r="4074" spans="2:17" x14ac:dyDescent="0.25">
      <c r="B4074" s="95">
        <f t="shared" si="124"/>
        <v>4064</v>
      </c>
      <c r="C4074" s="149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97"/>
      <c r="E4074" s="96"/>
      <c r="F4074" s="119"/>
      <c r="G4074" s="97"/>
      <c r="H4074" s="170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86"/>
      <c r="J4074" s="171" t="str">
        <f t="shared" si="123"/>
        <v/>
      </c>
      <c r="K4074" s="163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53" t="str">
        <f>IF('C. Consumer Service Detail'!$F4074="","",IF(VLOOKUP('C. Consumer Service Detail'!$F4074,'Table of Current Services'!$B$7:$F$36,'Table of Current Services'!$F$5,)="cost","Yes","No"))</f>
        <v/>
      </c>
      <c r="M4074" s="154" t="str">
        <f>IFERROR(IF('C. Consumer Service Detail'!$K4074="No Match","No",VLOOKUP('C. Consumer Service Detail'!$C4074,'B. Consumer Budget'!$E$11:$F$2010,2,FALSE)),"")</f>
        <v/>
      </c>
      <c r="P4074" s="94"/>
      <c r="Q4074" s="94"/>
    </row>
    <row r="4075" spans="2:17" x14ac:dyDescent="0.25">
      <c r="B4075" s="95">
        <f t="shared" si="124"/>
        <v>4065</v>
      </c>
      <c r="C4075" s="149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96"/>
      <c r="E4075" s="98"/>
      <c r="F4075" s="120"/>
      <c r="G4075" s="99"/>
      <c r="H4075" s="172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85"/>
      <c r="J4075" s="171" t="str">
        <f t="shared" si="123"/>
        <v/>
      </c>
      <c r="K4075" s="163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53" t="str">
        <f>IF('C. Consumer Service Detail'!$F4075="","",IF(VLOOKUP('C. Consumer Service Detail'!$F4075,'Table of Current Services'!$B$7:$F$36,'Table of Current Services'!$F$5,)="cost","Yes","No"))</f>
        <v/>
      </c>
      <c r="M4075" s="154" t="str">
        <f>IFERROR(IF('C. Consumer Service Detail'!$K4075="No Match","No",VLOOKUP('C. Consumer Service Detail'!$C4075,'B. Consumer Budget'!$E$11:$F$2010,2,FALSE)),"")</f>
        <v/>
      </c>
      <c r="P4075" s="94"/>
      <c r="Q4075" s="94"/>
    </row>
    <row r="4076" spans="2:17" x14ac:dyDescent="0.25">
      <c r="B4076" s="95">
        <f t="shared" si="124"/>
        <v>4066</v>
      </c>
      <c r="C4076" s="149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97"/>
      <c r="E4076" s="96"/>
      <c r="F4076" s="119"/>
      <c r="G4076" s="97"/>
      <c r="H4076" s="170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86"/>
      <c r="J4076" s="171" t="str">
        <f t="shared" si="123"/>
        <v/>
      </c>
      <c r="K4076" s="163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53" t="str">
        <f>IF('C. Consumer Service Detail'!$F4076="","",IF(VLOOKUP('C. Consumer Service Detail'!$F4076,'Table of Current Services'!$B$7:$F$36,'Table of Current Services'!$F$5,)="cost","Yes","No"))</f>
        <v/>
      </c>
      <c r="M4076" s="154" t="str">
        <f>IFERROR(IF('C. Consumer Service Detail'!$K4076="No Match","No",VLOOKUP('C. Consumer Service Detail'!$C4076,'B. Consumer Budget'!$E$11:$F$2010,2,FALSE)),"")</f>
        <v/>
      </c>
      <c r="P4076" s="94"/>
      <c r="Q4076" s="94"/>
    </row>
    <row r="4077" spans="2:17" x14ac:dyDescent="0.25">
      <c r="B4077" s="95">
        <f t="shared" si="124"/>
        <v>4067</v>
      </c>
      <c r="C4077" s="149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96"/>
      <c r="E4077" s="98"/>
      <c r="F4077" s="120"/>
      <c r="G4077" s="99"/>
      <c r="H4077" s="172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85"/>
      <c r="J4077" s="171" t="str">
        <f t="shared" si="123"/>
        <v/>
      </c>
      <c r="K4077" s="163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53" t="str">
        <f>IF('C. Consumer Service Detail'!$F4077="","",IF(VLOOKUP('C. Consumer Service Detail'!$F4077,'Table of Current Services'!$B$7:$F$36,'Table of Current Services'!$F$5,)="cost","Yes","No"))</f>
        <v/>
      </c>
      <c r="M4077" s="154" t="str">
        <f>IFERROR(IF('C. Consumer Service Detail'!$K4077="No Match","No",VLOOKUP('C. Consumer Service Detail'!$C4077,'B. Consumer Budget'!$E$11:$F$2010,2,FALSE)),"")</f>
        <v/>
      </c>
      <c r="P4077" s="94"/>
      <c r="Q4077" s="94"/>
    </row>
    <row r="4078" spans="2:17" x14ac:dyDescent="0.25">
      <c r="B4078" s="95">
        <f t="shared" si="124"/>
        <v>4068</v>
      </c>
      <c r="C4078" s="149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97"/>
      <c r="E4078" s="96"/>
      <c r="F4078" s="119"/>
      <c r="G4078" s="97"/>
      <c r="H4078" s="170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86"/>
      <c r="J4078" s="171" t="str">
        <f t="shared" si="123"/>
        <v/>
      </c>
      <c r="K4078" s="163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53" t="str">
        <f>IF('C. Consumer Service Detail'!$F4078="","",IF(VLOOKUP('C. Consumer Service Detail'!$F4078,'Table of Current Services'!$B$7:$F$36,'Table of Current Services'!$F$5,)="cost","Yes","No"))</f>
        <v/>
      </c>
      <c r="M4078" s="154" t="str">
        <f>IFERROR(IF('C. Consumer Service Detail'!$K4078="No Match","No",VLOOKUP('C. Consumer Service Detail'!$C4078,'B. Consumer Budget'!$E$11:$F$2010,2,FALSE)),"")</f>
        <v/>
      </c>
      <c r="P4078" s="94"/>
      <c r="Q4078" s="94"/>
    </row>
    <row r="4079" spans="2:17" x14ac:dyDescent="0.25">
      <c r="B4079" s="95">
        <f t="shared" si="124"/>
        <v>4069</v>
      </c>
      <c r="C4079" s="149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96"/>
      <c r="E4079" s="98"/>
      <c r="F4079" s="120"/>
      <c r="G4079" s="99"/>
      <c r="H4079" s="172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85"/>
      <c r="J4079" s="171" t="str">
        <f t="shared" si="123"/>
        <v/>
      </c>
      <c r="K4079" s="163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53" t="str">
        <f>IF('C. Consumer Service Detail'!$F4079="","",IF(VLOOKUP('C. Consumer Service Detail'!$F4079,'Table of Current Services'!$B$7:$F$36,'Table of Current Services'!$F$5,)="cost","Yes","No"))</f>
        <v/>
      </c>
      <c r="M4079" s="154" t="str">
        <f>IFERROR(IF('C. Consumer Service Detail'!$K4079="No Match","No",VLOOKUP('C. Consumer Service Detail'!$C4079,'B. Consumer Budget'!$E$11:$F$2010,2,FALSE)),"")</f>
        <v/>
      </c>
      <c r="P4079" s="94"/>
      <c r="Q4079" s="94"/>
    </row>
    <row r="4080" spans="2:17" x14ac:dyDescent="0.25">
      <c r="B4080" s="95">
        <f t="shared" si="124"/>
        <v>4070</v>
      </c>
      <c r="C4080" s="149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97"/>
      <c r="E4080" s="96"/>
      <c r="F4080" s="119"/>
      <c r="G4080" s="97"/>
      <c r="H4080" s="170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86"/>
      <c r="J4080" s="171" t="str">
        <f t="shared" si="123"/>
        <v/>
      </c>
      <c r="K4080" s="163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53" t="str">
        <f>IF('C. Consumer Service Detail'!$F4080="","",IF(VLOOKUP('C. Consumer Service Detail'!$F4080,'Table of Current Services'!$B$7:$F$36,'Table of Current Services'!$F$5,)="cost","Yes","No"))</f>
        <v/>
      </c>
      <c r="M4080" s="154" t="str">
        <f>IFERROR(IF('C. Consumer Service Detail'!$K4080="No Match","No",VLOOKUP('C. Consumer Service Detail'!$C4080,'B. Consumer Budget'!$E$11:$F$2010,2,FALSE)),"")</f>
        <v/>
      </c>
      <c r="P4080" s="94"/>
      <c r="Q4080" s="94"/>
    </row>
    <row r="4081" spans="2:17" x14ac:dyDescent="0.25">
      <c r="B4081" s="95">
        <f t="shared" si="124"/>
        <v>4071</v>
      </c>
      <c r="C4081" s="149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96"/>
      <c r="E4081" s="98"/>
      <c r="F4081" s="120"/>
      <c r="G4081" s="99"/>
      <c r="H4081" s="172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85"/>
      <c r="J4081" s="171" t="str">
        <f t="shared" si="123"/>
        <v/>
      </c>
      <c r="K4081" s="163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53" t="str">
        <f>IF('C. Consumer Service Detail'!$F4081="","",IF(VLOOKUP('C. Consumer Service Detail'!$F4081,'Table of Current Services'!$B$7:$F$36,'Table of Current Services'!$F$5,)="cost","Yes","No"))</f>
        <v/>
      </c>
      <c r="M4081" s="154" t="str">
        <f>IFERROR(IF('C. Consumer Service Detail'!$K4081="No Match","No",VLOOKUP('C. Consumer Service Detail'!$C4081,'B. Consumer Budget'!$E$11:$F$2010,2,FALSE)),"")</f>
        <v/>
      </c>
      <c r="P4081" s="94"/>
      <c r="Q4081" s="94"/>
    </row>
    <row r="4082" spans="2:17" x14ac:dyDescent="0.25">
      <c r="B4082" s="95">
        <f t="shared" si="124"/>
        <v>4072</v>
      </c>
      <c r="C4082" s="149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97"/>
      <c r="E4082" s="96"/>
      <c r="F4082" s="119"/>
      <c r="G4082" s="97"/>
      <c r="H4082" s="170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86"/>
      <c r="J4082" s="171" t="str">
        <f t="shared" si="123"/>
        <v/>
      </c>
      <c r="K4082" s="163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53" t="str">
        <f>IF('C. Consumer Service Detail'!$F4082="","",IF(VLOOKUP('C. Consumer Service Detail'!$F4082,'Table of Current Services'!$B$7:$F$36,'Table of Current Services'!$F$5,)="cost","Yes","No"))</f>
        <v/>
      </c>
      <c r="M4082" s="154" t="str">
        <f>IFERROR(IF('C. Consumer Service Detail'!$K4082="No Match","No",VLOOKUP('C. Consumer Service Detail'!$C4082,'B. Consumer Budget'!$E$11:$F$2010,2,FALSE)),"")</f>
        <v/>
      </c>
      <c r="P4082" s="94"/>
      <c r="Q4082" s="94"/>
    </row>
    <row r="4083" spans="2:17" x14ac:dyDescent="0.25">
      <c r="B4083" s="95">
        <f t="shared" si="124"/>
        <v>4073</v>
      </c>
      <c r="C4083" s="149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96"/>
      <c r="E4083" s="98"/>
      <c r="F4083" s="120"/>
      <c r="G4083" s="99"/>
      <c r="H4083" s="172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85"/>
      <c r="J4083" s="171" t="str">
        <f t="shared" si="123"/>
        <v/>
      </c>
      <c r="K4083" s="163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53" t="str">
        <f>IF('C. Consumer Service Detail'!$F4083="","",IF(VLOOKUP('C. Consumer Service Detail'!$F4083,'Table of Current Services'!$B$7:$F$36,'Table of Current Services'!$F$5,)="cost","Yes","No"))</f>
        <v/>
      </c>
      <c r="M4083" s="154" t="str">
        <f>IFERROR(IF('C. Consumer Service Detail'!$K4083="No Match","No",VLOOKUP('C. Consumer Service Detail'!$C4083,'B. Consumer Budget'!$E$11:$F$2010,2,FALSE)),"")</f>
        <v/>
      </c>
      <c r="P4083" s="94"/>
      <c r="Q4083" s="94"/>
    </row>
    <row r="4084" spans="2:17" x14ac:dyDescent="0.25">
      <c r="B4084" s="95">
        <f t="shared" si="124"/>
        <v>4074</v>
      </c>
      <c r="C4084" s="149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97"/>
      <c r="E4084" s="96"/>
      <c r="F4084" s="119"/>
      <c r="G4084" s="97"/>
      <c r="H4084" s="170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86"/>
      <c r="J4084" s="171" t="str">
        <f t="shared" si="123"/>
        <v/>
      </c>
      <c r="K4084" s="163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53" t="str">
        <f>IF('C. Consumer Service Detail'!$F4084="","",IF(VLOOKUP('C. Consumer Service Detail'!$F4084,'Table of Current Services'!$B$7:$F$36,'Table of Current Services'!$F$5,)="cost","Yes","No"))</f>
        <v/>
      </c>
      <c r="M4084" s="154" t="str">
        <f>IFERROR(IF('C. Consumer Service Detail'!$K4084="No Match","No",VLOOKUP('C. Consumer Service Detail'!$C4084,'B. Consumer Budget'!$E$11:$F$2010,2,FALSE)),"")</f>
        <v/>
      </c>
      <c r="P4084" s="94"/>
      <c r="Q4084" s="94"/>
    </row>
    <row r="4085" spans="2:17" x14ac:dyDescent="0.25">
      <c r="B4085" s="95">
        <f t="shared" si="124"/>
        <v>4075</v>
      </c>
      <c r="C4085" s="149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96"/>
      <c r="E4085" s="98"/>
      <c r="F4085" s="120"/>
      <c r="G4085" s="99"/>
      <c r="H4085" s="172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85"/>
      <c r="J4085" s="171" t="str">
        <f t="shared" si="123"/>
        <v/>
      </c>
      <c r="K4085" s="163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53" t="str">
        <f>IF('C. Consumer Service Detail'!$F4085="","",IF(VLOOKUP('C. Consumer Service Detail'!$F4085,'Table of Current Services'!$B$7:$F$36,'Table of Current Services'!$F$5,)="cost","Yes","No"))</f>
        <v/>
      </c>
      <c r="M4085" s="154" t="str">
        <f>IFERROR(IF('C. Consumer Service Detail'!$K4085="No Match","No",VLOOKUP('C. Consumer Service Detail'!$C4085,'B. Consumer Budget'!$E$11:$F$2010,2,FALSE)),"")</f>
        <v/>
      </c>
      <c r="P4085" s="94"/>
      <c r="Q4085" s="94"/>
    </row>
    <row r="4086" spans="2:17" x14ac:dyDescent="0.25">
      <c r="B4086" s="95">
        <f t="shared" si="124"/>
        <v>4076</v>
      </c>
      <c r="C4086" s="149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97"/>
      <c r="E4086" s="96"/>
      <c r="F4086" s="119"/>
      <c r="G4086" s="97"/>
      <c r="H4086" s="170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86"/>
      <c r="J4086" s="171" t="str">
        <f t="shared" si="123"/>
        <v/>
      </c>
      <c r="K4086" s="163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53" t="str">
        <f>IF('C. Consumer Service Detail'!$F4086="","",IF(VLOOKUP('C. Consumer Service Detail'!$F4086,'Table of Current Services'!$B$7:$F$36,'Table of Current Services'!$F$5,)="cost","Yes","No"))</f>
        <v/>
      </c>
      <c r="M4086" s="154" t="str">
        <f>IFERROR(IF('C. Consumer Service Detail'!$K4086="No Match","No",VLOOKUP('C. Consumer Service Detail'!$C4086,'B. Consumer Budget'!$E$11:$F$2010,2,FALSE)),"")</f>
        <v/>
      </c>
      <c r="P4086" s="94"/>
      <c r="Q4086" s="94"/>
    </row>
    <row r="4087" spans="2:17" x14ac:dyDescent="0.25">
      <c r="B4087" s="95">
        <f t="shared" si="124"/>
        <v>4077</v>
      </c>
      <c r="C4087" s="149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96"/>
      <c r="E4087" s="98"/>
      <c r="F4087" s="120"/>
      <c r="G4087" s="99"/>
      <c r="H4087" s="172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85"/>
      <c r="J4087" s="171" t="str">
        <f t="shared" si="123"/>
        <v/>
      </c>
      <c r="K4087" s="163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53" t="str">
        <f>IF('C. Consumer Service Detail'!$F4087="","",IF(VLOOKUP('C. Consumer Service Detail'!$F4087,'Table of Current Services'!$B$7:$F$36,'Table of Current Services'!$F$5,)="cost","Yes","No"))</f>
        <v/>
      </c>
      <c r="M4087" s="154" t="str">
        <f>IFERROR(IF('C. Consumer Service Detail'!$K4087="No Match","No",VLOOKUP('C. Consumer Service Detail'!$C4087,'B. Consumer Budget'!$E$11:$F$2010,2,FALSE)),"")</f>
        <v/>
      </c>
      <c r="P4087" s="94"/>
      <c r="Q4087" s="94"/>
    </row>
    <row r="4088" spans="2:17" x14ac:dyDescent="0.25">
      <c r="B4088" s="95">
        <f t="shared" si="124"/>
        <v>4078</v>
      </c>
      <c r="C4088" s="149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97"/>
      <c r="E4088" s="96"/>
      <c r="F4088" s="119"/>
      <c r="G4088" s="97"/>
      <c r="H4088" s="170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86"/>
      <c r="J4088" s="171" t="str">
        <f t="shared" si="123"/>
        <v/>
      </c>
      <c r="K4088" s="163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53" t="str">
        <f>IF('C. Consumer Service Detail'!$F4088="","",IF(VLOOKUP('C. Consumer Service Detail'!$F4088,'Table of Current Services'!$B$7:$F$36,'Table of Current Services'!$F$5,)="cost","Yes","No"))</f>
        <v/>
      </c>
      <c r="M4088" s="154" t="str">
        <f>IFERROR(IF('C. Consumer Service Detail'!$K4088="No Match","No",VLOOKUP('C. Consumer Service Detail'!$C4088,'B. Consumer Budget'!$E$11:$F$2010,2,FALSE)),"")</f>
        <v/>
      </c>
      <c r="P4088" s="94"/>
      <c r="Q4088" s="94"/>
    </row>
    <row r="4089" spans="2:17" x14ac:dyDescent="0.25">
      <c r="B4089" s="95">
        <f t="shared" si="124"/>
        <v>4079</v>
      </c>
      <c r="C4089" s="149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96"/>
      <c r="E4089" s="98"/>
      <c r="F4089" s="120"/>
      <c r="G4089" s="99"/>
      <c r="H4089" s="172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85"/>
      <c r="J4089" s="171" t="str">
        <f t="shared" si="123"/>
        <v/>
      </c>
      <c r="K4089" s="163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53" t="str">
        <f>IF('C. Consumer Service Detail'!$F4089="","",IF(VLOOKUP('C. Consumer Service Detail'!$F4089,'Table of Current Services'!$B$7:$F$36,'Table of Current Services'!$F$5,)="cost","Yes","No"))</f>
        <v/>
      </c>
      <c r="M4089" s="154" t="str">
        <f>IFERROR(IF('C. Consumer Service Detail'!$K4089="No Match","No",VLOOKUP('C. Consumer Service Detail'!$C4089,'B. Consumer Budget'!$E$11:$F$2010,2,FALSE)),"")</f>
        <v/>
      </c>
      <c r="P4089" s="94"/>
      <c r="Q4089" s="94"/>
    </row>
    <row r="4090" spans="2:17" x14ac:dyDescent="0.25">
      <c r="B4090" s="95">
        <f t="shared" si="124"/>
        <v>4080</v>
      </c>
      <c r="C4090" s="149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97"/>
      <c r="E4090" s="96"/>
      <c r="F4090" s="119"/>
      <c r="G4090" s="97"/>
      <c r="H4090" s="170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86"/>
      <c r="J4090" s="171" t="str">
        <f t="shared" si="123"/>
        <v/>
      </c>
      <c r="K4090" s="163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53" t="str">
        <f>IF('C. Consumer Service Detail'!$F4090="","",IF(VLOOKUP('C. Consumer Service Detail'!$F4090,'Table of Current Services'!$B$7:$F$36,'Table of Current Services'!$F$5,)="cost","Yes","No"))</f>
        <v/>
      </c>
      <c r="M4090" s="154" t="str">
        <f>IFERROR(IF('C. Consumer Service Detail'!$K4090="No Match","No",VLOOKUP('C. Consumer Service Detail'!$C4090,'B. Consumer Budget'!$E$11:$F$2010,2,FALSE)),"")</f>
        <v/>
      </c>
      <c r="P4090" s="94"/>
      <c r="Q4090" s="94"/>
    </row>
    <row r="4091" spans="2:17" x14ac:dyDescent="0.25">
      <c r="B4091" s="95">
        <f t="shared" si="124"/>
        <v>4081</v>
      </c>
      <c r="C4091" s="149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96"/>
      <c r="E4091" s="98"/>
      <c r="F4091" s="120"/>
      <c r="G4091" s="99"/>
      <c r="H4091" s="172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85"/>
      <c r="J4091" s="171" t="str">
        <f t="shared" si="123"/>
        <v/>
      </c>
      <c r="K4091" s="163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53" t="str">
        <f>IF('C. Consumer Service Detail'!$F4091="","",IF(VLOOKUP('C. Consumer Service Detail'!$F4091,'Table of Current Services'!$B$7:$F$36,'Table of Current Services'!$F$5,)="cost","Yes","No"))</f>
        <v/>
      </c>
      <c r="M4091" s="154" t="str">
        <f>IFERROR(IF('C. Consumer Service Detail'!$K4091="No Match","No",VLOOKUP('C. Consumer Service Detail'!$C4091,'B. Consumer Budget'!$E$11:$F$2010,2,FALSE)),"")</f>
        <v/>
      </c>
      <c r="P4091" s="94"/>
      <c r="Q4091" s="94"/>
    </row>
    <row r="4092" spans="2:17" x14ac:dyDescent="0.25">
      <c r="B4092" s="95">
        <f t="shared" si="124"/>
        <v>4082</v>
      </c>
      <c r="C4092" s="149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97"/>
      <c r="E4092" s="96"/>
      <c r="F4092" s="119"/>
      <c r="G4092" s="97"/>
      <c r="H4092" s="170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86"/>
      <c r="J4092" s="171" t="str">
        <f t="shared" si="123"/>
        <v/>
      </c>
      <c r="K4092" s="163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53" t="str">
        <f>IF('C. Consumer Service Detail'!$F4092="","",IF(VLOOKUP('C. Consumer Service Detail'!$F4092,'Table of Current Services'!$B$7:$F$36,'Table of Current Services'!$F$5,)="cost","Yes","No"))</f>
        <v/>
      </c>
      <c r="M4092" s="154" t="str">
        <f>IFERROR(IF('C. Consumer Service Detail'!$K4092="No Match","No",VLOOKUP('C. Consumer Service Detail'!$C4092,'B. Consumer Budget'!$E$11:$F$2010,2,FALSE)),"")</f>
        <v/>
      </c>
      <c r="P4092" s="94"/>
      <c r="Q4092" s="94"/>
    </row>
    <row r="4093" spans="2:17" x14ac:dyDescent="0.25">
      <c r="B4093" s="95">
        <f t="shared" si="124"/>
        <v>4083</v>
      </c>
      <c r="C4093" s="149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96"/>
      <c r="E4093" s="98"/>
      <c r="F4093" s="120"/>
      <c r="G4093" s="99"/>
      <c r="H4093" s="172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85"/>
      <c r="J4093" s="171" t="str">
        <f t="shared" si="123"/>
        <v/>
      </c>
      <c r="K4093" s="163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53" t="str">
        <f>IF('C. Consumer Service Detail'!$F4093="","",IF(VLOOKUP('C. Consumer Service Detail'!$F4093,'Table of Current Services'!$B$7:$F$36,'Table of Current Services'!$F$5,)="cost","Yes","No"))</f>
        <v/>
      </c>
      <c r="M4093" s="154" t="str">
        <f>IFERROR(IF('C. Consumer Service Detail'!$K4093="No Match","No",VLOOKUP('C. Consumer Service Detail'!$C4093,'B. Consumer Budget'!$E$11:$F$2010,2,FALSE)),"")</f>
        <v/>
      </c>
      <c r="P4093" s="94"/>
      <c r="Q4093" s="94"/>
    </row>
    <row r="4094" spans="2:17" x14ac:dyDescent="0.25">
      <c r="B4094" s="95">
        <f t="shared" si="124"/>
        <v>4084</v>
      </c>
      <c r="C4094" s="149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97"/>
      <c r="E4094" s="96"/>
      <c r="F4094" s="119"/>
      <c r="G4094" s="97"/>
      <c r="H4094" s="170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86"/>
      <c r="J4094" s="171" t="str">
        <f t="shared" si="123"/>
        <v/>
      </c>
      <c r="K4094" s="163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53" t="str">
        <f>IF('C. Consumer Service Detail'!$F4094="","",IF(VLOOKUP('C. Consumer Service Detail'!$F4094,'Table of Current Services'!$B$7:$F$36,'Table of Current Services'!$F$5,)="cost","Yes","No"))</f>
        <v/>
      </c>
      <c r="M4094" s="154" t="str">
        <f>IFERROR(IF('C. Consumer Service Detail'!$K4094="No Match","No",VLOOKUP('C. Consumer Service Detail'!$C4094,'B. Consumer Budget'!$E$11:$F$2010,2,FALSE)),"")</f>
        <v/>
      </c>
      <c r="P4094" s="94"/>
      <c r="Q4094" s="94"/>
    </row>
    <row r="4095" spans="2:17" x14ac:dyDescent="0.25">
      <c r="B4095" s="95">
        <f t="shared" si="124"/>
        <v>4085</v>
      </c>
      <c r="C4095" s="149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96"/>
      <c r="E4095" s="98"/>
      <c r="F4095" s="120"/>
      <c r="G4095" s="99"/>
      <c r="H4095" s="172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85"/>
      <c r="J4095" s="171" t="str">
        <f t="shared" si="123"/>
        <v/>
      </c>
      <c r="K4095" s="163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53" t="str">
        <f>IF('C. Consumer Service Detail'!$F4095="","",IF(VLOOKUP('C. Consumer Service Detail'!$F4095,'Table of Current Services'!$B$7:$F$36,'Table of Current Services'!$F$5,)="cost","Yes","No"))</f>
        <v/>
      </c>
      <c r="M4095" s="154" t="str">
        <f>IFERROR(IF('C. Consumer Service Detail'!$K4095="No Match","No",VLOOKUP('C. Consumer Service Detail'!$C4095,'B. Consumer Budget'!$E$11:$F$2010,2,FALSE)),"")</f>
        <v/>
      </c>
      <c r="P4095" s="94"/>
      <c r="Q4095" s="94"/>
    </row>
    <row r="4096" spans="2:17" x14ac:dyDescent="0.25">
      <c r="B4096" s="95">
        <f t="shared" si="124"/>
        <v>4086</v>
      </c>
      <c r="C4096" s="149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97"/>
      <c r="E4096" s="96"/>
      <c r="F4096" s="119"/>
      <c r="G4096" s="97"/>
      <c r="H4096" s="170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86"/>
      <c r="J4096" s="171" t="str">
        <f t="shared" si="123"/>
        <v/>
      </c>
      <c r="K4096" s="163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53" t="str">
        <f>IF('C. Consumer Service Detail'!$F4096="","",IF(VLOOKUP('C. Consumer Service Detail'!$F4096,'Table of Current Services'!$B$7:$F$36,'Table of Current Services'!$F$5,)="cost","Yes","No"))</f>
        <v/>
      </c>
      <c r="M4096" s="154" t="str">
        <f>IFERROR(IF('C. Consumer Service Detail'!$K4096="No Match","No",VLOOKUP('C. Consumer Service Detail'!$C4096,'B. Consumer Budget'!$E$11:$F$2010,2,FALSE)),"")</f>
        <v/>
      </c>
      <c r="P4096" s="94"/>
      <c r="Q4096" s="94"/>
    </row>
    <row r="4097" spans="2:17" x14ac:dyDescent="0.25">
      <c r="B4097" s="95">
        <f t="shared" si="124"/>
        <v>4087</v>
      </c>
      <c r="C4097" s="149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96"/>
      <c r="E4097" s="98"/>
      <c r="F4097" s="120"/>
      <c r="G4097" s="99"/>
      <c r="H4097" s="172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85"/>
      <c r="J4097" s="171" t="str">
        <f t="shared" si="123"/>
        <v/>
      </c>
      <c r="K4097" s="163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53" t="str">
        <f>IF('C. Consumer Service Detail'!$F4097="","",IF(VLOOKUP('C. Consumer Service Detail'!$F4097,'Table of Current Services'!$B$7:$F$36,'Table of Current Services'!$F$5,)="cost","Yes","No"))</f>
        <v/>
      </c>
      <c r="M4097" s="154" t="str">
        <f>IFERROR(IF('C. Consumer Service Detail'!$K4097="No Match","No",VLOOKUP('C. Consumer Service Detail'!$C4097,'B. Consumer Budget'!$E$11:$F$2010,2,FALSE)),"")</f>
        <v/>
      </c>
      <c r="P4097" s="94"/>
      <c r="Q4097" s="94"/>
    </row>
    <row r="4098" spans="2:17" x14ac:dyDescent="0.25">
      <c r="B4098" s="95">
        <f t="shared" si="124"/>
        <v>4088</v>
      </c>
      <c r="C4098" s="149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97"/>
      <c r="E4098" s="96"/>
      <c r="F4098" s="119"/>
      <c r="G4098" s="97"/>
      <c r="H4098" s="170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86"/>
      <c r="J4098" s="171" t="str">
        <f t="shared" si="123"/>
        <v/>
      </c>
      <c r="K4098" s="163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53" t="str">
        <f>IF('C. Consumer Service Detail'!$F4098="","",IF(VLOOKUP('C. Consumer Service Detail'!$F4098,'Table of Current Services'!$B$7:$F$36,'Table of Current Services'!$F$5,)="cost","Yes","No"))</f>
        <v/>
      </c>
      <c r="M4098" s="154" t="str">
        <f>IFERROR(IF('C. Consumer Service Detail'!$K4098="No Match","No",VLOOKUP('C. Consumer Service Detail'!$C4098,'B. Consumer Budget'!$E$11:$F$2010,2,FALSE)),"")</f>
        <v/>
      </c>
      <c r="P4098" s="94"/>
      <c r="Q4098" s="94"/>
    </row>
    <row r="4099" spans="2:17" x14ac:dyDescent="0.25">
      <c r="B4099" s="95">
        <f t="shared" si="124"/>
        <v>4089</v>
      </c>
      <c r="C4099" s="149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96"/>
      <c r="E4099" s="98"/>
      <c r="F4099" s="120"/>
      <c r="G4099" s="99"/>
      <c r="H4099" s="172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85"/>
      <c r="J4099" s="171" t="str">
        <f t="shared" si="123"/>
        <v/>
      </c>
      <c r="K4099" s="163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53" t="str">
        <f>IF('C. Consumer Service Detail'!$F4099="","",IF(VLOOKUP('C. Consumer Service Detail'!$F4099,'Table of Current Services'!$B$7:$F$36,'Table of Current Services'!$F$5,)="cost","Yes","No"))</f>
        <v/>
      </c>
      <c r="M4099" s="154" t="str">
        <f>IFERROR(IF('C. Consumer Service Detail'!$K4099="No Match","No",VLOOKUP('C. Consumer Service Detail'!$C4099,'B. Consumer Budget'!$E$11:$F$2010,2,FALSE)),"")</f>
        <v/>
      </c>
      <c r="P4099" s="94"/>
      <c r="Q4099" s="94"/>
    </row>
    <row r="4100" spans="2:17" x14ac:dyDescent="0.25">
      <c r="B4100" s="95">
        <f t="shared" si="124"/>
        <v>4090</v>
      </c>
      <c r="C4100" s="149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97"/>
      <c r="E4100" s="96"/>
      <c r="F4100" s="119"/>
      <c r="G4100" s="97"/>
      <c r="H4100" s="170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86"/>
      <c r="J4100" s="171" t="str">
        <f t="shared" si="123"/>
        <v/>
      </c>
      <c r="K4100" s="163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53" t="str">
        <f>IF('C. Consumer Service Detail'!$F4100="","",IF(VLOOKUP('C. Consumer Service Detail'!$F4100,'Table of Current Services'!$B$7:$F$36,'Table of Current Services'!$F$5,)="cost","Yes","No"))</f>
        <v/>
      </c>
      <c r="M4100" s="154" t="str">
        <f>IFERROR(IF('C. Consumer Service Detail'!$K4100="No Match","No",VLOOKUP('C. Consumer Service Detail'!$C4100,'B. Consumer Budget'!$E$11:$F$2010,2,FALSE)),"")</f>
        <v/>
      </c>
      <c r="P4100" s="94"/>
      <c r="Q4100" s="94"/>
    </row>
    <row r="4101" spans="2:17" x14ac:dyDescent="0.25">
      <c r="B4101" s="95">
        <f t="shared" si="124"/>
        <v>4091</v>
      </c>
      <c r="C4101" s="149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96"/>
      <c r="E4101" s="98"/>
      <c r="F4101" s="120"/>
      <c r="G4101" s="99"/>
      <c r="H4101" s="172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85"/>
      <c r="J4101" s="171" t="str">
        <f t="shared" si="123"/>
        <v/>
      </c>
      <c r="K4101" s="163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53" t="str">
        <f>IF('C. Consumer Service Detail'!$F4101="","",IF(VLOOKUP('C. Consumer Service Detail'!$F4101,'Table of Current Services'!$B$7:$F$36,'Table of Current Services'!$F$5,)="cost","Yes","No"))</f>
        <v/>
      </c>
      <c r="M4101" s="154" t="str">
        <f>IFERROR(IF('C. Consumer Service Detail'!$K4101="No Match","No",VLOOKUP('C. Consumer Service Detail'!$C4101,'B. Consumer Budget'!$E$11:$F$2010,2,FALSE)),"")</f>
        <v/>
      </c>
      <c r="P4101" s="94"/>
      <c r="Q4101" s="94"/>
    </row>
    <row r="4102" spans="2:17" x14ac:dyDescent="0.25">
      <c r="B4102" s="95">
        <f t="shared" si="124"/>
        <v>4092</v>
      </c>
      <c r="C4102" s="149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97"/>
      <c r="E4102" s="96"/>
      <c r="F4102" s="119"/>
      <c r="G4102" s="97"/>
      <c r="H4102" s="170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86"/>
      <c r="J4102" s="171" t="str">
        <f t="shared" si="123"/>
        <v/>
      </c>
      <c r="K4102" s="163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53" t="str">
        <f>IF('C. Consumer Service Detail'!$F4102="","",IF(VLOOKUP('C. Consumer Service Detail'!$F4102,'Table of Current Services'!$B$7:$F$36,'Table of Current Services'!$F$5,)="cost","Yes","No"))</f>
        <v/>
      </c>
      <c r="M4102" s="154" t="str">
        <f>IFERROR(IF('C. Consumer Service Detail'!$K4102="No Match","No",VLOOKUP('C. Consumer Service Detail'!$C4102,'B. Consumer Budget'!$E$11:$F$2010,2,FALSE)),"")</f>
        <v/>
      </c>
      <c r="P4102" s="94"/>
      <c r="Q4102" s="94"/>
    </row>
    <row r="4103" spans="2:17" x14ac:dyDescent="0.25">
      <c r="B4103" s="95">
        <f t="shared" si="124"/>
        <v>4093</v>
      </c>
      <c r="C4103" s="149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96"/>
      <c r="E4103" s="98"/>
      <c r="F4103" s="120"/>
      <c r="G4103" s="99"/>
      <c r="H4103" s="172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85"/>
      <c r="J4103" s="171" t="str">
        <f t="shared" si="123"/>
        <v/>
      </c>
      <c r="K4103" s="163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53" t="str">
        <f>IF('C. Consumer Service Detail'!$F4103="","",IF(VLOOKUP('C. Consumer Service Detail'!$F4103,'Table of Current Services'!$B$7:$F$36,'Table of Current Services'!$F$5,)="cost","Yes","No"))</f>
        <v/>
      </c>
      <c r="M4103" s="154" t="str">
        <f>IFERROR(IF('C. Consumer Service Detail'!$K4103="No Match","No",VLOOKUP('C. Consumer Service Detail'!$C4103,'B. Consumer Budget'!$E$11:$F$2010,2,FALSE)),"")</f>
        <v/>
      </c>
      <c r="P4103" s="94"/>
      <c r="Q4103" s="94"/>
    </row>
    <row r="4104" spans="2:17" x14ac:dyDescent="0.25">
      <c r="B4104" s="95">
        <f t="shared" si="124"/>
        <v>4094</v>
      </c>
      <c r="C4104" s="149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97"/>
      <c r="E4104" s="96"/>
      <c r="F4104" s="119"/>
      <c r="G4104" s="97"/>
      <c r="H4104" s="170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86"/>
      <c r="J4104" s="171" t="str">
        <f t="shared" si="123"/>
        <v/>
      </c>
      <c r="K4104" s="163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53" t="str">
        <f>IF('C. Consumer Service Detail'!$F4104="","",IF(VLOOKUP('C. Consumer Service Detail'!$F4104,'Table of Current Services'!$B$7:$F$36,'Table of Current Services'!$F$5,)="cost","Yes","No"))</f>
        <v/>
      </c>
      <c r="M4104" s="154" t="str">
        <f>IFERROR(IF('C. Consumer Service Detail'!$K4104="No Match","No",VLOOKUP('C. Consumer Service Detail'!$C4104,'B. Consumer Budget'!$E$11:$F$2010,2,FALSE)),"")</f>
        <v/>
      </c>
      <c r="P4104" s="94"/>
      <c r="Q4104" s="94"/>
    </row>
    <row r="4105" spans="2:17" x14ac:dyDescent="0.25">
      <c r="B4105" s="95">
        <f t="shared" si="124"/>
        <v>4095</v>
      </c>
      <c r="C4105" s="149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96"/>
      <c r="E4105" s="98"/>
      <c r="F4105" s="120"/>
      <c r="G4105" s="99"/>
      <c r="H4105" s="172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85"/>
      <c r="J4105" s="171" t="str">
        <f t="shared" si="123"/>
        <v/>
      </c>
      <c r="K4105" s="163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53" t="str">
        <f>IF('C. Consumer Service Detail'!$F4105="","",IF(VLOOKUP('C. Consumer Service Detail'!$F4105,'Table of Current Services'!$B$7:$F$36,'Table of Current Services'!$F$5,)="cost","Yes","No"))</f>
        <v/>
      </c>
      <c r="M4105" s="154" t="str">
        <f>IFERROR(IF('C. Consumer Service Detail'!$K4105="No Match","No",VLOOKUP('C. Consumer Service Detail'!$C4105,'B. Consumer Budget'!$E$11:$F$2010,2,FALSE)),"")</f>
        <v/>
      </c>
      <c r="P4105" s="94"/>
      <c r="Q4105" s="94"/>
    </row>
    <row r="4106" spans="2:17" x14ac:dyDescent="0.25">
      <c r="B4106" s="95">
        <f t="shared" si="124"/>
        <v>4096</v>
      </c>
      <c r="C4106" s="149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97"/>
      <c r="E4106" s="96"/>
      <c r="F4106" s="119"/>
      <c r="G4106" s="97"/>
      <c r="H4106" s="170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86"/>
      <c r="J4106" s="171" t="str">
        <f t="shared" si="123"/>
        <v/>
      </c>
      <c r="K4106" s="163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53" t="str">
        <f>IF('C. Consumer Service Detail'!$F4106="","",IF(VLOOKUP('C. Consumer Service Detail'!$F4106,'Table of Current Services'!$B$7:$F$36,'Table of Current Services'!$F$5,)="cost","Yes","No"))</f>
        <v/>
      </c>
      <c r="M4106" s="154" t="str">
        <f>IFERROR(IF('C. Consumer Service Detail'!$K4106="No Match","No",VLOOKUP('C. Consumer Service Detail'!$C4106,'B. Consumer Budget'!$E$11:$F$2010,2,FALSE)),"")</f>
        <v/>
      </c>
      <c r="P4106" s="94"/>
      <c r="Q4106" s="94"/>
    </row>
    <row r="4107" spans="2:17" x14ac:dyDescent="0.25">
      <c r="B4107" s="95">
        <f t="shared" si="124"/>
        <v>4097</v>
      </c>
      <c r="C4107" s="149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96"/>
      <c r="E4107" s="98"/>
      <c r="F4107" s="120"/>
      <c r="G4107" s="99"/>
      <c r="H4107" s="172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85"/>
      <c r="J4107" s="171" t="str">
        <f t="shared" ref="J4107:J4170" si="125">IFERROR(IF($H4107&gt;0,$H4107*$I4107,$I4107),"")</f>
        <v/>
      </c>
      <c r="K4107" s="163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53" t="str">
        <f>IF('C. Consumer Service Detail'!$F4107="","",IF(VLOOKUP('C. Consumer Service Detail'!$F4107,'Table of Current Services'!$B$7:$F$36,'Table of Current Services'!$F$5,)="cost","Yes","No"))</f>
        <v/>
      </c>
      <c r="M4107" s="154" t="str">
        <f>IFERROR(IF('C. Consumer Service Detail'!$K4107="No Match","No",VLOOKUP('C. Consumer Service Detail'!$C4107,'B. Consumer Budget'!$E$11:$F$2010,2,FALSE)),"")</f>
        <v/>
      </c>
      <c r="P4107" s="94"/>
      <c r="Q4107" s="94"/>
    </row>
    <row r="4108" spans="2:17" x14ac:dyDescent="0.25">
      <c r="B4108" s="95">
        <f t="shared" ref="B4108:B4171" si="126">B4107+1</f>
        <v>4098</v>
      </c>
      <c r="C4108" s="149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97"/>
      <c r="E4108" s="96"/>
      <c r="F4108" s="119"/>
      <c r="G4108" s="97"/>
      <c r="H4108" s="170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86"/>
      <c r="J4108" s="171" t="str">
        <f t="shared" si="125"/>
        <v/>
      </c>
      <c r="K4108" s="163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53" t="str">
        <f>IF('C. Consumer Service Detail'!$F4108="","",IF(VLOOKUP('C. Consumer Service Detail'!$F4108,'Table of Current Services'!$B$7:$F$36,'Table of Current Services'!$F$5,)="cost","Yes","No"))</f>
        <v/>
      </c>
      <c r="M4108" s="154" t="str">
        <f>IFERROR(IF('C. Consumer Service Detail'!$K4108="No Match","No",VLOOKUP('C. Consumer Service Detail'!$C4108,'B. Consumer Budget'!$E$11:$F$2010,2,FALSE)),"")</f>
        <v/>
      </c>
      <c r="P4108" s="94"/>
      <c r="Q4108" s="94"/>
    </row>
    <row r="4109" spans="2:17" x14ac:dyDescent="0.25">
      <c r="B4109" s="95">
        <f t="shared" si="126"/>
        <v>4099</v>
      </c>
      <c r="C4109" s="149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96"/>
      <c r="E4109" s="98"/>
      <c r="F4109" s="120"/>
      <c r="G4109" s="99"/>
      <c r="H4109" s="172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85"/>
      <c r="J4109" s="171" t="str">
        <f t="shared" si="125"/>
        <v/>
      </c>
      <c r="K4109" s="163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53" t="str">
        <f>IF('C. Consumer Service Detail'!$F4109="","",IF(VLOOKUP('C. Consumer Service Detail'!$F4109,'Table of Current Services'!$B$7:$F$36,'Table of Current Services'!$F$5,)="cost","Yes","No"))</f>
        <v/>
      </c>
      <c r="M4109" s="154" t="str">
        <f>IFERROR(IF('C. Consumer Service Detail'!$K4109="No Match","No",VLOOKUP('C. Consumer Service Detail'!$C4109,'B. Consumer Budget'!$E$11:$F$2010,2,FALSE)),"")</f>
        <v/>
      </c>
      <c r="P4109" s="94"/>
      <c r="Q4109" s="94"/>
    </row>
    <row r="4110" spans="2:17" x14ac:dyDescent="0.25">
      <c r="B4110" s="95">
        <f t="shared" si="126"/>
        <v>4100</v>
      </c>
      <c r="C4110" s="149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97"/>
      <c r="E4110" s="96"/>
      <c r="F4110" s="119"/>
      <c r="G4110" s="97"/>
      <c r="H4110" s="170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86"/>
      <c r="J4110" s="171" t="str">
        <f t="shared" si="125"/>
        <v/>
      </c>
      <c r="K4110" s="163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53" t="str">
        <f>IF('C. Consumer Service Detail'!$F4110="","",IF(VLOOKUP('C. Consumer Service Detail'!$F4110,'Table of Current Services'!$B$7:$F$36,'Table of Current Services'!$F$5,)="cost","Yes","No"))</f>
        <v/>
      </c>
      <c r="M4110" s="154" t="str">
        <f>IFERROR(IF('C. Consumer Service Detail'!$K4110="No Match","No",VLOOKUP('C. Consumer Service Detail'!$C4110,'B. Consumer Budget'!$E$11:$F$2010,2,FALSE)),"")</f>
        <v/>
      </c>
      <c r="P4110" s="94"/>
      <c r="Q4110" s="94"/>
    </row>
    <row r="4111" spans="2:17" x14ac:dyDescent="0.25">
      <c r="B4111" s="95">
        <f t="shared" si="126"/>
        <v>4101</v>
      </c>
      <c r="C4111" s="149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96"/>
      <c r="E4111" s="98"/>
      <c r="F4111" s="120"/>
      <c r="G4111" s="99"/>
      <c r="H4111" s="172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85"/>
      <c r="J4111" s="171" t="str">
        <f t="shared" si="125"/>
        <v/>
      </c>
      <c r="K4111" s="163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53" t="str">
        <f>IF('C. Consumer Service Detail'!$F4111="","",IF(VLOOKUP('C. Consumer Service Detail'!$F4111,'Table of Current Services'!$B$7:$F$36,'Table of Current Services'!$F$5,)="cost","Yes","No"))</f>
        <v/>
      </c>
      <c r="M4111" s="154" t="str">
        <f>IFERROR(IF('C. Consumer Service Detail'!$K4111="No Match","No",VLOOKUP('C. Consumer Service Detail'!$C4111,'B. Consumer Budget'!$E$11:$F$2010,2,FALSE)),"")</f>
        <v/>
      </c>
      <c r="P4111" s="94"/>
      <c r="Q4111" s="94"/>
    </row>
    <row r="4112" spans="2:17" x14ac:dyDescent="0.25">
      <c r="B4112" s="95">
        <f t="shared" si="126"/>
        <v>4102</v>
      </c>
      <c r="C4112" s="149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97"/>
      <c r="E4112" s="96"/>
      <c r="F4112" s="119"/>
      <c r="G4112" s="97"/>
      <c r="H4112" s="170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86"/>
      <c r="J4112" s="171" t="str">
        <f t="shared" si="125"/>
        <v/>
      </c>
      <c r="K4112" s="163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53" t="str">
        <f>IF('C. Consumer Service Detail'!$F4112="","",IF(VLOOKUP('C. Consumer Service Detail'!$F4112,'Table of Current Services'!$B$7:$F$36,'Table of Current Services'!$F$5,)="cost","Yes","No"))</f>
        <v/>
      </c>
      <c r="M4112" s="154" t="str">
        <f>IFERROR(IF('C. Consumer Service Detail'!$K4112="No Match","No",VLOOKUP('C. Consumer Service Detail'!$C4112,'B. Consumer Budget'!$E$11:$F$2010,2,FALSE)),"")</f>
        <v/>
      </c>
      <c r="P4112" s="94"/>
      <c r="Q4112" s="94"/>
    </row>
    <row r="4113" spans="2:17" x14ac:dyDescent="0.25">
      <c r="B4113" s="95">
        <f t="shared" si="126"/>
        <v>4103</v>
      </c>
      <c r="C4113" s="149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96"/>
      <c r="E4113" s="98"/>
      <c r="F4113" s="120"/>
      <c r="G4113" s="99"/>
      <c r="H4113" s="172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85"/>
      <c r="J4113" s="171" t="str">
        <f t="shared" si="125"/>
        <v/>
      </c>
      <c r="K4113" s="163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53" t="str">
        <f>IF('C. Consumer Service Detail'!$F4113="","",IF(VLOOKUP('C. Consumer Service Detail'!$F4113,'Table of Current Services'!$B$7:$F$36,'Table of Current Services'!$F$5,)="cost","Yes","No"))</f>
        <v/>
      </c>
      <c r="M4113" s="154" t="str">
        <f>IFERROR(IF('C. Consumer Service Detail'!$K4113="No Match","No",VLOOKUP('C. Consumer Service Detail'!$C4113,'B. Consumer Budget'!$E$11:$F$2010,2,FALSE)),"")</f>
        <v/>
      </c>
      <c r="P4113" s="94"/>
      <c r="Q4113" s="94"/>
    </row>
    <row r="4114" spans="2:17" x14ac:dyDescent="0.25">
      <c r="B4114" s="95">
        <f t="shared" si="126"/>
        <v>4104</v>
      </c>
      <c r="C4114" s="149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97"/>
      <c r="E4114" s="96"/>
      <c r="F4114" s="119"/>
      <c r="G4114" s="97"/>
      <c r="H4114" s="170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86"/>
      <c r="J4114" s="171" t="str">
        <f t="shared" si="125"/>
        <v/>
      </c>
      <c r="K4114" s="163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53" t="str">
        <f>IF('C. Consumer Service Detail'!$F4114="","",IF(VLOOKUP('C. Consumer Service Detail'!$F4114,'Table of Current Services'!$B$7:$F$36,'Table of Current Services'!$F$5,)="cost","Yes","No"))</f>
        <v/>
      </c>
      <c r="M4114" s="154" t="str">
        <f>IFERROR(IF('C. Consumer Service Detail'!$K4114="No Match","No",VLOOKUP('C. Consumer Service Detail'!$C4114,'B. Consumer Budget'!$E$11:$F$2010,2,FALSE)),"")</f>
        <v/>
      </c>
      <c r="P4114" s="94"/>
      <c r="Q4114" s="94"/>
    </row>
    <row r="4115" spans="2:17" x14ac:dyDescent="0.25">
      <c r="B4115" s="95">
        <f t="shared" si="126"/>
        <v>4105</v>
      </c>
      <c r="C4115" s="149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96"/>
      <c r="E4115" s="98"/>
      <c r="F4115" s="120"/>
      <c r="G4115" s="99"/>
      <c r="H4115" s="172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85"/>
      <c r="J4115" s="171" t="str">
        <f t="shared" si="125"/>
        <v/>
      </c>
      <c r="K4115" s="163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53" t="str">
        <f>IF('C. Consumer Service Detail'!$F4115="","",IF(VLOOKUP('C. Consumer Service Detail'!$F4115,'Table of Current Services'!$B$7:$F$36,'Table of Current Services'!$F$5,)="cost","Yes","No"))</f>
        <v/>
      </c>
      <c r="M4115" s="154" t="str">
        <f>IFERROR(IF('C. Consumer Service Detail'!$K4115="No Match","No",VLOOKUP('C. Consumer Service Detail'!$C4115,'B. Consumer Budget'!$E$11:$F$2010,2,FALSE)),"")</f>
        <v/>
      </c>
      <c r="P4115" s="94"/>
      <c r="Q4115" s="94"/>
    </row>
    <row r="4116" spans="2:17" x14ac:dyDescent="0.25">
      <c r="B4116" s="95">
        <f t="shared" si="126"/>
        <v>4106</v>
      </c>
      <c r="C4116" s="149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97"/>
      <c r="E4116" s="96"/>
      <c r="F4116" s="119"/>
      <c r="G4116" s="97"/>
      <c r="H4116" s="170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86"/>
      <c r="J4116" s="171" t="str">
        <f t="shared" si="125"/>
        <v/>
      </c>
      <c r="K4116" s="163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53" t="str">
        <f>IF('C. Consumer Service Detail'!$F4116="","",IF(VLOOKUP('C. Consumer Service Detail'!$F4116,'Table of Current Services'!$B$7:$F$36,'Table of Current Services'!$F$5,)="cost","Yes","No"))</f>
        <v/>
      </c>
      <c r="M4116" s="154" t="str">
        <f>IFERROR(IF('C. Consumer Service Detail'!$K4116="No Match","No",VLOOKUP('C. Consumer Service Detail'!$C4116,'B. Consumer Budget'!$E$11:$F$2010,2,FALSE)),"")</f>
        <v/>
      </c>
      <c r="P4116" s="94"/>
      <c r="Q4116" s="94"/>
    </row>
    <row r="4117" spans="2:17" x14ac:dyDescent="0.25">
      <c r="B4117" s="95">
        <f t="shared" si="126"/>
        <v>4107</v>
      </c>
      <c r="C4117" s="149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96"/>
      <c r="E4117" s="98"/>
      <c r="F4117" s="120"/>
      <c r="G4117" s="99"/>
      <c r="H4117" s="172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85"/>
      <c r="J4117" s="171" t="str">
        <f t="shared" si="125"/>
        <v/>
      </c>
      <c r="K4117" s="163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53" t="str">
        <f>IF('C. Consumer Service Detail'!$F4117="","",IF(VLOOKUP('C. Consumer Service Detail'!$F4117,'Table of Current Services'!$B$7:$F$36,'Table of Current Services'!$F$5,)="cost","Yes","No"))</f>
        <v/>
      </c>
      <c r="M4117" s="154" t="str">
        <f>IFERROR(IF('C. Consumer Service Detail'!$K4117="No Match","No",VLOOKUP('C. Consumer Service Detail'!$C4117,'B. Consumer Budget'!$E$11:$F$2010,2,FALSE)),"")</f>
        <v/>
      </c>
      <c r="P4117" s="94"/>
      <c r="Q4117" s="94"/>
    </row>
    <row r="4118" spans="2:17" x14ac:dyDescent="0.25">
      <c r="B4118" s="95">
        <f t="shared" si="126"/>
        <v>4108</v>
      </c>
      <c r="C4118" s="149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97"/>
      <c r="E4118" s="96"/>
      <c r="F4118" s="119"/>
      <c r="G4118" s="97"/>
      <c r="H4118" s="170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86"/>
      <c r="J4118" s="171" t="str">
        <f t="shared" si="125"/>
        <v/>
      </c>
      <c r="K4118" s="163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53" t="str">
        <f>IF('C. Consumer Service Detail'!$F4118="","",IF(VLOOKUP('C. Consumer Service Detail'!$F4118,'Table of Current Services'!$B$7:$F$36,'Table of Current Services'!$F$5,)="cost","Yes","No"))</f>
        <v/>
      </c>
      <c r="M4118" s="154" t="str">
        <f>IFERROR(IF('C. Consumer Service Detail'!$K4118="No Match","No",VLOOKUP('C. Consumer Service Detail'!$C4118,'B. Consumer Budget'!$E$11:$F$2010,2,FALSE)),"")</f>
        <v/>
      </c>
      <c r="P4118" s="94"/>
      <c r="Q4118" s="94"/>
    </row>
    <row r="4119" spans="2:17" x14ac:dyDescent="0.25">
      <c r="B4119" s="95">
        <f t="shared" si="126"/>
        <v>4109</v>
      </c>
      <c r="C4119" s="149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96"/>
      <c r="E4119" s="98"/>
      <c r="F4119" s="120"/>
      <c r="G4119" s="99"/>
      <c r="H4119" s="172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85"/>
      <c r="J4119" s="171" t="str">
        <f t="shared" si="125"/>
        <v/>
      </c>
      <c r="K4119" s="163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53" t="str">
        <f>IF('C. Consumer Service Detail'!$F4119="","",IF(VLOOKUP('C. Consumer Service Detail'!$F4119,'Table of Current Services'!$B$7:$F$36,'Table of Current Services'!$F$5,)="cost","Yes","No"))</f>
        <v/>
      </c>
      <c r="M4119" s="154" t="str">
        <f>IFERROR(IF('C. Consumer Service Detail'!$K4119="No Match","No",VLOOKUP('C. Consumer Service Detail'!$C4119,'B. Consumer Budget'!$E$11:$F$2010,2,FALSE)),"")</f>
        <v/>
      </c>
      <c r="P4119" s="94"/>
      <c r="Q4119" s="94"/>
    </row>
    <row r="4120" spans="2:17" x14ac:dyDescent="0.25">
      <c r="B4120" s="95">
        <f t="shared" si="126"/>
        <v>4110</v>
      </c>
      <c r="C4120" s="149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97"/>
      <c r="E4120" s="96"/>
      <c r="F4120" s="119"/>
      <c r="G4120" s="97"/>
      <c r="H4120" s="170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86"/>
      <c r="J4120" s="171" t="str">
        <f t="shared" si="125"/>
        <v/>
      </c>
      <c r="K4120" s="163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53" t="str">
        <f>IF('C. Consumer Service Detail'!$F4120="","",IF(VLOOKUP('C. Consumer Service Detail'!$F4120,'Table of Current Services'!$B$7:$F$36,'Table of Current Services'!$F$5,)="cost","Yes","No"))</f>
        <v/>
      </c>
      <c r="M4120" s="154" t="str">
        <f>IFERROR(IF('C. Consumer Service Detail'!$K4120="No Match","No",VLOOKUP('C. Consumer Service Detail'!$C4120,'B. Consumer Budget'!$E$11:$F$2010,2,FALSE)),"")</f>
        <v/>
      </c>
      <c r="P4120" s="94"/>
      <c r="Q4120" s="94"/>
    </row>
    <row r="4121" spans="2:17" x14ac:dyDescent="0.25">
      <c r="B4121" s="95">
        <f t="shared" si="126"/>
        <v>4111</v>
      </c>
      <c r="C4121" s="149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96"/>
      <c r="E4121" s="98"/>
      <c r="F4121" s="120"/>
      <c r="G4121" s="99"/>
      <c r="H4121" s="172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85"/>
      <c r="J4121" s="171" t="str">
        <f t="shared" si="125"/>
        <v/>
      </c>
      <c r="K4121" s="163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53" t="str">
        <f>IF('C. Consumer Service Detail'!$F4121="","",IF(VLOOKUP('C. Consumer Service Detail'!$F4121,'Table of Current Services'!$B$7:$F$36,'Table of Current Services'!$F$5,)="cost","Yes","No"))</f>
        <v/>
      </c>
      <c r="M4121" s="154" t="str">
        <f>IFERROR(IF('C. Consumer Service Detail'!$K4121="No Match","No",VLOOKUP('C. Consumer Service Detail'!$C4121,'B. Consumer Budget'!$E$11:$F$2010,2,FALSE)),"")</f>
        <v/>
      </c>
      <c r="P4121" s="94"/>
      <c r="Q4121" s="94"/>
    </row>
    <row r="4122" spans="2:17" x14ac:dyDescent="0.25">
      <c r="B4122" s="95">
        <f t="shared" si="126"/>
        <v>4112</v>
      </c>
      <c r="C4122" s="149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97"/>
      <c r="E4122" s="96"/>
      <c r="F4122" s="119"/>
      <c r="G4122" s="97"/>
      <c r="H4122" s="170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86"/>
      <c r="J4122" s="171" t="str">
        <f t="shared" si="125"/>
        <v/>
      </c>
      <c r="K4122" s="163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53" t="str">
        <f>IF('C. Consumer Service Detail'!$F4122="","",IF(VLOOKUP('C. Consumer Service Detail'!$F4122,'Table of Current Services'!$B$7:$F$36,'Table of Current Services'!$F$5,)="cost","Yes","No"))</f>
        <v/>
      </c>
      <c r="M4122" s="154" t="str">
        <f>IFERROR(IF('C. Consumer Service Detail'!$K4122="No Match","No",VLOOKUP('C. Consumer Service Detail'!$C4122,'B. Consumer Budget'!$E$11:$F$2010,2,FALSE)),"")</f>
        <v/>
      </c>
      <c r="P4122" s="94"/>
      <c r="Q4122" s="94"/>
    </row>
    <row r="4123" spans="2:17" x14ac:dyDescent="0.25">
      <c r="B4123" s="95">
        <f t="shared" si="126"/>
        <v>4113</v>
      </c>
      <c r="C4123" s="149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96"/>
      <c r="E4123" s="98"/>
      <c r="F4123" s="120"/>
      <c r="G4123" s="99"/>
      <c r="H4123" s="172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85"/>
      <c r="J4123" s="171" t="str">
        <f t="shared" si="125"/>
        <v/>
      </c>
      <c r="K4123" s="163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53" t="str">
        <f>IF('C. Consumer Service Detail'!$F4123="","",IF(VLOOKUP('C. Consumer Service Detail'!$F4123,'Table of Current Services'!$B$7:$F$36,'Table of Current Services'!$F$5,)="cost","Yes","No"))</f>
        <v/>
      </c>
      <c r="M4123" s="154" t="str">
        <f>IFERROR(IF('C. Consumer Service Detail'!$K4123="No Match","No",VLOOKUP('C. Consumer Service Detail'!$C4123,'B. Consumer Budget'!$E$11:$F$2010,2,FALSE)),"")</f>
        <v/>
      </c>
      <c r="P4123" s="94"/>
      <c r="Q4123" s="94"/>
    </row>
    <row r="4124" spans="2:17" x14ac:dyDescent="0.25">
      <c r="B4124" s="95">
        <f t="shared" si="126"/>
        <v>4114</v>
      </c>
      <c r="C4124" s="149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97"/>
      <c r="E4124" s="96"/>
      <c r="F4124" s="119"/>
      <c r="G4124" s="97"/>
      <c r="H4124" s="170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86"/>
      <c r="J4124" s="171" t="str">
        <f t="shared" si="125"/>
        <v/>
      </c>
      <c r="K4124" s="163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53" t="str">
        <f>IF('C. Consumer Service Detail'!$F4124="","",IF(VLOOKUP('C. Consumer Service Detail'!$F4124,'Table of Current Services'!$B$7:$F$36,'Table of Current Services'!$F$5,)="cost","Yes","No"))</f>
        <v/>
      </c>
      <c r="M4124" s="154" t="str">
        <f>IFERROR(IF('C. Consumer Service Detail'!$K4124="No Match","No",VLOOKUP('C. Consumer Service Detail'!$C4124,'B. Consumer Budget'!$E$11:$F$2010,2,FALSE)),"")</f>
        <v/>
      </c>
      <c r="P4124" s="94"/>
      <c r="Q4124" s="94"/>
    </row>
    <row r="4125" spans="2:17" x14ac:dyDescent="0.25">
      <c r="B4125" s="95">
        <f t="shared" si="126"/>
        <v>4115</v>
      </c>
      <c r="C4125" s="149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96"/>
      <c r="E4125" s="98"/>
      <c r="F4125" s="120"/>
      <c r="G4125" s="99"/>
      <c r="H4125" s="172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85"/>
      <c r="J4125" s="171" t="str">
        <f t="shared" si="125"/>
        <v/>
      </c>
      <c r="K4125" s="163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53" t="str">
        <f>IF('C. Consumer Service Detail'!$F4125="","",IF(VLOOKUP('C. Consumer Service Detail'!$F4125,'Table of Current Services'!$B$7:$F$36,'Table of Current Services'!$F$5,)="cost","Yes","No"))</f>
        <v/>
      </c>
      <c r="M4125" s="154" t="str">
        <f>IFERROR(IF('C. Consumer Service Detail'!$K4125="No Match","No",VLOOKUP('C. Consumer Service Detail'!$C4125,'B. Consumer Budget'!$E$11:$F$2010,2,FALSE)),"")</f>
        <v/>
      </c>
      <c r="P4125" s="94"/>
      <c r="Q4125" s="94"/>
    </row>
    <row r="4126" spans="2:17" x14ac:dyDescent="0.25">
      <c r="B4126" s="95">
        <f t="shared" si="126"/>
        <v>4116</v>
      </c>
      <c r="C4126" s="149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97"/>
      <c r="E4126" s="96"/>
      <c r="F4126" s="119"/>
      <c r="G4126" s="97"/>
      <c r="H4126" s="170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86"/>
      <c r="J4126" s="171" t="str">
        <f t="shared" si="125"/>
        <v/>
      </c>
      <c r="K4126" s="163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53" t="str">
        <f>IF('C. Consumer Service Detail'!$F4126="","",IF(VLOOKUP('C. Consumer Service Detail'!$F4126,'Table of Current Services'!$B$7:$F$36,'Table of Current Services'!$F$5,)="cost","Yes","No"))</f>
        <v/>
      </c>
      <c r="M4126" s="154" t="str">
        <f>IFERROR(IF('C. Consumer Service Detail'!$K4126="No Match","No",VLOOKUP('C. Consumer Service Detail'!$C4126,'B. Consumer Budget'!$E$11:$F$2010,2,FALSE)),"")</f>
        <v/>
      </c>
      <c r="P4126" s="94"/>
      <c r="Q4126" s="94"/>
    </row>
    <row r="4127" spans="2:17" x14ac:dyDescent="0.25">
      <c r="B4127" s="95">
        <f t="shared" si="126"/>
        <v>4117</v>
      </c>
      <c r="C4127" s="149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96"/>
      <c r="E4127" s="98"/>
      <c r="F4127" s="120"/>
      <c r="G4127" s="99"/>
      <c r="H4127" s="172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85"/>
      <c r="J4127" s="171" t="str">
        <f t="shared" si="125"/>
        <v/>
      </c>
      <c r="K4127" s="163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53" t="str">
        <f>IF('C. Consumer Service Detail'!$F4127="","",IF(VLOOKUP('C. Consumer Service Detail'!$F4127,'Table of Current Services'!$B$7:$F$36,'Table of Current Services'!$F$5,)="cost","Yes","No"))</f>
        <v/>
      </c>
      <c r="M4127" s="154" t="str">
        <f>IFERROR(IF('C. Consumer Service Detail'!$K4127="No Match","No",VLOOKUP('C. Consumer Service Detail'!$C4127,'B. Consumer Budget'!$E$11:$F$2010,2,FALSE)),"")</f>
        <v/>
      </c>
      <c r="P4127" s="94"/>
      <c r="Q4127" s="94"/>
    </row>
    <row r="4128" spans="2:17" x14ac:dyDescent="0.25">
      <c r="B4128" s="95">
        <f t="shared" si="126"/>
        <v>4118</v>
      </c>
      <c r="C4128" s="149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97"/>
      <c r="E4128" s="96"/>
      <c r="F4128" s="119"/>
      <c r="G4128" s="97"/>
      <c r="H4128" s="170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86"/>
      <c r="J4128" s="171" t="str">
        <f t="shared" si="125"/>
        <v/>
      </c>
      <c r="K4128" s="163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53" t="str">
        <f>IF('C. Consumer Service Detail'!$F4128="","",IF(VLOOKUP('C. Consumer Service Detail'!$F4128,'Table of Current Services'!$B$7:$F$36,'Table of Current Services'!$F$5,)="cost","Yes","No"))</f>
        <v/>
      </c>
      <c r="M4128" s="154" t="str">
        <f>IFERROR(IF('C. Consumer Service Detail'!$K4128="No Match","No",VLOOKUP('C. Consumer Service Detail'!$C4128,'B. Consumer Budget'!$E$11:$F$2010,2,FALSE)),"")</f>
        <v/>
      </c>
      <c r="P4128" s="94"/>
      <c r="Q4128" s="94"/>
    </row>
    <row r="4129" spans="2:17" x14ac:dyDescent="0.25">
      <c r="B4129" s="95">
        <f t="shared" si="126"/>
        <v>4119</v>
      </c>
      <c r="C4129" s="149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96"/>
      <c r="E4129" s="98"/>
      <c r="F4129" s="120"/>
      <c r="G4129" s="99"/>
      <c r="H4129" s="172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85"/>
      <c r="J4129" s="171" t="str">
        <f t="shared" si="125"/>
        <v/>
      </c>
      <c r="K4129" s="163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53" t="str">
        <f>IF('C. Consumer Service Detail'!$F4129="","",IF(VLOOKUP('C. Consumer Service Detail'!$F4129,'Table of Current Services'!$B$7:$F$36,'Table of Current Services'!$F$5,)="cost","Yes","No"))</f>
        <v/>
      </c>
      <c r="M4129" s="154" t="str">
        <f>IFERROR(IF('C. Consumer Service Detail'!$K4129="No Match","No",VLOOKUP('C. Consumer Service Detail'!$C4129,'B. Consumer Budget'!$E$11:$F$2010,2,FALSE)),"")</f>
        <v/>
      </c>
      <c r="P4129" s="94"/>
      <c r="Q4129" s="94"/>
    </row>
    <row r="4130" spans="2:17" x14ac:dyDescent="0.25">
      <c r="B4130" s="95">
        <f t="shared" si="126"/>
        <v>4120</v>
      </c>
      <c r="C4130" s="149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97"/>
      <c r="E4130" s="96"/>
      <c r="F4130" s="119"/>
      <c r="G4130" s="97"/>
      <c r="H4130" s="170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86"/>
      <c r="J4130" s="171" t="str">
        <f t="shared" si="125"/>
        <v/>
      </c>
      <c r="K4130" s="163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53" t="str">
        <f>IF('C. Consumer Service Detail'!$F4130="","",IF(VLOOKUP('C. Consumer Service Detail'!$F4130,'Table of Current Services'!$B$7:$F$36,'Table of Current Services'!$F$5,)="cost","Yes","No"))</f>
        <v/>
      </c>
      <c r="M4130" s="154" t="str">
        <f>IFERROR(IF('C. Consumer Service Detail'!$K4130="No Match","No",VLOOKUP('C. Consumer Service Detail'!$C4130,'B. Consumer Budget'!$E$11:$F$2010,2,FALSE)),"")</f>
        <v/>
      </c>
      <c r="P4130" s="94"/>
      <c r="Q4130" s="94"/>
    </row>
    <row r="4131" spans="2:17" x14ac:dyDescent="0.25">
      <c r="B4131" s="95">
        <f t="shared" si="126"/>
        <v>4121</v>
      </c>
      <c r="C4131" s="149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96"/>
      <c r="E4131" s="98"/>
      <c r="F4131" s="120"/>
      <c r="G4131" s="99"/>
      <c r="H4131" s="172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85"/>
      <c r="J4131" s="171" t="str">
        <f t="shared" si="125"/>
        <v/>
      </c>
      <c r="K4131" s="163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53" t="str">
        <f>IF('C. Consumer Service Detail'!$F4131="","",IF(VLOOKUP('C. Consumer Service Detail'!$F4131,'Table of Current Services'!$B$7:$F$36,'Table of Current Services'!$F$5,)="cost","Yes","No"))</f>
        <v/>
      </c>
      <c r="M4131" s="154" t="str">
        <f>IFERROR(IF('C. Consumer Service Detail'!$K4131="No Match","No",VLOOKUP('C. Consumer Service Detail'!$C4131,'B. Consumer Budget'!$E$11:$F$2010,2,FALSE)),"")</f>
        <v/>
      </c>
      <c r="P4131" s="94"/>
      <c r="Q4131" s="94"/>
    </row>
    <row r="4132" spans="2:17" x14ac:dyDescent="0.25">
      <c r="B4132" s="95">
        <f t="shared" si="126"/>
        <v>4122</v>
      </c>
      <c r="C4132" s="149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97"/>
      <c r="E4132" s="96"/>
      <c r="F4132" s="119"/>
      <c r="G4132" s="97"/>
      <c r="H4132" s="170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86"/>
      <c r="J4132" s="171" t="str">
        <f t="shared" si="125"/>
        <v/>
      </c>
      <c r="K4132" s="163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53" t="str">
        <f>IF('C. Consumer Service Detail'!$F4132="","",IF(VLOOKUP('C. Consumer Service Detail'!$F4132,'Table of Current Services'!$B$7:$F$36,'Table of Current Services'!$F$5,)="cost","Yes","No"))</f>
        <v/>
      </c>
      <c r="M4132" s="154" t="str">
        <f>IFERROR(IF('C. Consumer Service Detail'!$K4132="No Match","No",VLOOKUP('C. Consumer Service Detail'!$C4132,'B. Consumer Budget'!$E$11:$F$2010,2,FALSE)),"")</f>
        <v/>
      </c>
      <c r="P4132" s="94"/>
      <c r="Q4132" s="94"/>
    </row>
    <row r="4133" spans="2:17" x14ac:dyDescent="0.25">
      <c r="B4133" s="95">
        <f t="shared" si="126"/>
        <v>4123</v>
      </c>
      <c r="C4133" s="149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96"/>
      <c r="E4133" s="98"/>
      <c r="F4133" s="120"/>
      <c r="G4133" s="99"/>
      <c r="H4133" s="172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85"/>
      <c r="J4133" s="171" t="str">
        <f t="shared" si="125"/>
        <v/>
      </c>
      <c r="K4133" s="163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53" t="str">
        <f>IF('C. Consumer Service Detail'!$F4133="","",IF(VLOOKUP('C. Consumer Service Detail'!$F4133,'Table of Current Services'!$B$7:$F$36,'Table of Current Services'!$F$5,)="cost","Yes","No"))</f>
        <v/>
      </c>
      <c r="M4133" s="154" t="str">
        <f>IFERROR(IF('C. Consumer Service Detail'!$K4133="No Match","No",VLOOKUP('C. Consumer Service Detail'!$C4133,'B. Consumer Budget'!$E$11:$F$2010,2,FALSE)),"")</f>
        <v/>
      </c>
      <c r="P4133" s="94"/>
      <c r="Q4133" s="94"/>
    </row>
    <row r="4134" spans="2:17" x14ac:dyDescent="0.25">
      <c r="B4134" s="95">
        <f t="shared" si="126"/>
        <v>4124</v>
      </c>
      <c r="C4134" s="149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97"/>
      <c r="E4134" s="96"/>
      <c r="F4134" s="119"/>
      <c r="G4134" s="97"/>
      <c r="H4134" s="170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86"/>
      <c r="J4134" s="171" t="str">
        <f t="shared" si="125"/>
        <v/>
      </c>
      <c r="K4134" s="163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53" t="str">
        <f>IF('C. Consumer Service Detail'!$F4134="","",IF(VLOOKUP('C. Consumer Service Detail'!$F4134,'Table of Current Services'!$B$7:$F$36,'Table of Current Services'!$F$5,)="cost","Yes","No"))</f>
        <v/>
      </c>
      <c r="M4134" s="154" t="str">
        <f>IFERROR(IF('C. Consumer Service Detail'!$K4134="No Match","No",VLOOKUP('C. Consumer Service Detail'!$C4134,'B. Consumer Budget'!$E$11:$F$2010,2,FALSE)),"")</f>
        <v/>
      </c>
      <c r="P4134" s="94"/>
      <c r="Q4134" s="94"/>
    </row>
    <row r="4135" spans="2:17" x14ac:dyDescent="0.25">
      <c r="B4135" s="95">
        <f t="shared" si="126"/>
        <v>4125</v>
      </c>
      <c r="C4135" s="149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96"/>
      <c r="E4135" s="98"/>
      <c r="F4135" s="120"/>
      <c r="G4135" s="99"/>
      <c r="H4135" s="172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85"/>
      <c r="J4135" s="171" t="str">
        <f t="shared" si="125"/>
        <v/>
      </c>
      <c r="K4135" s="163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53" t="str">
        <f>IF('C. Consumer Service Detail'!$F4135="","",IF(VLOOKUP('C. Consumer Service Detail'!$F4135,'Table of Current Services'!$B$7:$F$36,'Table of Current Services'!$F$5,)="cost","Yes","No"))</f>
        <v/>
      </c>
      <c r="M4135" s="154" t="str">
        <f>IFERROR(IF('C. Consumer Service Detail'!$K4135="No Match","No",VLOOKUP('C. Consumer Service Detail'!$C4135,'B. Consumer Budget'!$E$11:$F$2010,2,FALSE)),"")</f>
        <v/>
      </c>
      <c r="P4135" s="94"/>
      <c r="Q4135" s="94"/>
    </row>
    <row r="4136" spans="2:17" x14ac:dyDescent="0.25">
      <c r="B4136" s="95">
        <f t="shared" si="126"/>
        <v>4126</v>
      </c>
      <c r="C4136" s="149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97"/>
      <c r="E4136" s="96"/>
      <c r="F4136" s="119"/>
      <c r="G4136" s="97"/>
      <c r="H4136" s="170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86"/>
      <c r="J4136" s="171" t="str">
        <f t="shared" si="125"/>
        <v/>
      </c>
      <c r="K4136" s="163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53" t="str">
        <f>IF('C. Consumer Service Detail'!$F4136="","",IF(VLOOKUP('C. Consumer Service Detail'!$F4136,'Table of Current Services'!$B$7:$F$36,'Table of Current Services'!$F$5,)="cost","Yes","No"))</f>
        <v/>
      </c>
      <c r="M4136" s="154" t="str">
        <f>IFERROR(IF('C. Consumer Service Detail'!$K4136="No Match","No",VLOOKUP('C. Consumer Service Detail'!$C4136,'B. Consumer Budget'!$E$11:$F$2010,2,FALSE)),"")</f>
        <v/>
      </c>
      <c r="P4136" s="94"/>
      <c r="Q4136" s="94"/>
    </row>
    <row r="4137" spans="2:17" x14ac:dyDescent="0.25">
      <c r="B4137" s="95">
        <f t="shared" si="126"/>
        <v>4127</v>
      </c>
      <c r="C4137" s="149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96"/>
      <c r="E4137" s="98"/>
      <c r="F4137" s="120"/>
      <c r="G4137" s="99"/>
      <c r="H4137" s="172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85"/>
      <c r="J4137" s="171" t="str">
        <f t="shared" si="125"/>
        <v/>
      </c>
      <c r="K4137" s="163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53" t="str">
        <f>IF('C. Consumer Service Detail'!$F4137="","",IF(VLOOKUP('C. Consumer Service Detail'!$F4137,'Table of Current Services'!$B$7:$F$36,'Table of Current Services'!$F$5,)="cost","Yes","No"))</f>
        <v/>
      </c>
      <c r="M4137" s="154" t="str">
        <f>IFERROR(IF('C. Consumer Service Detail'!$K4137="No Match","No",VLOOKUP('C. Consumer Service Detail'!$C4137,'B. Consumer Budget'!$E$11:$F$2010,2,FALSE)),"")</f>
        <v/>
      </c>
      <c r="P4137" s="94"/>
      <c r="Q4137" s="94"/>
    </row>
    <row r="4138" spans="2:17" x14ac:dyDescent="0.25">
      <c r="B4138" s="95">
        <f t="shared" si="126"/>
        <v>4128</v>
      </c>
      <c r="C4138" s="149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97"/>
      <c r="E4138" s="96"/>
      <c r="F4138" s="119"/>
      <c r="G4138" s="97"/>
      <c r="H4138" s="170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86"/>
      <c r="J4138" s="171" t="str">
        <f t="shared" si="125"/>
        <v/>
      </c>
      <c r="K4138" s="163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53" t="str">
        <f>IF('C. Consumer Service Detail'!$F4138="","",IF(VLOOKUP('C. Consumer Service Detail'!$F4138,'Table of Current Services'!$B$7:$F$36,'Table of Current Services'!$F$5,)="cost","Yes","No"))</f>
        <v/>
      </c>
      <c r="M4138" s="154" t="str">
        <f>IFERROR(IF('C. Consumer Service Detail'!$K4138="No Match","No",VLOOKUP('C. Consumer Service Detail'!$C4138,'B. Consumer Budget'!$E$11:$F$2010,2,FALSE)),"")</f>
        <v/>
      </c>
      <c r="P4138" s="94"/>
      <c r="Q4138" s="94"/>
    </row>
    <row r="4139" spans="2:17" x14ac:dyDescent="0.25">
      <c r="B4139" s="95">
        <f t="shared" si="126"/>
        <v>4129</v>
      </c>
      <c r="C4139" s="149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96"/>
      <c r="E4139" s="98"/>
      <c r="F4139" s="120"/>
      <c r="G4139" s="99"/>
      <c r="H4139" s="172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85"/>
      <c r="J4139" s="171" t="str">
        <f t="shared" si="125"/>
        <v/>
      </c>
      <c r="K4139" s="163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53" t="str">
        <f>IF('C. Consumer Service Detail'!$F4139="","",IF(VLOOKUP('C. Consumer Service Detail'!$F4139,'Table of Current Services'!$B$7:$F$36,'Table of Current Services'!$F$5,)="cost","Yes","No"))</f>
        <v/>
      </c>
      <c r="M4139" s="154" t="str">
        <f>IFERROR(IF('C. Consumer Service Detail'!$K4139="No Match","No",VLOOKUP('C. Consumer Service Detail'!$C4139,'B. Consumer Budget'!$E$11:$F$2010,2,FALSE)),"")</f>
        <v/>
      </c>
      <c r="P4139" s="94"/>
      <c r="Q4139" s="94"/>
    </row>
    <row r="4140" spans="2:17" x14ac:dyDescent="0.25">
      <c r="B4140" s="95">
        <f t="shared" si="126"/>
        <v>4130</v>
      </c>
      <c r="C4140" s="149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97"/>
      <c r="E4140" s="96"/>
      <c r="F4140" s="119"/>
      <c r="G4140" s="97"/>
      <c r="H4140" s="170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86"/>
      <c r="J4140" s="171" t="str">
        <f t="shared" si="125"/>
        <v/>
      </c>
      <c r="K4140" s="163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53" t="str">
        <f>IF('C. Consumer Service Detail'!$F4140="","",IF(VLOOKUP('C. Consumer Service Detail'!$F4140,'Table of Current Services'!$B$7:$F$36,'Table of Current Services'!$F$5,)="cost","Yes","No"))</f>
        <v/>
      </c>
      <c r="M4140" s="154" t="str">
        <f>IFERROR(IF('C. Consumer Service Detail'!$K4140="No Match","No",VLOOKUP('C. Consumer Service Detail'!$C4140,'B. Consumer Budget'!$E$11:$F$2010,2,FALSE)),"")</f>
        <v/>
      </c>
      <c r="P4140" s="94"/>
      <c r="Q4140" s="94"/>
    </row>
    <row r="4141" spans="2:17" x14ac:dyDescent="0.25">
      <c r="B4141" s="95">
        <f t="shared" si="126"/>
        <v>4131</v>
      </c>
      <c r="C4141" s="149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96"/>
      <c r="E4141" s="98"/>
      <c r="F4141" s="120"/>
      <c r="G4141" s="99"/>
      <c r="H4141" s="172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85"/>
      <c r="J4141" s="171" t="str">
        <f t="shared" si="125"/>
        <v/>
      </c>
      <c r="K4141" s="163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53" t="str">
        <f>IF('C. Consumer Service Detail'!$F4141="","",IF(VLOOKUP('C. Consumer Service Detail'!$F4141,'Table of Current Services'!$B$7:$F$36,'Table of Current Services'!$F$5,)="cost","Yes","No"))</f>
        <v/>
      </c>
      <c r="M4141" s="154" t="str">
        <f>IFERROR(IF('C. Consumer Service Detail'!$K4141="No Match","No",VLOOKUP('C. Consumer Service Detail'!$C4141,'B. Consumer Budget'!$E$11:$F$2010,2,FALSE)),"")</f>
        <v/>
      </c>
      <c r="P4141" s="94"/>
      <c r="Q4141" s="94"/>
    </row>
    <row r="4142" spans="2:17" x14ac:dyDescent="0.25">
      <c r="B4142" s="95">
        <f t="shared" si="126"/>
        <v>4132</v>
      </c>
      <c r="C4142" s="149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97"/>
      <c r="E4142" s="96"/>
      <c r="F4142" s="119"/>
      <c r="G4142" s="97"/>
      <c r="H4142" s="170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86"/>
      <c r="J4142" s="171" t="str">
        <f t="shared" si="125"/>
        <v/>
      </c>
      <c r="K4142" s="163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53" t="str">
        <f>IF('C. Consumer Service Detail'!$F4142="","",IF(VLOOKUP('C. Consumer Service Detail'!$F4142,'Table of Current Services'!$B$7:$F$36,'Table of Current Services'!$F$5,)="cost","Yes","No"))</f>
        <v/>
      </c>
      <c r="M4142" s="154" t="str">
        <f>IFERROR(IF('C. Consumer Service Detail'!$K4142="No Match","No",VLOOKUP('C. Consumer Service Detail'!$C4142,'B. Consumer Budget'!$E$11:$F$2010,2,FALSE)),"")</f>
        <v/>
      </c>
      <c r="P4142" s="94"/>
      <c r="Q4142" s="94"/>
    </row>
    <row r="4143" spans="2:17" x14ac:dyDescent="0.25">
      <c r="B4143" s="95">
        <f t="shared" si="126"/>
        <v>4133</v>
      </c>
      <c r="C4143" s="149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96"/>
      <c r="E4143" s="98"/>
      <c r="F4143" s="120"/>
      <c r="G4143" s="99"/>
      <c r="H4143" s="172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85"/>
      <c r="J4143" s="171" t="str">
        <f t="shared" si="125"/>
        <v/>
      </c>
      <c r="K4143" s="163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53" t="str">
        <f>IF('C. Consumer Service Detail'!$F4143="","",IF(VLOOKUP('C. Consumer Service Detail'!$F4143,'Table of Current Services'!$B$7:$F$36,'Table of Current Services'!$F$5,)="cost","Yes","No"))</f>
        <v/>
      </c>
      <c r="M4143" s="154" t="str">
        <f>IFERROR(IF('C. Consumer Service Detail'!$K4143="No Match","No",VLOOKUP('C. Consumer Service Detail'!$C4143,'B. Consumer Budget'!$E$11:$F$2010,2,FALSE)),"")</f>
        <v/>
      </c>
      <c r="P4143" s="94"/>
      <c r="Q4143" s="94"/>
    </row>
    <row r="4144" spans="2:17" x14ac:dyDescent="0.25">
      <c r="B4144" s="95">
        <f t="shared" si="126"/>
        <v>4134</v>
      </c>
      <c r="C4144" s="149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97"/>
      <c r="E4144" s="96"/>
      <c r="F4144" s="119"/>
      <c r="G4144" s="97"/>
      <c r="H4144" s="170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86"/>
      <c r="J4144" s="171" t="str">
        <f t="shared" si="125"/>
        <v/>
      </c>
      <c r="K4144" s="163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53" t="str">
        <f>IF('C. Consumer Service Detail'!$F4144="","",IF(VLOOKUP('C. Consumer Service Detail'!$F4144,'Table of Current Services'!$B$7:$F$36,'Table of Current Services'!$F$5,)="cost","Yes","No"))</f>
        <v/>
      </c>
      <c r="M4144" s="154" t="str">
        <f>IFERROR(IF('C. Consumer Service Detail'!$K4144="No Match","No",VLOOKUP('C. Consumer Service Detail'!$C4144,'B. Consumer Budget'!$E$11:$F$2010,2,FALSE)),"")</f>
        <v/>
      </c>
      <c r="P4144" s="94"/>
      <c r="Q4144" s="94"/>
    </row>
    <row r="4145" spans="2:17" x14ac:dyDescent="0.25">
      <c r="B4145" s="95">
        <f t="shared" si="126"/>
        <v>4135</v>
      </c>
      <c r="C4145" s="149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96"/>
      <c r="E4145" s="98"/>
      <c r="F4145" s="120"/>
      <c r="G4145" s="99"/>
      <c r="H4145" s="172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85"/>
      <c r="J4145" s="171" t="str">
        <f t="shared" si="125"/>
        <v/>
      </c>
      <c r="K4145" s="163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53" t="str">
        <f>IF('C. Consumer Service Detail'!$F4145="","",IF(VLOOKUP('C. Consumer Service Detail'!$F4145,'Table of Current Services'!$B$7:$F$36,'Table of Current Services'!$F$5,)="cost","Yes","No"))</f>
        <v/>
      </c>
      <c r="M4145" s="154" t="str">
        <f>IFERROR(IF('C. Consumer Service Detail'!$K4145="No Match","No",VLOOKUP('C. Consumer Service Detail'!$C4145,'B. Consumer Budget'!$E$11:$F$2010,2,FALSE)),"")</f>
        <v/>
      </c>
      <c r="P4145" s="94"/>
      <c r="Q4145" s="94"/>
    </row>
    <row r="4146" spans="2:17" x14ac:dyDescent="0.25">
      <c r="B4146" s="95">
        <f t="shared" si="126"/>
        <v>4136</v>
      </c>
      <c r="C4146" s="149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97"/>
      <c r="E4146" s="96"/>
      <c r="F4146" s="119"/>
      <c r="G4146" s="97"/>
      <c r="H4146" s="170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86"/>
      <c r="J4146" s="171" t="str">
        <f t="shared" si="125"/>
        <v/>
      </c>
      <c r="K4146" s="163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53" t="str">
        <f>IF('C. Consumer Service Detail'!$F4146="","",IF(VLOOKUP('C. Consumer Service Detail'!$F4146,'Table of Current Services'!$B$7:$F$36,'Table of Current Services'!$F$5,)="cost","Yes","No"))</f>
        <v/>
      </c>
      <c r="M4146" s="154" t="str">
        <f>IFERROR(IF('C. Consumer Service Detail'!$K4146="No Match","No",VLOOKUP('C. Consumer Service Detail'!$C4146,'B. Consumer Budget'!$E$11:$F$2010,2,FALSE)),"")</f>
        <v/>
      </c>
      <c r="P4146" s="94"/>
      <c r="Q4146" s="94"/>
    </row>
    <row r="4147" spans="2:17" x14ac:dyDescent="0.25">
      <c r="B4147" s="95">
        <f t="shared" si="126"/>
        <v>4137</v>
      </c>
      <c r="C4147" s="149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96"/>
      <c r="E4147" s="98"/>
      <c r="F4147" s="120"/>
      <c r="G4147" s="99"/>
      <c r="H4147" s="172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85"/>
      <c r="J4147" s="171" t="str">
        <f t="shared" si="125"/>
        <v/>
      </c>
      <c r="K4147" s="163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53" t="str">
        <f>IF('C. Consumer Service Detail'!$F4147="","",IF(VLOOKUP('C. Consumer Service Detail'!$F4147,'Table of Current Services'!$B$7:$F$36,'Table of Current Services'!$F$5,)="cost","Yes","No"))</f>
        <v/>
      </c>
      <c r="M4147" s="154" t="str">
        <f>IFERROR(IF('C. Consumer Service Detail'!$K4147="No Match","No",VLOOKUP('C. Consumer Service Detail'!$C4147,'B. Consumer Budget'!$E$11:$F$2010,2,FALSE)),"")</f>
        <v/>
      </c>
      <c r="P4147" s="94"/>
      <c r="Q4147" s="94"/>
    </row>
    <row r="4148" spans="2:17" x14ac:dyDescent="0.25">
      <c r="B4148" s="95">
        <f t="shared" si="126"/>
        <v>4138</v>
      </c>
      <c r="C4148" s="149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97"/>
      <c r="E4148" s="96"/>
      <c r="F4148" s="119"/>
      <c r="G4148" s="97"/>
      <c r="H4148" s="170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86"/>
      <c r="J4148" s="171" t="str">
        <f t="shared" si="125"/>
        <v/>
      </c>
      <c r="K4148" s="163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53" t="str">
        <f>IF('C. Consumer Service Detail'!$F4148="","",IF(VLOOKUP('C. Consumer Service Detail'!$F4148,'Table of Current Services'!$B$7:$F$36,'Table of Current Services'!$F$5,)="cost","Yes","No"))</f>
        <v/>
      </c>
      <c r="M4148" s="154" t="str">
        <f>IFERROR(IF('C. Consumer Service Detail'!$K4148="No Match","No",VLOOKUP('C. Consumer Service Detail'!$C4148,'B. Consumer Budget'!$E$11:$F$2010,2,FALSE)),"")</f>
        <v/>
      </c>
      <c r="P4148" s="94"/>
      <c r="Q4148" s="94"/>
    </row>
    <row r="4149" spans="2:17" x14ac:dyDescent="0.25">
      <c r="B4149" s="95">
        <f t="shared" si="126"/>
        <v>4139</v>
      </c>
      <c r="C4149" s="149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96"/>
      <c r="E4149" s="98"/>
      <c r="F4149" s="120"/>
      <c r="G4149" s="99"/>
      <c r="H4149" s="172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85"/>
      <c r="J4149" s="171" t="str">
        <f t="shared" si="125"/>
        <v/>
      </c>
      <c r="K4149" s="163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53" t="str">
        <f>IF('C. Consumer Service Detail'!$F4149="","",IF(VLOOKUP('C. Consumer Service Detail'!$F4149,'Table of Current Services'!$B$7:$F$36,'Table of Current Services'!$F$5,)="cost","Yes","No"))</f>
        <v/>
      </c>
      <c r="M4149" s="154" t="str">
        <f>IFERROR(IF('C. Consumer Service Detail'!$K4149="No Match","No",VLOOKUP('C. Consumer Service Detail'!$C4149,'B. Consumer Budget'!$E$11:$F$2010,2,FALSE)),"")</f>
        <v/>
      </c>
      <c r="P4149" s="94"/>
      <c r="Q4149" s="94"/>
    </row>
    <row r="4150" spans="2:17" x14ac:dyDescent="0.25">
      <c r="B4150" s="95">
        <f t="shared" si="126"/>
        <v>4140</v>
      </c>
      <c r="C4150" s="149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97"/>
      <c r="E4150" s="96"/>
      <c r="F4150" s="119"/>
      <c r="G4150" s="97"/>
      <c r="H4150" s="170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86"/>
      <c r="J4150" s="171" t="str">
        <f t="shared" si="125"/>
        <v/>
      </c>
      <c r="K4150" s="163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53" t="str">
        <f>IF('C. Consumer Service Detail'!$F4150="","",IF(VLOOKUP('C. Consumer Service Detail'!$F4150,'Table of Current Services'!$B$7:$F$36,'Table of Current Services'!$F$5,)="cost","Yes","No"))</f>
        <v/>
      </c>
      <c r="M4150" s="154" t="str">
        <f>IFERROR(IF('C. Consumer Service Detail'!$K4150="No Match","No",VLOOKUP('C. Consumer Service Detail'!$C4150,'B. Consumer Budget'!$E$11:$F$2010,2,FALSE)),"")</f>
        <v/>
      </c>
      <c r="P4150" s="94"/>
      <c r="Q4150" s="94"/>
    </row>
    <row r="4151" spans="2:17" x14ac:dyDescent="0.25">
      <c r="B4151" s="95">
        <f t="shared" si="126"/>
        <v>4141</v>
      </c>
      <c r="C4151" s="149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96"/>
      <c r="E4151" s="98"/>
      <c r="F4151" s="120"/>
      <c r="G4151" s="99"/>
      <c r="H4151" s="172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85"/>
      <c r="J4151" s="171" t="str">
        <f t="shared" si="125"/>
        <v/>
      </c>
      <c r="K4151" s="163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53" t="str">
        <f>IF('C. Consumer Service Detail'!$F4151="","",IF(VLOOKUP('C. Consumer Service Detail'!$F4151,'Table of Current Services'!$B$7:$F$36,'Table of Current Services'!$F$5,)="cost","Yes","No"))</f>
        <v/>
      </c>
      <c r="M4151" s="154" t="str">
        <f>IFERROR(IF('C. Consumer Service Detail'!$K4151="No Match","No",VLOOKUP('C. Consumer Service Detail'!$C4151,'B. Consumer Budget'!$E$11:$F$2010,2,FALSE)),"")</f>
        <v/>
      </c>
      <c r="P4151" s="94"/>
      <c r="Q4151" s="94"/>
    </row>
    <row r="4152" spans="2:17" x14ac:dyDescent="0.25">
      <c r="B4152" s="95">
        <f t="shared" si="126"/>
        <v>4142</v>
      </c>
      <c r="C4152" s="149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97"/>
      <c r="E4152" s="96"/>
      <c r="F4152" s="119"/>
      <c r="G4152" s="97"/>
      <c r="H4152" s="170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86"/>
      <c r="J4152" s="171" t="str">
        <f t="shared" si="125"/>
        <v/>
      </c>
      <c r="K4152" s="163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53" t="str">
        <f>IF('C. Consumer Service Detail'!$F4152="","",IF(VLOOKUP('C. Consumer Service Detail'!$F4152,'Table of Current Services'!$B$7:$F$36,'Table of Current Services'!$F$5,)="cost","Yes","No"))</f>
        <v/>
      </c>
      <c r="M4152" s="154" t="str">
        <f>IFERROR(IF('C. Consumer Service Detail'!$K4152="No Match","No",VLOOKUP('C. Consumer Service Detail'!$C4152,'B. Consumer Budget'!$E$11:$F$2010,2,FALSE)),"")</f>
        <v/>
      </c>
      <c r="P4152" s="94"/>
      <c r="Q4152" s="94"/>
    </row>
    <row r="4153" spans="2:17" x14ac:dyDescent="0.25">
      <c r="B4153" s="95">
        <f t="shared" si="126"/>
        <v>4143</v>
      </c>
      <c r="C4153" s="149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96"/>
      <c r="E4153" s="98"/>
      <c r="F4153" s="120"/>
      <c r="G4153" s="99"/>
      <c r="H4153" s="172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85"/>
      <c r="J4153" s="171" t="str">
        <f t="shared" si="125"/>
        <v/>
      </c>
      <c r="K4153" s="163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53" t="str">
        <f>IF('C. Consumer Service Detail'!$F4153="","",IF(VLOOKUP('C. Consumer Service Detail'!$F4153,'Table of Current Services'!$B$7:$F$36,'Table of Current Services'!$F$5,)="cost","Yes","No"))</f>
        <v/>
      </c>
      <c r="M4153" s="154" t="str">
        <f>IFERROR(IF('C. Consumer Service Detail'!$K4153="No Match","No",VLOOKUP('C. Consumer Service Detail'!$C4153,'B. Consumer Budget'!$E$11:$F$2010,2,FALSE)),"")</f>
        <v/>
      </c>
      <c r="P4153" s="94"/>
      <c r="Q4153" s="94"/>
    </row>
    <row r="4154" spans="2:17" x14ac:dyDescent="0.25">
      <c r="B4154" s="95">
        <f t="shared" si="126"/>
        <v>4144</v>
      </c>
      <c r="C4154" s="149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97"/>
      <c r="E4154" s="96"/>
      <c r="F4154" s="119"/>
      <c r="G4154" s="97"/>
      <c r="H4154" s="170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86"/>
      <c r="J4154" s="171" t="str">
        <f t="shared" si="125"/>
        <v/>
      </c>
      <c r="K4154" s="163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53" t="str">
        <f>IF('C. Consumer Service Detail'!$F4154="","",IF(VLOOKUP('C. Consumer Service Detail'!$F4154,'Table of Current Services'!$B$7:$F$36,'Table of Current Services'!$F$5,)="cost","Yes","No"))</f>
        <v/>
      </c>
      <c r="M4154" s="154" t="str">
        <f>IFERROR(IF('C. Consumer Service Detail'!$K4154="No Match","No",VLOOKUP('C. Consumer Service Detail'!$C4154,'B. Consumer Budget'!$E$11:$F$2010,2,FALSE)),"")</f>
        <v/>
      </c>
      <c r="P4154" s="94"/>
      <c r="Q4154" s="94"/>
    </row>
    <row r="4155" spans="2:17" x14ac:dyDescent="0.25">
      <c r="B4155" s="95">
        <f t="shared" si="126"/>
        <v>4145</v>
      </c>
      <c r="C4155" s="149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96"/>
      <c r="E4155" s="98"/>
      <c r="F4155" s="120"/>
      <c r="G4155" s="99"/>
      <c r="H4155" s="172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85"/>
      <c r="J4155" s="171" t="str">
        <f t="shared" si="125"/>
        <v/>
      </c>
      <c r="K4155" s="163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53" t="str">
        <f>IF('C. Consumer Service Detail'!$F4155="","",IF(VLOOKUP('C. Consumer Service Detail'!$F4155,'Table of Current Services'!$B$7:$F$36,'Table of Current Services'!$F$5,)="cost","Yes","No"))</f>
        <v/>
      </c>
      <c r="M4155" s="154" t="str">
        <f>IFERROR(IF('C. Consumer Service Detail'!$K4155="No Match","No",VLOOKUP('C. Consumer Service Detail'!$C4155,'B. Consumer Budget'!$E$11:$F$2010,2,FALSE)),"")</f>
        <v/>
      </c>
      <c r="P4155" s="94"/>
      <c r="Q4155" s="94"/>
    </row>
    <row r="4156" spans="2:17" x14ac:dyDescent="0.25">
      <c r="B4156" s="95">
        <f t="shared" si="126"/>
        <v>4146</v>
      </c>
      <c r="C4156" s="149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97"/>
      <c r="E4156" s="96"/>
      <c r="F4156" s="119"/>
      <c r="G4156" s="97"/>
      <c r="H4156" s="170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86"/>
      <c r="J4156" s="171" t="str">
        <f t="shared" si="125"/>
        <v/>
      </c>
      <c r="K4156" s="163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53" t="str">
        <f>IF('C. Consumer Service Detail'!$F4156="","",IF(VLOOKUP('C. Consumer Service Detail'!$F4156,'Table of Current Services'!$B$7:$F$36,'Table of Current Services'!$F$5,)="cost","Yes","No"))</f>
        <v/>
      </c>
      <c r="M4156" s="154" t="str">
        <f>IFERROR(IF('C. Consumer Service Detail'!$K4156="No Match","No",VLOOKUP('C. Consumer Service Detail'!$C4156,'B. Consumer Budget'!$E$11:$F$2010,2,FALSE)),"")</f>
        <v/>
      </c>
      <c r="P4156" s="94"/>
      <c r="Q4156" s="94"/>
    </row>
    <row r="4157" spans="2:17" x14ac:dyDescent="0.25">
      <c r="B4157" s="95">
        <f t="shared" si="126"/>
        <v>4147</v>
      </c>
      <c r="C4157" s="149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96"/>
      <c r="E4157" s="98"/>
      <c r="F4157" s="120"/>
      <c r="G4157" s="99"/>
      <c r="H4157" s="172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85"/>
      <c r="J4157" s="171" t="str">
        <f t="shared" si="125"/>
        <v/>
      </c>
      <c r="K4157" s="163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53" t="str">
        <f>IF('C. Consumer Service Detail'!$F4157="","",IF(VLOOKUP('C. Consumer Service Detail'!$F4157,'Table of Current Services'!$B$7:$F$36,'Table of Current Services'!$F$5,)="cost","Yes","No"))</f>
        <v/>
      </c>
      <c r="M4157" s="154" t="str">
        <f>IFERROR(IF('C. Consumer Service Detail'!$K4157="No Match","No",VLOOKUP('C. Consumer Service Detail'!$C4157,'B. Consumer Budget'!$E$11:$F$2010,2,FALSE)),"")</f>
        <v/>
      </c>
      <c r="P4157" s="94"/>
      <c r="Q4157" s="94"/>
    </row>
    <row r="4158" spans="2:17" x14ac:dyDescent="0.25">
      <c r="B4158" s="95">
        <f t="shared" si="126"/>
        <v>4148</v>
      </c>
      <c r="C4158" s="149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97"/>
      <c r="E4158" s="96"/>
      <c r="F4158" s="119"/>
      <c r="G4158" s="97"/>
      <c r="H4158" s="170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86"/>
      <c r="J4158" s="171" t="str">
        <f t="shared" si="125"/>
        <v/>
      </c>
      <c r="K4158" s="163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53" t="str">
        <f>IF('C. Consumer Service Detail'!$F4158="","",IF(VLOOKUP('C. Consumer Service Detail'!$F4158,'Table of Current Services'!$B$7:$F$36,'Table of Current Services'!$F$5,)="cost","Yes","No"))</f>
        <v/>
      </c>
      <c r="M4158" s="154" t="str">
        <f>IFERROR(IF('C. Consumer Service Detail'!$K4158="No Match","No",VLOOKUP('C. Consumer Service Detail'!$C4158,'B. Consumer Budget'!$E$11:$F$2010,2,FALSE)),"")</f>
        <v/>
      </c>
      <c r="P4158" s="94"/>
      <c r="Q4158" s="94"/>
    </row>
    <row r="4159" spans="2:17" x14ac:dyDescent="0.25">
      <c r="B4159" s="95">
        <f t="shared" si="126"/>
        <v>4149</v>
      </c>
      <c r="C4159" s="149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96"/>
      <c r="E4159" s="98"/>
      <c r="F4159" s="120"/>
      <c r="G4159" s="99"/>
      <c r="H4159" s="172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85"/>
      <c r="J4159" s="171" t="str">
        <f t="shared" si="125"/>
        <v/>
      </c>
      <c r="K4159" s="163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53" t="str">
        <f>IF('C. Consumer Service Detail'!$F4159="","",IF(VLOOKUP('C. Consumer Service Detail'!$F4159,'Table of Current Services'!$B$7:$F$36,'Table of Current Services'!$F$5,)="cost","Yes","No"))</f>
        <v/>
      </c>
      <c r="M4159" s="154" t="str">
        <f>IFERROR(IF('C. Consumer Service Detail'!$K4159="No Match","No",VLOOKUP('C. Consumer Service Detail'!$C4159,'B. Consumer Budget'!$E$11:$F$2010,2,FALSE)),"")</f>
        <v/>
      </c>
      <c r="P4159" s="94"/>
      <c r="Q4159" s="94"/>
    </row>
    <row r="4160" spans="2:17" x14ac:dyDescent="0.25">
      <c r="B4160" s="95">
        <f t="shared" si="126"/>
        <v>4150</v>
      </c>
      <c r="C4160" s="149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97"/>
      <c r="E4160" s="96"/>
      <c r="F4160" s="119"/>
      <c r="G4160" s="97"/>
      <c r="H4160" s="170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86"/>
      <c r="J4160" s="171" t="str">
        <f t="shared" si="125"/>
        <v/>
      </c>
      <c r="K4160" s="163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53" t="str">
        <f>IF('C. Consumer Service Detail'!$F4160="","",IF(VLOOKUP('C. Consumer Service Detail'!$F4160,'Table of Current Services'!$B$7:$F$36,'Table of Current Services'!$F$5,)="cost","Yes","No"))</f>
        <v/>
      </c>
      <c r="M4160" s="154" t="str">
        <f>IFERROR(IF('C. Consumer Service Detail'!$K4160="No Match","No",VLOOKUP('C. Consumer Service Detail'!$C4160,'B. Consumer Budget'!$E$11:$F$2010,2,FALSE)),"")</f>
        <v/>
      </c>
      <c r="P4160" s="94"/>
      <c r="Q4160" s="94"/>
    </row>
    <row r="4161" spans="2:17" x14ac:dyDescent="0.25">
      <c r="B4161" s="95">
        <f t="shared" si="126"/>
        <v>4151</v>
      </c>
      <c r="C4161" s="149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96"/>
      <c r="E4161" s="98"/>
      <c r="F4161" s="120"/>
      <c r="G4161" s="99"/>
      <c r="H4161" s="172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85"/>
      <c r="J4161" s="171" t="str">
        <f t="shared" si="125"/>
        <v/>
      </c>
      <c r="K4161" s="163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53" t="str">
        <f>IF('C. Consumer Service Detail'!$F4161="","",IF(VLOOKUP('C. Consumer Service Detail'!$F4161,'Table of Current Services'!$B$7:$F$36,'Table of Current Services'!$F$5,)="cost","Yes","No"))</f>
        <v/>
      </c>
      <c r="M4161" s="154" t="str">
        <f>IFERROR(IF('C. Consumer Service Detail'!$K4161="No Match","No",VLOOKUP('C. Consumer Service Detail'!$C4161,'B. Consumer Budget'!$E$11:$F$2010,2,FALSE)),"")</f>
        <v/>
      </c>
      <c r="P4161" s="94"/>
      <c r="Q4161" s="94"/>
    </row>
    <row r="4162" spans="2:17" x14ac:dyDescent="0.25">
      <c r="B4162" s="95">
        <f t="shared" si="126"/>
        <v>4152</v>
      </c>
      <c r="C4162" s="149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97"/>
      <c r="E4162" s="96"/>
      <c r="F4162" s="119"/>
      <c r="G4162" s="97"/>
      <c r="H4162" s="170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86"/>
      <c r="J4162" s="171" t="str">
        <f t="shared" si="125"/>
        <v/>
      </c>
      <c r="K4162" s="163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53" t="str">
        <f>IF('C. Consumer Service Detail'!$F4162="","",IF(VLOOKUP('C. Consumer Service Detail'!$F4162,'Table of Current Services'!$B$7:$F$36,'Table of Current Services'!$F$5,)="cost","Yes","No"))</f>
        <v/>
      </c>
      <c r="M4162" s="154" t="str">
        <f>IFERROR(IF('C. Consumer Service Detail'!$K4162="No Match","No",VLOOKUP('C. Consumer Service Detail'!$C4162,'B. Consumer Budget'!$E$11:$F$2010,2,FALSE)),"")</f>
        <v/>
      </c>
      <c r="P4162" s="94"/>
      <c r="Q4162" s="94"/>
    </row>
    <row r="4163" spans="2:17" x14ac:dyDescent="0.25">
      <c r="B4163" s="95">
        <f t="shared" si="126"/>
        <v>4153</v>
      </c>
      <c r="C4163" s="149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96"/>
      <c r="E4163" s="98"/>
      <c r="F4163" s="120"/>
      <c r="G4163" s="99"/>
      <c r="H4163" s="172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85"/>
      <c r="J4163" s="171" t="str">
        <f t="shared" si="125"/>
        <v/>
      </c>
      <c r="K4163" s="163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53" t="str">
        <f>IF('C. Consumer Service Detail'!$F4163="","",IF(VLOOKUP('C. Consumer Service Detail'!$F4163,'Table of Current Services'!$B$7:$F$36,'Table of Current Services'!$F$5,)="cost","Yes","No"))</f>
        <v/>
      </c>
      <c r="M4163" s="154" t="str">
        <f>IFERROR(IF('C. Consumer Service Detail'!$K4163="No Match","No",VLOOKUP('C. Consumer Service Detail'!$C4163,'B. Consumer Budget'!$E$11:$F$2010,2,FALSE)),"")</f>
        <v/>
      </c>
      <c r="P4163" s="94"/>
      <c r="Q4163" s="94"/>
    </row>
    <row r="4164" spans="2:17" x14ac:dyDescent="0.25">
      <c r="B4164" s="95">
        <f t="shared" si="126"/>
        <v>4154</v>
      </c>
      <c r="C4164" s="149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97"/>
      <c r="E4164" s="96"/>
      <c r="F4164" s="119"/>
      <c r="G4164" s="97"/>
      <c r="H4164" s="170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86"/>
      <c r="J4164" s="171" t="str">
        <f t="shared" si="125"/>
        <v/>
      </c>
      <c r="K4164" s="163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53" t="str">
        <f>IF('C. Consumer Service Detail'!$F4164="","",IF(VLOOKUP('C. Consumer Service Detail'!$F4164,'Table of Current Services'!$B$7:$F$36,'Table of Current Services'!$F$5,)="cost","Yes","No"))</f>
        <v/>
      </c>
      <c r="M4164" s="154" t="str">
        <f>IFERROR(IF('C. Consumer Service Detail'!$K4164="No Match","No",VLOOKUP('C. Consumer Service Detail'!$C4164,'B. Consumer Budget'!$E$11:$F$2010,2,FALSE)),"")</f>
        <v/>
      </c>
      <c r="P4164" s="94"/>
      <c r="Q4164" s="94"/>
    </row>
    <row r="4165" spans="2:17" x14ac:dyDescent="0.25">
      <c r="B4165" s="95">
        <f t="shared" si="126"/>
        <v>4155</v>
      </c>
      <c r="C4165" s="149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96"/>
      <c r="E4165" s="98"/>
      <c r="F4165" s="120"/>
      <c r="G4165" s="99"/>
      <c r="H4165" s="172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85"/>
      <c r="J4165" s="171" t="str">
        <f t="shared" si="125"/>
        <v/>
      </c>
      <c r="K4165" s="163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53" t="str">
        <f>IF('C. Consumer Service Detail'!$F4165="","",IF(VLOOKUP('C. Consumer Service Detail'!$F4165,'Table of Current Services'!$B$7:$F$36,'Table of Current Services'!$F$5,)="cost","Yes","No"))</f>
        <v/>
      </c>
      <c r="M4165" s="154" t="str">
        <f>IFERROR(IF('C. Consumer Service Detail'!$K4165="No Match","No",VLOOKUP('C. Consumer Service Detail'!$C4165,'B. Consumer Budget'!$E$11:$F$2010,2,FALSE)),"")</f>
        <v/>
      </c>
      <c r="P4165" s="94"/>
      <c r="Q4165" s="94"/>
    </row>
    <row r="4166" spans="2:17" x14ac:dyDescent="0.25">
      <c r="B4166" s="95">
        <f t="shared" si="126"/>
        <v>4156</v>
      </c>
      <c r="C4166" s="149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97"/>
      <c r="E4166" s="96"/>
      <c r="F4166" s="119"/>
      <c r="G4166" s="97"/>
      <c r="H4166" s="170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86"/>
      <c r="J4166" s="171" t="str">
        <f t="shared" si="125"/>
        <v/>
      </c>
      <c r="K4166" s="163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53" t="str">
        <f>IF('C. Consumer Service Detail'!$F4166="","",IF(VLOOKUP('C. Consumer Service Detail'!$F4166,'Table of Current Services'!$B$7:$F$36,'Table of Current Services'!$F$5,)="cost","Yes","No"))</f>
        <v/>
      </c>
      <c r="M4166" s="154" t="str">
        <f>IFERROR(IF('C. Consumer Service Detail'!$K4166="No Match","No",VLOOKUP('C. Consumer Service Detail'!$C4166,'B. Consumer Budget'!$E$11:$F$2010,2,FALSE)),"")</f>
        <v/>
      </c>
      <c r="P4166" s="94"/>
      <c r="Q4166" s="94"/>
    </row>
    <row r="4167" spans="2:17" x14ac:dyDescent="0.25">
      <c r="B4167" s="95">
        <f t="shared" si="126"/>
        <v>4157</v>
      </c>
      <c r="C4167" s="149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96"/>
      <c r="E4167" s="98"/>
      <c r="F4167" s="120"/>
      <c r="G4167" s="99"/>
      <c r="H4167" s="172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85"/>
      <c r="J4167" s="171" t="str">
        <f t="shared" si="125"/>
        <v/>
      </c>
      <c r="K4167" s="163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53" t="str">
        <f>IF('C. Consumer Service Detail'!$F4167="","",IF(VLOOKUP('C. Consumer Service Detail'!$F4167,'Table of Current Services'!$B$7:$F$36,'Table of Current Services'!$F$5,)="cost","Yes","No"))</f>
        <v/>
      </c>
      <c r="M4167" s="154" t="str">
        <f>IFERROR(IF('C. Consumer Service Detail'!$K4167="No Match","No",VLOOKUP('C. Consumer Service Detail'!$C4167,'B. Consumer Budget'!$E$11:$F$2010,2,FALSE)),"")</f>
        <v/>
      </c>
      <c r="P4167" s="94"/>
      <c r="Q4167" s="94"/>
    </row>
    <row r="4168" spans="2:17" x14ac:dyDescent="0.25">
      <c r="B4168" s="95">
        <f t="shared" si="126"/>
        <v>4158</v>
      </c>
      <c r="C4168" s="149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97"/>
      <c r="E4168" s="96"/>
      <c r="F4168" s="119"/>
      <c r="G4168" s="97"/>
      <c r="H4168" s="170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86"/>
      <c r="J4168" s="171" t="str">
        <f t="shared" si="125"/>
        <v/>
      </c>
      <c r="K4168" s="163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53" t="str">
        <f>IF('C. Consumer Service Detail'!$F4168="","",IF(VLOOKUP('C. Consumer Service Detail'!$F4168,'Table of Current Services'!$B$7:$F$36,'Table of Current Services'!$F$5,)="cost","Yes","No"))</f>
        <v/>
      </c>
      <c r="M4168" s="154" t="str">
        <f>IFERROR(IF('C. Consumer Service Detail'!$K4168="No Match","No",VLOOKUP('C. Consumer Service Detail'!$C4168,'B. Consumer Budget'!$E$11:$F$2010,2,FALSE)),"")</f>
        <v/>
      </c>
      <c r="P4168" s="94"/>
      <c r="Q4168" s="94"/>
    </row>
    <row r="4169" spans="2:17" x14ac:dyDescent="0.25">
      <c r="B4169" s="95">
        <f t="shared" si="126"/>
        <v>4159</v>
      </c>
      <c r="C4169" s="149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96"/>
      <c r="E4169" s="98"/>
      <c r="F4169" s="120"/>
      <c r="G4169" s="99"/>
      <c r="H4169" s="172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85"/>
      <c r="J4169" s="171" t="str">
        <f t="shared" si="125"/>
        <v/>
      </c>
      <c r="K4169" s="163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53" t="str">
        <f>IF('C. Consumer Service Detail'!$F4169="","",IF(VLOOKUP('C. Consumer Service Detail'!$F4169,'Table of Current Services'!$B$7:$F$36,'Table of Current Services'!$F$5,)="cost","Yes","No"))</f>
        <v/>
      </c>
      <c r="M4169" s="154" t="str">
        <f>IFERROR(IF('C. Consumer Service Detail'!$K4169="No Match","No",VLOOKUP('C. Consumer Service Detail'!$C4169,'B. Consumer Budget'!$E$11:$F$2010,2,FALSE)),"")</f>
        <v/>
      </c>
      <c r="P4169" s="94"/>
      <c r="Q4169" s="94"/>
    </row>
    <row r="4170" spans="2:17" x14ac:dyDescent="0.25">
      <c r="B4170" s="95">
        <f t="shared" si="126"/>
        <v>4160</v>
      </c>
      <c r="C4170" s="149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97"/>
      <c r="E4170" s="96"/>
      <c r="F4170" s="119"/>
      <c r="G4170" s="97"/>
      <c r="H4170" s="170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86"/>
      <c r="J4170" s="171" t="str">
        <f t="shared" si="125"/>
        <v/>
      </c>
      <c r="K4170" s="163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53" t="str">
        <f>IF('C. Consumer Service Detail'!$F4170="","",IF(VLOOKUP('C. Consumer Service Detail'!$F4170,'Table of Current Services'!$B$7:$F$36,'Table of Current Services'!$F$5,)="cost","Yes","No"))</f>
        <v/>
      </c>
      <c r="M4170" s="154" t="str">
        <f>IFERROR(IF('C. Consumer Service Detail'!$K4170="No Match","No",VLOOKUP('C. Consumer Service Detail'!$C4170,'B. Consumer Budget'!$E$11:$F$2010,2,FALSE)),"")</f>
        <v/>
      </c>
      <c r="P4170" s="94"/>
      <c r="Q4170" s="94"/>
    </row>
    <row r="4171" spans="2:17" x14ac:dyDescent="0.25">
      <c r="B4171" s="95">
        <f t="shared" si="126"/>
        <v>4161</v>
      </c>
      <c r="C4171" s="149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96"/>
      <c r="E4171" s="98"/>
      <c r="F4171" s="120"/>
      <c r="G4171" s="99"/>
      <c r="H4171" s="172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85"/>
      <c r="J4171" s="171" t="str">
        <f t="shared" ref="J4171:J4234" si="127">IFERROR(IF($H4171&gt;0,$H4171*$I4171,$I4171),"")</f>
        <v/>
      </c>
      <c r="K4171" s="163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53" t="str">
        <f>IF('C. Consumer Service Detail'!$F4171="","",IF(VLOOKUP('C. Consumer Service Detail'!$F4171,'Table of Current Services'!$B$7:$F$36,'Table of Current Services'!$F$5,)="cost","Yes","No"))</f>
        <v/>
      </c>
      <c r="M4171" s="154" t="str">
        <f>IFERROR(IF('C. Consumer Service Detail'!$K4171="No Match","No",VLOOKUP('C. Consumer Service Detail'!$C4171,'B. Consumer Budget'!$E$11:$F$2010,2,FALSE)),"")</f>
        <v/>
      </c>
      <c r="P4171" s="94"/>
      <c r="Q4171" s="94"/>
    </row>
    <row r="4172" spans="2:17" x14ac:dyDescent="0.25">
      <c r="B4172" s="95">
        <f t="shared" ref="B4172:B4235" si="128">B4171+1</f>
        <v>4162</v>
      </c>
      <c r="C4172" s="149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97"/>
      <c r="E4172" s="96"/>
      <c r="F4172" s="119"/>
      <c r="G4172" s="97"/>
      <c r="H4172" s="170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86"/>
      <c r="J4172" s="171" t="str">
        <f t="shared" si="127"/>
        <v/>
      </c>
      <c r="K4172" s="163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53" t="str">
        <f>IF('C. Consumer Service Detail'!$F4172="","",IF(VLOOKUP('C. Consumer Service Detail'!$F4172,'Table of Current Services'!$B$7:$F$36,'Table of Current Services'!$F$5,)="cost","Yes","No"))</f>
        <v/>
      </c>
      <c r="M4172" s="154" t="str">
        <f>IFERROR(IF('C. Consumer Service Detail'!$K4172="No Match","No",VLOOKUP('C. Consumer Service Detail'!$C4172,'B. Consumer Budget'!$E$11:$F$2010,2,FALSE)),"")</f>
        <v/>
      </c>
      <c r="P4172" s="94"/>
      <c r="Q4172" s="94"/>
    </row>
    <row r="4173" spans="2:17" x14ac:dyDescent="0.25">
      <c r="B4173" s="95">
        <f t="shared" si="128"/>
        <v>4163</v>
      </c>
      <c r="C4173" s="149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96"/>
      <c r="E4173" s="98"/>
      <c r="F4173" s="120"/>
      <c r="G4173" s="99"/>
      <c r="H4173" s="172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85"/>
      <c r="J4173" s="171" t="str">
        <f t="shared" si="127"/>
        <v/>
      </c>
      <c r="K4173" s="163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53" t="str">
        <f>IF('C. Consumer Service Detail'!$F4173="","",IF(VLOOKUP('C. Consumer Service Detail'!$F4173,'Table of Current Services'!$B$7:$F$36,'Table of Current Services'!$F$5,)="cost","Yes","No"))</f>
        <v/>
      </c>
      <c r="M4173" s="154" t="str">
        <f>IFERROR(IF('C. Consumer Service Detail'!$K4173="No Match","No",VLOOKUP('C. Consumer Service Detail'!$C4173,'B. Consumer Budget'!$E$11:$F$2010,2,FALSE)),"")</f>
        <v/>
      </c>
      <c r="P4173" s="94"/>
      <c r="Q4173" s="94"/>
    </row>
    <row r="4174" spans="2:17" x14ac:dyDescent="0.25">
      <c r="B4174" s="95">
        <f t="shared" si="128"/>
        <v>4164</v>
      </c>
      <c r="C4174" s="149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97"/>
      <c r="E4174" s="96"/>
      <c r="F4174" s="119"/>
      <c r="G4174" s="97"/>
      <c r="H4174" s="170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86"/>
      <c r="J4174" s="171" t="str">
        <f t="shared" si="127"/>
        <v/>
      </c>
      <c r="K4174" s="163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53" t="str">
        <f>IF('C. Consumer Service Detail'!$F4174="","",IF(VLOOKUP('C. Consumer Service Detail'!$F4174,'Table of Current Services'!$B$7:$F$36,'Table of Current Services'!$F$5,)="cost","Yes","No"))</f>
        <v/>
      </c>
      <c r="M4174" s="154" t="str">
        <f>IFERROR(IF('C. Consumer Service Detail'!$K4174="No Match","No",VLOOKUP('C. Consumer Service Detail'!$C4174,'B. Consumer Budget'!$E$11:$F$2010,2,FALSE)),"")</f>
        <v/>
      </c>
      <c r="P4174" s="94"/>
      <c r="Q4174" s="94"/>
    </row>
    <row r="4175" spans="2:17" x14ac:dyDescent="0.25">
      <c r="B4175" s="95">
        <f t="shared" si="128"/>
        <v>4165</v>
      </c>
      <c r="C4175" s="149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96"/>
      <c r="E4175" s="98"/>
      <c r="F4175" s="120"/>
      <c r="G4175" s="99"/>
      <c r="H4175" s="172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85"/>
      <c r="J4175" s="171" t="str">
        <f t="shared" si="127"/>
        <v/>
      </c>
      <c r="K4175" s="163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53" t="str">
        <f>IF('C. Consumer Service Detail'!$F4175="","",IF(VLOOKUP('C. Consumer Service Detail'!$F4175,'Table of Current Services'!$B$7:$F$36,'Table of Current Services'!$F$5,)="cost","Yes","No"))</f>
        <v/>
      </c>
      <c r="M4175" s="154" t="str">
        <f>IFERROR(IF('C. Consumer Service Detail'!$K4175="No Match","No",VLOOKUP('C. Consumer Service Detail'!$C4175,'B. Consumer Budget'!$E$11:$F$2010,2,FALSE)),"")</f>
        <v/>
      </c>
      <c r="P4175" s="94"/>
      <c r="Q4175" s="94"/>
    </row>
    <row r="4176" spans="2:17" x14ac:dyDescent="0.25">
      <c r="B4176" s="95">
        <f t="shared" si="128"/>
        <v>4166</v>
      </c>
      <c r="C4176" s="149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97"/>
      <c r="E4176" s="96"/>
      <c r="F4176" s="119"/>
      <c r="G4176" s="97"/>
      <c r="H4176" s="170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86"/>
      <c r="J4176" s="171" t="str">
        <f t="shared" si="127"/>
        <v/>
      </c>
      <c r="K4176" s="163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53" t="str">
        <f>IF('C. Consumer Service Detail'!$F4176="","",IF(VLOOKUP('C. Consumer Service Detail'!$F4176,'Table of Current Services'!$B$7:$F$36,'Table of Current Services'!$F$5,)="cost","Yes","No"))</f>
        <v/>
      </c>
      <c r="M4176" s="154" t="str">
        <f>IFERROR(IF('C. Consumer Service Detail'!$K4176="No Match","No",VLOOKUP('C. Consumer Service Detail'!$C4176,'B. Consumer Budget'!$E$11:$F$2010,2,FALSE)),"")</f>
        <v/>
      </c>
      <c r="P4176" s="94"/>
      <c r="Q4176" s="94"/>
    </row>
    <row r="4177" spans="2:17" x14ac:dyDescent="0.25">
      <c r="B4177" s="95">
        <f t="shared" si="128"/>
        <v>4167</v>
      </c>
      <c r="C4177" s="149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96"/>
      <c r="E4177" s="98"/>
      <c r="F4177" s="120"/>
      <c r="G4177" s="99"/>
      <c r="H4177" s="172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85"/>
      <c r="J4177" s="171" t="str">
        <f t="shared" si="127"/>
        <v/>
      </c>
      <c r="K4177" s="163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53" t="str">
        <f>IF('C. Consumer Service Detail'!$F4177="","",IF(VLOOKUP('C. Consumer Service Detail'!$F4177,'Table of Current Services'!$B$7:$F$36,'Table of Current Services'!$F$5,)="cost","Yes","No"))</f>
        <v/>
      </c>
      <c r="M4177" s="154" t="str">
        <f>IFERROR(IF('C. Consumer Service Detail'!$K4177="No Match","No",VLOOKUP('C. Consumer Service Detail'!$C4177,'B. Consumer Budget'!$E$11:$F$2010,2,FALSE)),"")</f>
        <v/>
      </c>
      <c r="P4177" s="94"/>
      <c r="Q4177" s="94"/>
    </row>
    <row r="4178" spans="2:17" x14ac:dyDescent="0.25">
      <c r="B4178" s="95">
        <f t="shared" si="128"/>
        <v>4168</v>
      </c>
      <c r="C4178" s="149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97"/>
      <c r="E4178" s="96"/>
      <c r="F4178" s="119"/>
      <c r="G4178" s="97"/>
      <c r="H4178" s="170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86"/>
      <c r="J4178" s="171" t="str">
        <f t="shared" si="127"/>
        <v/>
      </c>
      <c r="K4178" s="163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53" t="str">
        <f>IF('C. Consumer Service Detail'!$F4178="","",IF(VLOOKUP('C. Consumer Service Detail'!$F4178,'Table of Current Services'!$B$7:$F$36,'Table of Current Services'!$F$5,)="cost","Yes","No"))</f>
        <v/>
      </c>
      <c r="M4178" s="154" t="str">
        <f>IFERROR(IF('C. Consumer Service Detail'!$K4178="No Match","No",VLOOKUP('C. Consumer Service Detail'!$C4178,'B. Consumer Budget'!$E$11:$F$2010,2,FALSE)),"")</f>
        <v/>
      </c>
      <c r="P4178" s="94"/>
      <c r="Q4178" s="94"/>
    </row>
    <row r="4179" spans="2:17" x14ac:dyDescent="0.25">
      <c r="B4179" s="95">
        <f t="shared" si="128"/>
        <v>4169</v>
      </c>
      <c r="C4179" s="149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96"/>
      <c r="E4179" s="98"/>
      <c r="F4179" s="120"/>
      <c r="G4179" s="99"/>
      <c r="H4179" s="172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85"/>
      <c r="J4179" s="171" t="str">
        <f t="shared" si="127"/>
        <v/>
      </c>
      <c r="K4179" s="163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53" t="str">
        <f>IF('C. Consumer Service Detail'!$F4179="","",IF(VLOOKUP('C. Consumer Service Detail'!$F4179,'Table of Current Services'!$B$7:$F$36,'Table of Current Services'!$F$5,)="cost","Yes","No"))</f>
        <v/>
      </c>
      <c r="M4179" s="154" t="str">
        <f>IFERROR(IF('C. Consumer Service Detail'!$K4179="No Match","No",VLOOKUP('C. Consumer Service Detail'!$C4179,'B. Consumer Budget'!$E$11:$F$2010,2,FALSE)),"")</f>
        <v/>
      </c>
      <c r="P4179" s="94"/>
      <c r="Q4179" s="94"/>
    </row>
    <row r="4180" spans="2:17" x14ac:dyDescent="0.25">
      <c r="B4180" s="95">
        <f t="shared" si="128"/>
        <v>4170</v>
      </c>
      <c r="C4180" s="149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97"/>
      <c r="E4180" s="96"/>
      <c r="F4180" s="119"/>
      <c r="G4180" s="97"/>
      <c r="H4180" s="170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86"/>
      <c r="J4180" s="171" t="str">
        <f t="shared" si="127"/>
        <v/>
      </c>
      <c r="K4180" s="163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53" t="str">
        <f>IF('C. Consumer Service Detail'!$F4180="","",IF(VLOOKUP('C. Consumer Service Detail'!$F4180,'Table of Current Services'!$B$7:$F$36,'Table of Current Services'!$F$5,)="cost","Yes","No"))</f>
        <v/>
      </c>
      <c r="M4180" s="154" t="str">
        <f>IFERROR(IF('C. Consumer Service Detail'!$K4180="No Match","No",VLOOKUP('C. Consumer Service Detail'!$C4180,'B. Consumer Budget'!$E$11:$F$2010,2,FALSE)),"")</f>
        <v/>
      </c>
      <c r="P4180" s="94"/>
      <c r="Q4180" s="94"/>
    </row>
    <row r="4181" spans="2:17" x14ac:dyDescent="0.25">
      <c r="B4181" s="95">
        <f t="shared" si="128"/>
        <v>4171</v>
      </c>
      <c r="C4181" s="149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96"/>
      <c r="E4181" s="98"/>
      <c r="F4181" s="120"/>
      <c r="G4181" s="99"/>
      <c r="H4181" s="172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85"/>
      <c r="J4181" s="171" t="str">
        <f t="shared" si="127"/>
        <v/>
      </c>
      <c r="K4181" s="163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53" t="str">
        <f>IF('C. Consumer Service Detail'!$F4181="","",IF(VLOOKUP('C. Consumer Service Detail'!$F4181,'Table of Current Services'!$B$7:$F$36,'Table of Current Services'!$F$5,)="cost","Yes","No"))</f>
        <v/>
      </c>
      <c r="M4181" s="154" t="str">
        <f>IFERROR(IF('C. Consumer Service Detail'!$K4181="No Match","No",VLOOKUP('C. Consumer Service Detail'!$C4181,'B. Consumer Budget'!$E$11:$F$2010,2,FALSE)),"")</f>
        <v/>
      </c>
      <c r="P4181" s="94"/>
      <c r="Q4181" s="94"/>
    </row>
    <row r="4182" spans="2:17" x14ac:dyDescent="0.25">
      <c r="B4182" s="95">
        <f t="shared" si="128"/>
        <v>4172</v>
      </c>
      <c r="C4182" s="149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97"/>
      <c r="E4182" s="96"/>
      <c r="F4182" s="119"/>
      <c r="G4182" s="97"/>
      <c r="H4182" s="170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86"/>
      <c r="J4182" s="171" t="str">
        <f t="shared" si="127"/>
        <v/>
      </c>
      <c r="K4182" s="163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53" t="str">
        <f>IF('C. Consumer Service Detail'!$F4182="","",IF(VLOOKUP('C. Consumer Service Detail'!$F4182,'Table of Current Services'!$B$7:$F$36,'Table of Current Services'!$F$5,)="cost","Yes","No"))</f>
        <v/>
      </c>
      <c r="M4182" s="154" t="str">
        <f>IFERROR(IF('C. Consumer Service Detail'!$K4182="No Match","No",VLOOKUP('C. Consumer Service Detail'!$C4182,'B. Consumer Budget'!$E$11:$F$2010,2,FALSE)),"")</f>
        <v/>
      </c>
      <c r="P4182" s="94"/>
      <c r="Q4182" s="94"/>
    </row>
    <row r="4183" spans="2:17" x14ac:dyDescent="0.25">
      <c r="B4183" s="95">
        <f t="shared" si="128"/>
        <v>4173</v>
      </c>
      <c r="C4183" s="149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96"/>
      <c r="E4183" s="98"/>
      <c r="F4183" s="120"/>
      <c r="G4183" s="99"/>
      <c r="H4183" s="172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85"/>
      <c r="J4183" s="171" t="str">
        <f t="shared" si="127"/>
        <v/>
      </c>
      <c r="K4183" s="163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53" t="str">
        <f>IF('C. Consumer Service Detail'!$F4183="","",IF(VLOOKUP('C. Consumer Service Detail'!$F4183,'Table of Current Services'!$B$7:$F$36,'Table of Current Services'!$F$5,)="cost","Yes","No"))</f>
        <v/>
      </c>
      <c r="M4183" s="154" t="str">
        <f>IFERROR(IF('C. Consumer Service Detail'!$K4183="No Match","No",VLOOKUP('C. Consumer Service Detail'!$C4183,'B. Consumer Budget'!$E$11:$F$2010,2,FALSE)),"")</f>
        <v/>
      </c>
      <c r="P4183" s="94"/>
      <c r="Q4183" s="94"/>
    </row>
    <row r="4184" spans="2:17" x14ac:dyDescent="0.25">
      <c r="B4184" s="95">
        <f t="shared" si="128"/>
        <v>4174</v>
      </c>
      <c r="C4184" s="149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97"/>
      <c r="E4184" s="96"/>
      <c r="F4184" s="119"/>
      <c r="G4184" s="97"/>
      <c r="H4184" s="170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86"/>
      <c r="J4184" s="171" t="str">
        <f t="shared" si="127"/>
        <v/>
      </c>
      <c r="K4184" s="163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53" t="str">
        <f>IF('C. Consumer Service Detail'!$F4184="","",IF(VLOOKUP('C. Consumer Service Detail'!$F4184,'Table of Current Services'!$B$7:$F$36,'Table of Current Services'!$F$5,)="cost","Yes","No"))</f>
        <v/>
      </c>
      <c r="M4184" s="154" t="str">
        <f>IFERROR(IF('C. Consumer Service Detail'!$K4184="No Match","No",VLOOKUP('C. Consumer Service Detail'!$C4184,'B. Consumer Budget'!$E$11:$F$2010,2,FALSE)),"")</f>
        <v/>
      </c>
      <c r="P4184" s="94"/>
      <c r="Q4184" s="94"/>
    </row>
    <row r="4185" spans="2:17" x14ac:dyDescent="0.25">
      <c r="B4185" s="95">
        <f t="shared" si="128"/>
        <v>4175</v>
      </c>
      <c r="C4185" s="149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96"/>
      <c r="E4185" s="98"/>
      <c r="F4185" s="120"/>
      <c r="G4185" s="99"/>
      <c r="H4185" s="172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85"/>
      <c r="J4185" s="171" t="str">
        <f t="shared" si="127"/>
        <v/>
      </c>
      <c r="K4185" s="163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53" t="str">
        <f>IF('C. Consumer Service Detail'!$F4185="","",IF(VLOOKUP('C. Consumer Service Detail'!$F4185,'Table of Current Services'!$B$7:$F$36,'Table of Current Services'!$F$5,)="cost","Yes","No"))</f>
        <v/>
      </c>
      <c r="M4185" s="154" t="str">
        <f>IFERROR(IF('C. Consumer Service Detail'!$K4185="No Match","No",VLOOKUP('C. Consumer Service Detail'!$C4185,'B. Consumer Budget'!$E$11:$F$2010,2,FALSE)),"")</f>
        <v/>
      </c>
      <c r="P4185" s="94"/>
      <c r="Q4185" s="94"/>
    </row>
    <row r="4186" spans="2:17" x14ac:dyDescent="0.25">
      <c r="B4186" s="95">
        <f t="shared" si="128"/>
        <v>4176</v>
      </c>
      <c r="C4186" s="149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97"/>
      <c r="E4186" s="96"/>
      <c r="F4186" s="119"/>
      <c r="G4186" s="97"/>
      <c r="H4186" s="170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86"/>
      <c r="J4186" s="171" t="str">
        <f t="shared" si="127"/>
        <v/>
      </c>
      <c r="K4186" s="163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53" t="str">
        <f>IF('C. Consumer Service Detail'!$F4186="","",IF(VLOOKUP('C. Consumer Service Detail'!$F4186,'Table of Current Services'!$B$7:$F$36,'Table of Current Services'!$F$5,)="cost","Yes","No"))</f>
        <v/>
      </c>
      <c r="M4186" s="154" t="str">
        <f>IFERROR(IF('C. Consumer Service Detail'!$K4186="No Match","No",VLOOKUP('C. Consumer Service Detail'!$C4186,'B. Consumer Budget'!$E$11:$F$2010,2,FALSE)),"")</f>
        <v/>
      </c>
      <c r="P4186" s="94"/>
      <c r="Q4186" s="94"/>
    </row>
    <row r="4187" spans="2:17" x14ac:dyDescent="0.25">
      <c r="B4187" s="95">
        <f t="shared" si="128"/>
        <v>4177</v>
      </c>
      <c r="C4187" s="149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96"/>
      <c r="E4187" s="98"/>
      <c r="F4187" s="120"/>
      <c r="G4187" s="99"/>
      <c r="H4187" s="172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85"/>
      <c r="J4187" s="171" t="str">
        <f t="shared" si="127"/>
        <v/>
      </c>
      <c r="K4187" s="163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53" t="str">
        <f>IF('C. Consumer Service Detail'!$F4187="","",IF(VLOOKUP('C. Consumer Service Detail'!$F4187,'Table of Current Services'!$B$7:$F$36,'Table of Current Services'!$F$5,)="cost","Yes","No"))</f>
        <v/>
      </c>
      <c r="M4187" s="154" t="str">
        <f>IFERROR(IF('C. Consumer Service Detail'!$K4187="No Match","No",VLOOKUP('C. Consumer Service Detail'!$C4187,'B. Consumer Budget'!$E$11:$F$2010,2,FALSE)),"")</f>
        <v/>
      </c>
      <c r="P4187" s="94"/>
      <c r="Q4187" s="94"/>
    </row>
    <row r="4188" spans="2:17" x14ac:dyDescent="0.25">
      <c r="B4188" s="95">
        <f t="shared" si="128"/>
        <v>4178</v>
      </c>
      <c r="C4188" s="149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97"/>
      <c r="E4188" s="96"/>
      <c r="F4188" s="119"/>
      <c r="G4188" s="97"/>
      <c r="H4188" s="170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86"/>
      <c r="J4188" s="171" t="str">
        <f t="shared" si="127"/>
        <v/>
      </c>
      <c r="K4188" s="163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53" t="str">
        <f>IF('C. Consumer Service Detail'!$F4188="","",IF(VLOOKUP('C. Consumer Service Detail'!$F4188,'Table of Current Services'!$B$7:$F$36,'Table of Current Services'!$F$5,)="cost","Yes","No"))</f>
        <v/>
      </c>
      <c r="M4188" s="154" t="str">
        <f>IFERROR(IF('C. Consumer Service Detail'!$K4188="No Match","No",VLOOKUP('C. Consumer Service Detail'!$C4188,'B. Consumer Budget'!$E$11:$F$2010,2,FALSE)),"")</f>
        <v/>
      </c>
      <c r="P4188" s="94"/>
      <c r="Q4188" s="94"/>
    </row>
    <row r="4189" spans="2:17" x14ac:dyDescent="0.25">
      <c r="B4189" s="95">
        <f t="shared" si="128"/>
        <v>4179</v>
      </c>
      <c r="C4189" s="149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96"/>
      <c r="E4189" s="98"/>
      <c r="F4189" s="120"/>
      <c r="G4189" s="99"/>
      <c r="H4189" s="172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85"/>
      <c r="J4189" s="171" t="str">
        <f t="shared" si="127"/>
        <v/>
      </c>
      <c r="K4189" s="163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53" t="str">
        <f>IF('C. Consumer Service Detail'!$F4189="","",IF(VLOOKUP('C. Consumer Service Detail'!$F4189,'Table of Current Services'!$B$7:$F$36,'Table of Current Services'!$F$5,)="cost","Yes","No"))</f>
        <v/>
      </c>
      <c r="M4189" s="154" t="str">
        <f>IFERROR(IF('C. Consumer Service Detail'!$K4189="No Match","No",VLOOKUP('C. Consumer Service Detail'!$C4189,'B. Consumer Budget'!$E$11:$F$2010,2,FALSE)),"")</f>
        <v/>
      </c>
      <c r="P4189" s="94"/>
      <c r="Q4189" s="94"/>
    </row>
    <row r="4190" spans="2:17" x14ac:dyDescent="0.25">
      <c r="B4190" s="95">
        <f t="shared" si="128"/>
        <v>4180</v>
      </c>
      <c r="C4190" s="149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97"/>
      <c r="E4190" s="96"/>
      <c r="F4190" s="119"/>
      <c r="G4190" s="97"/>
      <c r="H4190" s="170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86"/>
      <c r="J4190" s="171" t="str">
        <f t="shared" si="127"/>
        <v/>
      </c>
      <c r="K4190" s="163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53" t="str">
        <f>IF('C. Consumer Service Detail'!$F4190="","",IF(VLOOKUP('C. Consumer Service Detail'!$F4190,'Table of Current Services'!$B$7:$F$36,'Table of Current Services'!$F$5,)="cost","Yes","No"))</f>
        <v/>
      </c>
      <c r="M4190" s="154" t="str">
        <f>IFERROR(IF('C. Consumer Service Detail'!$K4190="No Match","No",VLOOKUP('C. Consumer Service Detail'!$C4190,'B. Consumer Budget'!$E$11:$F$2010,2,FALSE)),"")</f>
        <v/>
      </c>
      <c r="P4190" s="94"/>
      <c r="Q4190" s="94"/>
    </row>
    <row r="4191" spans="2:17" x14ac:dyDescent="0.25">
      <c r="B4191" s="95">
        <f t="shared" si="128"/>
        <v>4181</v>
      </c>
      <c r="C4191" s="149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96"/>
      <c r="E4191" s="98"/>
      <c r="F4191" s="120"/>
      <c r="G4191" s="99"/>
      <c r="H4191" s="172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85"/>
      <c r="J4191" s="171" t="str">
        <f t="shared" si="127"/>
        <v/>
      </c>
      <c r="K4191" s="163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53" t="str">
        <f>IF('C. Consumer Service Detail'!$F4191="","",IF(VLOOKUP('C. Consumer Service Detail'!$F4191,'Table of Current Services'!$B$7:$F$36,'Table of Current Services'!$F$5,)="cost","Yes","No"))</f>
        <v/>
      </c>
      <c r="M4191" s="154" t="str">
        <f>IFERROR(IF('C. Consumer Service Detail'!$K4191="No Match","No",VLOOKUP('C. Consumer Service Detail'!$C4191,'B. Consumer Budget'!$E$11:$F$2010,2,FALSE)),"")</f>
        <v/>
      </c>
      <c r="P4191" s="94"/>
      <c r="Q4191" s="94"/>
    </row>
    <row r="4192" spans="2:17" x14ac:dyDescent="0.25">
      <c r="B4192" s="95">
        <f t="shared" si="128"/>
        <v>4182</v>
      </c>
      <c r="C4192" s="149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97"/>
      <c r="E4192" s="96"/>
      <c r="F4192" s="119"/>
      <c r="G4192" s="97"/>
      <c r="H4192" s="170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86"/>
      <c r="J4192" s="171" t="str">
        <f t="shared" si="127"/>
        <v/>
      </c>
      <c r="K4192" s="163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53" t="str">
        <f>IF('C. Consumer Service Detail'!$F4192="","",IF(VLOOKUP('C. Consumer Service Detail'!$F4192,'Table of Current Services'!$B$7:$F$36,'Table of Current Services'!$F$5,)="cost","Yes","No"))</f>
        <v/>
      </c>
      <c r="M4192" s="154" t="str">
        <f>IFERROR(IF('C. Consumer Service Detail'!$K4192="No Match","No",VLOOKUP('C. Consumer Service Detail'!$C4192,'B. Consumer Budget'!$E$11:$F$2010,2,FALSE)),"")</f>
        <v/>
      </c>
      <c r="P4192" s="94"/>
      <c r="Q4192" s="94"/>
    </row>
    <row r="4193" spans="2:17" x14ac:dyDescent="0.25">
      <c r="B4193" s="95">
        <f t="shared" si="128"/>
        <v>4183</v>
      </c>
      <c r="C4193" s="149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96"/>
      <c r="E4193" s="98"/>
      <c r="F4193" s="120"/>
      <c r="G4193" s="99"/>
      <c r="H4193" s="172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85"/>
      <c r="J4193" s="171" t="str">
        <f t="shared" si="127"/>
        <v/>
      </c>
      <c r="K4193" s="163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53" t="str">
        <f>IF('C. Consumer Service Detail'!$F4193="","",IF(VLOOKUP('C. Consumer Service Detail'!$F4193,'Table of Current Services'!$B$7:$F$36,'Table of Current Services'!$F$5,)="cost","Yes","No"))</f>
        <v/>
      </c>
      <c r="M4193" s="154" t="str">
        <f>IFERROR(IF('C. Consumer Service Detail'!$K4193="No Match","No",VLOOKUP('C. Consumer Service Detail'!$C4193,'B. Consumer Budget'!$E$11:$F$2010,2,FALSE)),"")</f>
        <v/>
      </c>
      <c r="P4193" s="94"/>
      <c r="Q4193" s="94"/>
    </row>
    <row r="4194" spans="2:17" x14ac:dyDescent="0.25">
      <c r="B4194" s="95">
        <f t="shared" si="128"/>
        <v>4184</v>
      </c>
      <c r="C4194" s="149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97"/>
      <c r="E4194" s="96"/>
      <c r="F4194" s="119"/>
      <c r="G4194" s="97"/>
      <c r="H4194" s="170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86"/>
      <c r="J4194" s="171" t="str">
        <f t="shared" si="127"/>
        <v/>
      </c>
      <c r="K4194" s="163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53" t="str">
        <f>IF('C. Consumer Service Detail'!$F4194="","",IF(VLOOKUP('C. Consumer Service Detail'!$F4194,'Table of Current Services'!$B$7:$F$36,'Table of Current Services'!$F$5,)="cost","Yes","No"))</f>
        <v/>
      </c>
      <c r="M4194" s="154" t="str">
        <f>IFERROR(IF('C. Consumer Service Detail'!$K4194="No Match","No",VLOOKUP('C. Consumer Service Detail'!$C4194,'B. Consumer Budget'!$E$11:$F$2010,2,FALSE)),"")</f>
        <v/>
      </c>
      <c r="P4194" s="94"/>
      <c r="Q4194" s="94"/>
    </row>
    <row r="4195" spans="2:17" x14ac:dyDescent="0.25">
      <c r="B4195" s="95">
        <f t="shared" si="128"/>
        <v>4185</v>
      </c>
      <c r="C4195" s="149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96"/>
      <c r="E4195" s="98"/>
      <c r="F4195" s="120"/>
      <c r="G4195" s="99"/>
      <c r="H4195" s="172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85"/>
      <c r="J4195" s="171" t="str">
        <f t="shared" si="127"/>
        <v/>
      </c>
      <c r="K4195" s="163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53" t="str">
        <f>IF('C. Consumer Service Detail'!$F4195="","",IF(VLOOKUP('C. Consumer Service Detail'!$F4195,'Table of Current Services'!$B$7:$F$36,'Table of Current Services'!$F$5,)="cost","Yes","No"))</f>
        <v/>
      </c>
      <c r="M4195" s="154" t="str">
        <f>IFERROR(IF('C. Consumer Service Detail'!$K4195="No Match","No",VLOOKUP('C. Consumer Service Detail'!$C4195,'B. Consumer Budget'!$E$11:$F$2010,2,FALSE)),"")</f>
        <v/>
      </c>
      <c r="P4195" s="94"/>
      <c r="Q4195" s="94"/>
    </row>
    <row r="4196" spans="2:17" x14ac:dyDescent="0.25">
      <c r="B4196" s="95">
        <f t="shared" si="128"/>
        <v>4186</v>
      </c>
      <c r="C4196" s="149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97"/>
      <c r="E4196" s="96"/>
      <c r="F4196" s="119"/>
      <c r="G4196" s="97"/>
      <c r="H4196" s="170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86"/>
      <c r="J4196" s="171" t="str">
        <f t="shared" si="127"/>
        <v/>
      </c>
      <c r="K4196" s="163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53" t="str">
        <f>IF('C. Consumer Service Detail'!$F4196="","",IF(VLOOKUP('C. Consumer Service Detail'!$F4196,'Table of Current Services'!$B$7:$F$36,'Table of Current Services'!$F$5,)="cost","Yes","No"))</f>
        <v/>
      </c>
      <c r="M4196" s="154" t="str">
        <f>IFERROR(IF('C. Consumer Service Detail'!$K4196="No Match","No",VLOOKUP('C. Consumer Service Detail'!$C4196,'B. Consumer Budget'!$E$11:$F$2010,2,FALSE)),"")</f>
        <v/>
      </c>
      <c r="P4196" s="94"/>
      <c r="Q4196" s="94"/>
    </row>
    <row r="4197" spans="2:17" x14ac:dyDescent="0.25">
      <c r="B4197" s="95">
        <f t="shared" si="128"/>
        <v>4187</v>
      </c>
      <c r="C4197" s="149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96"/>
      <c r="E4197" s="98"/>
      <c r="F4197" s="120"/>
      <c r="G4197" s="99"/>
      <c r="H4197" s="172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85"/>
      <c r="J4197" s="171" t="str">
        <f t="shared" si="127"/>
        <v/>
      </c>
      <c r="K4197" s="163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53" t="str">
        <f>IF('C. Consumer Service Detail'!$F4197="","",IF(VLOOKUP('C. Consumer Service Detail'!$F4197,'Table of Current Services'!$B$7:$F$36,'Table of Current Services'!$F$5,)="cost","Yes","No"))</f>
        <v/>
      </c>
      <c r="M4197" s="154" t="str">
        <f>IFERROR(IF('C. Consumer Service Detail'!$K4197="No Match","No",VLOOKUP('C. Consumer Service Detail'!$C4197,'B. Consumer Budget'!$E$11:$F$2010,2,FALSE)),"")</f>
        <v/>
      </c>
      <c r="P4197" s="94"/>
      <c r="Q4197" s="94"/>
    </row>
    <row r="4198" spans="2:17" x14ac:dyDescent="0.25">
      <c r="B4198" s="95">
        <f t="shared" si="128"/>
        <v>4188</v>
      </c>
      <c r="C4198" s="149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97"/>
      <c r="E4198" s="96"/>
      <c r="F4198" s="119"/>
      <c r="G4198" s="97"/>
      <c r="H4198" s="170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86"/>
      <c r="J4198" s="171" t="str">
        <f t="shared" si="127"/>
        <v/>
      </c>
      <c r="K4198" s="163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53" t="str">
        <f>IF('C. Consumer Service Detail'!$F4198="","",IF(VLOOKUP('C. Consumer Service Detail'!$F4198,'Table of Current Services'!$B$7:$F$36,'Table of Current Services'!$F$5,)="cost","Yes","No"))</f>
        <v/>
      </c>
      <c r="M4198" s="154" t="str">
        <f>IFERROR(IF('C. Consumer Service Detail'!$K4198="No Match","No",VLOOKUP('C. Consumer Service Detail'!$C4198,'B. Consumer Budget'!$E$11:$F$2010,2,FALSE)),"")</f>
        <v/>
      </c>
      <c r="P4198" s="94"/>
      <c r="Q4198" s="94"/>
    </row>
    <row r="4199" spans="2:17" x14ac:dyDescent="0.25">
      <c r="B4199" s="95">
        <f t="shared" si="128"/>
        <v>4189</v>
      </c>
      <c r="C4199" s="149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96"/>
      <c r="E4199" s="98"/>
      <c r="F4199" s="120"/>
      <c r="G4199" s="99"/>
      <c r="H4199" s="172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85"/>
      <c r="J4199" s="171" t="str">
        <f t="shared" si="127"/>
        <v/>
      </c>
      <c r="K4199" s="163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53" t="str">
        <f>IF('C. Consumer Service Detail'!$F4199="","",IF(VLOOKUP('C. Consumer Service Detail'!$F4199,'Table of Current Services'!$B$7:$F$36,'Table of Current Services'!$F$5,)="cost","Yes","No"))</f>
        <v/>
      </c>
      <c r="M4199" s="154" t="str">
        <f>IFERROR(IF('C. Consumer Service Detail'!$K4199="No Match","No",VLOOKUP('C. Consumer Service Detail'!$C4199,'B. Consumer Budget'!$E$11:$F$2010,2,FALSE)),"")</f>
        <v/>
      </c>
      <c r="P4199" s="94"/>
      <c r="Q4199" s="94"/>
    </row>
    <row r="4200" spans="2:17" x14ac:dyDescent="0.25">
      <c r="B4200" s="95">
        <f t="shared" si="128"/>
        <v>4190</v>
      </c>
      <c r="C4200" s="149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97"/>
      <c r="E4200" s="96"/>
      <c r="F4200" s="119"/>
      <c r="G4200" s="97"/>
      <c r="H4200" s="170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86"/>
      <c r="J4200" s="171" t="str">
        <f t="shared" si="127"/>
        <v/>
      </c>
      <c r="K4200" s="163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53" t="str">
        <f>IF('C. Consumer Service Detail'!$F4200="","",IF(VLOOKUP('C. Consumer Service Detail'!$F4200,'Table of Current Services'!$B$7:$F$36,'Table of Current Services'!$F$5,)="cost","Yes","No"))</f>
        <v/>
      </c>
      <c r="M4200" s="154" t="str">
        <f>IFERROR(IF('C. Consumer Service Detail'!$K4200="No Match","No",VLOOKUP('C. Consumer Service Detail'!$C4200,'B. Consumer Budget'!$E$11:$F$2010,2,FALSE)),"")</f>
        <v/>
      </c>
      <c r="P4200" s="94"/>
      <c r="Q4200" s="94"/>
    </row>
    <row r="4201" spans="2:17" x14ac:dyDescent="0.25">
      <c r="B4201" s="95">
        <f t="shared" si="128"/>
        <v>4191</v>
      </c>
      <c r="C4201" s="149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96"/>
      <c r="E4201" s="98"/>
      <c r="F4201" s="120"/>
      <c r="G4201" s="99"/>
      <c r="H4201" s="172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85"/>
      <c r="J4201" s="171" t="str">
        <f t="shared" si="127"/>
        <v/>
      </c>
      <c r="K4201" s="163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53" t="str">
        <f>IF('C. Consumer Service Detail'!$F4201="","",IF(VLOOKUP('C. Consumer Service Detail'!$F4201,'Table of Current Services'!$B$7:$F$36,'Table of Current Services'!$F$5,)="cost","Yes","No"))</f>
        <v/>
      </c>
      <c r="M4201" s="154" t="str">
        <f>IFERROR(IF('C. Consumer Service Detail'!$K4201="No Match","No",VLOOKUP('C. Consumer Service Detail'!$C4201,'B. Consumer Budget'!$E$11:$F$2010,2,FALSE)),"")</f>
        <v/>
      </c>
      <c r="P4201" s="94"/>
      <c r="Q4201" s="94"/>
    </row>
    <row r="4202" spans="2:17" x14ac:dyDescent="0.25">
      <c r="B4202" s="95">
        <f t="shared" si="128"/>
        <v>4192</v>
      </c>
      <c r="C4202" s="149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97"/>
      <c r="E4202" s="96"/>
      <c r="F4202" s="119"/>
      <c r="G4202" s="97"/>
      <c r="H4202" s="170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86"/>
      <c r="J4202" s="171" t="str">
        <f t="shared" si="127"/>
        <v/>
      </c>
      <c r="K4202" s="163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53" t="str">
        <f>IF('C. Consumer Service Detail'!$F4202="","",IF(VLOOKUP('C. Consumer Service Detail'!$F4202,'Table of Current Services'!$B$7:$F$36,'Table of Current Services'!$F$5,)="cost","Yes","No"))</f>
        <v/>
      </c>
      <c r="M4202" s="154" t="str">
        <f>IFERROR(IF('C. Consumer Service Detail'!$K4202="No Match","No",VLOOKUP('C. Consumer Service Detail'!$C4202,'B. Consumer Budget'!$E$11:$F$2010,2,FALSE)),"")</f>
        <v/>
      </c>
      <c r="P4202" s="94"/>
      <c r="Q4202" s="94"/>
    </row>
    <row r="4203" spans="2:17" x14ac:dyDescent="0.25">
      <c r="B4203" s="95">
        <f t="shared" si="128"/>
        <v>4193</v>
      </c>
      <c r="C4203" s="149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96"/>
      <c r="E4203" s="98"/>
      <c r="F4203" s="120"/>
      <c r="G4203" s="99"/>
      <c r="H4203" s="172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85"/>
      <c r="J4203" s="171" t="str">
        <f t="shared" si="127"/>
        <v/>
      </c>
      <c r="K4203" s="163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53" t="str">
        <f>IF('C. Consumer Service Detail'!$F4203="","",IF(VLOOKUP('C. Consumer Service Detail'!$F4203,'Table of Current Services'!$B$7:$F$36,'Table of Current Services'!$F$5,)="cost","Yes","No"))</f>
        <v/>
      </c>
      <c r="M4203" s="154" t="str">
        <f>IFERROR(IF('C. Consumer Service Detail'!$K4203="No Match","No",VLOOKUP('C. Consumer Service Detail'!$C4203,'B. Consumer Budget'!$E$11:$F$2010,2,FALSE)),"")</f>
        <v/>
      </c>
      <c r="P4203" s="94"/>
      <c r="Q4203" s="94"/>
    </row>
    <row r="4204" spans="2:17" x14ac:dyDescent="0.25">
      <c r="B4204" s="95">
        <f t="shared" si="128"/>
        <v>4194</v>
      </c>
      <c r="C4204" s="149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97"/>
      <c r="E4204" s="96"/>
      <c r="F4204" s="119"/>
      <c r="G4204" s="97"/>
      <c r="H4204" s="170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86"/>
      <c r="J4204" s="171" t="str">
        <f t="shared" si="127"/>
        <v/>
      </c>
      <c r="K4204" s="163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53" t="str">
        <f>IF('C. Consumer Service Detail'!$F4204="","",IF(VLOOKUP('C. Consumer Service Detail'!$F4204,'Table of Current Services'!$B$7:$F$36,'Table of Current Services'!$F$5,)="cost","Yes","No"))</f>
        <v/>
      </c>
      <c r="M4204" s="154" t="str">
        <f>IFERROR(IF('C. Consumer Service Detail'!$K4204="No Match","No",VLOOKUP('C. Consumer Service Detail'!$C4204,'B. Consumer Budget'!$E$11:$F$2010,2,FALSE)),"")</f>
        <v/>
      </c>
      <c r="P4204" s="94"/>
      <c r="Q4204" s="94"/>
    </row>
    <row r="4205" spans="2:17" x14ac:dyDescent="0.25">
      <c r="B4205" s="95">
        <f t="shared" si="128"/>
        <v>4195</v>
      </c>
      <c r="C4205" s="149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96"/>
      <c r="E4205" s="98"/>
      <c r="F4205" s="120"/>
      <c r="G4205" s="99"/>
      <c r="H4205" s="172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85"/>
      <c r="J4205" s="171" t="str">
        <f t="shared" si="127"/>
        <v/>
      </c>
      <c r="K4205" s="163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53" t="str">
        <f>IF('C. Consumer Service Detail'!$F4205="","",IF(VLOOKUP('C. Consumer Service Detail'!$F4205,'Table of Current Services'!$B$7:$F$36,'Table of Current Services'!$F$5,)="cost","Yes","No"))</f>
        <v/>
      </c>
      <c r="M4205" s="154" t="str">
        <f>IFERROR(IF('C. Consumer Service Detail'!$K4205="No Match","No",VLOOKUP('C. Consumer Service Detail'!$C4205,'B. Consumer Budget'!$E$11:$F$2010,2,FALSE)),"")</f>
        <v/>
      </c>
      <c r="P4205" s="94"/>
      <c r="Q4205" s="94"/>
    </row>
    <row r="4206" spans="2:17" x14ac:dyDescent="0.25">
      <c r="B4206" s="95">
        <f t="shared" si="128"/>
        <v>4196</v>
      </c>
      <c r="C4206" s="149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97"/>
      <c r="E4206" s="96"/>
      <c r="F4206" s="119"/>
      <c r="G4206" s="97"/>
      <c r="H4206" s="170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86"/>
      <c r="J4206" s="171" t="str">
        <f t="shared" si="127"/>
        <v/>
      </c>
      <c r="K4206" s="163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53" t="str">
        <f>IF('C. Consumer Service Detail'!$F4206="","",IF(VLOOKUP('C. Consumer Service Detail'!$F4206,'Table of Current Services'!$B$7:$F$36,'Table of Current Services'!$F$5,)="cost","Yes","No"))</f>
        <v/>
      </c>
      <c r="M4206" s="154" t="str">
        <f>IFERROR(IF('C. Consumer Service Detail'!$K4206="No Match","No",VLOOKUP('C. Consumer Service Detail'!$C4206,'B. Consumer Budget'!$E$11:$F$2010,2,FALSE)),"")</f>
        <v/>
      </c>
      <c r="P4206" s="94"/>
      <c r="Q4206" s="94"/>
    </row>
    <row r="4207" spans="2:17" x14ac:dyDescent="0.25">
      <c r="B4207" s="95">
        <f t="shared" si="128"/>
        <v>4197</v>
      </c>
      <c r="C4207" s="149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96"/>
      <c r="E4207" s="98"/>
      <c r="F4207" s="120"/>
      <c r="G4207" s="99"/>
      <c r="H4207" s="172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85"/>
      <c r="J4207" s="171" t="str">
        <f t="shared" si="127"/>
        <v/>
      </c>
      <c r="K4207" s="163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53" t="str">
        <f>IF('C. Consumer Service Detail'!$F4207="","",IF(VLOOKUP('C. Consumer Service Detail'!$F4207,'Table of Current Services'!$B$7:$F$36,'Table of Current Services'!$F$5,)="cost","Yes","No"))</f>
        <v/>
      </c>
      <c r="M4207" s="154" t="str">
        <f>IFERROR(IF('C. Consumer Service Detail'!$K4207="No Match","No",VLOOKUP('C. Consumer Service Detail'!$C4207,'B. Consumer Budget'!$E$11:$F$2010,2,FALSE)),"")</f>
        <v/>
      </c>
      <c r="P4207" s="94"/>
      <c r="Q4207" s="94"/>
    </row>
    <row r="4208" spans="2:17" x14ac:dyDescent="0.25">
      <c r="B4208" s="95">
        <f t="shared" si="128"/>
        <v>4198</v>
      </c>
      <c r="C4208" s="149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97"/>
      <c r="E4208" s="96"/>
      <c r="F4208" s="119"/>
      <c r="G4208" s="97"/>
      <c r="H4208" s="170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86"/>
      <c r="J4208" s="171" t="str">
        <f t="shared" si="127"/>
        <v/>
      </c>
      <c r="K4208" s="163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53" t="str">
        <f>IF('C. Consumer Service Detail'!$F4208="","",IF(VLOOKUP('C. Consumer Service Detail'!$F4208,'Table of Current Services'!$B$7:$F$36,'Table of Current Services'!$F$5,)="cost","Yes","No"))</f>
        <v/>
      </c>
      <c r="M4208" s="154" t="str">
        <f>IFERROR(IF('C. Consumer Service Detail'!$K4208="No Match","No",VLOOKUP('C. Consumer Service Detail'!$C4208,'B. Consumer Budget'!$E$11:$F$2010,2,FALSE)),"")</f>
        <v/>
      </c>
      <c r="P4208" s="94"/>
      <c r="Q4208" s="94"/>
    </row>
    <row r="4209" spans="2:17" x14ac:dyDescent="0.25">
      <c r="B4209" s="95">
        <f t="shared" si="128"/>
        <v>4199</v>
      </c>
      <c r="C4209" s="149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96"/>
      <c r="E4209" s="98"/>
      <c r="F4209" s="120"/>
      <c r="G4209" s="99"/>
      <c r="H4209" s="172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85"/>
      <c r="J4209" s="171" t="str">
        <f t="shared" si="127"/>
        <v/>
      </c>
      <c r="K4209" s="163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53" t="str">
        <f>IF('C. Consumer Service Detail'!$F4209="","",IF(VLOOKUP('C. Consumer Service Detail'!$F4209,'Table of Current Services'!$B$7:$F$36,'Table of Current Services'!$F$5,)="cost","Yes","No"))</f>
        <v/>
      </c>
      <c r="M4209" s="154" t="str">
        <f>IFERROR(IF('C. Consumer Service Detail'!$K4209="No Match","No",VLOOKUP('C. Consumer Service Detail'!$C4209,'B. Consumer Budget'!$E$11:$F$2010,2,FALSE)),"")</f>
        <v/>
      </c>
      <c r="P4209" s="94"/>
      <c r="Q4209" s="94"/>
    </row>
    <row r="4210" spans="2:17" x14ac:dyDescent="0.25">
      <c r="B4210" s="95">
        <f t="shared" si="128"/>
        <v>4200</v>
      </c>
      <c r="C4210" s="149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97"/>
      <c r="E4210" s="96"/>
      <c r="F4210" s="119"/>
      <c r="G4210" s="97"/>
      <c r="H4210" s="170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86"/>
      <c r="J4210" s="171" t="str">
        <f t="shared" si="127"/>
        <v/>
      </c>
      <c r="K4210" s="163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53" t="str">
        <f>IF('C. Consumer Service Detail'!$F4210="","",IF(VLOOKUP('C. Consumer Service Detail'!$F4210,'Table of Current Services'!$B$7:$F$36,'Table of Current Services'!$F$5,)="cost","Yes","No"))</f>
        <v/>
      </c>
      <c r="M4210" s="154" t="str">
        <f>IFERROR(IF('C. Consumer Service Detail'!$K4210="No Match","No",VLOOKUP('C. Consumer Service Detail'!$C4210,'B. Consumer Budget'!$E$11:$F$2010,2,FALSE)),"")</f>
        <v/>
      </c>
      <c r="P4210" s="94"/>
      <c r="Q4210" s="94"/>
    </row>
    <row r="4211" spans="2:17" x14ac:dyDescent="0.25">
      <c r="B4211" s="95">
        <f t="shared" si="128"/>
        <v>4201</v>
      </c>
      <c r="C4211" s="149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96"/>
      <c r="E4211" s="98"/>
      <c r="F4211" s="120"/>
      <c r="G4211" s="99"/>
      <c r="H4211" s="172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85"/>
      <c r="J4211" s="171" t="str">
        <f t="shared" si="127"/>
        <v/>
      </c>
      <c r="K4211" s="163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53" t="str">
        <f>IF('C. Consumer Service Detail'!$F4211="","",IF(VLOOKUP('C. Consumer Service Detail'!$F4211,'Table of Current Services'!$B$7:$F$36,'Table of Current Services'!$F$5,)="cost","Yes","No"))</f>
        <v/>
      </c>
      <c r="M4211" s="154" t="str">
        <f>IFERROR(IF('C. Consumer Service Detail'!$K4211="No Match","No",VLOOKUP('C. Consumer Service Detail'!$C4211,'B. Consumer Budget'!$E$11:$F$2010,2,FALSE)),"")</f>
        <v/>
      </c>
      <c r="P4211" s="94"/>
      <c r="Q4211" s="94"/>
    </row>
    <row r="4212" spans="2:17" x14ac:dyDescent="0.25">
      <c r="B4212" s="95">
        <f t="shared" si="128"/>
        <v>4202</v>
      </c>
      <c r="C4212" s="149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97"/>
      <c r="E4212" s="96"/>
      <c r="F4212" s="119"/>
      <c r="G4212" s="97"/>
      <c r="H4212" s="170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86"/>
      <c r="J4212" s="171" t="str">
        <f t="shared" si="127"/>
        <v/>
      </c>
      <c r="K4212" s="163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53" t="str">
        <f>IF('C. Consumer Service Detail'!$F4212="","",IF(VLOOKUP('C. Consumer Service Detail'!$F4212,'Table of Current Services'!$B$7:$F$36,'Table of Current Services'!$F$5,)="cost","Yes","No"))</f>
        <v/>
      </c>
      <c r="M4212" s="154" t="str">
        <f>IFERROR(IF('C. Consumer Service Detail'!$K4212="No Match","No",VLOOKUP('C. Consumer Service Detail'!$C4212,'B. Consumer Budget'!$E$11:$F$2010,2,FALSE)),"")</f>
        <v/>
      </c>
      <c r="P4212" s="94"/>
      <c r="Q4212" s="94"/>
    </row>
    <row r="4213" spans="2:17" x14ac:dyDescent="0.25">
      <c r="B4213" s="95">
        <f t="shared" si="128"/>
        <v>4203</v>
      </c>
      <c r="C4213" s="149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96"/>
      <c r="E4213" s="98"/>
      <c r="F4213" s="120"/>
      <c r="G4213" s="99"/>
      <c r="H4213" s="172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85"/>
      <c r="J4213" s="171" t="str">
        <f t="shared" si="127"/>
        <v/>
      </c>
      <c r="K4213" s="163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53" t="str">
        <f>IF('C. Consumer Service Detail'!$F4213="","",IF(VLOOKUP('C. Consumer Service Detail'!$F4213,'Table of Current Services'!$B$7:$F$36,'Table of Current Services'!$F$5,)="cost","Yes","No"))</f>
        <v/>
      </c>
      <c r="M4213" s="154" t="str">
        <f>IFERROR(IF('C. Consumer Service Detail'!$K4213="No Match","No",VLOOKUP('C. Consumer Service Detail'!$C4213,'B. Consumer Budget'!$E$11:$F$2010,2,FALSE)),"")</f>
        <v/>
      </c>
      <c r="P4213" s="94"/>
      <c r="Q4213" s="94"/>
    </row>
    <row r="4214" spans="2:17" x14ac:dyDescent="0.25">
      <c r="B4214" s="95">
        <f t="shared" si="128"/>
        <v>4204</v>
      </c>
      <c r="C4214" s="149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97"/>
      <c r="E4214" s="96"/>
      <c r="F4214" s="119"/>
      <c r="G4214" s="97"/>
      <c r="H4214" s="170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86"/>
      <c r="J4214" s="171" t="str">
        <f t="shared" si="127"/>
        <v/>
      </c>
      <c r="K4214" s="163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53" t="str">
        <f>IF('C. Consumer Service Detail'!$F4214="","",IF(VLOOKUP('C. Consumer Service Detail'!$F4214,'Table of Current Services'!$B$7:$F$36,'Table of Current Services'!$F$5,)="cost","Yes","No"))</f>
        <v/>
      </c>
      <c r="M4214" s="154" t="str">
        <f>IFERROR(IF('C. Consumer Service Detail'!$K4214="No Match","No",VLOOKUP('C. Consumer Service Detail'!$C4214,'B. Consumer Budget'!$E$11:$F$2010,2,FALSE)),"")</f>
        <v/>
      </c>
      <c r="P4214" s="94"/>
      <c r="Q4214" s="94"/>
    </row>
    <row r="4215" spans="2:17" x14ac:dyDescent="0.25">
      <c r="B4215" s="95">
        <f t="shared" si="128"/>
        <v>4205</v>
      </c>
      <c r="C4215" s="149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96"/>
      <c r="E4215" s="98"/>
      <c r="F4215" s="120"/>
      <c r="G4215" s="99"/>
      <c r="H4215" s="172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85"/>
      <c r="J4215" s="171" t="str">
        <f t="shared" si="127"/>
        <v/>
      </c>
      <c r="K4215" s="163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53" t="str">
        <f>IF('C. Consumer Service Detail'!$F4215="","",IF(VLOOKUP('C. Consumer Service Detail'!$F4215,'Table of Current Services'!$B$7:$F$36,'Table of Current Services'!$F$5,)="cost","Yes","No"))</f>
        <v/>
      </c>
      <c r="M4215" s="154" t="str">
        <f>IFERROR(IF('C. Consumer Service Detail'!$K4215="No Match","No",VLOOKUP('C. Consumer Service Detail'!$C4215,'B. Consumer Budget'!$E$11:$F$2010,2,FALSE)),"")</f>
        <v/>
      </c>
      <c r="P4215" s="94"/>
      <c r="Q4215" s="94"/>
    </row>
    <row r="4216" spans="2:17" x14ac:dyDescent="0.25">
      <c r="B4216" s="95">
        <f t="shared" si="128"/>
        <v>4206</v>
      </c>
      <c r="C4216" s="149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97"/>
      <c r="E4216" s="96"/>
      <c r="F4216" s="119"/>
      <c r="G4216" s="97"/>
      <c r="H4216" s="170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86"/>
      <c r="J4216" s="171" t="str">
        <f t="shared" si="127"/>
        <v/>
      </c>
      <c r="K4216" s="163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53" t="str">
        <f>IF('C. Consumer Service Detail'!$F4216="","",IF(VLOOKUP('C. Consumer Service Detail'!$F4216,'Table of Current Services'!$B$7:$F$36,'Table of Current Services'!$F$5,)="cost","Yes","No"))</f>
        <v/>
      </c>
      <c r="M4216" s="154" t="str">
        <f>IFERROR(IF('C. Consumer Service Detail'!$K4216="No Match","No",VLOOKUP('C. Consumer Service Detail'!$C4216,'B. Consumer Budget'!$E$11:$F$2010,2,FALSE)),"")</f>
        <v/>
      </c>
      <c r="P4216" s="94"/>
      <c r="Q4216" s="94"/>
    </row>
    <row r="4217" spans="2:17" x14ac:dyDescent="0.25">
      <c r="B4217" s="95">
        <f t="shared" si="128"/>
        <v>4207</v>
      </c>
      <c r="C4217" s="149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96"/>
      <c r="E4217" s="98"/>
      <c r="F4217" s="120"/>
      <c r="G4217" s="99"/>
      <c r="H4217" s="172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85"/>
      <c r="J4217" s="171" t="str">
        <f t="shared" si="127"/>
        <v/>
      </c>
      <c r="K4217" s="163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53" t="str">
        <f>IF('C. Consumer Service Detail'!$F4217="","",IF(VLOOKUP('C. Consumer Service Detail'!$F4217,'Table of Current Services'!$B$7:$F$36,'Table of Current Services'!$F$5,)="cost","Yes","No"))</f>
        <v/>
      </c>
      <c r="M4217" s="154" t="str">
        <f>IFERROR(IF('C. Consumer Service Detail'!$K4217="No Match","No",VLOOKUP('C. Consumer Service Detail'!$C4217,'B. Consumer Budget'!$E$11:$F$2010,2,FALSE)),"")</f>
        <v/>
      </c>
      <c r="P4217" s="94"/>
      <c r="Q4217" s="94"/>
    </row>
    <row r="4218" spans="2:17" x14ac:dyDescent="0.25">
      <c r="B4218" s="95">
        <f t="shared" si="128"/>
        <v>4208</v>
      </c>
      <c r="C4218" s="149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97"/>
      <c r="E4218" s="96"/>
      <c r="F4218" s="119"/>
      <c r="G4218" s="97"/>
      <c r="H4218" s="170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86"/>
      <c r="J4218" s="171" t="str">
        <f t="shared" si="127"/>
        <v/>
      </c>
      <c r="K4218" s="163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53" t="str">
        <f>IF('C. Consumer Service Detail'!$F4218="","",IF(VLOOKUP('C. Consumer Service Detail'!$F4218,'Table of Current Services'!$B$7:$F$36,'Table of Current Services'!$F$5,)="cost","Yes","No"))</f>
        <v/>
      </c>
      <c r="M4218" s="154" t="str">
        <f>IFERROR(IF('C. Consumer Service Detail'!$K4218="No Match","No",VLOOKUP('C. Consumer Service Detail'!$C4218,'B. Consumer Budget'!$E$11:$F$2010,2,FALSE)),"")</f>
        <v/>
      </c>
      <c r="P4218" s="94"/>
      <c r="Q4218" s="94"/>
    </row>
    <row r="4219" spans="2:17" x14ac:dyDescent="0.25">
      <c r="B4219" s="95">
        <f t="shared" si="128"/>
        <v>4209</v>
      </c>
      <c r="C4219" s="149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96"/>
      <c r="E4219" s="98"/>
      <c r="F4219" s="120"/>
      <c r="G4219" s="99"/>
      <c r="H4219" s="172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85"/>
      <c r="J4219" s="171" t="str">
        <f t="shared" si="127"/>
        <v/>
      </c>
      <c r="K4219" s="163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53" t="str">
        <f>IF('C. Consumer Service Detail'!$F4219="","",IF(VLOOKUP('C. Consumer Service Detail'!$F4219,'Table of Current Services'!$B$7:$F$36,'Table of Current Services'!$F$5,)="cost","Yes","No"))</f>
        <v/>
      </c>
      <c r="M4219" s="154" t="str">
        <f>IFERROR(IF('C. Consumer Service Detail'!$K4219="No Match","No",VLOOKUP('C. Consumer Service Detail'!$C4219,'B. Consumer Budget'!$E$11:$F$2010,2,FALSE)),"")</f>
        <v/>
      </c>
      <c r="P4219" s="94"/>
      <c r="Q4219" s="94"/>
    </row>
    <row r="4220" spans="2:17" x14ac:dyDescent="0.25">
      <c r="B4220" s="95">
        <f t="shared" si="128"/>
        <v>4210</v>
      </c>
      <c r="C4220" s="149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97"/>
      <c r="E4220" s="96"/>
      <c r="F4220" s="119"/>
      <c r="G4220" s="97"/>
      <c r="H4220" s="170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86"/>
      <c r="J4220" s="171" t="str">
        <f t="shared" si="127"/>
        <v/>
      </c>
      <c r="K4220" s="163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53" t="str">
        <f>IF('C. Consumer Service Detail'!$F4220="","",IF(VLOOKUP('C. Consumer Service Detail'!$F4220,'Table of Current Services'!$B$7:$F$36,'Table of Current Services'!$F$5,)="cost","Yes","No"))</f>
        <v/>
      </c>
      <c r="M4220" s="154" t="str">
        <f>IFERROR(IF('C. Consumer Service Detail'!$K4220="No Match","No",VLOOKUP('C. Consumer Service Detail'!$C4220,'B. Consumer Budget'!$E$11:$F$2010,2,FALSE)),"")</f>
        <v/>
      </c>
      <c r="P4220" s="94"/>
      <c r="Q4220" s="94"/>
    </row>
    <row r="4221" spans="2:17" x14ac:dyDescent="0.25">
      <c r="B4221" s="95">
        <f t="shared" si="128"/>
        <v>4211</v>
      </c>
      <c r="C4221" s="149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96"/>
      <c r="E4221" s="98"/>
      <c r="F4221" s="120"/>
      <c r="G4221" s="99"/>
      <c r="H4221" s="172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85"/>
      <c r="J4221" s="171" t="str">
        <f t="shared" si="127"/>
        <v/>
      </c>
      <c r="K4221" s="163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53" t="str">
        <f>IF('C. Consumer Service Detail'!$F4221="","",IF(VLOOKUP('C. Consumer Service Detail'!$F4221,'Table of Current Services'!$B$7:$F$36,'Table of Current Services'!$F$5,)="cost","Yes","No"))</f>
        <v/>
      </c>
      <c r="M4221" s="154" t="str">
        <f>IFERROR(IF('C. Consumer Service Detail'!$K4221="No Match","No",VLOOKUP('C. Consumer Service Detail'!$C4221,'B. Consumer Budget'!$E$11:$F$2010,2,FALSE)),"")</f>
        <v/>
      </c>
      <c r="P4221" s="94"/>
      <c r="Q4221" s="94"/>
    </row>
    <row r="4222" spans="2:17" x14ac:dyDescent="0.25">
      <c r="B4222" s="95">
        <f t="shared" si="128"/>
        <v>4212</v>
      </c>
      <c r="C4222" s="149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97"/>
      <c r="E4222" s="96"/>
      <c r="F4222" s="119"/>
      <c r="G4222" s="97"/>
      <c r="H4222" s="170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86"/>
      <c r="J4222" s="171" t="str">
        <f t="shared" si="127"/>
        <v/>
      </c>
      <c r="K4222" s="163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53" t="str">
        <f>IF('C. Consumer Service Detail'!$F4222="","",IF(VLOOKUP('C. Consumer Service Detail'!$F4222,'Table of Current Services'!$B$7:$F$36,'Table of Current Services'!$F$5,)="cost","Yes","No"))</f>
        <v/>
      </c>
      <c r="M4222" s="154" t="str">
        <f>IFERROR(IF('C. Consumer Service Detail'!$K4222="No Match","No",VLOOKUP('C. Consumer Service Detail'!$C4222,'B. Consumer Budget'!$E$11:$F$2010,2,FALSE)),"")</f>
        <v/>
      </c>
      <c r="P4222" s="94"/>
      <c r="Q4222" s="94"/>
    </row>
    <row r="4223" spans="2:17" x14ac:dyDescent="0.25">
      <c r="B4223" s="95">
        <f t="shared" si="128"/>
        <v>4213</v>
      </c>
      <c r="C4223" s="149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96"/>
      <c r="E4223" s="98"/>
      <c r="F4223" s="120"/>
      <c r="G4223" s="99"/>
      <c r="H4223" s="172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85"/>
      <c r="J4223" s="171" t="str">
        <f t="shared" si="127"/>
        <v/>
      </c>
      <c r="K4223" s="163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53" t="str">
        <f>IF('C. Consumer Service Detail'!$F4223="","",IF(VLOOKUP('C. Consumer Service Detail'!$F4223,'Table of Current Services'!$B$7:$F$36,'Table of Current Services'!$F$5,)="cost","Yes","No"))</f>
        <v/>
      </c>
      <c r="M4223" s="154" t="str">
        <f>IFERROR(IF('C. Consumer Service Detail'!$K4223="No Match","No",VLOOKUP('C. Consumer Service Detail'!$C4223,'B. Consumer Budget'!$E$11:$F$2010,2,FALSE)),"")</f>
        <v/>
      </c>
      <c r="P4223" s="94"/>
      <c r="Q4223" s="94"/>
    </row>
    <row r="4224" spans="2:17" x14ac:dyDescent="0.25">
      <c r="B4224" s="95">
        <f t="shared" si="128"/>
        <v>4214</v>
      </c>
      <c r="C4224" s="149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97"/>
      <c r="E4224" s="96"/>
      <c r="F4224" s="119"/>
      <c r="G4224" s="97"/>
      <c r="H4224" s="170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86"/>
      <c r="J4224" s="171" t="str">
        <f t="shared" si="127"/>
        <v/>
      </c>
      <c r="K4224" s="163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53" t="str">
        <f>IF('C. Consumer Service Detail'!$F4224="","",IF(VLOOKUP('C. Consumer Service Detail'!$F4224,'Table of Current Services'!$B$7:$F$36,'Table of Current Services'!$F$5,)="cost","Yes","No"))</f>
        <v/>
      </c>
      <c r="M4224" s="154" t="str">
        <f>IFERROR(IF('C. Consumer Service Detail'!$K4224="No Match","No",VLOOKUP('C. Consumer Service Detail'!$C4224,'B. Consumer Budget'!$E$11:$F$2010,2,FALSE)),"")</f>
        <v/>
      </c>
      <c r="P4224" s="94"/>
      <c r="Q4224" s="94"/>
    </row>
    <row r="4225" spans="2:17" x14ac:dyDescent="0.25">
      <c r="B4225" s="95">
        <f t="shared" si="128"/>
        <v>4215</v>
      </c>
      <c r="C4225" s="149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96"/>
      <c r="E4225" s="98"/>
      <c r="F4225" s="120"/>
      <c r="G4225" s="99"/>
      <c r="H4225" s="172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85"/>
      <c r="J4225" s="171" t="str">
        <f t="shared" si="127"/>
        <v/>
      </c>
      <c r="K4225" s="163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53" t="str">
        <f>IF('C. Consumer Service Detail'!$F4225="","",IF(VLOOKUP('C. Consumer Service Detail'!$F4225,'Table of Current Services'!$B$7:$F$36,'Table of Current Services'!$F$5,)="cost","Yes","No"))</f>
        <v/>
      </c>
      <c r="M4225" s="154" t="str">
        <f>IFERROR(IF('C. Consumer Service Detail'!$K4225="No Match","No",VLOOKUP('C. Consumer Service Detail'!$C4225,'B. Consumer Budget'!$E$11:$F$2010,2,FALSE)),"")</f>
        <v/>
      </c>
      <c r="P4225" s="94"/>
      <c r="Q4225" s="94"/>
    </row>
    <row r="4226" spans="2:17" x14ac:dyDescent="0.25">
      <c r="B4226" s="95">
        <f t="shared" si="128"/>
        <v>4216</v>
      </c>
      <c r="C4226" s="149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97"/>
      <c r="E4226" s="96"/>
      <c r="F4226" s="119"/>
      <c r="G4226" s="97"/>
      <c r="H4226" s="170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86"/>
      <c r="J4226" s="171" t="str">
        <f t="shared" si="127"/>
        <v/>
      </c>
      <c r="K4226" s="163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53" t="str">
        <f>IF('C. Consumer Service Detail'!$F4226="","",IF(VLOOKUP('C. Consumer Service Detail'!$F4226,'Table of Current Services'!$B$7:$F$36,'Table of Current Services'!$F$5,)="cost","Yes","No"))</f>
        <v/>
      </c>
      <c r="M4226" s="154" t="str">
        <f>IFERROR(IF('C. Consumer Service Detail'!$K4226="No Match","No",VLOOKUP('C. Consumer Service Detail'!$C4226,'B. Consumer Budget'!$E$11:$F$2010,2,FALSE)),"")</f>
        <v/>
      </c>
      <c r="P4226" s="94"/>
      <c r="Q4226" s="94"/>
    </row>
    <row r="4227" spans="2:17" x14ac:dyDescent="0.25">
      <c r="B4227" s="95">
        <f t="shared" si="128"/>
        <v>4217</v>
      </c>
      <c r="C4227" s="149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96"/>
      <c r="E4227" s="98"/>
      <c r="F4227" s="120"/>
      <c r="G4227" s="99"/>
      <c r="H4227" s="172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85"/>
      <c r="J4227" s="171" t="str">
        <f t="shared" si="127"/>
        <v/>
      </c>
      <c r="K4227" s="163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53" t="str">
        <f>IF('C. Consumer Service Detail'!$F4227="","",IF(VLOOKUP('C. Consumer Service Detail'!$F4227,'Table of Current Services'!$B$7:$F$36,'Table of Current Services'!$F$5,)="cost","Yes","No"))</f>
        <v/>
      </c>
      <c r="M4227" s="154" t="str">
        <f>IFERROR(IF('C. Consumer Service Detail'!$K4227="No Match","No",VLOOKUP('C. Consumer Service Detail'!$C4227,'B. Consumer Budget'!$E$11:$F$2010,2,FALSE)),"")</f>
        <v/>
      </c>
      <c r="P4227" s="94"/>
      <c r="Q4227" s="94"/>
    </row>
    <row r="4228" spans="2:17" x14ac:dyDescent="0.25">
      <c r="B4228" s="95">
        <f t="shared" si="128"/>
        <v>4218</v>
      </c>
      <c r="C4228" s="149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97"/>
      <c r="E4228" s="96"/>
      <c r="F4228" s="119"/>
      <c r="G4228" s="97"/>
      <c r="H4228" s="170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86"/>
      <c r="J4228" s="171" t="str">
        <f t="shared" si="127"/>
        <v/>
      </c>
      <c r="K4228" s="163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53" t="str">
        <f>IF('C. Consumer Service Detail'!$F4228="","",IF(VLOOKUP('C. Consumer Service Detail'!$F4228,'Table of Current Services'!$B$7:$F$36,'Table of Current Services'!$F$5,)="cost","Yes","No"))</f>
        <v/>
      </c>
      <c r="M4228" s="154" t="str">
        <f>IFERROR(IF('C. Consumer Service Detail'!$K4228="No Match","No",VLOOKUP('C. Consumer Service Detail'!$C4228,'B. Consumer Budget'!$E$11:$F$2010,2,FALSE)),"")</f>
        <v/>
      </c>
      <c r="P4228" s="94"/>
      <c r="Q4228" s="94"/>
    </row>
    <row r="4229" spans="2:17" x14ac:dyDescent="0.25">
      <c r="B4229" s="95">
        <f t="shared" si="128"/>
        <v>4219</v>
      </c>
      <c r="C4229" s="149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96"/>
      <c r="E4229" s="98"/>
      <c r="F4229" s="120"/>
      <c r="G4229" s="99"/>
      <c r="H4229" s="172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85"/>
      <c r="J4229" s="171" t="str">
        <f t="shared" si="127"/>
        <v/>
      </c>
      <c r="K4229" s="163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53" t="str">
        <f>IF('C. Consumer Service Detail'!$F4229="","",IF(VLOOKUP('C. Consumer Service Detail'!$F4229,'Table of Current Services'!$B$7:$F$36,'Table of Current Services'!$F$5,)="cost","Yes","No"))</f>
        <v/>
      </c>
      <c r="M4229" s="154" t="str">
        <f>IFERROR(IF('C. Consumer Service Detail'!$K4229="No Match","No",VLOOKUP('C. Consumer Service Detail'!$C4229,'B. Consumer Budget'!$E$11:$F$2010,2,FALSE)),"")</f>
        <v/>
      </c>
      <c r="P4229" s="94"/>
      <c r="Q4229" s="94"/>
    </row>
    <row r="4230" spans="2:17" x14ac:dyDescent="0.25">
      <c r="B4230" s="95">
        <f t="shared" si="128"/>
        <v>4220</v>
      </c>
      <c r="C4230" s="149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97"/>
      <c r="E4230" s="96"/>
      <c r="F4230" s="119"/>
      <c r="G4230" s="97"/>
      <c r="H4230" s="170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86"/>
      <c r="J4230" s="171" t="str">
        <f t="shared" si="127"/>
        <v/>
      </c>
      <c r="K4230" s="163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53" t="str">
        <f>IF('C. Consumer Service Detail'!$F4230="","",IF(VLOOKUP('C. Consumer Service Detail'!$F4230,'Table of Current Services'!$B$7:$F$36,'Table of Current Services'!$F$5,)="cost","Yes","No"))</f>
        <v/>
      </c>
      <c r="M4230" s="154" t="str">
        <f>IFERROR(IF('C. Consumer Service Detail'!$K4230="No Match","No",VLOOKUP('C. Consumer Service Detail'!$C4230,'B. Consumer Budget'!$E$11:$F$2010,2,FALSE)),"")</f>
        <v/>
      </c>
      <c r="P4230" s="94"/>
      <c r="Q4230" s="94"/>
    </row>
    <row r="4231" spans="2:17" x14ac:dyDescent="0.25">
      <c r="B4231" s="95">
        <f t="shared" si="128"/>
        <v>4221</v>
      </c>
      <c r="C4231" s="149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96"/>
      <c r="E4231" s="98"/>
      <c r="F4231" s="120"/>
      <c r="G4231" s="99"/>
      <c r="H4231" s="172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85"/>
      <c r="J4231" s="171" t="str">
        <f t="shared" si="127"/>
        <v/>
      </c>
      <c r="K4231" s="163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53" t="str">
        <f>IF('C. Consumer Service Detail'!$F4231="","",IF(VLOOKUP('C. Consumer Service Detail'!$F4231,'Table of Current Services'!$B$7:$F$36,'Table of Current Services'!$F$5,)="cost","Yes","No"))</f>
        <v/>
      </c>
      <c r="M4231" s="154" t="str">
        <f>IFERROR(IF('C. Consumer Service Detail'!$K4231="No Match","No",VLOOKUP('C. Consumer Service Detail'!$C4231,'B. Consumer Budget'!$E$11:$F$2010,2,FALSE)),"")</f>
        <v/>
      </c>
      <c r="P4231" s="94"/>
      <c r="Q4231" s="94"/>
    </row>
    <row r="4232" spans="2:17" x14ac:dyDescent="0.25">
      <c r="B4232" s="95">
        <f t="shared" si="128"/>
        <v>4222</v>
      </c>
      <c r="C4232" s="149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97"/>
      <c r="E4232" s="96"/>
      <c r="F4232" s="119"/>
      <c r="G4232" s="97"/>
      <c r="H4232" s="170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86"/>
      <c r="J4232" s="171" t="str">
        <f t="shared" si="127"/>
        <v/>
      </c>
      <c r="K4232" s="163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53" t="str">
        <f>IF('C. Consumer Service Detail'!$F4232="","",IF(VLOOKUP('C. Consumer Service Detail'!$F4232,'Table of Current Services'!$B$7:$F$36,'Table of Current Services'!$F$5,)="cost","Yes","No"))</f>
        <v/>
      </c>
      <c r="M4232" s="154" t="str">
        <f>IFERROR(IF('C. Consumer Service Detail'!$K4232="No Match","No",VLOOKUP('C. Consumer Service Detail'!$C4232,'B. Consumer Budget'!$E$11:$F$2010,2,FALSE)),"")</f>
        <v/>
      </c>
      <c r="P4232" s="94"/>
      <c r="Q4232" s="94"/>
    </row>
    <row r="4233" spans="2:17" x14ac:dyDescent="0.25">
      <c r="B4233" s="95">
        <f t="shared" si="128"/>
        <v>4223</v>
      </c>
      <c r="C4233" s="149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96"/>
      <c r="E4233" s="98"/>
      <c r="F4233" s="120"/>
      <c r="G4233" s="99"/>
      <c r="H4233" s="172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85"/>
      <c r="J4233" s="171" t="str">
        <f t="shared" si="127"/>
        <v/>
      </c>
      <c r="K4233" s="163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53" t="str">
        <f>IF('C. Consumer Service Detail'!$F4233="","",IF(VLOOKUP('C. Consumer Service Detail'!$F4233,'Table of Current Services'!$B$7:$F$36,'Table of Current Services'!$F$5,)="cost","Yes","No"))</f>
        <v/>
      </c>
      <c r="M4233" s="154" t="str">
        <f>IFERROR(IF('C. Consumer Service Detail'!$K4233="No Match","No",VLOOKUP('C. Consumer Service Detail'!$C4233,'B. Consumer Budget'!$E$11:$F$2010,2,FALSE)),"")</f>
        <v/>
      </c>
      <c r="P4233" s="94"/>
      <c r="Q4233" s="94"/>
    </row>
    <row r="4234" spans="2:17" x14ac:dyDescent="0.25">
      <c r="B4234" s="95">
        <f t="shared" si="128"/>
        <v>4224</v>
      </c>
      <c r="C4234" s="149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97"/>
      <c r="E4234" s="96"/>
      <c r="F4234" s="119"/>
      <c r="G4234" s="97"/>
      <c r="H4234" s="170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86"/>
      <c r="J4234" s="171" t="str">
        <f t="shared" si="127"/>
        <v/>
      </c>
      <c r="K4234" s="163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53" t="str">
        <f>IF('C. Consumer Service Detail'!$F4234="","",IF(VLOOKUP('C. Consumer Service Detail'!$F4234,'Table of Current Services'!$B$7:$F$36,'Table of Current Services'!$F$5,)="cost","Yes","No"))</f>
        <v/>
      </c>
      <c r="M4234" s="154" t="str">
        <f>IFERROR(IF('C. Consumer Service Detail'!$K4234="No Match","No",VLOOKUP('C. Consumer Service Detail'!$C4234,'B. Consumer Budget'!$E$11:$F$2010,2,FALSE)),"")</f>
        <v/>
      </c>
      <c r="P4234" s="94"/>
      <c r="Q4234" s="94"/>
    </row>
    <row r="4235" spans="2:17" x14ac:dyDescent="0.25">
      <c r="B4235" s="95">
        <f t="shared" si="128"/>
        <v>4225</v>
      </c>
      <c r="C4235" s="149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96"/>
      <c r="E4235" s="98"/>
      <c r="F4235" s="120"/>
      <c r="G4235" s="99"/>
      <c r="H4235" s="172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85"/>
      <c r="J4235" s="171" t="str">
        <f t="shared" ref="J4235:J4298" si="129">IFERROR(IF($H4235&gt;0,$H4235*$I4235,$I4235),"")</f>
        <v/>
      </c>
      <c r="K4235" s="163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53" t="str">
        <f>IF('C. Consumer Service Detail'!$F4235="","",IF(VLOOKUP('C. Consumer Service Detail'!$F4235,'Table of Current Services'!$B$7:$F$36,'Table of Current Services'!$F$5,)="cost","Yes","No"))</f>
        <v/>
      </c>
      <c r="M4235" s="154" t="str">
        <f>IFERROR(IF('C. Consumer Service Detail'!$K4235="No Match","No",VLOOKUP('C. Consumer Service Detail'!$C4235,'B. Consumer Budget'!$E$11:$F$2010,2,FALSE)),"")</f>
        <v/>
      </c>
      <c r="P4235" s="94"/>
      <c r="Q4235" s="94"/>
    </row>
    <row r="4236" spans="2:17" x14ac:dyDescent="0.25">
      <c r="B4236" s="95">
        <f t="shared" ref="B4236:B4299" si="130">B4235+1</f>
        <v>4226</v>
      </c>
      <c r="C4236" s="149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97"/>
      <c r="E4236" s="96"/>
      <c r="F4236" s="119"/>
      <c r="G4236" s="97"/>
      <c r="H4236" s="170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86"/>
      <c r="J4236" s="171" t="str">
        <f t="shared" si="129"/>
        <v/>
      </c>
      <c r="K4236" s="163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53" t="str">
        <f>IF('C. Consumer Service Detail'!$F4236="","",IF(VLOOKUP('C. Consumer Service Detail'!$F4236,'Table of Current Services'!$B$7:$F$36,'Table of Current Services'!$F$5,)="cost","Yes","No"))</f>
        <v/>
      </c>
      <c r="M4236" s="154" t="str">
        <f>IFERROR(IF('C. Consumer Service Detail'!$K4236="No Match","No",VLOOKUP('C. Consumer Service Detail'!$C4236,'B. Consumer Budget'!$E$11:$F$2010,2,FALSE)),"")</f>
        <v/>
      </c>
      <c r="P4236" s="94"/>
      <c r="Q4236" s="94"/>
    </row>
    <row r="4237" spans="2:17" x14ac:dyDescent="0.25">
      <c r="B4237" s="95">
        <f t="shared" si="130"/>
        <v>4227</v>
      </c>
      <c r="C4237" s="149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96"/>
      <c r="E4237" s="98"/>
      <c r="F4237" s="120"/>
      <c r="G4237" s="99"/>
      <c r="H4237" s="172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85"/>
      <c r="J4237" s="171" t="str">
        <f t="shared" si="129"/>
        <v/>
      </c>
      <c r="K4237" s="163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53" t="str">
        <f>IF('C. Consumer Service Detail'!$F4237="","",IF(VLOOKUP('C. Consumer Service Detail'!$F4237,'Table of Current Services'!$B$7:$F$36,'Table of Current Services'!$F$5,)="cost","Yes","No"))</f>
        <v/>
      </c>
      <c r="M4237" s="154" t="str">
        <f>IFERROR(IF('C. Consumer Service Detail'!$K4237="No Match","No",VLOOKUP('C. Consumer Service Detail'!$C4237,'B. Consumer Budget'!$E$11:$F$2010,2,FALSE)),"")</f>
        <v/>
      </c>
      <c r="P4237" s="94"/>
      <c r="Q4237" s="94"/>
    </row>
    <row r="4238" spans="2:17" x14ac:dyDescent="0.25">
      <c r="B4238" s="95">
        <f t="shared" si="130"/>
        <v>4228</v>
      </c>
      <c r="C4238" s="149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97"/>
      <c r="E4238" s="96"/>
      <c r="F4238" s="119"/>
      <c r="G4238" s="97"/>
      <c r="H4238" s="170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86"/>
      <c r="J4238" s="171" t="str">
        <f t="shared" si="129"/>
        <v/>
      </c>
      <c r="K4238" s="163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53" t="str">
        <f>IF('C. Consumer Service Detail'!$F4238="","",IF(VLOOKUP('C. Consumer Service Detail'!$F4238,'Table of Current Services'!$B$7:$F$36,'Table of Current Services'!$F$5,)="cost","Yes","No"))</f>
        <v/>
      </c>
      <c r="M4238" s="154" t="str">
        <f>IFERROR(IF('C. Consumer Service Detail'!$K4238="No Match","No",VLOOKUP('C. Consumer Service Detail'!$C4238,'B. Consumer Budget'!$E$11:$F$2010,2,FALSE)),"")</f>
        <v/>
      </c>
      <c r="P4238" s="94"/>
      <c r="Q4238" s="94"/>
    </row>
    <row r="4239" spans="2:17" x14ac:dyDescent="0.25">
      <c r="B4239" s="95">
        <f t="shared" si="130"/>
        <v>4229</v>
      </c>
      <c r="C4239" s="149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96"/>
      <c r="E4239" s="98"/>
      <c r="F4239" s="120"/>
      <c r="G4239" s="99"/>
      <c r="H4239" s="172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85"/>
      <c r="J4239" s="171" t="str">
        <f t="shared" si="129"/>
        <v/>
      </c>
      <c r="K4239" s="163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53" t="str">
        <f>IF('C. Consumer Service Detail'!$F4239="","",IF(VLOOKUP('C. Consumer Service Detail'!$F4239,'Table of Current Services'!$B$7:$F$36,'Table of Current Services'!$F$5,)="cost","Yes","No"))</f>
        <v/>
      </c>
      <c r="M4239" s="154" t="str">
        <f>IFERROR(IF('C. Consumer Service Detail'!$K4239="No Match","No",VLOOKUP('C. Consumer Service Detail'!$C4239,'B. Consumer Budget'!$E$11:$F$2010,2,FALSE)),"")</f>
        <v/>
      </c>
      <c r="P4239" s="94"/>
      <c r="Q4239" s="94"/>
    </row>
    <row r="4240" spans="2:17" x14ac:dyDescent="0.25">
      <c r="B4240" s="95">
        <f t="shared" si="130"/>
        <v>4230</v>
      </c>
      <c r="C4240" s="149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97"/>
      <c r="E4240" s="96"/>
      <c r="F4240" s="119"/>
      <c r="G4240" s="97"/>
      <c r="H4240" s="170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86"/>
      <c r="J4240" s="171" t="str">
        <f t="shared" si="129"/>
        <v/>
      </c>
      <c r="K4240" s="163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53" t="str">
        <f>IF('C. Consumer Service Detail'!$F4240="","",IF(VLOOKUP('C. Consumer Service Detail'!$F4240,'Table of Current Services'!$B$7:$F$36,'Table of Current Services'!$F$5,)="cost","Yes","No"))</f>
        <v/>
      </c>
      <c r="M4240" s="154" t="str">
        <f>IFERROR(IF('C. Consumer Service Detail'!$K4240="No Match","No",VLOOKUP('C. Consumer Service Detail'!$C4240,'B. Consumer Budget'!$E$11:$F$2010,2,FALSE)),"")</f>
        <v/>
      </c>
      <c r="P4240" s="94"/>
      <c r="Q4240" s="94"/>
    </row>
    <row r="4241" spans="2:17" x14ac:dyDescent="0.25">
      <c r="B4241" s="95">
        <f t="shared" si="130"/>
        <v>4231</v>
      </c>
      <c r="C4241" s="149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96"/>
      <c r="E4241" s="98"/>
      <c r="F4241" s="120"/>
      <c r="G4241" s="99"/>
      <c r="H4241" s="172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85"/>
      <c r="J4241" s="171" t="str">
        <f t="shared" si="129"/>
        <v/>
      </c>
      <c r="K4241" s="163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53" t="str">
        <f>IF('C. Consumer Service Detail'!$F4241="","",IF(VLOOKUP('C. Consumer Service Detail'!$F4241,'Table of Current Services'!$B$7:$F$36,'Table of Current Services'!$F$5,)="cost","Yes","No"))</f>
        <v/>
      </c>
      <c r="M4241" s="154" t="str">
        <f>IFERROR(IF('C. Consumer Service Detail'!$K4241="No Match","No",VLOOKUP('C. Consumer Service Detail'!$C4241,'B. Consumer Budget'!$E$11:$F$2010,2,FALSE)),"")</f>
        <v/>
      </c>
      <c r="P4241" s="94"/>
      <c r="Q4241" s="94"/>
    </row>
    <row r="4242" spans="2:17" x14ac:dyDescent="0.25">
      <c r="B4242" s="95">
        <f t="shared" si="130"/>
        <v>4232</v>
      </c>
      <c r="C4242" s="149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97"/>
      <c r="E4242" s="96"/>
      <c r="F4242" s="119"/>
      <c r="G4242" s="97"/>
      <c r="H4242" s="170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86"/>
      <c r="J4242" s="171" t="str">
        <f t="shared" si="129"/>
        <v/>
      </c>
      <c r="K4242" s="163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53" t="str">
        <f>IF('C. Consumer Service Detail'!$F4242="","",IF(VLOOKUP('C. Consumer Service Detail'!$F4242,'Table of Current Services'!$B$7:$F$36,'Table of Current Services'!$F$5,)="cost","Yes","No"))</f>
        <v/>
      </c>
      <c r="M4242" s="154" t="str">
        <f>IFERROR(IF('C. Consumer Service Detail'!$K4242="No Match","No",VLOOKUP('C. Consumer Service Detail'!$C4242,'B. Consumer Budget'!$E$11:$F$2010,2,FALSE)),"")</f>
        <v/>
      </c>
      <c r="P4242" s="94"/>
      <c r="Q4242" s="94"/>
    </row>
    <row r="4243" spans="2:17" x14ac:dyDescent="0.25">
      <c r="B4243" s="95">
        <f t="shared" si="130"/>
        <v>4233</v>
      </c>
      <c r="C4243" s="149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96"/>
      <c r="E4243" s="98"/>
      <c r="F4243" s="120"/>
      <c r="G4243" s="99"/>
      <c r="H4243" s="172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85"/>
      <c r="J4243" s="171" t="str">
        <f t="shared" si="129"/>
        <v/>
      </c>
      <c r="K4243" s="163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53" t="str">
        <f>IF('C. Consumer Service Detail'!$F4243="","",IF(VLOOKUP('C. Consumer Service Detail'!$F4243,'Table of Current Services'!$B$7:$F$36,'Table of Current Services'!$F$5,)="cost","Yes","No"))</f>
        <v/>
      </c>
      <c r="M4243" s="154" t="str">
        <f>IFERROR(IF('C. Consumer Service Detail'!$K4243="No Match","No",VLOOKUP('C. Consumer Service Detail'!$C4243,'B. Consumer Budget'!$E$11:$F$2010,2,FALSE)),"")</f>
        <v/>
      </c>
      <c r="P4243" s="94"/>
      <c r="Q4243" s="94"/>
    </row>
    <row r="4244" spans="2:17" x14ac:dyDescent="0.25">
      <c r="B4244" s="95">
        <f t="shared" si="130"/>
        <v>4234</v>
      </c>
      <c r="C4244" s="149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97"/>
      <c r="E4244" s="96"/>
      <c r="F4244" s="119"/>
      <c r="G4244" s="97"/>
      <c r="H4244" s="170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86"/>
      <c r="J4244" s="171" t="str">
        <f t="shared" si="129"/>
        <v/>
      </c>
      <c r="K4244" s="163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53" t="str">
        <f>IF('C. Consumer Service Detail'!$F4244="","",IF(VLOOKUP('C. Consumer Service Detail'!$F4244,'Table of Current Services'!$B$7:$F$36,'Table of Current Services'!$F$5,)="cost","Yes","No"))</f>
        <v/>
      </c>
      <c r="M4244" s="154" t="str">
        <f>IFERROR(IF('C. Consumer Service Detail'!$K4244="No Match","No",VLOOKUP('C. Consumer Service Detail'!$C4244,'B. Consumer Budget'!$E$11:$F$2010,2,FALSE)),"")</f>
        <v/>
      </c>
      <c r="P4244" s="94"/>
      <c r="Q4244" s="94"/>
    </row>
    <row r="4245" spans="2:17" x14ac:dyDescent="0.25">
      <c r="B4245" s="95">
        <f t="shared" si="130"/>
        <v>4235</v>
      </c>
      <c r="C4245" s="149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96"/>
      <c r="E4245" s="98"/>
      <c r="F4245" s="120"/>
      <c r="G4245" s="99"/>
      <c r="H4245" s="172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85"/>
      <c r="J4245" s="171" t="str">
        <f t="shared" si="129"/>
        <v/>
      </c>
      <c r="K4245" s="163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53" t="str">
        <f>IF('C. Consumer Service Detail'!$F4245="","",IF(VLOOKUP('C. Consumer Service Detail'!$F4245,'Table of Current Services'!$B$7:$F$36,'Table of Current Services'!$F$5,)="cost","Yes","No"))</f>
        <v/>
      </c>
      <c r="M4245" s="154" t="str">
        <f>IFERROR(IF('C. Consumer Service Detail'!$K4245="No Match","No",VLOOKUP('C. Consumer Service Detail'!$C4245,'B. Consumer Budget'!$E$11:$F$2010,2,FALSE)),"")</f>
        <v/>
      </c>
      <c r="P4245" s="94"/>
      <c r="Q4245" s="94"/>
    </row>
    <row r="4246" spans="2:17" x14ac:dyDescent="0.25">
      <c r="B4246" s="95">
        <f t="shared" si="130"/>
        <v>4236</v>
      </c>
      <c r="C4246" s="149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97"/>
      <c r="E4246" s="96"/>
      <c r="F4246" s="119"/>
      <c r="G4246" s="97"/>
      <c r="H4246" s="170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86"/>
      <c r="J4246" s="171" t="str">
        <f t="shared" si="129"/>
        <v/>
      </c>
      <c r="K4246" s="163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53" t="str">
        <f>IF('C. Consumer Service Detail'!$F4246="","",IF(VLOOKUP('C. Consumer Service Detail'!$F4246,'Table of Current Services'!$B$7:$F$36,'Table of Current Services'!$F$5,)="cost","Yes","No"))</f>
        <v/>
      </c>
      <c r="M4246" s="154" t="str">
        <f>IFERROR(IF('C. Consumer Service Detail'!$K4246="No Match","No",VLOOKUP('C. Consumer Service Detail'!$C4246,'B. Consumer Budget'!$E$11:$F$2010,2,FALSE)),"")</f>
        <v/>
      </c>
      <c r="P4246" s="94"/>
      <c r="Q4246" s="94"/>
    </row>
    <row r="4247" spans="2:17" x14ac:dyDescent="0.25">
      <c r="B4247" s="95">
        <f t="shared" si="130"/>
        <v>4237</v>
      </c>
      <c r="C4247" s="149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96"/>
      <c r="E4247" s="98"/>
      <c r="F4247" s="120"/>
      <c r="G4247" s="99"/>
      <c r="H4247" s="172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85"/>
      <c r="J4247" s="171" t="str">
        <f t="shared" si="129"/>
        <v/>
      </c>
      <c r="K4247" s="163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53" t="str">
        <f>IF('C. Consumer Service Detail'!$F4247="","",IF(VLOOKUP('C. Consumer Service Detail'!$F4247,'Table of Current Services'!$B$7:$F$36,'Table of Current Services'!$F$5,)="cost","Yes","No"))</f>
        <v/>
      </c>
      <c r="M4247" s="154" t="str">
        <f>IFERROR(IF('C. Consumer Service Detail'!$K4247="No Match","No",VLOOKUP('C. Consumer Service Detail'!$C4247,'B. Consumer Budget'!$E$11:$F$2010,2,FALSE)),"")</f>
        <v/>
      </c>
      <c r="P4247" s="94"/>
      <c r="Q4247" s="94"/>
    </row>
    <row r="4248" spans="2:17" x14ac:dyDescent="0.25">
      <c r="B4248" s="95">
        <f t="shared" si="130"/>
        <v>4238</v>
      </c>
      <c r="C4248" s="149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97"/>
      <c r="E4248" s="96"/>
      <c r="F4248" s="119"/>
      <c r="G4248" s="97"/>
      <c r="H4248" s="170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86"/>
      <c r="J4248" s="171" t="str">
        <f t="shared" si="129"/>
        <v/>
      </c>
      <c r="K4248" s="163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53" t="str">
        <f>IF('C. Consumer Service Detail'!$F4248="","",IF(VLOOKUP('C. Consumer Service Detail'!$F4248,'Table of Current Services'!$B$7:$F$36,'Table of Current Services'!$F$5,)="cost","Yes","No"))</f>
        <v/>
      </c>
      <c r="M4248" s="154" t="str">
        <f>IFERROR(IF('C. Consumer Service Detail'!$K4248="No Match","No",VLOOKUP('C. Consumer Service Detail'!$C4248,'B. Consumer Budget'!$E$11:$F$2010,2,FALSE)),"")</f>
        <v/>
      </c>
      <c r="P4248" s="94"/>
      <c r="Q4248" s="94"/>
    </row>
    <row r="4249" spans="2:17" x14ac:dyDescent="0.25">
      <c r="B4249" s="95">
        <f t="shared" si="130"/>
        <v>4239</v>
      </c>
      <c r="C4249" s="149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96"/>
      <c r="E4249" s="98"/>
      <c r="F4249" s="120"/>
      <c r="G4249" s="99"/>
      <c r="H4249" s="172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85"/>
      <c r="J4249" s="171" t="str">
        <f t="shared" si="129"/>
        <v/>
      </c>
      <c r="K4249" s="163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53" t="str">
        <f>IF('C. Consumer Service Detail'!$F4249="","",IF(VLOOKUP('C. Consumer Service Detail'!$F4249,'Table of Current Services'!$B$7:$F$36,'Table of Current Services'!$F$5,)="cost","Yes","No"))</f>
        <v/>
      </c>
      <c r="M4249" s="154" t="str">
        <f>IFERROR(IF('C. Consumer Service Detail'!$K4249="No Match","No",VLOOKUP('C. Consumer Service Detail'!$C4249,'B. Consumer Budget'!$E$11:$F$2010,2,FALSE)),"")</f>
        <v/>
      </c>
      <c r="P4249" s="94"/>
      <c r="Q4249" s="94"/>
    </row>
    <row r="4250" spans="2:17" x14ac:dyDescent="0.25">
      <c r="B4250" s="95">
        <f t="shared" si="130"/>
        <v>4240</v>
      </c>
      <c r="C4250" s="149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97"/>
      <c r="E4250" s="96"/>
      <c r="F4250" s="119"/>
      <c r="G4250" s="97"/>
      <c r="H4250" s="170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86"/>
      <c r="J4250" s="171" t="str">
        <f t="shared" si="129"/>
        <v/>
      </c>
      <c r="K4250" s="163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53" t="str">
        <f>IF('C. Consumer Service Detail'!$F4250="","",IF(VLOOKUP('C. Consumer Service Detail'!$F4250,'Table of Current Services'!$B$7:$F$36,'Table of Current Services'!$F$5,)="cost","Yes","No"))</f>
        <v/>
      </c>
      <c r="M4250" s="154" t="str">
        <f>IFERROR(IF('C. Consumer Service Detail'!$K4250="No Match","No",VLOOKUP('C. Consumer Service Detail'!$C4250,'B. Consumer Budget'!$E$11:$F$2010,2,FALSE)),"")</f>
        <v/>
      </c>
      <c r="P4250" s="94"/>
      <c r="Q4250" s="94"/>
    </row>
    <row r="4251" spans="2:17" x14ac:dyDescent="0.25">
      <c r="B4251" s="95">
        <f t="shared" si="130"/>
        <v>4241</v>
      </c>
      <c r="C4251" s="149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96"/>
      <c r="E4251" s="98"/>
      <c r="F4251" s="120"/>
      <c r="G4251" s="99"/>
      <c r="H4251" s="172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85"/>
      <c r="J4251" s="171" t="str">
        <f t="shared" si="129"/>
        <v/>
      </c>
      <c r="K4251" s="163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53" t="str">
        <f>IF('C. Consumer Service Detail'!$F4251="","",IF(VLOOKUP('C. Consumer Service Detail'!$F4251,'Table of Current Services'!$B$7:$F$36,'Table of Current Services'!$F$5,)="cost","Yes","No"))</f>
        <v/>
      </c>
      <c r="M4251" s="154" t="str">
        <f>IFERROR(IF('C. Consumer Service Detail'!$K4251="No Match","No",VLOOKUP('C. Consumer Service Detail'!$C4251,'B. Consumer Budget'!$E$11:$F$2010,2,FALSE)),"")</f>
        <v/>
      </c>
      <c r="P4251" s="94"/>
      <c r="Q4251" s="94"/>
    </row>
    <row r="4252" spans="2:17" x14ac:dyDescent="0.25">
      <c r="B4252" s="95">
        <f t="shared" si="130"/>
        <v>4242</v>
      </c>
      <c r="C4252" s="149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97"/>
      <c r="E4252" s="96"/>
      <c r="F4252" s="119"/>
      <c r="G4252" s="97"/>
      <c r="H4252" s="170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86"/>
      <c r="J4252" s="171" t="str">
        <f t="shared" si="129"/>
        <v/>
      </c>
      <c r="K4252" s="163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53" t="str">
        <f>IF('C. Consumer Service Detail'!$F4252="","",IF(VLOOKUP('C. Consumer Service Detail'!$F4252,'Table of Current Services'!$B$7:$F$36,'Table of Current Services'!$F$5,)="cost","Yes","No"))</f>
        <v/>
      </c>
      <c r="M4252" s="154" t="str">
        <f>IFERROR(IF('C. Consumer Service Detail'!$K4252="No Match","No",VLOOKUP('C. Consumer Service Detail'!$C4252,'B. Consumer Budget'!$E$11:$F$2010,2,FALSE)),"")</f>
        <v/>
      </c>
      <c r="P4252" s="94"/>
      <c r="Q4252" s="94"/>
    </row>
    <row r="4253" spans="2:17" x14ac:dyDescent="0.25">
      <c r="B4253" s="95">
        <f t="shared" si="130"/>
        <v>4243</v>
      </c>
      <c r="C4253" s="149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96"/>
      <c r="E4253" s="98"/>
      <c r="F4253" s="120"/>
      <c r="G4253" s="99"/>
      <c r="H4253" s="172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85"/>
      <c r="J4253" s="171" t="str">
        <f t="shared" si="129"/>
        <v/>
      </c>
      <c r="K4253" s="163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53" t="str">
        <f>IF('C. Consumer Service Detail'!$F4253="","",IF(VLOOKUP('C. Consumer Service Detail'!$F4253,'Table of Current Services'!$B$7:$F$36,'Table of Current Services'!$F$5,)="cost","Yes","No"))</f>
        <v/>
      </c>
      <c r="M4253" s="154" t="str">
        <f>IFERROR(IF('C. Consumer Service Detail'!$K4253="No Match","No",VLOOKUP('C. Consumer Service Detail'!$C4253,'B. Consumer Budget'!$E$11:$F$2010,2,FALSE)),"")</f>
        <v/>
      </c>
      <c r="P4253" s="94"/>
      <c r="Q4253" s="94"/>
    </row>
    <row r="4254" spans="2:17" x14ac:dyDescent="0.25">
      <c r="B4254" s="95">
        <f t="shared" si="130"/>
        <v>4244</v>
      </c>
      <c r="C4254" s="149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97"/>
      <c r="E4254" s="96"/>
      <c r="F4254" s="119"/>
      <c r="G4254" s="97"/>
      <c r="H4254" s="170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86"/>
      <c r="J4254" s="171" t="str">
        <f t="shared" si="129"/>
        <v/>
      </c>
      <c r="K4254" s="163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53" t="str">
        <f>IF('C. Consumer Service Detail'!$F4254="","",IF(VLOOKUP('C. Consumer Service Detail'!$F4254,'Table of Current Services'!$B$7:$F$36,'Table of Current Services'!$F$5,)="cost","Yes","No"))</f>
        <v/>
      </c>
      <c r="M4254" s="154" t="str">
        <f>IFERROR(IF('C. Consumer Service Detail'!$K4254="No Match","No",VLOOKUP('C. Consumer Service Detail'!$C4254,'B. Consumer Budget'!$E$11:$F$2010,2,FALSE)),"")</f>
        <v/>
      </c>
      <c r="P4254" s="94"/>
      <c r="Q4254" s="94"/>
    </row>
    <row r="4255" spans="2:17" x14ac:dyDescent="0.25">
      <c r="B4255" s="95">
        <f t="shared" si="130"/>
        <v>4245</v>
      </c>
      <c r="C4255" s="149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96"/>
      <c r="E4255" s="98"/>
      <c r="F4255" s="120"/>
      <c r="G4255" s="99"/>
      <c r="H4255" s="172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85"/>
      <c r="J4255" s="171" t="str">
        <f t="shared" si="129"/>
        <v/>
      </c>
      <c r="K4255" s="163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53" t="str">
        <f>IF('C. Consumer Service Detail'!$F4255="","",IF(VLOOKUP('C. Consumer Service Detail'!$F4255,'Table of Current Services'!$B$7:$F$36,'Table of Current Services'!$F$5,)="cost","Yes","No"))</f>
        <v/>
      </c>
      <c r="M4255" s="154" t="str">
        <f>IFERROR(IF('C. Consumer Service Detail'!$K4255="No Match","No",VLOOKUP('C. Consumer Service Detail'!$C4255,'B. Consumer Budget'!$E$11:$F$2010,2,FALSE)),"")</f>
        <v/>
      </c>
      <c r="P4255" s="94"/>
      <c r="Q4255" s="94"/>
    </row>
    <row r="4256" spans="2:17" x14ac:dyDescent="0.25">
      <c r="B4256" s="95">
        <f t="shared" si="130"/>
        <v>4246</v>
      </c>
      <c r="C4256" s="149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97"/>
      <c r="E4256" s="96"/>
      <c r="F4256" s="119"/>
      <c r="G4256" s="97"/>
      <c r="H4256" s="170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86"/>
      <c r="J4256" s="171" t="str">
        <f t="shared" si="129"/>
        <v/>
      </c>
      <c r="K4256" s="163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53" t="str">
        <f>IF('C. Consumer Service Detail'!$F4256="","",IF(VLOOKUP('C. Consumer Service Detail'!$F4256,'Table of Current Services'!$B$7:$F$36,'Table of Current Services'!$F$5,)="cost","Yes","No"))</f>
        <v/>
      </c>
      <c r="M4256" s="154" t="str">
        <f>IFERROR(IF('C. Consumer Service Detail'!$K4256="No Match","No",VLOOKUP('C. Consumer Service Detail'!$C4256,'B. Consumer Budget'!$E$11:$F$2010,2,FALSE)),"")</f>
        <v/>
      </c>
      <c r="P4256" s="94"/>
      <c r="Q4256" s="94"/>
    </row>
    <row r="4257" spans="2:17" x14ac:dyDescent="0.25">
      <c r="B4257" s="95">
        <f t="shared" si="130"/>
        <v>4247</v>
      </c>
      <c r="C4257" s="149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96"/>
      <c r="E4257" s="98"/>
      <c r="F4257" s="120"/>
      <c r="G4257" s="99"/>
      <c r="H4257" s="172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85"/>
      <c r="J4257" s="171" t="str">
        <f t="shared" si="129"/>
        <v/>
      </c>
      <c r="K4257" s="163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53" t="str">
        <f>IF('C. Consumer Service Detail'!$F4257="","",IF(VLOOKUP('C. Consumer Service Detail'!$F4257,'Table of Current Services'!$B$7:$F$36,'Table of Current Services'!$F$5,)="cost","Yes","No"))</f>
        <v/>
      </c>
      <c r="M4257" s="154" t="str">
        <f>IFERROR(IF('C. Consumer Service Detail'!$K4257="No Match","No",VLOOKUP('C. Consumer Service Detail'!$C4257,'B. Consumer Budget'!$E$11:$F$2010,2,FALSE)),"")</f>
        <v/>
      </c>
      <c r="P4257" s="94"/>
      <c r="Q4257" s="94"/>
    </row>
    <row r="4258" spans="2:17" x14ac:dyDescent="0.25">
      <c r="B4258" s="95">
        <f t="shared" si="130"/>
        <v>4248</v>
      </c>
      <c r="C4258" s="149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97"/>
      <c r="E4258" s="96"/>
      <c r="F4258" s="119"/>
      <c r="G4258" s="97"/>
      <c r="H4258" s="170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86"/>
      <c r="J4258" s="171" t="str">
        <f t="shared" si="129"/>
        <v/>
      </c>
      <c r="K4258" s="163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53" t="str">
        <f>IF('C. Consumer Service Detail'!$F4258="","",IF(VLOOKUP('C. Consumer Service Detail'!$F4258,'Table of Current Services'!$B$7:$F$36,'Table of Current Services'!$F$5,)="cost","Yes","No"))</f>
        <v/>
      </c>
      <c r="M4258" s="154" t="str">
        <f>IFERROR(IF('C. Consumer Service Detail'!$K4258="No Match","No",VLOOKUP('C. Consumer Service Detail'!$C4258,'B. Consumer Budget'!$E$11:$F$2010,2,FALSE)),"")</f>
        <v/>
      </c>
      <c r="P4258" s="94"/>
      <c r="Q4258" s="94"/>
    </row>
    <row r="4259" spans="2:17" x14ac:dyDescent="0.25">
      <c r="B4259" s="95">
        <f t="shared" si="130"/>
        <v>4249</v>
      </c>
      <c r="C4259" s="149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96"/>
      <c r="E4259" s="98"/>
      <c r="F4259" s="120"/>
      <c r="G4259" s="99"/>
      <c r="H4259" s="172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85"/>
      <c r="J4259" s="171" t="str">
        <f t="shared" si="129"/>
        <v/>
      </c>
      <c r="K4259" s="163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53" t="str">
        <f>IF('C. Consumer Service Detail'!$F4259="","",IF(VLOOKUP('C. Consumer Service Detail'!$F4259,'Table of Current Services'!$B$7:$F$36,'Table of Current Services'!$F$5,)="cost","Yes","No"))</f>
        <v/>
      </c>
      <c r="M4259" s="154" t="str">
        <f>IFERROR(IF('C. Consumer Service Detail'!$K4259="No Match","No",VLOOKUP('C. Consumer Service Detail'!$C4259,'B. Consumer Budget'!$E$11:$F$2010,2,FALSE)),"")</f>
        <v/>
      </c>
      <c r="P4259" s="94"/>
      <c r="Q4259" s="94"/>
    </row>
    <row r="4260" spans="2:17" x14ac:dyDescent="0.25">
      <c r="B4260" s="95">
        <f t="shared" si="130"/>
        <v>4250</v>
      </c>
      <c r="C4260" s="149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97"/>
      <c r="E4260" s="96"/>
      <c r="F4260" s="119"/>
      <c r="G4260" s="97"/>
      <c r="H4260" s="170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86"/>
      <c r="J4260" s="171" t="str">
        <f t="shared" si="129"/>
        <v/>
      </c>
      <c r="K4260" s="163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53" t="str">
        <f>IF('C. Consumer Service Detail'!$F4260="","",IF(VLOOKUP('C. Consumer Service Detail'!$F4260,'Table of Current Services'!$B$7:$F$36,'Table of Current Services'!$F$5,)="cost","Yes","No"))</f>
        <v/>
      </c>
      <c r="M4260" s="154" t="str">
        <f>IFERROR(IF('C. Consumer Service Detail'!$K4260="No Match","No",VLOOKUP('C. Consumer Service Detail'!$C4260,'B. Consumer Budget'!$E$11:$F$2010,2,FALSE)),"")</f>
        <v/>
      </c>
      <c r="P4260" s="94"/>
      <c r="Q4260" s="94"/>
    </row>
    <row r="4261" spans="2:17" x14ac:dyDescent="0.25">
      <c r="B4261" s="95">
        <f t="shared" si="130"/>
        <v>4251</v>
      </c>
      <c r="C4261" s="149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96"/>
      <c r="E4261" s="98"/>
      <c r="F4261" s="120"/>
      <c r="G4261" s="99"/>
      <c r="H4261" s="172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85"/>
      <c r="J4261" s="171" t="str">
        <f t="shared" si="129"/>
        <v/>
      </c>
      <c r="K4261" s="163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53" t="str">
        <f>IF('C. Consumer Service Detail'!$F4261="","",IF(VLOOKUP('C. Consumer Service Detail'!$F4261,'Table of Current Services'!$B$7:$F$36,'Table of Current Services'!$F$5,)="cost","Yes","No"))</f>
        <v/>
      </c>
      <c r="M4261" s="154" t="str">
        <f>IFERROR(IF('C. Consumer Service Detail'!$K4261="No Match","No",VLOOKUP('C. Consumer Service Detail'!$C4261,'B. Consumer Budget'!$E$11:$F$2010,2,FALSE)),"")</f>
        <v/>
      </c>
      <c r="P4261" s="94"/>
      <c r="Q4261" s="94"/>
    </row>
    <row r="4262" spans="2:17" x14ac:dyDescent="0.25">
      <c r="B4262" s="95">
        <f t="shared" si="130"/>
        <v>4252</v>
      </c>
      <c r="C4262" s="149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97"/>
      <c r="E4262" s="96"/>
      <c r="F4262" s="119"/>
      <c r="G4262" s="97"/>
      <c r="H4262" s="170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86"/>
      <c r="J4262" s="171" t="str">
        <f t="shared" si="129"/>
        <v/>
      </c>
      <c r="K4262" s="163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53" t="str">
        <f>IF('C. Consumer Service Detail'!$F4262="","",IF(VLOOKUP('C. Consumer Service Detail'!$F4262,'Table of Current Services'!$B$7:$F$36,'Table of Current Services'!$F$5,)="cost","Yes","No"))</f>
        <v/>
      </c>
      <c r="M4262" s="154" t="str">
        <f>IFERROR(IF('C. Consumer Service Detail'!$K4262="No Match","No",VLOOKUP('C. Consumer Service Detail'!$C4262,'B. Consumer Budget'!$E$11:$F$2010,2,FALSE)),"")</f>
        <v/>
      </c>
      <c r="P4262" s="94"/>
      <c r="Q4262" s="94"/>
    </row>
    <row r="4263" spans="2:17" x14ac:dyDescent="0.25">
      <c r="B4263" s="95">
        <f t="shared" si="130"/>
        <v>4253</v>
      </c>
      <c r="C4263" s="149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96"/>
      <c r="E4263" s="98"/>
      <c r="F4263" s="120"/>
      <c r="G4263" s="99"/>
      <c r="H4263" s="172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85"/>
      <c r="J4263" s="171" t="str">
        <f t="shared" si="129"/>
        <v/>
      </c>
      <c r="K4263" s="163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53" t="str">
        <f>IF('C. Consumer Service Detail'!$F4263="","",IF(VLOOKUP('C. Consumer Service Detail'!$F4263,'Table of Current Services'!$B$7:$F$36,'Table of Current Services'!$F$5,)="cost","Yes","No"))</f>
        <v/>
      </c>
      <c r="M4263" s="154" t="str">
        <f>IFERROR(IF('C. Consumer Service Detail'!$K4263="No Match","No",VLOOKUP('C. Consumer Service Detail'!$C4263,'B. Consumer Budget'!$E$11:$F$2010,2,FALSE)),"")</f>
        <v/>
      </c>
      <c r="P4263" s="94"/>
      <c r="Q4263" s="94"/>
    </row>
    <row r="4264" spans="2:17" x14ac:dyDescent="0.25">
      <c r="B4264" s="95">
        <f t="shared" si="130"/>
        <v>4254</v>
      </c>
      <c r="C4264" s="149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97"/>
      <c r="E4264" s="96"/>
      <c r="F4264" s="119"/>
      <c r="G4264" s="97"/>
      <c r="H4264" s="170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86"/>
      <c r="J4264" s="171" t="str">
        <f t="shared" si="129"/>
        <v/>
      </c>
      <c r="K4264" s="163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53" t="str">
        <f>IF('C. Consumer Service Detail'!$F4264="","",IF(VLOOKUP('C. Consumer Service Detail'!$F4264,'Table of Current Services'!$B$7:$F$36,'Table of Current Services'!$F$5,)="cost","Yes","No"))</f>
        <v/>
      </c>
      <c r="M4264" s="154" t="str">
        <f>IFERROR(IF('C. Consumer Service Detail'!$K4264="No Match","No",VLOOKUP('C. Consumer Service Detail'!$C4264,'B. Consumer Budget'!$E$11:$F$2010,2,FALSE)),"")</f>
        <v/>
      </c>
      <c r="P4264" s="94"/>
      <c r="Q4264" s="94"/>
    </row>
    <row r="4265" spans="2:17" x14ac:dyDescent="0.25">
      <c r="B4265" s="95">
        <f t="shared" si="130"/>
        <v>4255</v>
      </c>
      <c r="C4265" s="149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96"/>
      <c r="E4265" s="98"/>
      <c r="F4265" s="120"/>
      <c r="G4265" s="99"/>
      <c r="H4265" s="172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85"/>
      <c r="J4265" s="171" t="str">
        <f t="shared" si="129"/>
        <v/>
      </c>
      <c r="K4265" s="163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53" t="str">
        <f>IF('C. Consumer Service Detail'!$F4265="","",IF(VLOOKUP('C. Consumer Service Detail'!$F4265,'Table of Current Services'!$B$7:$F$36,'Table of Current Services'!$F$5,)="cost","Yes","No"))</f>
        <v/>
      </c>
      <c r="M4265" s="154" t="str">
        <f>IFERROR(IF('C. Consumer Service Detail'!$K4265="No Match","No",VLOOKUP('C. Consumer Service Detail'!$C4265,'B. Consumer Budget'!$E$11:$F$2010,2,FALSE)),"")</f>
        <v/>
      </c>
      <c r="P4265" s="94"/>
      <c r="Q4265" s="94"/>
    </row>
    <row r="4266" spans="2:17" x14ac:dyDescent="0.25">
      <c r="B4266" s="95">
        <f t="shared" si="130"/>
        <v>4256</v>
      </c>
      <c r="C4266" s="149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97"/>
      <c r="E4266" s="96"/>
      <c r="F4266" s="119"/>
      <c r="G4266" s="97"/>
      <c r="H4266" s="170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86"/>
      <c r="J4266" s="171" t="str">
        <f t="shared" si="129"/>
        <v/>
      </c>
      <c r="K4266" s="163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53" t="str">
        <f>IF('C. Consumer Service Detail'!$F4266="","",IF(VLOOKUP('C. Consumer Service Detail'!$F4266,'Table of Current Services'!$B$7:$F$36,'Table of Current Services'!$F$5,)="cost","Yes","No"))</f>
        <v/>
      </c>
      <c r="M4266" s="154" t="str">
        <f>IFERROR(IF('C. Consumer Service Detail'!$K4266="No Match","No",VLOOKUP('C. Consumer Service Detail'!$C4266,'B. Consumer Budget'!$E$11:$F$2010,2,FALSE)),"")</f>
        <v/>
      </c>
      <c r="P4266" s="94"/>
      <c r="Q4266" s="94"/>
    </row>
    <row r="4267" spans="2:17" x14ac:dyDescent="0.25">
      <c r="B4267" s="95">
        <f t="shared" si="130"/>
        <v>4257</v>
      </c>
      <c r="C4267" s="149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96"/>
      <c r="E4267" s="98"/>
      <c r="F4267" s="120"/>
      <c r="G4267" s="99"/>
      <c r="H4267" s="172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85"/>
      <c r="J4267" s="171" t="str">
        <f t="shared" si="129"/>
        <v/>
      </c>
      <c r="K4267" s="163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53" t="str">
        <f>IF('C. Consumer Service Detail'!$F4267="","",IF(VLOOKUP('C. Consumer Service Detail'!$F4267,'Table of Current Services'!$B$7:$F$36,'Table of Current Services'!$F$5,)="cost","Yes","No"))</f>
        <v/>
      </c>
      <c r="M4267" s="154" t="str">
        <f>IFERROR(IF('C. Consumer Service Detail'!$K4267="No Match","No",VLOOKUP('C. Consumer Service Detail'!$C4267,'B. Consumer Budget'!$E$11:$F$2010,2,FALSE)),"")</f>
        <v/>
      </c>
      <c r="P4267" s="94"/>
      <c r="Q4267" s="94"/>
    </row>
    <row r="4268" spans="2:17" x14ac:dyDescent="0.25">
      <c r="B4268" s="95">
        <f t="shared" si="130"/>
        <v>4258</v>
      </c>
      <c r="C4268" s="149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97"/>
      <c r="E4268" s="96"/>
      <c r="F4268" s="119"/>
      <c r="G4268" s="97"/>
      <c r="H4268" s="170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86"/>
      <c r="J4268" s="171" t="str">
        <f t="shared" si="129"/>
        <v/>
      </c>
      <c r="K4268" s="163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53" t="str">
        <f>IF('C. Consumer Service Detail'!$F4268="","",IF(VLOOKUP('C. Consumer Service Detail'!$F4268,'Table of Current Services'!$B$7:$F$36,'Table of Current Services'!$F$5,)="cost","Yes","No"))</f>
        <v/>
      </c>
      <c r="M4268" s="154" t="str">
        <f>IFERROR(IF('C. Consumer Service Detail'!$K4268="No Match","No",VLOOKUP('C. Consumer Service Detail'!$C4268,'B. Consumer Budget'!$E$11:$F$2010,2,FALSE)),"")</f>
        <v/>
      </c>
      <c r="P4268" s="94"/>
      <c r="Q4268" s="94"/>
    </row>
    <row r="4269" spans="2:17" x14ac:dyDescent="0.25">
      <c r="B4269" s="95">
        <f t="shared" si="130"/>
        <v>4259</v>
      </c>
      <c r="C4269" s="149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96"/>
      <c r="E4269" s="98"/>
      <c r="F4269" s="120"/>
      <c r="G4269" s="99"/>
      <c r="H4269" s="172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85"/>
      <c r="J4269" s="171" t="str">
        <f t="shared" si="129"/>
        <v/>
      </c>
      <c r="K4269" s="163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53" t="str">
        <f>IF('C. Consumer Service Detail'!$F4269="","",IF(VLOOKUP('C. Consumer Service Detail'!$F4269,'Table of Current Services'!$B$7:$F$36,'Table of Current Services'!$F$5,)="cost","Yes","No"))</f>
        <v/>
      </c>
      <c r="M4269" s="154" t="str">
        <f>IFERROR(IF('C. Consumer Service Detail'!$K4269="No Match","No",VLOOKUP('C. Consumer Service Detail'!$C4269,'B. Consumer Budget'!$E$11:$F$2010,2,FALSE)),"")</f>
        <v/>
      </c>
      <c r="P4269" s="94"/>
      <c r="Q4269" s="94"/>
    </row>
    <row r="4270" spans="2:17" x14ac:dyDescent="0.25">
      <c r="B4270" s="95">
        <f t="shared" si="130"/>
        <v>4260</v>
      </c>
      <c r="C4270" s="149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97"/>
      <c r="E4270" s="96"/>
      <c r="F4270" s="119"/>
      <c r="G4270" s="97"/>
      <c r="H4270" s="170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86"/>
      <c r="J4270" s="171" t="str">
        <f t="shared" si="129"/>
        <v/>
      </c>
      <c r="K4270" s="163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53" t="str">
        <f>IF('C. Consumer Service Detail'!$F4270="","",IF(VLOOKUP('C. Consumer Service Detail'!$F4270,'Table of Current Services'!$B$7:$F$36,'Table of Current Services'!$F$5,)="cost","Yes","No"))</f>
        <v/>
      </c>
      <c r="M4270" s="154" t="str">
        <f>IFERROR(IF('C. Consumer Service Detail'!$K4270="No Match","No",VLOOKUP('C. Consumer Service Detail'!$C4270,'B. Consumer Budget'!$E$11:$F$2010,2,FALSE)),"")</f>
        <v/>
      </c>
      <c r="P4270" s="94"/>
      <c r="Q4270" s="94"/>
    </row>
    <row r="4271" spans="2:17" x14ac:dyDescent="0.25">
      <c r="B4271" s="95">
        <f t="shared" si="130"/>
        <v>4261</v>
      </c>
      <c r="C4271" s="149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96"/>
      <c r="E4271" s="98"/>
      <c r="F4271" s="120"/>
      <c r="G4271" s="99"/>
      <c r="H4271" s="172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85"/>
      <c r="J4271" s="171" t="str">
        <f t="shared" si="129"/>
        <v/>
      </c>
      <c r="K4271" s="163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53" t="str">
        <f>IF('C. Consumer Service Detail'!$F4271="","",IF(VLOOKUP('C. Consumer Service Detail'!$F4271,'Table of Current Services'!$B$7:$F$36,'Table of Current Services'!$F$5,)="cost","Yes","No"))</f>
        <v/>
      </c>
      <c r="M4271" s="154" t="str">
        <f>IFERROR(IF('C. Consumer Service Detail'!$K4271="No Match","No",VLOOKUP('C. Consumer Service Detail'!$C4271,'B. Consumer Budget'!$E$11:$F$2010,2,FALSE)),"")</f>
        <v/>
      </c>
      <c r="P4271" s="94"/>
      <c r="Q4271" s="94"/>
    </row>
    <row r="4272" spans="2:17" x14ac:dyDescent="0.25">
      <c r="B4272" s="95">
        <f t="shared" si="130"/>
        <v>4262</v>
      </c>
      <c r="C4272" s="149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97"/>
      <c r="E4272" s="96"/>
      <c r="F4272" s="119"/>
      <c r="G4272" s="97"/>
      <c r="H4272" s="170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86"/>
      <c r="J4272" s="171" t="str">
        <f t="shared" si="129"/>
        <v/>
      </c>
      <c r="K4272" s="163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53" t="str">
        <f>IF('C. Consumer Service Detail'!$F4272="","",IF(VLOOKUP('C. Consumer Service Detail'!$F4272,'Table of Current Services'!$B$7:$F$36,'Table of Current Services'!$F$5,)="cost","Yes","No"))</f>
        <v/>
      </c>
      <c r="M4272" s="154" t="str">
        <f>IFERROR(IF('C. Consumer Service Detail'!$K4272="No Match","No",VLOOKUP('C. Consumer Service Detail'!$C4272,'B. Consumer Budget'!$E$11:$F$2010,2,FALSE)),"")</f>
        <v/>
      </c>
      <c r="P4272" s="94"/>
      <c r="Q4272" s="94"/>
    </row>
    <row r="4273" spans="2:17" x14ac:dyDescent="0.25">
      <c r="B4273" s="95">
        <f t="shared" si="130"/>
        <v>4263</v>
      </c>
      <c r="C4273" s="149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96"/>
      <c r="E4273" s="98"/>
      <c r="F4273" s="120"/>
      <c r="G4273" s="99"/>
      <c r="H4273" s="172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85"/>
      <c r="J4273" s="171" t="str">
        <f t="shared" si="129"/>
        <v/>
      </c>
      <c r="K4273" s="163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53" t="str">
        <f>IF('C. Consumer Service Detail'!$F4273="","",IF(VLOOKUP('C. Consumer Service Detail'!$F4273,'Table of Current Services'!$B$7:$F$36,'Table of Current Services'!$F$5,)="cost","Yes","No"))</f>
        <v/>
      </c>
      <c r="M4273" s="154" t="str">
        <f>IFERROR(IF('C. Consumer Service Detail'!$K4273="No Match","No",VLOOKUP('C. Consumer Service Detail'!$C4273,'B. Consumer Budget'!$E$11:$F$2010,2,FALSE)),"")</f>
        <v/>
      </c>
      <c r="P4273" s="94"/>
      <c r="Q4273" s="94"/>
    </row>
    <row r="4274" spans="2:17" x14ac:dyDescent="0.25">
      <c r="B4274" s="95">
        <f t="shared" si="130"/>
        <v>4264</v>
      </c>
      <c r="C4274" s="149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97"/>
      <c r="E4274" s="96"/>
      <c r="F4274" s="119"/>
      <c r="G4274" s="97"/>
      <c r="H4274" s="170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86"/>
      <c r="J4274" s="171" t="str">
        <f t="shared" si="129"/>
        <v/>
      </c>
      <c r="K4274" s="163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53" t="str">
        <f>IF('C. Consumer Service Detail'!$F4274="","",IF(VLOOKUP('C. Consumer Service Detail'!$F4274,'Table of Current Services'!$B$7:$F$36,'Table of Current Services'!$F$5,)="cost","Yes","No"))</f>
        <v/>
      </c>
      <c r="M4274" s="154" t="str">
        <f>IFERROR(IF('C. Consumer Service Detail'!$K4274="No Match","No",VLOOKUP('C. Consumer Service Detail'!$C4274,'B. Consumer Budget'!$E$11:$F$2010,2,FALSE)),"")</f>
        <v/>
      </c>
      <c r="P4274" s="94"/>
      <c r="Q4274" s="94"/>
    </row>
    <row r="4275" spans="2:17" x14ac:dyDescent="0.25">
      <c r="B4275" s="95">
        <f t="shared" si="130"/>
        <v>4265</v>
      </c>
      <c r="C4275" s="149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96"/>
      <c r="E4275" s="98"/>
      <c r="F4275" s="120"/>
      <c r="G4275" s="99"/>
      <c r="H4275" s="172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85"/>
      <c r="J4275" s="171" t="str">
        <f t="shared" si="129"/>
        <v/>
      </c>
      <c r="K4275" s="163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53" t="str">
        <f>IF('C. Consumer Service Detail'!$F4275="","",IF(VLOOKUP('C. Consumer Service Detail'!$F4275,'Table of Current Services'!$B$7:$F$36,'Table of Current Services'!$F$5,)="cost","Yes","No"))</f>
        <v/>
      </c>
      <c r="M4275" s="154" t="str">
        <f>IFERROR(IF('C. Consumer Service Detail'!$K4275="No Match","No",VLOOKUP('C. Consumer Service Detail'!$C4275,'B. Consumer Budget'!$E$11:$F$2010,2,FALSE)),"")</f>
        <v/>
      </c>
      <c r="P4275" s="94"/>
      <c r="Q4275" s="94"/>
    </row>
    <row r="4276" spans="2:17" x14ac:dyDescent="0.25">
      <c r="B4276" s="95">
        <f t="shared" si="130"/>
        <v>4266</v>
      </c>
      <c r="C4276" s="149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97"/>
      <c r="E4276" s="96"/>
      <c r="F4276" s="119"/>
      <c r="G4276" s="97"/>
      <c r="H4276" s="170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86"/>
      <c r="J4276" s="171" t="str">
        <f t="shared" si="129"/>
        <v/>
      </c>
      <c r="K4276" s="163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53" t="str">
        <f>IF('C. Consumer Service Detail'!$F4276="","",IF(VLOOKUP('C. Consumer Service Detail'!$F4276,'Table of Current Services'!$B$7:$F$36,'Table of Current Services'!$F$5,)="cost","Yes","No"))</f>
        <v/>
      </c>
      <c r="M4276" s="154" t="str">
        <f>IFERROR(IF('C. Consumer Service Detail'!$K4276="No Match","No",VLOOKUP('C. Consumer Service Detail'!$C4276,'B. Consumer Budget'!$E$11:$F$2010,2,FALSE)),"")</f>
        <v/>
      </c>
      <c r="P4276" s="94"/>
      <c r="Q4276" s="94"/>
    </row>
    <row r="4277" spans="2:17" x14ac:dyDescent="0.25">
      <c r="B4277" s="95">
        <f t="shared" si="130"/>
        <v>4267</v>
      </c>
      <c r="C4277" s="149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96"/>
      <c r="E4277" s="98"/>
      <c r="F4277" s="120"/>
      <c r="G4277" s="99"/>
      <c r="H4277" s="172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85"/>
      <c r="J4277" s="171" t="str">
        <f t="shared" si="129"/>
        <v/>
      </c>
      <c r="K4277" s="163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53" t="str">
        <f>IF('C. Consumer Service Detail'!$F4277="","",IF(VLOOKUP('C. Consumer Service Detail'!$F4277,'Table of Current Services'!$B$7:$F$36,'Table of Current Services'!$F$5,)="cost","Yes","No"))</f>
        <v/>
      </c>
      <c r="M4277" s="154" t="str">
        <f>IFERROR(IF('C. Consumer Service Detail'!$K4277="No Match","No",VLOOKUP('C. Consumer Service Detail'!$C4277,'B. Consumer Budget'!$E$11:$F$2010,2,FALSE)),"")</f>
        <v/>
      </c>
      <c r="P4277" s="94"/>
      <c r="Q4277" s="94"/>
    </row>
    <row r="4278" spans="2:17" x14ac:dyDescent="0.25">
      <c r="B4278" s="95">
        <f t="shared" si="130"/>
        <v>4268</v>
      </c>
      <c r="C4278" s="149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97"/>
      <c r="E4278" s="96"/>
      <c r="F4278" s="119"/>
      <c r="G4278" s="97"/>
      <c r="H4278" s="170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86"/>
      <c r="J4278" s="171" t="str">
        <f t="shared" si="129"/>
        <v/>
      </c>
      <c r="K4278" s="163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53" t="str">
        <f>IF('C. Consumer Service Detail'!$F4278="","",IF(VLOOKUP('C. Consumer Service Detail'!$F4278,'Table of Current Services'!$B$7:$F$36,'Table of Current Services'!$F$5,)="cost","Yes","No"))</f>
        <v/>
      </c>
      <c r="M4278" s="154" t="str">
        <f>IFERROR(IF('C. Consumer Service Detail'!$K4278="No Match","No",VLOOKUP('C. Consumer Service Detail'!$C4278,'B. Consumer Budget'!$E$11:$F$2010,2,FALSE)),"")</f>
        <v/>
      </c>
      <c r="P4278" s="94"/>
      <c r="Q4278" s="94"/>
    </row>
    <row r="4279" spans="2:17" x14ac:dyDescent="0.25">
      <c r="B4279" s="95">
        <f t="shared" si="130"/>
        <v>4269</v>
      </c>
      <c r="C4279" s="149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96"/>
      <c r="E4279" s="98"/>
      <c r="F4279" s="120"/>
      <c r="G4279" s="99"/>
      <c r="H4279" s="172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85"/>
      <c r="J4279" s="171" t="str">
        <f t="shared" si="129"/>
        <v/>
      </c>
      <c r="K4279" s="163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53" t="str">
        <f>IF('C. Consumer Service Detail'!$F4279="","",IF(VLOOKUP('C. Consumer Service Detail'!$F4279,'Table of Current Services'!$B$7:$F$36,'Table of Current Services'!$F$5,)="cost","Yes","No"))</f>
        <v/>
      </c>
      <c r="M4279" s="154" t="str">
        <f>IFERROR(IF('C. Consumer Service Detail'!$K4279="No Match","No",VLOOKUP('C. Consumer Service Detail'!$C4279,'B. Consumer Budget'!$E$11:$F$2010,2,FALSE)),"")</f>
        <v/>
      </c>
      <c r="P4279" s="94"/>
      <c r="Q4279" s="94"/>
    </row>
    <row r="4280" spans="2:17" x14ac:dyDescent="0.25">
      <c r="B4280" s="95">
        <f t="shared" si="130"/>
        <v>4270</v>
      </c>
      <c r="C4280" s="149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97"/>
      <c r="E4280" s="96"/>
      <c r="F4280" s="119"/>
      <c r="G4280" s="97"/>
      <c r="H4280" s="170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86"/>
      <c r="J4280" s="171" t="str">
        <f t="shared" si="129"/>
        <v/>
      </c>
      <c r="K4280" s="163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53" t="str">
        <f>IF('C. Consumer Service Detail'!$F4280="","",IF(VLOOKUP('C. Consumer Service Detail'!$F4280,'Table of Current Services'!$B$7:$F$36,'Table of Current Services'!$F$5,)="cost","Yes","No"))</f>
        <v/>
      </c>
      <c r="M4280" s="154" t="str">
        <f>IFERROR(IF('C. Consumer Service Detail'!$K4280="No Match","No",VLOOKUP('C. Consumer Service Detail'!$C4280,'B. Consumer Budget'!$E$11:$F$2010,2,FALSE)),"")</f>
        <v/>
      </c>
      <c r="P4280" s="94"/>
      <c r="Q4280" s="94"/>
    </row>
    <row r="4281" spans="2:17" x14ac:dyDescent="0.25">
      <c r="B4281" s="95">
        <f t="shared" si="130"/>
        <v>4271</v>
      </c>
      <c r="C4281" s="149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96"/>
      <c r="E4281" s="98"/>
      <c r="F4281" s="120"/>
      <c r="G4281" s="99"/>
      <c r="H4281" s="172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85"/>
      <c r="J4281" s="171" t="str">
        <f t="shared" si="129"/>
        <v/>
      </c>
      <c r="K4281" s="163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53" t="str">
        <f>IF('C. Consumer Service Detail'!$F4281="","",IF(VLOOKUP('C. Consumer Service Detail'!$F4281,'Table of Current Services'!$B$7:$F$36,'Table of Current Services'!$F$5,)="cost","Yes","No"))</f>
        <v/>
      </c>
      <c r="M4281" s="154" t="str">
        <f>IFERROR(IF('C. Consumer Service Detail'!$K4281="No Match","No",VLOOKUP('C. Consumer Service Detail'!$C4281,'B. Consumer Budget'!$E$11:$F$2010,2,FALSE)),"")</f>
        <v/>
      </c>
      <c r="P4281" s="94"/>
      <c r="Q4281" s="94"/>
    </row>
    <row r="4282" spans="2:17" x14ac:dyDescent="0.25">
      <c r="B4282" s="95">
        <f t="shared" si="130"/>
        <v>4272</v>
      </c>
      <c r="C4282" s="149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97"/>
      <c r="E4282" s="96"/>
      <c r="F4282" s="119"/>
      <c r="G4282" s="97"/>
      <c r="H4282" s="170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86"/>
      <c r="J4282" s="171" t="str">
        <f t="shared" si="129"/>
        <v/>
      </c>
      <c r="K4282" s="163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53" t="str">
        <f>IF('C. Consumer Service Detail'!$F4282="","",IF(VLOOKUP('C. Consumer Service Detail'!$F4282,'Table of Current Services'!$B$7:$F$36,'Table of Current Services'!$F$5,)="cost","Yes","No"))</f>
        <v/>
      </c>
      <c r="M4282" s="154" t="str">
        <f>IFERROR(IF('C. Consumer Service Detail'!$K4282="No Match","No",VLOOKUP('C. Consumer Service Detail'!$C4282,'B. Consumer Budget'!$E$11:$F$2010,2,FALSE)),"")</f>
        <v/>
      </c>
      <c r="P4282" s="94"/>
      <c r="Q4282" s="94"/>
    </row>
    <row r="4283" spans="2:17" x14ac:dyDescent="0.25">
      <c r="B4283" s="95">
        <f t="shared" si="130"/>
        <v>4273</v>
      </c>
      <c r="C4283" s="149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96"/>
      <c r="E4283" s="98"/>
      <c r="F4283" s="120"/>
      <c r="G4283" s="99"/>
      <c r="H4283" s="172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85"/>
      <c r="J4283" s="171" t="str">
        <f t="shared" si="129"/>
        <v/>
      </c>
      <c r="K4283" s="163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53" t="str">
        <f>IF('C. Consumer Service Detail'!$F4283="","",IF(VLOOKUP('C. Consumer Service Detail'!$F4283,'Table of Current Services'!$B$7:$F$36,'Table of Current Services'!$F$5,)="cost","Yes","No"))</f>
        <v/>
      </c>
      <c r="M4283" s="154" t="str">
        <f>IFERROR(IF('C. Consumer Service Detail'!$K4283="No Match","No",VLOOKUP('C. Consumer Service Detail'!$C4283,'B. Consumer Budget'!$E$11:$F$2010,2,FALSE)),"")</f>
        <v/>
      </c>
      <c r="P4283" s="94"/>
      <c r="Q4283" s="94"/>
    </row>
    <row r="4284" spans="2:17" x14ac:dyDescent="0.25">
      <c r="B4284" s="95">
        <f t="shared" si="130"/>
        <v>4274</v>
      </c>
      <c r="C4284" s="149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97"/>
      <c r="E4284" s="96"/>
      <c r="F4284" s="119"/>
      <c r="G4284" s="97"/>
      <c r="H4284" s="170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86"/>
      <c r="J4284" s="171" t="str">
        <f t="shared" si="129"/>
        <v/>
      </c>
      <c r="K4284" s="163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53" t="str">
        <f>IF('C. Consumer Service Detail'!$F4284="","",IF(VLOOKUP('C. Consumer Service Detail'!$F4284,'Table of Current Services'!$B$7:$F$36,'Table of Current Services'!$F$5,)="cost","Yes","No"))</f>
        <v/>
      </c>
      <c r="M4284" s="154" t="str">
        <f>IFERROR(IF('C. Consumer Service Detail'!$K4284="No Match","No",VLOOKUP('C. Consumer Service Detail'!$C4284,'B. Consumer Budget'!$E$11:$F$2010,2,FALSE)),"")</f>
        <v/>
      </c>
      <c r="P4284" s="94"/>
      <c r="Q4284" s="94"/>
    </row>
    <row r="4285" spans="2:17" x14ac:dyDescent="0.25">
      <c r="B4285" s="95">
        <f t="shared" si="130"/>
        <v>4275</v>
      </c>
      <c r="C4285" s="149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96"/>
      <c r="E4285" s="98"/>
      <c r="F4285" s="120"/>
      <c r="G4285" s="99"/>
      <c r="H4285" s="172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85"/>
      <c r="J4285" s="171" t="str">
        <f t="shared" si="129"/>
        <v/>
      </c>
      <c r="K4285" s="163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53" t="str">
        <f>IF('C. Consumer Service Detail'!$F4285="","",IF(VLOOKUP('C. Consumer Service Detail'!$F4285,'Table of Current Services'!$B$7:$F$36,'Table of Current Services'!$F$5,)="cost","Yes","No"))</f>
        <v/>
      </c>
      <c r="M4285" s="154" t="str">
        <f>IFERROR(IF('C. Consumer Service Detail'!$K4285="No Match","No",VLOOKUP('C. Consumer Service Detail'!$C4285,'B. Consumer Budget'!$E$11:$F$2010,2,FALSE)),"")</f>
        <v/>
      </c>
      <c r="P4285" s="94"/>
      <c r="Q4285" s="94"/>
    </row>
    <row r="4286" spans="2:17" x14ac:dyDescent="0.25">
      <c r="B4286" s="95">
        <f t="shared" si="130"/>
        <v>4276</v>
      </c>
      <c r="C4286" s="149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97"/>
      <c r="E4286" s="96"/>
      <c r="F4286" s="119"/>
      <c r="G4286" s="97"/>
      <c r="H4286" s="170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86"/>
      <c r="J4286" s="171" t="str">
        <f t="shared" si="129"/>
        <v/>
      </c>
      <c r="K4286" s="163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53" t="str">
        <f>IF('C. Consumer Service Detail'!$F4286="","",IF(VLOOKUP('C. Consumer Service Detail'!$F4286,'Table of Current Services'!$B$7:$F$36,'Table of Current Services'!$F$5,)="cost","Yes","No"))</f>
        <v/>
      </c>
      <c r="M4286" s="154" t="str">
        <f>IFERROR(IF('C. Consumer Service Detail'!$K4286="No Match","No",VLOOKUP('C. Consumer Service Detail'!$C4286,'B. Consumer Budget'!$E$11:$F$2010,2,FALSE)),"")</f>
        <v/>
      </c>
      <c r="P4286" s="94"/>
      <c r="Q4286" s="94"/>
    </row>
    <row r="4287" spans="2:17" x14ac:dyDescent="0.25">
      <c r="B4287" s="95">
        <f t="shared" si="130"/>
        <v>4277</v>
      </c>
      <c r="C4287" s="149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96"/>
      <c r="E4287" s="98"/>
      <c r="F4287" s="120"/>
      <c r="G4287" s="99"/>
      <c r="H4287" s="172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85"/>
      <c r="J4287" s="171" t="str">
        <f t="shared" si="129"/>
        <v/>
      </c>
      <c r="K4287" s="163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53" t="str">
        <f>IF('C. Consumer Service Detail'!$F4287="","",IF(VLOOKUP('C. Consumer Service Detail'!$F4287,'Table of Current Services'!$B$7:$F$36,'Table of Current Services'!$F$5,)="cost","Yes","No"))</f>
        <v/>
      </c>
      <c r="M4287" s="154" t="str">
        <f>IFERROR(IF('C. Consumer Service Detail'!$K4287="No Match","No",VLOOKUP('C. Consumer Service Detail'!$C4287,'B. Consumer Budget'!$E$11:$F$2010,2,FALSE)),"")</f>
        <v/>
      </c>
      <c r="P4287" s="94"/>
      <c r="Q4287" s="94"/>
    </row>
    <row r="4288" spans="2:17" x14ac:dyDescent="0.25">
      <c r="B4288" s="95">
        <f t="shared" si="130"/>
        <v>4278</v>
      </c>
      <c r="C4288" s="149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97"/>
      <c r="E4288" s="96"/>
      <c r="F4288" s="119"/>
      <c r="G4288" s="97"/>
      <c r="H4288" s="170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86"/>
      <c r="J4288" s="171" t="str">
        <f t="shared" si="129"/>
        <v/>
      </c>
      <c r="K4288" s="163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53" t="str">
        <f>IF('C. Consumer Service Detail'!$F4288="","",IF(VLOOKUP('C. Consumer Service Detail'!$F4288,'Table of Current Services'!$B$7:$F$36,'Table of Current Services'!$F$5,)="cost","Yes","No"))</f>
        <v/>
      </c>
      <c r="M4288" s="154" t="str">
        <f>IFERROR(IF('C. Consumer Service Detail'!$K4288="No Match","No",VLOOKUP('C. Consumer Service Detail'!$C4288,'B. Consumer Budget'!$E$11:$F$2010,2,FALSE)),"")</f>
        <v/>
      </c>
      <c r="P4288" s="94"/>
      <c r="Q4288" s="94"/>
    </row>
    <row r="4289" spans="2:17" x14ac:dyDescent="0.25">
      <c r="B4289" s="95">
        <f t="shared" si="130"/>
        <v>4279</v>
      </c>
      <c r="C4289" s="149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96"/>
      <c r="E4289" s="98"/>
      <c r="F4289" s="120"/>
      <c r="G4289" s="99"/>
      <c r="H4289" s="172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85"/>
      <c r="J4289" s="171" t="str">
        <f t="shared" si="129"/>
        <v/>
      </c>
      <c r="K4289" s="163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53" t="str">
        <f>IF('C. Consumer Service Detail'!$F4289="","",IF(VLOOKUP('C. Consumer Service Detail'!$F4289,'Table of Current Services'!$B$7:$F$36,'Table of Current Services'!$F$5,)="cost","Yes","No"))</f>
        <v/>
      </c>
      <c r="M4289" s="154" t="str">
        <f>IFERROR(IF('C. Consumer Service Detail'!$K4289="No Match","No",VLOOKUP('C. Consumer Service Detail'!$C4289,'B. Consumer Budget'!$E$11:$F$2010,2,FALSE)),"")</f>
        <v/>
      </c>
      <c r="P4289" s="94"/>
      <c r="Q4289" s="94"/>
    </row>
    <row r="4290" spans="2:17" x14ac:dyDescent="0.25">
      <c r="B4290" s="95">
        <f t="shared" si="130"/>
        <v>4280</v>
      </c>
      <c r="C4290" s="149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97"/>
      <c r="E4290" s="96"/>
      <c r="F4290" s="119"/>
      <c r="G4290" s="97"/>
      <c r="H4290" s="170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86"/>
      <c r="J4290" s="171" t="str">
        <f t="shared" si="129"/>
        <v/>
      </c>
      <c r="K4290" s="163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53" t="str">
        <f>IF('C. Consumer Service Detail'!$F4290="","",IF(VLOOKUP('C. Consumer Service Detail'!$F4290,'Table of Current Services'!$B$7:$F$36,'Table of Current Services'!$F$5,)="cost","Yes","No"))</f>
        <v/>
      </c>
      <c r="M4290" s="154" t="str">
        <f>IFERROR(IF('C. Consumer Service Detail'!$K4290="No Match","No",VLOOKUP('C. Consumer Service Detail'!$C4290,'B. Consumer Budget'!$E$11:$F$2010,2,FALSE)),"")</f>
        <v/>
      </c>
      <c r="P4290" s="94"/>
      <c r="Q4290" s="94"/>
    </row>
    <row r="4291" spans="2:17" x14ac:dyDescent="0.25">
      <c r="B4291" s="95">
        <f t="shared" si="130"/>
        <v>4281</v>
      </c>
      <c r="C4291" s="149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96"/>
      <c r="E4291" s="98"/>
      <c r="F4291" s="120"/>
      <c r="G4291" s="99"/>
      <c r="H4291" s="172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85"/>
      <c r="J4291" s="171" t="str">
        <f t="shared" si="129"/>
        <v/>
      </c>
      <c r="K4291" s="163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53" t="str">
        <f>IF('C. Consumer Service Detail'!$F4291="","",IF(VLOOKUP('C. Consumer Service Detail'!$F4291,'Table of Current Services'!$B$7:$F$36,'Table of Current Services'!$F$5,)="cost","Yes","No"))</f>
        <v/>
      </c>
      <c r="M4291" s="154" t="str">
        <f>IFERROR(IF('C. Consumer Service Detail'!$K4291="No Match","No",VLOOKUP('C. Consumer Service Detail'!$C4291,'B. Consumer Budget'!$E$11:$F$2010,2,FALSE)),"")</f>
        <v/>
      </c>
      <c r="P4291" s="94"/>
      <c r="Q4291" s="94"/>
    </row>
    <row r="4292" spans="2:17" x14ac:dyDescent="0.25">
      <c r="B4292" s="95">
        <f t="shared" si="130"/>
        <v>4282</v>
      </c>
      <c r="C4292" s="149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97"/>
      <c r="E4292" s="96"/>
      <c r="F4292" s="119"/>
      <c r="G4292" s="97"/>
      <c r="H4292" s="170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86"/>
      <c r="J4292" s="171" t="str">
        <f t="shared" si="129"/>
        <v/>
      </c>
      <c r="K4292" s="163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53" t="str">
        <f>IF('C. Consumer Service Detail'!$F4292="","",IF(VLOOKUP('C. Consumer Service Detail'!$F4292,'Table of Current Services'!$B$7:$F$36,'Table of Current Services'!$F$5,)="cost","Yes","No"))</f>
        <v/>
      </c>
      <c r="M4292" s="154" t="str">
        <f>IFERROR(IF('C. Consumer Service Detail'!$K4292="No Match","No",VLOOKUP('C. Consumer Service Detail'!$C4292,'B. Consumer Budget'!$E$11:$F$2010,2,FALSE)),"")</f>
        <v/>
      </c>
      <c r="P4292" s="94"/>
      <c r="Q4292" s="94"/>
    </row>
    <row r="4293" spans="2:17" x14ac:dyDescent="0.25">
      <c r="B4293" s="95">
        <f t="shared" si="130"/>
        <v>4283</v>
      </c>
      <c r="C4293" s="149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96"/>
      <c r="E4293" s="98"/>
      <c r="F4293" s="120"/>
      <c r="G4293" s="99"/>
      <c r="H4293" s="172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85"/>
      <c r="J4293" s="171" t="str">
        <f t="shared" si="129"/>
        <v/>
      </c>
      <c r="K4293" s="163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53" t="str">
        <f>IF('C. Consumer Service Detail'!$F4293="","",IF(VLOOKUP('C. Consumer Service Detail'!$F4293,'Table of Current Services'!$B$7:$F$36,'Table of Current Services'!$F$5,)="cost","Yes","No"))</f>
        <v/>
      </c>
      <c r="M4293" s="154" t="str">
        <f>IFERROR(IF('C. Consumer Service Detail'!$K4293="No Match","No",VLOOKUP('C. Consumer Service Detail'!$C4293,'B. Consumer Budget'!$E$11:$F$2010,2,FALSE)),"")</f>
        <v/>
      </c>
      <c r="P4293" s="94"/>
      <c r="Q4293" s="94"/>
    </row>
    <row r="4294" spans="2:17" x14ac:dyDescent="0.25">
      <c r="B4294" s="95">
        <f t="shared" si="130"/>
        <v>4284</v>
      </c>
      <c r="C4294" s="149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97"/>
      <c r="E4294" s="96"/>
      <c r="F4294" s="119"/>
      <c r="G4294" s="97"/>
      <c r="H4294" s="170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86"/>
      <c r="J4294" s="171" t="str">
        <f t="shared" si="129"/>
        <v/>
      </c>
      <c r="K4294" s="163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53" t="str">
        <f>IF('C. Consumer Service Detail'!$F4294="","",IF(VLOOKUP('C. Consumer Service Detail'!$F4294,'Table of Current Services'!$B$7:$F$36,'Table of Current Services'!$F$5,)="cost","Yes","No"))</f>
        <v/>
      </c>
      <c r="M4294" s="154" t="str">
        <f>IFERROR(IF('C. Consumer Service Detail'!$K4294="No Match","No",VLOOKUP('C. Consumer Service Detail'!$C4294,'B. Consumer Budget'!$E$11:$F$2010,2,FALSE)),"")</f>
        <v/>
      </c>
      <c r="P4294" s="94"/>
      <c r="Q4294" s="94"/>
    </row>
    <row r="4295" spans="2:17" x14ac:dyDescent="0.25">
      <c r="B4295" s="95">
        <f t="shared" si="130"/>
        <v>4285</v>
      </c>
      <c r="C4295" s="149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96"/>
      <c r="E4295" s="98"/>
      <c r="F4295" s="120"/>
      <c r="G4295" s="99"/>
      <c r="H4295" s="172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85"/>
      <c r="J4295" s="171" t="str">
        <f t="shared" si="129"/>
        <v/>
      </c>
      <c r="K4295" s="163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53" t="str">
        <f>IF('C. Consumer Service Detail'!$F4295="","",IF(VLOOKUP('C. Consumer Service Detail'!$F4295,'Table of Current Services'!$B$7:$F$36,'Table of Current Services'!$F$5,)="cost","Yes","No"))</f>
        <v/>
      </c>
      <c r="M4295" s="154" t="str">
        <f>IFERROR(IF('C. Consumer Service Detail'!$K4295="No Match","No",VLOOKUP('C. Consumer Service Detail'!$C4295,'B. Consumer Budget'!$E$11:$F$2010,2,FALSE)),"")</f>
        <v/>
      </c>
      <c r="P4295" s="94"/>
      <c r="Q4295" s="94"/>
    </row>
    <row r="4296" spans="2:17" x14ac:dyDescent="0.25">
      <c r="B4296" s="95">
        <f t="shared" si="130"/>
        <v>4286</v>
      </c>
      <c r="C4296" s="149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97"/>
      <c r="E4296" s="96"/>
      <c r="F4296" s="119"/>
      <c r="G4296" s="97"/>
      <c r="H4296" s="170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86"/>
      <c r="J4296" s="171" t="str">
        <f t="shared" si="129"/>
        <v/>
      </c>
      <c r="K4296" s="163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53" t="str">
        <f>IF('C. Consumer Service Detail'!$F4296="","",IF(VLOOKUP('C. Consumer Service Detail'!$F4296,'Table of Current Services'!$B$7:$F$36,'Table of Current Services'!$F$5,)="cost","Yes","No"))</f>
        <v/>
      </c>
      <c r="M4296" s="154" t="str">
        <f>IFERROR(IF('C. Consumer Service Detail'!$K4296="No Match","No",VLOOKUP('C. Consumer Service Detail'!$C4296,'B. Consumer Budget'!$E$11:$F$2010,2,FALSE)),"")</f>
        <v/>
      </c>
      <c r="P4296" s="94"/>
      <c r="Q4296" s="94"/>
    </row>
    <row r="4297" spans="2:17" x14ac:dyDescent="0.25">
      <c r="B4297" s="95">
        <f t="shared" si="130"/>
        <v>4287</v>
      </c>
      <c r="C4297" s="149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96"/>
      <c r="E4297" s="98"/>
      <c r="F4297" s="120"/>
      <c r="G4297" s="99"/>
      <c r="H4297" s="172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85"/>
      <c r="J4297" s="171" t="str">
        <f t="shared" si="129"/>
        <v/>
      </c>
      <c r="K4297" s="163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53" t="str">
        <f>IF('C. Consumer Service Detail'!$F4297="","",IF(VLOOKUP('C. Consumer Service Detail'!$F4297,'Table of Current Services'!$B$7:$F$36,'Table of Current Services'!$F$5,)="cost","Yes","No"))</f>
        <v/>
      </c>
      <c r="M4297" s="154" t="str">
        <f>IFERROR(IF('C. Consumer Service Detail'!$K4297="No Match","No",VLOOKUP('C. Consumer Service Detail'!$C4297,'B. Consumer Budget'!$E$11:$F$2010,2,FALSE)),"")</f>
        <v/>
      </c>
      <c r="P4297" s="94"/>
      <c r="Q4297" s="94"/>
    </row>
    <row r="4298" spans="2:17" x14ac:dyDescent="0.25">
      <c r="B4298" s="95">
        <f t="shared" si="130"/>
        <v>4288</v>
      </c>
      <c r="C4298" s="149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97"/>
      <c r="E4298" s="96"/>
      <c r="F4298" s="119"/>
      <c r="G4298" s="97"/>
      <c r="H4298" s="170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86"/>
      <c r="J4298" s="171" t="str">
        <f t="shared" si="129"/>
        <v/>
      </c>
      <c r="K4298" s="163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53" t="str">
        <f>IF('C. Consumer Service Detail'!$F4298="","",IF(VLOOKUP('C. Consumer Service Detail'!$F4298,'Table of Current Services'!$B$7:$F$36,'Table of Current Services'!$F$5,)="cost","Yes","No"))</f>
        <v/>
      </c>
      <c r="M4298" s="154" t="str">
        <f>IFERROR(IF('C. Consumer Service Detail'!$K4298="No Match","No",VLOOKUP('C. Consumer Service Detail'!$C4298,'B. Consumer Budget'!$E$11:$F$2010,2,FALSE)),"")</f>
        <v/>
      </c>
      <c r="P4298" s="94"/>
      <c r="Q4298" s="94"/>
    </row>
    <row r="4299" spans="2:17" x14ac:dyDescent="0.25">
      <c r="B4299" s="95">
        <f t="shared" si="130"/>
        <v>4289</v>
      </c>
      <c r="C4299" s="149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96"/>
      <c r="E4299" s="98"/>
      <c r="F4299" s="120"/>
      <c r="G4299" s="99"/>
      <c r="H4299" s="172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85"/>
      <c r="J4299" s="171" t="str">
        <f t="shared" ref="J4299:J4362" si="131">IFERROR(IF($H4299&gt;0,$H4299*$I4299,$I4299),"")</f>
        <v/>
      </c>
      <c r="K4299" s="163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53" t="str">
        <f>IF('C. Consumer Service Detail'!$F4299="","",IF(VLOOKUP('C. Consumer Service Detail'!$F4299,'Table of Current Services'!$B$7:$F$36,'Table of Current Services'!$F$5,)="cost","Yes","No"))</f>
        <v/>
      </c>
      <c r="M4299" s="154" t="str">
        <f>IFERROR(IF('C. Consumer Service Detail'!$K4299="No Match","No",VLOOKUP('C. Consumer Service Detail'!$C4299,'B. Consumer Budget'!$E$11:$F$2010,2,FALSE)),"")</f>
        <v/>
      </c>
      <c r="P4299" s="94"/>
      <c r="Q4299" s="94"/>
    </row>
    <row r="4300" spans="2:17" x14ac:dyDescent="0.25">
      <c r="B4300" s="95">
        <f t="shared" ref="B4300:B4363" si="132">B4299+1</f>
        <v>4290</v>
      </c>
      <c r="C4300" s="149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97"/>
      <c r="E4300" s="96"/>
      <c r="F4300" s="119"/>
      <c r="G4300" s="97"/>
      <c r="H4300" s="170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86"/>
      <c r="J4300" s="171" t="str">
        <f t="shared" si="131"/>
        <v/>
      </c>
      <c r="K4300" s="163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53" t="str">
        <f>IF('C. Consumer Service Detail'!$F4300="","",IF(VLOOKUP('C. Consumer Service Detail'!$F4300,'Table of Current Services'!$B$7:$F$36,'Table of Current Services'!$F$5,)="cost","Yes","No"))</f>
        <v/>
      </c>
      <c r="M4300" s="154" t="str">
        <f>IFERROR(IF('C. Consumer Service Detail'!$K4300="No Match","No",VLOOKUP('C. Consumer Service Detail'!$C4300,'B. Consumer Budget'!$E$11:$F$2010,2,FALSE)),"")</f>
        <v/>
      </c>
      <c r="P4300" s="94"/>
      <c r="Q4300" s="94"/>
    </row>
    <row r="4301" spans="2:17" x14ac:dyDescent="0.25">
      <c r="B4301" s="95">
        <f t="shared" si="132"/>
        <v>4291</v>
      </c>
      <c r="C4301" s="149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96"/>
      <c r="E4301" s="98"/>
      <c r="F4301" s="120"/>
      <c r="G4301" s="99"/>
      <c r="H4301" s="172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85"/>
      <c r="J4301" s="171" t="str">
        <f t="shared" si="131"/>
        <v/>
      </c>
      <c r="K4301" s="163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53" t="str">
        <f>IF('C. Consumer Service Detail'!$F4301="","",IF(VLOOKUP('C. Consumer Service Detail'!$F4301,'Table of Current Services'!$B$7:$F$36,'Table of Current Services'!$F$5,)="cost","Yes","No"))</f>
        <v/>
      </c>
      <c r="M4301" s="154" t="str">
        <f>IFERROR(IF('C. Consumer Service Detail'!$K4301="No Match","No",VLOOKUP('C. Consumer Service Detail'!$C4301,'B. Consumer Budget'!$E$11:$F$2010,2,FALSE)),"")</f>
        <v/>
      </c>
      <c r="P4301" s="94"/>
      <c r="Q4301" s="94"/>
    </row>
    <row r="4302" spans="2:17" x14ac:dyDescent="0.25">
      <c r="B4302" s="95">
        <f t="shared" si="132"/>
        <v>4292</v>
      </c>
      <c r="C4302" s="149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97"/>
      <c r="E4302" s="96"/>
      <c r="F4302" s="119"/>
      <c r="G4302" s="97"/>
      <c r="H4302" s="170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86"/>
      <c r="J4302" s="171" t="str">
        <f t="shared" si="131"/>
        <v/>
      </c>
      <c r="K4302" s="163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53" t="str">
        <f>IF('C. Consumer Service Detail'!$F4302="","",IF(VLOOKUP('C. Consumer Service Detail'!$F4302,'Table of Current Services'!$B$7:$F$36,'Table of Current Services'!$F$5,)="cost","Yes","No"))</f>
        <v/>
      </c>
      <c r="M4302" s="154" t="str">
        <f>IFERROR(IF('C. Consumer Service Detail'!$K4302="No Match","No",VLOOKUP('C. Consumer Service Detail'!$C4302,'B. Consumer Budget'!$E$11:$F$2010,2,FALSE)),"")</f>
        <v/>
      </c>
      <c r="P4302" s="94"/>
      <c r="Q4302" s="94"/>
    </row>
    <row r="4303" spans="2:17" x14ac:dyDescent="0.25">
      <c r="B4303" s="95">
        <f t="shared" si="132"/>
        <v>4293</v>
      </c>
      <c r="C4303" s="149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96"/>
      <c r="E4303" s="98"/>
      <c r="F4303" s="120"/>
      <c r="G4303" s="99"/>
      <c r="H4303" s="172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85"/>
      <c r="J4303" s="171" t="str">
        <f t="shared" si="131"/>
        <v/>
      </c>
      <c r="K4303" s="163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53" t="str">
        <f>IF('C. Consumer Service Detail'!$F4303="","",IF(VLOOKUP('C. Consumer Service Detail'!$F4303,'Table of Current Services'!$B$7:$F$36,'Table of Current Services'!$F$5,)="cost","Yes","No"))</f>
        <v/>
      </c>
      <c r="M4303" s="154" t="str">
        <f>IFERROR(IF('C. Consumer Service Detail'!$K4303="No Match","No",VLOOKUP('C. Consumer Service Detail'!$C4303,'B. Consumer Budget'!$E$11:$F$2010,2,FALSE)),"")</f>
        <v/>
      </c>
      <c r="P4303" s="94"/>
      <c r="Q4303" s="94"/>
    </row>
    <row r="4304" spans="2:17" x14ac:dyDescent="0.25">
      <c r="B4304" s="95">
        <f t="shared" si="132"/>
        <v>4294</v>
      </c>
      <c r="C4304" s="149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97"/>
      <c r="E4304" s="96"/>
      <c r="F4304" s="119"/>
      <c r="G4304" s="97"/>
      <c r="H4304" s="170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86"/>
      <c r="J4304" s="171" t="str">
        <f t="shared" si="131"/>
        <v/>
      </c>
      <c r="K4304" s="163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53" t="str">
        <f>IF('C. Consumer Service Detail'!$F4304="","",IF(VLOOKUP('C. Consumer Service Detail'!$F4304,'Table of Current Services'!$B$7:$F$36,'Table of Current Services'!$F$5,)="cost","Yes","No"))</f>
        <v/>
      </c>
      <c r="M4304" s="154" t="str">
        <f>IFERROR(IF('C. Consumer Service Detail'!$K4304="No Match","No",VLOOKUP('C. Consumer Service Detail'!$C4304,'B. Consumer Budget'!$E$11:$F$2010,2,FALSE)),"")</f>
        <v/>
      </c>
      <c r="P4304" s="94"/>
      <c r="Q4304" s="94"/>
    </row>
    <row r="4305" spans="2:17" x14ac:dyDescent="0.25">
      <c r="B4305" s="95">
        <f t="shared" si="132"/>
        <v>4295</v>
      </c>
      <c r="C4305" s="149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96"/>
      <c r="E4305" s="98"/>
      <c r="F4305" s="120"/>
      <c r="G4305" s="99"/>
      <c r="H4305" s="172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85"/>
      <c r="J4305" s="171" t="str">
        <f t="shared" si="131"/>
        <v/>
      </c>
      <c r="K4305" s="163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53" t="str">
        <f>IF('C. Consumer Service Detail'!$F4305="","",IF(VLOOKUP('C. Consumer Service Detail'!$F4305,'Table of Current Services'!$B$7:$F$36,'Table of Current Services'!$F$5,)="cost","Yes","No"))</f>
        <v/>
      </c>
      <c r="M4305" s="154" t="str">
        <f>IFERROR(IF('C. Consumer Service Detail'!$K4305="No Match","No",VLOOKUP('C. Consumer Service Detail'!$C4305,'B. Consumer Budget'!$E$11:$F$2010,2,FALSE)),"")</f>
        <v/>
      </c>
      <c r="P4305" s="94"/>
      <c r="Q4305" s="94"/>
    </row>
    <row r="4306" spans="2:17" x14ac:dyDescent="0.25">
      <c r="B4306" s="95">
        <f t="shared" si="132"/>
        <v>4296</v>
      </c>
      <c r="C4306" s="149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97"/>
      <c r="E4306" s="96"/>
      <c r="F4306" s="119"/>
      <c r="G4306" s="97"/>
      <c r="H4306" s="170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86"/>
      <c r="J4306" s="171" t="str">
        <f t="shared" si="131"/>
        <v/>
      </c>
      <c r="K4306" s="163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53" t="str">
        <f>IF('C. Consumer Service Detail'!$F4306="","",IF(VLOOKUP('C. Consumer Service Detail'!$F4306,'Table of Current Services'!$B$7:$F$36,'Table of Current Services'!$F$5,)="cost","Yes","No"))</f>
        <v/>
      </c>
      <c r="M4306" s="154" t="str">
        <f>IFERROR(IF('C. Consumer Service Detail'!$K4306="No Match","No",VLOOKUP('C. Consumer Service Detail'!$C4306,'B. Consumer Budget'!$E$11:$F$2010,2,FALSE)),"")</f>
        <v/>
      </c>
      <c r="P4306" s="94"/>
      <c r="Q4306" s="94"/>
    </row>
    <row r="4307" spans="2:17" x14ac:dyDescent="0.25">
      <c r="B4307" s="95">
        <f t="shared" si="132"/>
        <v>4297</v>
      </c>
      <c r="C4307" s="149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96"/>
      <c r="E4307" s="98"/>
      <c r="F4307" s="120"/>
      <c r="G4307" s="99"/>
      <c r="H4307" s="172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85"/>
      <c r="J4307" s="171" t="str">
        <f t="shared" si="131"/>
        <v/>
      </c>
      <c r="K4307" s="163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53" t="str">
        <f>IF('C. Consumer Service Detail'!$F4307="","",IF(VLOOKUP('C. Consumer Service Detail'!$F4307,'Table of Current Services'!$B$7:$F$36,'Table of Current Services'!$F$5,)="cost","Yes","No"))</f>
        <v/>
      </c>
      <c r="M4307" s="154" t="str">
        <f>IFERROR(IF('C. Consumer Service Detail'!$K4307="No Match","No",VLOOKUP('C. Consumer Service Detail'!$C4307,'B. Consumer Budget'!$E$11:$F$2010,2,FALSE)),"")</f>
        <v/>
      </c>
      <c r="P4307" s="94"/>
      <c r="Q4307" s="94"/>
    </row>
    <row r="4308" spans="2:17" x14ac:dyDescent="0.25">
      <c r="B4308" s="95">
        <f t="shared" si="132"/>
        <v>4298</v>
      </c>
      <c r="C4308" s="149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97"/>
      <c r="E4308" s="96"/>
      <c r="F4308" s="119"/>
      <c r="G4308" s="97"/>
      <c r="H4308" s="170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86"/>
      <c r="J4308" s="171" t="str">
        <f t="shared" si="131"/>
        <v/>
      </c>
      <c r="K4308" s="163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53" t="str">
        <f>IF('C. Consumer Service Detail'!$F4308="","",IF(VLOOKUP('C. Consumer Service Detail'!$F4308,'Table of Current Services'!$B$7:$F$36,'Table of Current Services'!$F$5,)="cost","Yes","No"))</f>
        <v/>
      </c>
      <c r="M4308" s="154" t="str">
        <f>IFERROR(IF('C. Consumer Service Detail'!$K4308="No Match","No",VLOOKUP('C. Consumer Service Detail'!$C4308,'B. Consumer Budget'!$E$11:$F$2010,2,FALSE)),"")</f>
        <v/>
      </c>
      <c r="P4308" s="94"/>
      <c r="Q4308" s="94"/>
    </row>
    <row r="4309" spans="2:17" x14ac:dyDescent="0.25">
      <c r="B4309" s="95">
        <f t="shared" si="132"/>
        <v>4299</v>
      </c>
      <c r="C4309" s="149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96"/>
      <c r="E4309" s="98"/>
      <c r="F4309" s="120"/>
      <c r="G4309" s="99"/>
      <c r="H4309" s="172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85"/>
      <c r="J4309" s="171" t="str">
        <f t="shared" si="131"/>
        <v/>
      </c>
      <c r="K4309" s="163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53" t="str">
        <f>IF('C. Consumer Service Detail'!$F4309="","",IF(VLOOKUP('C. Consumer Service Detail'!$F4309,'Table of Current Services'!$B$7:$F$36,'Table of Current Services'!$F$5,)="cost","Yes","No"))</f>
        <v/>
      </c>
      <c r="M4309" s="154" t="str">
        <f>IFERROR(IF('C. Consumer Service Detail'!$K4309="No Match","No",VLOOKUP('C. Consumer Service Detail'!$C4309,'B. Consumer Budget'!$E$11:$F$2010,2,FALSE)),"")</f>
        <v/>
      </c>
      <c r="P4309" s="94"/>
      <c r="Q4309" s="94"/>
    </row>
    <row r="4310" spans="2:17" x14ac:dyDescent="0.25">
      <c r="B4310" s="95">
        <f t="shared" si="132"/>
        <v>4300</v>
      </c>
      <c r="C4310" s="149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97"/>
      <c r="E4310" s="96"/>
      <c r="F4310" s="119"/>
      <c r="G4310" s="97"/>
      <c r="H4310" s="170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86"/>
      <c r="J4310" s="171" t="str">
        <f t="shared" si="131"/>
        <v/>
      </c>
      <c r="K4310" s="163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53" t="str">
        <f>IF('C. Consumer Service Detail'!$F4310="","",IF(VLOOKUP('C. Consumer Service Detail'!$F4310,'Table of Current Services'!$B$7:$F$36,'Table of Current Services'!$F$5,)="cost","Yes","No"))</f>
        <v/>
      </c>
      <c r="M4310" s="154" t="str">
        <f>IFERROR(IF('C. Consumer Service Detail'!$K4310="No Match","No",VLOOKUP('C. Consumer Service Detail'!$C4310,'B. Consumer Budget'!$E$11:$F$2010,2,FALSE)),"")</f>
        <v/>
      </c>
      <c r="P4310" s="94"/>
      <c r="Q4310" s="94"/>
    </row>
    <row r="4311" spans="2:17" x14ac:dyDescent="0.25">
      <c r="B4311" s="95">
        <f t="shared" si="132"/>
        <v>4301</v>
      </c>
      <c r="C4311" s="149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96"/>
      <c r="E4311" s="98"/>
      <c r="F4311" s="120"/>
      <c r="G4311" s="99"/>
      <c r="H4311" s="172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85"/>
      <c r="J4311" s="171" t="str">
        <f t="shared" si="131"/>
        <v/>
      </c>
      <c r="K4311" s="163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53" t="str">
        <f>IF('C. Consumer Service Detail'!$F4311="","",IF(VLOOKUP('C. Consumer Service Detail'!$F4311,'Table of Current Services'!$B$7:$F$36,'Table of Current Services'!$F$5,)="cost","Yes","No"))</f>
        <v/>
      </c>
      <c r="M4311" s="154" t="str">
        <f>IFERROR(IF('C. Consumer Service Detail'!$K4311="No Match","No",VLOOKUP('C. Consumer Service Detail'!$C4311,'B. Consumer Budget'!$E$11:$F$2010,2,FALSE)),"")</f>
        <v/>
      </c>
      <c r="P4311" s="94"/>
      <c r="Q4311" s="94"/>
    </row>
    <row r="4312" spans="2:17" x14ac:dyDescent="0.25">
      <c r="B4312" s="95">
        <f t="shared" si="132"/>
        <v>4302</v>
      </c>
      <c r="C4312" s="149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97"/>
      <c r="E4312" s="96"/>
      <c r="F4312" s="119"/>
      <c r="G4312" s="97"/>
      <c r="H4312" s="170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86"/>
      <c r="J4312" s="171" t="str">
        <f t="shared" si="131"/>
        <v/>
      </c>
      <c r="K4312" s="163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53" t="str">
        <f>IF('C. Consumer Service Detail'!$F4312="","",IF(VLOOKUP('C. Consumer Service Detail'!$F4312,'Table of Current Services'!$B$7:$F$36,'Table of Current Services'!$F$5,)="cost","Yes","No"))</f>
        <v/>
      </c>
      <c r="M4312" s="154" t="str">
        <f>IFERROR(IF('C. Consumer Service Detail'!$K4312="No Match","No",VLOOKUP('C. Consumer Service Detail'!$C4312,'B. Consumer Budget'!$E$11:$F$2010,2,FALSE)),"")</f>
        <v/>
      </c>
      <c r="P4312" s="94"/>
      <c r="Q4312" s="94"/>
    </row>
    <row r="4313" spans="2:17" x14ac:dyDescent="0.25">
      <c r="B4313" s="95">
        <f t="shared" si="132"/>
        <v>4303</v>
      </c>
      <c r="C4313" s="149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96"/>
      <c r="E4313" s="98"/>
      <c r="F4313" s="120"/>
      <c r="G4313" s="99"/>
      <c r="H4313" s="172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85"/>
      <c r="J4313" s="171" t="str">
        <f t="shared" si="131"/>
        <v/>
      </c>
      <c r="K4313" s="163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53" t="str">
        <f>IF('C. Consumer Service Detail'!$F4313="","",IF(VLOOKUP('C. Consumer Service Detail'!$F4313,'Table of Current Services'!$B$7:$F$36,'Table of Current Services'!$F$5,)="cost","Yes","No"))</f>
        <v/>
      </c>
      <c r="M4313" s="154" t="str">
        <f>IFERROR(IF('C. Consumer Service Detail'!$K4313="No Match","No",VLOOKUP('C. Consumer Service Detail'!$C4313,'B. Consumer Budget'!$E$11:$F$2010,2,FALSE)),"")</f>
        <v/>
      </c>
      <c r="P4313" s="94"/>
      <c r="Q4313" s="94"/>
    </row>
    <row r="4314" spans="2:17" x14ac:dyDescent="0.25">
      <c r="B4314" s="95">
        <f t="shared" si="132"/>
        <v>4304</v>
      </c>
      <c r="C4314" s="149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97"/>
      <c r="E4314" s="96"/>
      <c r="F4314" s="119"/>
      <c r="G4314" s="97"/>
      <c r="H4314" s="170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86"/>
      <c r="J4314" s="171" t="str">
        <f t="shared" si="131"/>
        <v/>
      </c>
      <c r="K4314" s="163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53" t="str">
        <f>IF('C. Consumer Service Detail'!$F4314="","",IF(VLOOKUP('C. Consumer Service Detail'!$F4314,'Table of Current Services'!$B$7:$F$36,'Table of Current Services'!$F$5,)="cost","Yes","No"))</f>
        <v/>
      </c>
      <c r="M4314" s="154" t="str">
        <f>IFERROR(IF('C. Consumer Service Detail'!$K4314="No Match","No",VLOOKUP('C. Consumer Service Detail'!$C4314,'B. Consumer Budget'!$E$11:$F$2010,2,FALSE)),"")</f>
        <v/>
      </c>
      <c r="P4314" s="94"/>
      <c r="Q4314" s="94"/>
    </row>
    <row r="4315" spans="2:17" x14ac:dyDescent="0.25">
      <c r="B4315" s="95">
        <f t="shared" si="132"/>
        <v>4305</v>
      </c>
      <c r="C4315" s="149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96"/>
      <c r="E4315" s="98"/>
      <c r="F4315" s="120"/>
      <c r="G4315" s="99"/>
      <c r="H4315" s="172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85"/>
      <c r="J4315" s="171" t="str">
        <f t="shared" si="131"/>
        <v/>
      </c>
      <c r="K4315" s="163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53" t="str">
        <f>IF('C. Consumer Service Detail'!$F4315="","",IF(VLOOKUP('C. Consumer Service Detail'!$F4315,'Table of Current Services'!$B$7:$F$36,'Table of Current Services'!$F$5,)="cost","Yes","No"))</f>
        <v/>
      </c>
      <c r="M4315" s="154" t="str">
        <f>IFERROR(IF('C. Consumer Service Detail'!$K4315="No Match","No",VLOOKUP('C. Consumer Service Detail'!$C4315,'B. Consumer Budget'!$E$11:$F$2010,2,FALSE)),"")</f>
        <v/>
      </c>
      <c r="P4315" s="94"/>
      <c r="Q4315" s="94"/>
    </row>
    <row r="4316" spans="2:17" x14ac:dyDescent="0.25">
      <c r="B4316" s="95">
        <f t="shared" si="132"/>
        <v>4306</v>
      </c>
      <c r="C4316" s="149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97"/>
      <c r="E4316" s="96"/>
      <c r="F4316" s="119"/>
      <c r="G4316" s="97"/>
      <c r="H4316" s="170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86"/>
      <c r="J4316" s="171" t="str">
        <f t="shared" si="131"/>
        <v/>
      </c>
      <c r="K4316" s="163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53" t="str">
        <f>IF('C. Consumer Service Detail'!$F4316="","",IF(VLOOKUP('C. Consumer Service Detail'!$F4316,'Table of Current Services'!$B$7:$F$36,'Table of Current Services'!$F$5,)="cost","Yes","No"))</f>
        <v/>
      </c>
      <c r="M4316" s="154" t="str">
        <f>IFERROR(IF('C. Consumer Service Detail'!$K4316="No Match","No",VLOOKUP('C. Consumer Service Detail'!$C4316,'B. Consumer Budget'!$E$11:$F$2010,2,FALSE)),"")</f>
        <v/>
      </c>
      <c r="P4316" s="94"/>
      <c r="Q4316" s="94"/>
    </row>
    <row r="4317" spans="2:17" x14ac:dyDescent="0.25">
      <c r="B4317" s="95">
        <f t="shared" si="132"/>
        <v>4307</v>
      </c>
      <c r="C4317" s="149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96"/>
      <c r="E4317" s="98"/>
      <c r="F4317" s="120"/>
      <c r="G4317" s="99"/>
      <c r="H4317" s="172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85"/>
      <c r="J4317" s="171" t="str">
        <f t="shared" si="131"/>
        <v/>
      </c>
      <c r="K4317" s="163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53" t="str">
        <f>IF('C. Consumer Service Detail'!$F4317="","",IF(VLOOKUP('C. Consumer Service Detail'!$F4317,'Table of Current Services'!$B$7:$F$36,'Table of Current Services'!$F$5,)="cost","Yes","No"))</f>
        <v/>
      </c>
      <c r="M4317" s="154" t="str">
        <f>IFERROR(IF('C. Consumer Service Detail'!$K4317="No Match","No",VLOOKUP('C. Consumer Service Detail'!$C4317,'B. Consumer Budget'!$E$11:$F$2010,2,FALSE)),"")</f>
        <v/>
      </c>
      <c r="P4317" s="94"/>
      <c r="Q4317" s="94"/>
    </row>
    <row r="4318" spans="2:17" x14ac:dyDescent="0.25">
      <c r="B4318" s="95">
        <f t="shared" si="132"/>
        <v>4308</v>
      </c>
      <c r="C4318" s="149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97"/>
      <c r="E4318" s="96"/>
      <c r="F4318" s="119"/>
      <c r="G4318" s="97"/>
      <c r="H4318" s="170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86"/>
      <c r="J4318" s="171" t="str">
        <f t="shared" si="131"/>
        <v/>
      </c>
      <c r="K4318" s="163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53" t="str">
        <f>IF('C. Consumer Service Detail'!$F4318="","",IF(VLOOKUP('C. Consumer Service Detail'!$F4318,'Table of Current Services'!$B$7:$F$36,'Table of Current Services'!$F$5,)="cost","Yes","No"))</f>
        <v/>
      </c>
      <c r="M4318" s="154" t="str">
        <f>IFERROR(IF('C. Consumer Service Detail'!$K4318="No Match","No",VLOOKUP('C. Consumer Service Detail'!$C4318,'B. Consumer Budget'!$E$11:$F$2010,2,FALSE)),"")</f>
        <v/>
      </c>
      <c r="P4318" s="94"/>
      <c r="Q4318" s="94"/>
    </row>
    <row r="4319" spans="2:17" x14ac:dyDescent="0.25">
      <c r="B4319" s="95">
        <f t="shared" si="132"/>
        <v>4309</v>
      </c>
      <c r="C4319" s="149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96"/>
      <c r="E4319" s="98"/>
      <c r="F4319" s="120"/>
      <c r="G4319" s="99"/>
      <c r="H4319" s="172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85"/>
      <c r="J4319" s="171" t="str">
        <f t="shared" si="131"/>
        <v/>
      </c>
      <c r="K4319" s="163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53" t="str">
        <f>IF('C. Consumer Service Detail'!$F4319="","",IF(VLOOKUP('C. Consumer Service Detail'!$F4319,'Table of Current Services'!$B$7:$F$36,'Table of Current Services'!$F$5,)="cost","Yes","No"))</f>
        <v/>
      </c>
      <c r="M4319" s="154" t="str">
        <f>IFERROR(IF('C. Consumer Service Detail'!$K4319="No Match","No",VLOOKUP('C. Consumer Service Detail'!$C4319,'B. Consumer Budget'!$E$11:$F$2010,2,FALSE)),"")</f>
        <v/>
      </c>
      <c r="P4319" s="94"/>
      <c r="Q4319" s="94"/>
    </row>
    <row r="4320" spans="2:17" x14ac:dyDescent="0.25">
      <c r="B4320" s="95">
        <f t="shared" si="132"/>
        <v>4310</v>
      </c>
      <c r="C4320" s="149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97"/>
      <c r="E4320" s="96"/>
      <c r="F4320" s="119"/>
      <c r="G4320" s="97"/>
      <c r="H4320" s="170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86"/>
      <c r="J4320" s="171" t="str">
        <f t="shared" si="131"/>
        <v/>
      </c>
      <c r="K4320" s="163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53" t="str">
        <f>IF('C. Consumer Service Detail'!$F4320="","",IF(VLOOKUP('C. Consumer Service Detail'!$F4320,'Table of Current Services'!$B$7:$F$36,'Table of Current Services'!$F$5,)="cost","Yes","No"))</f>
        <v/>
      </c>
      <c r="M4320" s="154" t="str">
        <f>IFERROR(IF('C. Consumer Service Detail'!$K4320="No Match","No",VLOOKUP('C. Consumer Service Detail'!$C4320,'B. Consumer Budget'!$E$11:$F$2010,2,FALSE)),"")</f>
        <v/>
      </c>
      <c r="P4320" s="94"/>
      <c r="Q4320" s="94"/>
    </row>
    <row r="4321" spans="2:17" x14ac:dyDescent="0.25">
      <c r="B4321" s="95">
        <f t="shared" si="132"/>
        <v>4311</v>
      </c>
      <c r="C4321" s="149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96"/>
      <c r="E4321" s="98"/>
      <c r="F4321" s="120"/>
      <c r="G4321" s="99"/>
      <c r="H4321" s="172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85"/>
      <c r="J4321" s="171" t="str">
        <f t="shared" si="131"/>
        <v/>
      </c>
      <c r="K4321" s="163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53" t="str">
        <f>IF('C. Consumer Service Detail'!$F4321="","",IF(VLOOKUP('C. Consumer Service Detail'!$F4321,'Table of Current Services'!$B$7:$F$36,'Table of Current Services'!$F$5,)="cost","Yes","No"))</f>
        <v/>
      </c>
      <c r="M4321" s="154" t="str">
        <f>IFERROR(IF('C. Consumer Service Detail'!$K4321="No Match","No",VLOOKUP('C. Consumer Service Detail'!$C4321,'B. Consumer Budget'!$E$11:$F$2010,2,FALSE)),"")</f>
        <v/>
      </c>
      <c r="P4321" s="94"/>
      <c r="Q4321" s="94"/>
    </row>
    <row r="4322" spans="2:17" x14ac:dyDescent="0.25">
      <c r="B4322" s="95">
        <f t="shared" si="132"/>
        <v>4312</v>
      </c>
      <c r="C4322" s="149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97"/>
      <c r="E4322" s="96"/>
      <c r="F4322" s="119"/>
      <c r="G4322" s="97"/>
      <c r="H4322" s="170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86"/>
      <c r="J4322" s="171" t="str">
        <f t="shared" si="131"/>
        <v/>
      </c>
      <c r="K4322" s="163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53" t="str">
        <f>IF('C. Consumer Service Detail'!$F4322="","",IF(VLOOKUP('C. Consumer Service Detail'!$F4322,'Table of Current Services'!$B$7:$F$36,'Table of Current Services'!$F$5,)="cost","Yes","No"))</f>
        <v/>
      </c>
      <c r="M4322" s="154" t="str">
        <f>IFERROR(IF('C. Consumer Service Detail'!$K4322="No Match","No",VLOOKUP('C. Consumer Service Detail'!$C4322,'B. Consumer Budget'!$E$11:$F$2010,2,FALSE)),"")</f>
        <v/>
      </c>
      <c r="P4322" s="94"/>
      <c r="Q4322" s="94"/>
    </row>
    <row r="4323" spans="2:17" x14ac:dyDescent="0.25">
      <c r="B4323" s="95">
        <f t="shared" si="132"/>
        <v>4313</v>
      </c>
      <c r="C4323" s="149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96"/>
      <c r="E4323" s="98"/>
      <c r="F4323" s="120"/>
      <c r="G4323" s="99"/>
      <c r="H4323" s="172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85"/>
      <c r="J4323" s="171" t="str">
        <f t="shared" si="131"/>
        <v/>
      </c>
      <c r="K4323" s="163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53" t="str">
        <f>IF('C. Consumer Service Detail'!$F4323="","",IF(VLOOKUP('C. Consumer Service Detail'!$F4323,'Table of Current Services'!$B$7:$F$36,'Table of Current Services'!$F$5,)="cost","Yes","No"))</f>
        <v/>
      </c>
      <c r="M4323" s="154" t="str">
        <f>IFERROR(IF('C. Consumer Service Detail'!$K4323="No Match","No",VLOOKUP('C. Consumer Service Detail'!$C4323,'B. Consumer Budget'!$E$11:$F$2010,2,FALSE)),"")</f>
        <v/>
      </c>
      <c r="P4323" s="94"/>
      <c r="Q4323" s="94"/>
    </row>
    <row r="4324" spans="2:17" x14ac:dyDescent="0.25">
      <c r="B4324" s="95">
        <f t="shared" si="132"/>
        <v>4314</v>
      </c>
      <c r="C4324" s="149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97"/>
      <c r="E4324" s="96"/>
      <c r="F4324" s="119"/>
      <c r="G4324" s="97"/>
      <c r="H4324" s="170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86"/>
      <c r="J4324" s="171" t="str">
        <f t="shared" si="131"/>
        <v/>
      </c>
      <c r="K4324" s="163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53" t="str">
        <f>IF('C. Consumer Service Detail'!$F4324="","",IF(VLOOKUP('C. Consumer Service Detail'!$F4324,'Table of Current Services'!$B$7:$F$36,'Table of Current Services'!$F$5,)="cost","Yes","No"))</f>
        <v/>
      </c>
      <c r="M4324" s="154" t="str">
        <f>IFERROR(IF('C. Consumer Service Detail'!$K4324="No Match","No",VLOOKUP('C. Consumer Service Detail'!$C4324,'B. Consumer Budget'!$E$11:$F$2010,2,FALSE)),"")</f>
        <v/>
      </c>
      <c r="P4324" s="94"/>
      <c r="Q4324" s="94"/>
    </row>
    <row r="4325" spans="2:17" x14ac:dyDescent="0.25">
      <c r="B4325" s="95">
        <f t="shared" si="132"/>
        <v>4315</v>
      </c>
      <c r="C4325" s="149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96"/>
      <c r="E4325" s="98"/>
      <c r="F4325" s="120"/>
      <c r="G4325" s="99"/>
      <c r="H4325" s="172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85"/>
      <c r="J4325" s="171" t="str">
        <f t="shared" si="131"/>
        <v/>
      </c>
      <c r="K4325" s="163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53" t="str">
        <f>IF('C. Consumer Service Detail'!$F4325="","",IF(VLOOKUP('C. Consumer Service Detail'!$F4325,'Table of Current Services'!$B$7:$F$36,'Table of Current Services'!$F$5,)="cost","Yes","No"))</f>
        <v/>
      </c>
      <c r="M4325" s="154" t="str">
        <f>IFERROR(IF('C. Consumer Service Detail'!$K4325="No Match","No",VLOOKUP('C. Consumer Service Detail'!$C4325,'B. Consumer Budget'!$E$11:$F$2010,2,FALSE)),"")</f>
        <v/>
      </c>
      <c r="P4325" s="94"/>
      <c r="Q4325" s="94"/>
    </row>
    <row r="4326" spans="2:17" x14ac:dyDescent="0.25">
      <c r="B4326" s="95">
        <f t="shared" si="132"/>
        <v>4316</v>
      </c>
      <c r="C4326" s="149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97"/>
      <c r="E4326" s="96"/>
      <c r="F4326" s="119"/>
      <c r="G4326" s="97"/>
      <c r="H4326" s="170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86"/>
      <c r="J4326" s="171" t="str">
        <f t="shared" si="131"/>
        <v/>
      </c>
      <c r="K4326" s="163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53" t="str">
        <f>IF('C. Consumer Service Detail'!$F4326="","",IF(VLOOKUP('C. Consumer Service Detail'!$F4326,'Table of Current Services'!$B$7:$F$36,'Table of Current Services'!$F$5,)="cost","Yes","No"))</f>
        <v/>
      </c>
      <c r="M4326" s="154" t="str">
        <f>IFERROR(IF('C. Consumer Service Detail'!$K4326="No Match","No",VLOOKUP('C. Consumer Service Detail'!$C4326,'B. Consumer Budget'!$E$11:$F$2010,2,FALSE)),"")</f>
        <v/>
      </c>
      <c r="P4326" s="94"/>
      <c r="Q4326" s="94"/>
    </row>
    <row r="4327" spans="2:17" x14ac:dyDescent="0.25">
      <c r="B4327" s="95">
        <f t="shared" si="132"/>
        <v>4317</v>
      </c>
      <c r="C4327" s="149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96"/>
      <c r="E4327" s="98"/>
      <c r="F4327" s="120"/>
      <c r="G4327" s="99"/>
      <c r="H4327" s="172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85"/>
      <c r="J4327" s="171" t="str">
        <f t="shared" si="131"/>
        <v/>
      </c>
      <c r="K4327" s="163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53" t="str">
        <f>IF('C. Consumer Service Detail'!$F4327="","",IF(VLOOKUP('C. Consumer Service Detail'!$F4327,'Table of Current Services'!$B$7:$F$36,'Table of Current Services'!$F$5,)="cost","Yes","No"))</f>
        <v/>
      </c>
      <c r="M4327" s="154" t="str">
        <f>IFERROR(IF('C. Consumer Service Detail'!$K4327="No Match","No",VLOOKUP('C. Consumer Service Detail'!$C4327,'B. Consumer Budget'!$E$11:$F$2010,2,FALSE)),"")</f>
        <v/>
      </c>
      <c r="P4327" s="94"/>
      <c r="Q4327" s="94"/>
    </row>
    <row r="4328" spans="2:17" x14ac:dyDescent="0.25">
      <c r="B4328" s="95">
        <f t="shared" si="132"/>
        <v>4318</v>
      </c>
      <c r="C4328" s="149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97"/>
      <c r="E4328" s="96"/>
      <c r="F4328" s="119"/>
      <c r="G4328" s="97"/>
      <c r="H4328" s="170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86"/>
      <c r="J4328" s="171" t="str">
        <f t="shared" si="131"/>
        <v/>
      </c>
      <c r="K4328" s="163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53" t="str">
        <f>IF('C. Consumer Service Detail'!$F4328="","",IF(VLOOKUP('C. Consumer Service Detail'!$F4328,'Table of Current Services'!$B$7:$F$36,'Table of Current Services'!$F$5,)="cost","Yes","No"))</f>
        <v/>
      </c>
      <c r="M4328" s="154" t="str">
        <f>IFERROR(IF('C. Consumer Service Detail'!$K4328="No Match","No",VLOOKUP('C. Consumer Service Detail'!$C4328,'B. Consumer Budget'!$E$11:$F$2010,2,FALSE)),"")</f>
        <v/>
      </c>
      <c r="P4328" s="94"/>
      <c r="Q4328" s="94"/>
    </row>
    <row r="4329" spans="2:17" x14ac:dyDescent="0.25">
      <c r="B4329" s="95">
        <f t="shared" si="132"/>
        <v>4319</v>
      </c>
      <c r="C4329" s="149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96"/>
      <c r="E4329" s="98"/>
      <c r="F4329" s="120"/>
      <c r="G4329" s="99"/>
      <c r="H4329" s="172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85"/>
      <c r="J4329" s="171" t="str">
        <f t="shared" si="131"/>
        <v/>
      </c>
      <c r="K4329" s="163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53" t="str">
        <f>IF('C. Consumer Service Detail'!$F4329="","",IF(VLOOKUP('C. Consumer Service Detail'!$F4329,'Table of Current Services'!$B$7:$F$36,'Table of Current Services'!$F$5,)="cost","Yes","No"))</f>
        <v/>
      </c>
      <c r="M4329" s="154" t="str">
        <f>IFERROR(IF('C. Consumer Service Detail'!$K4329="No Match","No",VLOOKUP('C. Consumer Service Detail'!$C4329,'B. Consumer Budget'!$E$11:$F$2010,2,FALSE)),"")</f>
        <v/>
      </c>
      <c r="P4329" s="94"/>
      <c r="Q4329" s="94"/>
    </row>
    <row r="4330" spans="2:17" x14ac:dyDescent="0.25">
      <c r="B4330" s="95">
        <f t="shared" si="132"/>
        <v>4320</v>
      </c>
      <c r="C4330" s="149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97"/>
      <c r="E4330" s="96"/>
      <c r="F4330" s="119"/>
      <c r="G4330" s="97"/>
      <c r="H4330" s="170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86"/>
      <c r="J4330" s="171" t="str">
        <f t="shared" si="131"/>
        <v/>
      </c>
      <c r="K4330" s="163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53" t="str">
        <f>IF('C. Consumer Service Detail'!$F4330="","",IF(VLOOKUP('C. Consumer Service Detail'!$F4330,'Table of Current Services'!$B$7:$F$36,'Table of Current Services'!$F$5,)="cost","Yes","No"))</f>
        <v/>
      </c>
      <c r="M4330" s="154" t="str">
        <f>IFERROR(IF('C. Consumer Service Detail'!$K4330="No Match","No",VLOOKUP('C. Consumer Service Detail'!$C4330,'B. Consumer Budget'!$E$11:$F$2010,2,FALSE)),"")</f>
        <v/>
      </c>
      <c r="P4330" s="94"/>
      <c r="Q4330" s="94"/>
    </row>
    <row r="4331" spans="2:17" x14ac:dyDescent="0.25">
      <c r="B4331" s="95">
        <f t="shared" si="132"/>
        <v>4321</v>
      </c>
      <c r="C4331" s="149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96"/>
      <c r="E4331" s="98"/>
      <c r="F4331" s="120"/>
      <c r="G4331" s="99"/>
      <c r="H4331" s="172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85"/>
      <c r="J4331" s="171" t="str">
        <f t="shared" si="131"/>
        <v/>
      </c>
      <c r="K4331" s="163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53" t="str">
        <f>IF('C. Consumer Service Detail'!$F4331="","",IF(VLOOKUP('C. Consumer Service Detail'!$F4331,'Table of Current Services'!$B$7:$F$36,'Table of Current Services'!$F$5,)="cost","Yes","No"))</f>
        <v/>
      </c>
      <c r="M4331" s="154" t="str">
        <f>IFERROR(IF('C. Consumer Service Detail'!$K4331="No Match","No",VLOOKUP('C. Consumer Service Detail'!$C4331,'B. Consumer Budget'!$E$11:$F$2010,2,FALSE)),"")</f>
        <v/>
      </c>
      <c r="P4331" s="94"/>
      <c r="Q4331" s="94"/>
    </row>
    <row r="4332" spans="2:17" x14ac:dyDescent="0.25">
      <c r="B4332" s="95">
        <f t="shared" si="132"/>
        <v>4322</v>
      </c>
      <c r="C4332" s="149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97"/>
      <c r="E4332" s="96"/>
      <c r="F4332" s="119"/>
      <c r="G4332" s="97"/>
      <c r="H4332" s="170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86"/>
      <c r="J4332" s="171" t="str">
        <f t="shared" si="131"/>
        <v/>
      </c>
      <c r="K4332" s="163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53" t="str">
        <f>IF('C. Consumer Service Detail'!$F4332="","",IF(VLOOKUP('C. Consumer Service Detail'!$F4332,'Table of Current Services'!$B$7:$F$36,'Table of Current Services'!$F$5,)="cost","Yes","No"))</f>
        <v/>
      </c>
      <c r="M4332" s="154" t="str">
        <f>IFERROR(IF('C. Consumer Service Detail'!$K4332="No Match","No",VLOOKUP('C. Consumer Service Detail'!$C4332,'B. Consumer Budget'!$E$11:$F$2010,2,FALSE)),"")</f>
        <v/>
      </c>
      <c r="P4332" s="94"/>
      <c r="Q4332" s="94"/>
    </row>
    <row r="4333" spans="2:17" x14ac:dyDescent="0.25">
      <c r="B4333" s="95">
        <f t="shared" si="132"/>
        <v>4323</v>
      </c>
      <c r="C4333" s="149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96"/>
      <c r="E4333" s="98"/>
      <c r="F4333" s="120"/>
      <c r="G4333" s="99"/>
      <c r="H4333" s="172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85"/>
      <c r="J4333" s="171" t="str">
        <f t="shared" si="131"/>
        <v/>
      </c>
      <c r="K4333" s="163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53" t="str">
        <f>IF('C. Consumer Service Detail'!$F4333="","",IF(VLOOKUP('C. Consumer Service Detail'!$F4333,'Table of Current Services'!$B$7:$F$36,'Table of Current Services'!$F$5,)="cost","Yes","No"))</f>
        <v/>
      </c>
      <c r="M4333" s="154" t="str">
        <f>IFERROR(IF('C. Consumer Service Detail'!$K4333="No Match","No",VLOOKUP('C. Consumer Service Detail'!$C4333,'B. Consumer Budget'!$E$11:$F$2010,2,FALSE)),"")</f>
        <v/>
      </c>
      <c r="P4333" s="94"/>
      <c r="Q4333" s="94"/>
    </row>
    <row r="4334" spans="2:17" x14ac:dyDescent="0.25">
      <c r="B4334" s="95">
        <f t="shared" si="132"/>
        <v>4324</v>
      </c>
      <c r="C4334" s="149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97"/>
      <c r="E4334" s="96"/>
      <c r="F4334" s="119"/>
      <c r="G4334" s="97"/>
      <c r="H4334" s="170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86"/>
      <c r="J4334" s="171" t="str">
        <f t="shared" si="131"/>
        <v/>
      </c>
      <c r="K4334" s="163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53" t="str">
        <f>IF('C. Consumer Service Detail'!$F4334="","",IF(VLOOKUP('C. Consumer Service Detail'!$F4334,'Table of Current Services'!$B$7:$F$36,'Table of Current Services'!$F$5,)="cost","Yes","No"))</f>
        <v/>
      </c>
      <c r="M4334" s="154" t="str">
        <f>IFERROR(IF('C. Consumer Service Detail'!$K4334="No Match","No",VLOOKUP('C. Consumer Service Detail'!$C4334,'B. Consumer Budget'!$E$11:$F$2010,2,FALSE)),"")</f>
        <v/>
      </c>
      <c r="P4334" s="94"/>
      <c r="Q4334" s="94"/>
    </row>
    <row r="4335" spans="2:17" x14ac:dyDescent="0.25">
      <c r="B4335" s="95">
        <f t="shared" si="132"/>
        <v>4325</v>
      </c>
      <c r="C4335" s="149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96"/>
      <c r="E4335" s="98"/>
      <c r="F4335" s="120"/>
      <c r="G4335" s="99"/>
      <c r="H4335" s="172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85"/>
      <c r="J4335" s="171" t="str">
        <f t="shared" si="131"/>
        <v/>
      </c>
      <c r="K4335" s="163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53" t="str">
        <f>IF('C. Consumer Service Detail'!$F4335="","",IF(VLOOKUP('C. Consumer Service Detail'!$F4335,'Table of Current Services'!$B$7:$F$36,'Table of Current Services'!$F$5,)="cost","Yes","No"))</f>
        <v/>
      </c>
      <c r="M4335" s="154" t="str">
        <f>IFERROR(IF('C. Consumer Service Detail'!$K4335="No Match","No",VLOOKUP('C. Consumer Service Detail'!$C4335,'B. Consumer Budget'!$E$11:$F$2010,2,FALSE)),"")</f>
        <v/>
      </c>
      <c r="P4335" s="94"/>
      <c r="Q4335" s="94"/>
    </row>
    <row r="4336" spans="2:17" x14ac:dyDescent="0.25">
      <c r="B4336" s="95">
        <f t="shared" si="132"/>
        <v>4326</v>
      </c>
      <c r="C4336" s="149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97"/>
      <c r="E4336" s="96"/>
      <c r="F4336" s="119"/>
      <c r="G4336" s="97"/>
      <c r="H4336" s="170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86"/>
      <c r="J4336" s="171" t="str">
        <f t="shared" si="131"/>
        <v/>
      </c>
      <c r="K4336" s="163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53" t="str">
        <f>IF('C. Consumer Service Detail'!$F4336="","",IF(VLOOKUP('C. Consumer Service Detail'!$F4336,'Table of Current Services'!$B$7:$F$36,'Table of Current Services'!$F$5,)="cost","Yes","No"))</f>
        <v/>
      </c>
      <c r="M4336" s="154" t="str">
        <f>IFERROR(IF('C. Consumer Service Detail'!$K4336="No Match","No",VLOOKUP('C. Consumer Service Detail'!$C4336,'B. Consumer Budget'!$E$11:$F$2010,2,FALSE)),"")</f>
        <v/>
      </c>
      <c r="P4336" s="94"/>
      <c r="Q4336" s="94"/>
    </row>
    <row r="4337" spans="2:17" x14ac:dyDescent="0.25">
      <c r="B4337" s="95">
        <f t="shared" si="132"/>
        <v>4327</v>
      </c>
      <c r="C4337" s="149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96"/>
      <c r="E4337" s="98"/>
      <c r="F4337" s="120"/>
      <c r="G4337" s="99"/>
      <c r="H4337" s="172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85"/>
      <c r="J4337" s="171" t="str">
        <f t="shared" si="131"/>
        <v/>
      </c>
      <c r="K4337" s="163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53" t="str">
        <f>IF('C. Consumer Service Detail'!$F4337="","",IF(VLOOKUP('C. Consumer Service Detail'!$F4337,'Table of Current Services'!$B$7:$F$36,'Table of Current Services'!$F$5,)="cost","Yes","No"))</f>
        <v/>
      </c>
      <c r="M4337" s="154" t="str">
        <f>IFERROR(IF('C. Consumer Service Detail'!$K4337="No Match","No",VLOOKUP('C. Consumer Service Detail'!$C4337,'B. Consumer Budget'!$E$11:$F$2010,2,FALSE)),"")</f>
        <v/>
      </c>
      <c r="P4337" s="94"/>
      <c r="Q4337" s="94"/>
    </row>
    <row r="4338" spans="2:17" x14ac:dyDescent="0.25">
      <c r="B4338" s="95">
        <f t="shared" si="132"/>
        <v>4328</v>
      </c>
      <c r="C4338" s="149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97"/>
      <c r="E4338" s="96"/>
      <c r="F4338" s="119"/>
      <c r="G4338" s="97"/>
      <c r="H4338" s="170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86"/>
      <c r="J4338" s="171" t="str">
        <f t="shared" si="131"/>
        <v/>
      </c>
      <c r="K4338" s="163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53" t="str">
        <f>IF('C. Consumer Service Detail'!$F4338="","",IF(VLOOKUP('C. Consumer Service Detail'!$F4338,'Table of Current Services'!$B$7:$F$36,'Table of Current Services'!$F$5,)="cost","Yes","No"))</f>
        <v/>
      </c>
      <c r="M4338" s="154" t="str">
        <f>IFERROR(IF('C. Consumer Service Detail'!$K4338="No Match","No",VLOOKUP('C. Consumer Service Detail'!$C4338,'B. Consumer Budget'!$E$11:$F$2010,2,FALSE)),"")</f>
        <v/>
      </c>
      <c r="P4338" s="94"/>
      <c r="Q4338" s="94"/>
    </row>
    <row r="4339" spans="2:17" x14ac:dyDescent="0.25">
      <c r="B4339" s="95">
        <f t="shared" si="132"/>
        <v>4329</v>
      </c>
      <c r="C4339" s="149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96"/>
      <c r="E4339" s="98"/>
      <c r="F4339" s="120"/>
      <c r="G4339" s="99"/>
      <c r="H4339" s="172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85"/>
      <c r="J4339" s="171" t="str">
        <f t="shared" si="131"/>
        <v/>
      </c>
      <c r="K4339" s="163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53" t="str">
        <f>IF('C. Consumer Service Detail'!$F4339="","",IF(VLOOKUP('C. Consumer Service Detail'!$F4339,'Table of Current Services'!$B$7:$F$36,'Table of Current Services'!$F$5,)="cost","Yes","No"))</f>
        <v/>
      </c>
      <c r="M4339" s="154" t="str">
        <f>IFERROR(IF('C. Consumer Service Detail'!$K4339="No Match","No",VLOOKUP('C. Consumer Service Detail'!$C4339,'B. Consumer Budget'!$E$11:$F$2010,2,FALSE)),"")</f>
        <v/>
      </c>
      <c r="P4339" s="94"/>
      <c r="Q4339" s="94"/>
    </row>
    <row r="4340" spans="2:17" x14ac:dyDescent="0.25">
      <c r="B4340" s="95">
        <f t="shared" si="132"/>
        <v>4330</v>
      </c>
      <c r="C4340" s="149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97"/>
      <c r="E4340" s="96"/>
      <c r="F4340" s="119"/>
      <c r="G4340" s="97"/>
      <c r="H4340" s="170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86"/>
      <c r="J4340" s="171" t="str">
        <f t="shared" si="131"/>
        <v/>
      </c>
      <c r="K4340" s="163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53" t="str">
        <f>IF('C. Consumer Service Detail'!$F4340="","",IF(VLOOKUP('C. Consumer Service Detail'!$F4340,'Table of Current Services'!$B$7:$F$36,'Table of Current Services'!$F$5,)="cost","Yes","No"))</f>
        <v/>
      </c>
      <c r="M4340" s="154" t="str">
        <f>IFERROR(IF('C. Consumer Service Detail'!$K4340="No Match","No",VLOOKUP('C. Consumer Service Detail'!$C4340,'B. Consumer Budget'!$E$11:$F$2010,2,FALSE)),"")</f>
        <v/>
      </c>
      <c r="P4340" s="94"/>
      <c r="Q4340" s="94"/>
    </row>
    <row r="4341" spans="2:17" x14ac:dyDescent="0.25">
      <c r="B4341" s="95">
        <f t="shared" si="132"/>
        <v>4331</v>
      </c>
      <c r="C4341" s="149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96"/>
      <c r="E4341" s="98"/>
      <c r="F4341" s="120"/>
      <c r="G4341" s="99"/>
      <c r="H4341" s="172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85"/>
      <c r="J4341" s="171" t="str">
        <f t="shared" si="131"/>
        <v/>
      </c>
      <c r="K4341" s="163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53" t="str">
        <f>IF('C. Consumer Service Detail'!$F4341="","",IF(VLOOKUP('C. Consumer Service Detail'!$F4341,'Table of Current Services'!$B$7:$F$36,'Table of Current Services'!$F$5,)="cost","Yes","No"))</f>
        <v/>
      </c>
      <c r="M4341" s="154" t="str">
        <f>IFERROR(IF('C. Consumer Service Detail'!$K4341="No Match","No",VLOOKUP('C. Consumer Service Detail'!$C4341,'B. Consumer Budget'!$E$11:$F$2010,2,FALSE)),"")</f>
        <v/>
      </c>
      <c r="P4341" s="94"/>
      <c r="Q4341" s="94"/>
    </row>
    <row r="4342" spans="2:17" x14ac:dyDescent="0.25">
      <c r="B4342" s="95">
        <f t="shared" si="132"/>
        <v>4332</v>
      </c>
      <c r="C4342" s="149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97"/>
      <c r="E4342" s="96"/>
      <c r="F4342" s="119"/>
      <c r="G4342" s="97"/>
      <c r="H4342" s="170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86"/>
      <c r="J4342" s="171" t="str">
        <f t="shared" si="131"/>
        <v/>
      </c>
      <c r="K4342" s="163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53" t="str">
        <f>IF('C. Consumer Service Detail'!$F4342="","",IF(VLOOKUP('C. Consumer Service Detail'!$F4342,'Table of Current Services'!$B$7:$F$36,'Table of Current Services'!$F$5,)="cost","Yes","No"))</f>
        <v/>
      </c>
      <c r="M4342" s="154" t="str">
        <f>IFERROR(IF('C. Consumer Service Detail'!$K4342="No Match","No",VLOOKUP('C. Consumer Service Detail'!$C4342,'B. Consumer Budget'!$E$11:$F$2010,2,FALSE)),"")</f>
        <v/>
      </c>
      <c r="P4342" s="94"/>
      <c r="Q4342" s="94"/>
    </row>
    <row r="4343" spans="2:17" x14ac:dyDescent="0.25">
      <c r="B4343" s="95">
        <f t="shared" si="132"/>
        <v>4333</v>
      </c>
      <c r="C4343" s="149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96"/>
      <c r="E4343" s="98"/>
      <c r="F4343" s="120"/>
      <c r="G4343" s="99"/>
      <c r="H4343" s="172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85"/>
      <c r="J4343" s="171" t="str">
        <f t="shared" si="131"/>
        <v/>
      </c>
      <c r="K4343" s="163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53" t="str">
        <f>IF('C. Consumer Service Detail'!$F4343="","",IF(VLOOKUP('C. Consumer Service Detail'!$F4343,'Table of Current Services'!$B$7:$F$36,'Table of Current Services'!$F$5,)="cost","Yes","No"))</f>
        <v/>
      </c>
      <c r="M4343" s="154" t="str">
        <f>IFERROR(IF('C. Consumer Service Detail'!$K4343="No Match","No",VLOOKUP('C. Consumer Service Detail'!$C4343,'B. Consumer Budget'!$E$11:$F$2010,2,FALSE)),"")</f>
        <v/>
      </c>
      <c r="P4343" s="94"/>
      <c r="Q4343" s="94"/>
    </row>
    <row r="4344" spans="2:17" x14ac:dyDescent="0.25">
      <c r="B4344" s="95">
        <f t="shared" si="132"/>
        <v>4334</v>
      </c>
      <c r="C4344" s="149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97"/>
      <c r="E4344" s="96"/>
      <c r="F4344" s="119"/>
      <c r="G4344" s="97"/>
      <c r="H4344" s="170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86"/>
      <c r="J4344" s="171" t="str">
        <f t="shared" si="131"/>
        <v/>
      </c>
      <c r="K4344" s="163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53" t="str">
        <f>IF('C. Consumer Service Detail'!$F4344="","",IF(VLOOKUP('C. Consumer Service Detail'!$F4344,'Table of Current Services'!$B$7:$F$36,'Table of Current Services'!$F$5,)="cost","Yes","No"))</f>
        <v/>
      </c>
      <c r="M4344" s="154" t="str">
        <f>IFERROR(IF('C. Consumer Service Detail'!$K4344="No Match","No",VLOOKUP('C. Consumer Service Detail'!$C4344,'B. Consumer Budget'!$E$11:$F$2010,2,FALSE)),"")</f>
        <v/>
      </c>
      <c r="P4344" s="94"/>
      <c r="Q4344" s="94"/>
    </row>
    <row r="4345" spans="2:17" x14ac:dyDescent="0.25">
      <c r="B4345" s="95">
        <f t="shared" si="132"/>
        <v>4335</v>
      </c>
      <c r="C4345" s="149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96"/>
      <c r="E4345" s="98"/>
      <c r="F4345" s="120"/>
      <c r="G4345" s="99"/>
      <c r="H4345" s="172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85"/>
      <c r="J4345" s="171" t="str">
        <f t="shared" si="131"/>
        <v/>
      </c>
      <c r="K4345" s="163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53" t="str">
        <f>IF('C. Consumer Service Detail'!$F4345="","",IF(VLOOKUP('C. Consumer Service Detail'!$F4345,'Table of Current Services'!$B$7:$F$36,'Table of Current Services'!$F$5,)="cost","Yes","No"))</f>
        <v/>
      </c>
      <c r="M4345" s="154" t="str">
        <f>IFERROR(IF('C. Consumer Service Detail'!$K4345="No Match","No",VLOOKUP('C. Consumer Service Detail'!$C4345,'B. Consumer Budget'!$E$11:$F$2010,2,FALSE)),"")</f>
        <v/>
      </c>
      <c r="P4345" s="94"/>
      <c r="Q4345" s="94"/>
    </row>
    <row r="4346" spans="2:17" x14ac:dyDescent="0.25">
      <c r="B4346" s="95">
        <f t="shared" si="132"/>
        <v>4336</v>
      </c>
      <c r="C4346" s="149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97"/>
      <c r="E4346" s="96"/>
      <c r="F4346" s="119"/>
      <c r="G4346" s="97"/>
      <c r="H4346" s="170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86"/>
      <c r="J4346" s="171" t="str">
        <f t="shared" si="131"/>
        <v/>
      </c>
      <c r="K4346" s="163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53" t="str">
        <f>IF('C. Consumer Service Detail'!$F4346="","",IF(VLOOKUP('C. Consumer Service Detail'!$F4346,'Table of Current Services'!$B$7:$F$36,'Table of Current Services'!$F$5,)="cost","Yes","No"))</f>
        <v/>
      </c>
      <c r="M4346" s="154" t="str">
        <f>IFERROR(IF('C. Consumer Service Detail'!$K4346="No Match","No",VLOOKUP('C. Consumer Service Detail'!$C4346,'B. Consumer Budget'!$E$11:$F$2010,2,FALSE)),"")</f>
        <v/>
      </c>
      <c r="P4346" s="94"/>
      <c r="Q4346" s="94"/>
    </row>
    <row r="4347" spans="2:17" x14ac:dyDescent="0.25">
      <c r="B4347" s="95">
        <f t="shared" si="132"/>
        <v>4337</v>
      </c>
      <c r="C4347" s="149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96"/>
      <c r="E4347" s="98"/>
      <c r="F4347" s="120"/>
      <c r="G4347" s="99"/>
      <c r="H4347" s="172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85"/>
      <c r="J4347" s="171" t="str">
        <f t="shared" si="131"/>
        <v/>
      </c>
      <c r="K4347" s="163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53" t="str">
        <f>IF('C. Consumer Service Detail'!$F4347="","",IF(VLOOKUP('C. Consumer Service Detail'!$F4347,'Table of Current Services'!$B$7:$F$36,'Table of Current Services'!$F$5,)="cost","Yes","No"))</f>
        <v/>
      </c>
      <c r="M4347" s="154" t="str">
        <f>IFERROR(IF('C. Consumer Service Detail'!$K4347="No Match","No",VLOOKUP('C. Consumer Service Detail'!$C4347,'B. Consumer Budget'!$E$11:$F$2010,2,FALSE)),"")</f>
        <v/>
      </c>
      <c r="P4347" s="94"/>
      <c r="Q4347" s="94"/>
    </row>
    <row r="4348" spans="2:17" x14ac:dyDescent="0.25">
      <c r="B4348" s="95">
        <f t="shared" si="132"/>
        <v>4338</v>
      </c>
      <c r="C4348" s="149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97"/>
      <c r="E4348" s="96"/>
      <c r="F4348" s="119"/>
      <c r="G4348" s="97"/>
      <c r="H4348" s="170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86"/>
      <c r="J4348" s="171" t="str">
        <f t="shared" si="131"/>
        <v/>
      </c>
      <c r="K4348" s="163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53" t="str">
        <f>IF('C. Consumer Service Detail'!$F4348="","",IF(VLOOKUP('C. Consumer Service Detail'!$F4348,'Table of Current Services'!$B$7:$F$36,'Table of Current Services'!$F$5,)="cost","Yes","No"))</f>
        <v/>
      </c>
      <c r="M4348" s="154" t="str">
        <f>IFERROR(IF('C. Consumer Service Detail'!$K4348="No Match","No",VLOOKUP('C. Consumer Service Detail'!$C4348,'B. Consumer Budget'!$E$11:$F$2010,2,FALSE)),"")</f>
        <v/>
      </c>
      <c r="P4348" s="94"/>
      <c r="Q4348" s="94"/>
    </row>
    <row r="4349" spans="2:17" x14ac:dyDescent="0.25">
      <c r="B4349" s="95">
        <f t="shared" si="132"/>
        <v>4339</v>
      </c>
      <c r="C4349" s="149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96"/>
      <c r="E4349" s="98"/>
      <c r="F4349" s="120"/>
      <c r="G4349" s="99"/>
      <c r="H4349" s="172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85"/>
      <c r="J4349" s="171" t="str">
        <f t="shared" si="131"/>
        <v/>
      </c>
      <c r="K4349" s="163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53" t="str">
        <f>IF('C. Consumer Service Detail'!$F4349="","",IF(VLOOKUP('C. Consumer Service Detail'!$F4349,'Table of Current Services'!$B$7:$F$36,'Table of Current Services'!$F$5,)="cost","Yes","No"))</f>
        <v/>
      </c>
      <c r="M4349" s="154" t="str">
        <f>IFERROR(IF('C. Consumer Service Detail'!$K4349="No Match","No",VLOOKUP('C. Consumer Service Detail'!$C4349,'B. Consumer Budget'!$E$11:$F$2010,2,FALSE)),"")</f>
        <v/>
      </c>
      <c r="P4349" s="94"/>
      <c r="Q4349" s="94"/>
    </row>
    <row r="4350" spans="2:17" x14ac:dyDescent="0.25">
      <c r="B4350" s="95">
        <f t="shared" si="132"/>
        <v>4340</v>
      </c>
      <c r="C4350" s="149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97"/>
      <c r="E4350" s="96"/>
      <c r="F4350" s="119"/>
      <c r="G4350" s="97"/>
      <c r="H4350" s="170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86"/>
      <c r="J4350" s="171" t="str">
        <f t="shared" si="131"/>
        <v/>
      </c>
      <c r="K4350" s="163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53" t="str">
        <f>IF('C. Consumer Service Detail'!$F4350="","",IF(VLOOKUP('C. Consumer Service Detail'!$F4350,'Table of Current Services'!$B$7:$F$36,'Table of Current Services'!$F$5,)="cost","Yes","No"))</f>
        <v/>
      </c>
      <c r="M4350" s="154" t="str">
        <f>IFERROR(IF('C. Consumer Service Detail'!$K4350="No Match","No",VLOOKUP('C. Consumer Service Detail'!$C4350,'B. Consumer Budget'!$E$11:$F$2010,2,FALSE)),"")</f>
        <v/>
      </c>
      <c r="P4350" s="94"/>
      <c r="Q4350" s="94"/>
    </row>
    <row r="4351" spans="2:17" x14ac:dyDescent="0.25">
      <c r="B4351" s="95">
        <f t="shared" si="132"/>
        <v>4341</v>
      </c>
      <c r="C4351" s="149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96"/>
      <c r="E4351" s="98"/>
      <c r="F4351" s="120"/>
      <c r="G4351" s="99"/>
      <c r="H4351" s="172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85"/>
      <c r="J4351" s="171" t="str">
        <f t="shared" si="131"/>
        <v/>
      </c>
      <c r="K4351" s="163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53" t="str">
        <f>IF('C. Consumer Service Detail'!$F4351="","",IF(VLOOKUP('C. Consumer Service Detail'!$F4351,'Table of Current Services'!$B$7:$F$36,'Table of Current Services'!$F$5,)="cost","Yes","No"))</f>
        <v/>
      </c>
      <c r="M4351" s="154" t="str">
        <f>IFERROR(IF('C. Consumer Service Detail'!$K4351="No Match","No",VLOOKUP('C. Consumer Service Detail'!$C4351,'B. Consumer Budget'!$E$11:$F$2010,2,FALSE)),"")</f>
        <v/>
      </c>
      <c r="P4351" s="94"/>
      <c r="Q4351" s="94"/>
    </row>
    <row r="4352" spans="2:17" x14ac:dyDescent="0.25">
      <c r="B4352" s="95">
        <f t="shared" si="132"/>
        <v>4342</v>
      </c>
      <c r="C4352" s="149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97"/>
      <c r="E4352" s="96"/>
      <c r="F4352" s="119"/>
      <c r="G4352" s="97"/>
      <c r="H4352" s="170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86"/>
      <c r="J4352" s="171" t="str">
        <f t="shared" si="131"/>
        <v/>
      </c>
      <c r="K4352" s="163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53" t="str">
        <f>IF('C. Consumer Service Detail'!$F4352="","",IF(VLOOKUP('C. Consumer Service Detail'!$F4352,'Table of Current Services'!$B$7:$F$36,'Table of Current Services'!$F$5,)="cost","Yes","No"))</f>
        <v/>
      </c>
      <c r="M4352" s="154" t="str">
        <f>IFERROR(IF('C. Consumer Service Detail'!$K4352="No Match","No",VLOOKUP('C. Consumer Service Detail'!$C4352,'B. Consumer Budget'!$E$11:$F$2010,2,FALSE)),"")</f>
        <v/>
      </c>
      <c r="P4352" s="94"/>
      <c r="Q4352" s="94"/>
    </row>
    <row r="4353" spans="2:17" x14ac:dyDescent="0.25">
      <c r="B4353" s="95">
        <f t="shared" si="132"/>
        <v>4343</v>
      </c>
      <c r="C4353" s="149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96"/>
      <c r="E4353" s="98"/>
      <c r="F4353" s="120"/>
      <c r="G4353" s="99"/>
      <c r="H4353" s="172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85"/>
      <c r="J4353" s="171" t="str">
        <f t="shared" si="131"/>
        <v/>
      </c>
      <c r="K4353" s="163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53" t="str">
        <f>IF('C. Consumer Service Detail'!$F4353="","",IF(VLOOKUP('C. Consumer Service Detail'!$F4353,'Table of Current Services'!$B$7:$F$36,'Table of Current Services'!$F$5,)="cost","Yes","No"))</f>
        <v/>
      </c>
      <c r="M4353" s="154" t="str">
        <f>IFERROR(IF('C. Consumer Service Detail'!$K4353="No Match","No",VLOOKUP('C. Consumer Service Detail'!$C4353,'B. Consumer Budget'!$E$11:$F$2010,2,FALSE)),"")</f>
        <v/>
      </c>
      <c r="P4353" s="94"/>
      <c r="Q4353" s="94"/>
    </row>
    <row r="4354" spans="2:17" x14ac:dyDescent="0.25">
      <c r="B4354" s="95">
        <f t="shared" si="132"/>
        <v>4344</v>
      </c>
      <c r="C4354" s="149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97"/>
      <c r="E4354" s="96"/>
      <c r="F4354" s="119"/>
      <c r="G4354" s="97"/>
      <c r="H4354" s="170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86"/>
      <c r="J4354" s="171" t="str">
        <f t="shared" si="131"/>
        <v/>
      </c>
      <c r="K4354" s="163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53" t="str">
        <f>IF('C. Consumer Service Detail'!$F4354="","",IF(VLOOKUP('C. Consumer Service Detail'!$F4354,'Table of Current Services'!$B$7:$F$36,'Table of Current Services'!$F$5,)="cost","Yes","No"))</f>
        <v/>
      </c>
      <c r="M4354" s="154" t="str">
        <f>IFERROR(IF('C. Consumer Service Detail'!$K4354="No Match","No",VLOOKUP('C. Consumer Service Detail'!$C4354,'B. Consumer Budget'!$E$11:$F$2010,2,FALSE)),"")</f>
        <v/>
      </c>
      <c r="P4354" s="94"/>
      <c r="Q4354" s="94"/>
    </row>
    <row r="4355" spans="2:17" x14ac:dyDescent="0.25">
      <c r="B4355" s="95">
        <f t="shared" si="132"/>
        <v>4345</v>
      </c>
      <c r="C4355" s="149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96"/>
      <c r="E4355" s="98"/>
      <c r="F4355" s="120"/>
      <c r="G4355" s="99"/>
      <c r="H4355" s="172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85"/>
      <c r="J4355" s="171" t="str">
        <f t="shared" si="131"/>
        <v/>
      </c>
      <c r="K4355" s="163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53" t="str">
        <f>IF('C. Consumer Service Detail'!$F4355="","",IF(VLOOKUP('C. Consumer Service Detail'!$F4355,'Table of Current Services'!$B$7:$F$36,'Table of Current Services'!$F$5,)="cost","Yes","No"))</f>
        <v/>
      </c>
      <c r="M4355" s="154" t="str">
        <f>IFERROR(IF('C. Consumer Service Detail'!$K4355="No Match","No",VLOOKUP('C. Consumer Service Detail'!$C4355,'B. Consumer Budget'!$E$11:$F$2010,2,FALSE)),"")</f>
        <v/>
      </c>
      <c r="P4355" s="94"/>
      <c r="Q4355" s="94"/>
    </row>
    <row r="4356" spans="2:17" x14ac:dyDescent="0.25">
      <c r="B4356" s="95">
        <f t="shared" si="132"/>
        <v>4346</v>
      </c>
      <c r="C4356" s="149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97"/>
      <c r="E4356" s="96"/>
      <c r="F4356" s="119"/>
      <c r="G4356" s="97"/>
      <c r="H4356" s="170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86"/>
      <c r="J4356" s="171" t="str">
        <f t="shared" si="131"/>
        <v/>
      </c>
      <c r="K4356" s="163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53" t="str">
        <f>IF('C. Consumer Service Detail'!$F4356="","",IF(VLOOKUP('C. Consumer Service Detail'!$F4356,'Table of Current Services'!$B$7:$F$36,'Table of Current Services'!$F$5,)="cost","Yes","No"))</f>
        <v/>
      </c>
      <c r="M4356" s="154" t="str">
        <f>IFERROR(IF('C. Consumer Service Detail'!$K4356="No Match","No",VLOOKUP('C. Consumer Service Detail'!$C4356,'B. Consumer Budget'!$E$11:$F$2010,2,FALSE)),"")</f>
        <v/>
      </c>
      <c r="P4356" s="94"/>
      <c r="Q4356" s="94"/>
    </row>
    <row r="4357" spans="2:17" x14ac:dyDescent="0.25">
      <c r="B4357" s="95">
        <f t="shared" si="132"/>
        <v>4347</v>
      </c>
      <c r="C4357" s="149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96"/>
      <c r="E4357" s="98"/>
      <c r="F4357" s="120"/>
      <c r="G4357" s="99"/>
      <c r="H4357" s="172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85"/>
      <c r="J4357" s="171" t="str">
        <f t="shared" si="131"/>
        <v/>
      </c>
      <c r="K4357" s="163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53" t="str">
        <f>IF('C. Consumer Service Detail'!$F4357="","",IF(VLOOKUP('C. Consumer Service Detail'!$F4357,'Table of Current Services'!$B$7:$F$36,'Table of Current Services'!$F$5,)="cost","Yes","No"))</f>
        <v/>
      </c>
      <c r="M4357" s="154" t="str">
        <f>IFERROR(IF('C. Consumer Service Detail'!$K4357="No Match","No",VLOOKUP('C. Consumer Service Detail'!$C4357,'B. Consumer Budget'!$E$11:$F$2010,2,FALSE)),"")</f>
        <v/>
      </c>
      <c r="P4357" s="94"/>
      <c r="Q4357" s="94"/>
    </row>
    <row r="4358" spans="2:17" x14ac:dyDescent="0.25">
      <c r="B4358" s="95">
        <f t="shared" si="132"/>
        <v>4348</v>
      </c>
      <c r="C4358" s="149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97"/>
      <c r="E4358" s="96"/>
      <c r="F4358" s="119"/>
      <c r="G4358" s="97"/>
      <c r="H4358" s="170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86"/>
      <c r="J4358" s="171" t="str">
        <f t="shared" si="131"/>
        <v/>
      </c>
      <c r="K4358" s="163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53" t="str">
        <f>IF('C. Consumer Service Detail'!$F4358="","",IF(VLOOKUP('C. Consumer Service Detail'!$F4358,'Table of Current Services'!$B$7:$F$36,'Table of Current Services'!$F$5,)="cost","Yes","No"))</f>
        <v/>
      </c>
      <c r="M4358" s="154" t="str">
        <f>IFERROR(IF('C. Consumer Service Detail'!$K4358="No Match","No",VLOOKUP('C. Consumer Service Detail'!$C4358,'B. Consumer Budget'!$E$11:$F$2010,2,FALSE)),"")</f>
        <v/>
      </c>
      <c r="P4358" s="94"/>
      <c r="Q4358" s="94"/>
    </row>
    <row r="4359" spans="2:17" x14ac:dyDescent="0.25">
      <c r="B4359" s="95">
        <f t="shared" si="132"/>
        <v>4349</v>
      </c>
      <c r="C4359" s="149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96"/>
      <c r="E4359" s="98"/>
      <c r="F4359" s="120"/>
      <c r="G4359" s="99"/>
      <c r="H4359" s="172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85"/>
      <c r="J4359" s="171" t="str">
        <f t="shared" si="131"/>
        <v/>
      </c>
      <c r="K4359" s="163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53" t="str">
        <f>IF('C. Consumer Service Detail'!$F4359="","",IF(VLOOKUP('C. Consumer Service Detail'!$F4359,'Table of Current Services'!$B$7:$F$36,'Table of Current Services'!$F$5,)="cost","Yes","No"))</f>
        <v/>
      </c>
      <c r="M4359" s="154" t="str">
        <f>IFERROR(IF('C. Consumer Service Detail'!$K4359="No Match","No",VLOOKUP('C. Consumer Service Detail'!$C4359,'B. Consumer Budget'!$E$11:$F$2010,2,FALSE)),"")</f>
        <v/>
      </c>
      <c r="P4359" s="94"/>
      <c r="Q4359" s="94"/>
    </row>
    <row r="4360" spans="2:17" x14ac:dyDescent="0.25">
      <c r="B4360" s="95">
        <f t="shared" si="132"/>
        <v>4350</v>
      </c>
      <c r="C4360" s="149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97"/>
      <c r="E4360" s="96"/>
      <c r="F4360" s="119"/>
      <c r="G4360" s="97"/>
      <c r="H4360" s="170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86"/>
      <c r="J4360" s="171" t="str">
        <f t="shared" si="131"/>
        <v/>
      </c>
      <c r="K4360" s="163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53" t="str">
        <f>IF('C. Consumer Service Detail'!$F4360="","",IF(VLOOKUP('C. Consumer Service Detail'!$F4360,'Table of Current Services'!$B$7:$F$36,'Table of Current Services'!$F$5,)="cost","Yes","No"))</f>
        <v/>
      </c>
      <c r="M4360" s="154" t="str">
        <f>IFERROR(IF('C. Consumer Service Detail'!$K4360="No Match","No",VLOOKUP('C. Consumer Service Detail'!$C4360,'B. Consumer Budget'!$E$11:$F$2010,2,FALSE)),"")</f>
        <v/>
      </c>
      <c r="P4360" s="94"/>
      <c r="Q4360" s="94"/>
    </row>
    <row r="4361" spans="2:17" x14ac:dyDescent="0.25">
      <c r="B4361" s="95">
        <f t="shared" si="132"/>
        <v>4351</v>
      </c>
      <c r="C4361" s="149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96"/>
      <c r="E4361" s="98"/>
      <c r="F4361" s="120"/>
      <c r="G4361" s="99"/>
      <c r="H4361" s="172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85"/>
      <c r="J4361" s="171" t="str">
        <f t="shared" si="131"/>
        <v/>
      </c>
      <c r="K4361" s="163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53" t="str">
        <f>IF('C. Consumer Service Detail'!$F4361="","",IF(VLOOKUP('C. Consumer Service Detail'!$F4361,'Table of Current Services'!$B$7:$F$36,'Table of Current Services'!$F$5,)="cost","Yes","No"))</f>
        <v/>
      </c>
      <c r="M4361" s="154" t="str">
        <f>IFERROR(IF('C. Consumer Service Detail'!$K4361="No Match","No",VLOOKUP('C. Consumer Service Detail'!$C4361,'B. Consumer Budget'!$E$11:$F$2010,2,FALSE)),"")</f>
        <v/>
      </c>
      <c r="P4361" s="94"/>
      <c r="Q4361" s="94"/>
    </row>
    <row r="4362" spans="2:17" x14ac:dyDescent="0.25">
      <c r="B4362" s="95">
        <f t="shared" si="132"/>
        <v>4352</v>
      </c>
      <c r="C4362" s="149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97"/>
      <c r="E4362" s="96"/>
      <c r="F4362" s="119"/>
      <c r="G4362" s="97"/>
      <c r="H4362" s="170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86"/>
      <c r="J4362" s="171" t="str">
        <f t="shared" si="131"/>
        <v/>
      </c>
      <c r="K4362" s="163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53" t="str">
        <f>IF('C. Consumer Service Detail'!$F4362="","",IF(VLOOKUP('C. Consumer Service Detail'!$F4362,'Table of Current Services'!$B$7:$F$36,'Table of Current Services'!$F$5,)="cost","Yes","No"))</f>
        <v/>
      </c>
      <c r="M4362" s="154" t="str">
        <f>IFERROR(IF('C. Consumer Service Detail'!$K4362="No Match","No",VLOOKUP('C. Consumer Service Detail'!$C4362,'B. Consumer Budget'!$E$11:$F$2010,2,FALSE)),"")</f>
        <v/>
      </c>
      <c r="P4362" s="94"/>
      <c r="Q4362" s="94"/>
    </row>
    <row r="4363" spans="2:17" x14ac:dyDescent="0.25">
      <c r="B4363" s="95">
        <f t="shared" si="132"/>
        <v>4353</v>
      </c>
      <c r="C4363" s="149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96"/>
      <c r="E4363" s="98"/>
      <c r="F4363" s="120"/>
      <c r="G4363" s="99"/>
      <c r="H4363" s="172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85"/>
      <c r="J4363" s="171" t="str">
        <f t="shared" ref="J4363:J4426" si="133">IFERROR(IF($H4363&gt;0,$H4363*$I4363,$I4363),"")</f>
        <v/>
      </c>
      <c r="K4363" s="163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53" t="str">
        <f>IF('C. Consumer Service Detail'!$F4363="","",IF(VLOOKUP('C. Consumer Service Detail'!$F4363,'Table of Current Services'!$B$7:$F$36,'Table of Current Services'!$F$5,)="cost","Yes","No"))</f>
        <v/>
      </c>
      <c r="M4363" s="154" t="str">
        <f>IFERROR(IF('C. Consumer Service Detail'!$K4363="No Match","No",VLOOKUP('C. Consumer Service Detail'!$C4363,'B. Consumer Budget'!$E$11:$F$2010,2,FALSE)),"")</f>
        <v/>
      </c>
      <c r="P4363" s="94"/>
      <c r="Q4363" s="94"/>
    </row>
    <row r="4364" spans="2:17" x14ac:dyDescent="0.25">
      <c r="B4364" s="95">
        <f t="shared" ref="B4364:B4427" si="134">B4363+1</f>
        <v>4354</v>
      </c>
      <c r="C4364" s="149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97"/>
      <c r="E4364" s="96"/>
      <c r="F4364" s="119"/>
      <c r="G4364" s="97"/>
      <c r="H4364" s="170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86"/>
      <c r="J4364" s="171" t="str">
        <f t="shared" si="133"/>
        <v/>
      </c>
      <c r="K4364" s="163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53" t="str">
        <f>IF('C. Consumer Service Detail'!$F4364="","",IF(VLOOKUP('C. Consumer Service Detail'!$F4364,'Table of Current Services'!$B$7:$F$36,'Table of Current Services'!$F$5,)="cost","Yes","No"))</f>
        <v/>
      </c>
      <c r="M4364" s="154" t="str">
        <f>IFERROR(IF('C. Consumer Service Detail'!$K4364="No Match","No",VLOOKUP('C. Consumer Service Detail'!$C4364,'B. Consumer Budget'!$E$11:$F$2010,2,FALSE)),"")</f>
        <v/>
      </c>
      <c r="P4364" s="94"/>
      <c r="Q4364" s="94"/>
    </row>
    <row r="4365" spans="2:17" x14ac:dyDescent="0.25">
      <c r="B4365" s="95">
        <f t="shared" si="134"/>
        <v>4355</v>
      </c>
      <c r="C4365" s="149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96"/>
      <c r="E4365" s="98"/>
      <c r="F4365" s="120"/>
      <c r="G4365" s="99"/>
      <c r="H4365" s="172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85"/>
      <c r="J4365" s="171" t="str">
        <f t="shared" si="133"/>
        <v/>
      </c>
      <c r="K4365" s="163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53" t="str">
        <f>IF('C. Consumer Service Detail'!$F4365="","",IF(VLOOKUP('C. Consumer Service Detail'!$F4365,'Table of Current Services'!$B$7:$F$36,'Table of Current Services'!$F$5,)="cost","Yes","No"))</f>
        <v/>
      </c>
      <c r="M4365" s="154" t="str">
        <f>IFERROR(IF('C. Consumer Service Detail'!$K4365="No Match","No",VLOOKUP('C. Consumer Service Detail'!$C4365,'B. Consumer Budget'!$E$11:$F$2010,2,FALSE)),"")</f>
        <v/>
      </c>
      <c r="P4365" s="94"/>
      <c r="Q4365" s="94"/>
    </row>
    <row r="4366" spans="2:17" x14ac:dyDescent="0.25">
      <c r="B4366" s="95">
        <f t="shared" si="134"/>
        <v>4356</v>
      </c>
      <c r="C4366" s="149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97"/>
      <c r="E4366" s="96"/>
      <c r="F4366" s="119"/>
      <c r="G4366" s="97"/>
      <c r="H4366" s="170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86"/>
      <c r="J4366" s="171" t="str">
        <f t="shared" si="133"/>
        <v/>
      </c>
      <c r="K4366" s="163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53" t="str">
        <f>IF('C. Consumer Service Detail'!$F4366="","",IF(VLOOKUP('C. Consumer Service Detail'!$F4366,'Table of Current Services'!$B$7:$F$36,'Table of Current Services'!$F$5,)="cost","Yes","No"))</f>
        <v/>
      </c>
      <c r="M4366" s="154" t="str">
        <f>IFERROR(IF('C. Consumer Service Detail'!$K4366="No Match","No",VLOOKUP('C. Consumer Service Detail'!$C4366,'B. Consumer Budget'!$E$11:$F$2010,2,FALSE)),"")</f>
        <v/>
      </c>
      <c r="P4366" s="94"/>
      <c r="Q4366" s="94"/>
    </row>
    <row r="4367" spans="2:17" x14ac:dyDescent="0.25">
      <c r="B4367" s="95">
        <f t="shared" si="134"/>
        <v>4357</v>
      </c>
      <c r="C4367" s="149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96"/>
      <c r="E4367" s="98"/>
      <c r="F4367" s="120"/>
      <c r="G4367" s="99"/>
      <c r="H4367" s="172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85"/>
      <c r="J4367" s="171" t="str">
        <f t="shared" si="133"/>
        <v/>
      </c>
      <c r="K4367" s="163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53" t="str">
        <f>IF('C. Consumer Service Detail'!$F4367="","",IF(VLOOKUP('C. Consumer Service Detail'!$F4367,'Table of Current Services'!$B$7:$F$36,'Table of Current Services'!$F$5,)="cost","Yes","No"))</f>
        <v/>
      </c>
      <c r="M4367" s="154" t="str">
        <f>IFERROR(IF('C. Consumer Service Detail'!$K4367="No Match","No",VLOOKUP('C. Consumer Service Detail'!$C4367,'B. Consumer Budget'!$E$11:$F$2010,2,FALSE)),"")</f>
        <v/>
      </c>
      <c r="P4367" s="94"/>
      <c r="Q4367" s="94"/>
    </row>
    <row r="4368" spans="2:17" x14ac:dyDescent="0.25">
      <c r="B4368" s="95">
        <f t="shared" si="134"/>
        <v>4358</v>
      </c>
      <c r="C4368" s="149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97"/>
      <c r="E4368" s="96"/>
      <c r="F4368" s="119"/>
      <c r="G4368" s="97"/>
      <c r="H4368" s="170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86"/>
      <c r="J4368" s="171" t="str">
        <f t="shared" si="133"/>
        <v/>
      </c>
      <c r="K4368" s="163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53" t="str">
        <f>IF('C. Consumer Service Detail'!$F4368="","",IF(VLOOKUP('C. Consumer Service Detail'!$F4368,'Table of Current Services'!$B$7:$F$36,'Table of Current Services'!$F$5,)="cost","Yes","No"))</f>
        <v/>
      </c>
      <c r="M4368" s="154" t="str">
        <f>IFERROR(IF('C. Consumer Service Detail'!$K4368="No Match","No",VLOOKUP('C. Consumer Service Detail'!$C4368,'B. Consumer Budget'!$E$11:$F$2010,2,FALSE)),"")</f>
        <v/>
      </c>
      <c r="P4368" s="94"/>
      <c r="Q4368" s="94"/>
    </row>
    <row r="4369" spans="2:17" x14ac:dyDescent="0.25">
      <c r="B4369" s="95">
        <f t="shared" si="134"/>
        <v>4359</v>
      </c>
      <c r="C4369" s="149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96"/>
      <c r="E4369" s="98"/>
      <c r="F4369" s="120"/>
      <c r="G4369" s="99"/>
      <c r="H4369" s="172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85"/>
      <c r="J4369" s="171" t="str">
        <f t="shared" si="133"/>
        <v/>
      </c>
      <c r="K4369" s="163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53" t="str">
        <f>IF('C. Consumer Service Detail'!$F4369="","",IF(VLOOKUP('C. Consumer Service Detail'!$F4369,'Table of Current Services'!$B$7:$F$36,'Table of Current Services'!$F$5,)="cost","Yes","No"))</f>
        <v/>
      </c>
      <c r="M4369" s="154" t="str">
        <f>IFERROR(IF('C. Consumer Service Detail'!$K4369="No Match","No",VLOOKUP('C. Consumer Service Detail'!$C4369,'B. Consumer Budget'!$E$11:$F$2010,2,FALSE)),"")</f>
        <v/>
      </c>
      <c r="P4369" s="94"/>
      <c r="Q4369" s="94"/>
    </row>
    <row r="4370" spans="2:17" x14ac:dyDescent="0.25">
      <c r="B4370" s="95">
        <f t="shared" si="134"/>
        <v>4360</v>
      </c>
      <c r="C4370" s="149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97"/>
      <c r="E4370" s="96"/>
      <c r="F4370" s="119"/>
      <c r="G4370" s="97"/>
      <c r="H4370" s="170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86"/>
      <c r="J4370" s="171" t="str">
        <f t="shared" si="133"/>
        <v/>
      </c>
      <c r="K4370" s="163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53" t="str">
        <f>IF('C. Consumer Service Detail'!$F4370="","",IF(VLOOKUP('C. Consumer Service Detail'!$F4370,'Table of Current Services'!$B$7:$F$36,'Table of Current Services'!$F$5,)="cost","Yes","No"))</f>
        <v/>
      </c>
      <c r="M4370" s="154" t="str">
        <f>IFERROR(IF('C. Consumer Service Detail'!$K4370="No Match","No",VLOOKUP('C. Consumer Service Detail'!$C4370,'B. Consumer Budget'!$E$11:$F$2010,2,FALSE)),"")</f>
        <v/>
      </c>
      <c r="P4370" s="94"/>
      <c r="Q4370" s="94"/>
    </row>
    <row r="4371" spans="2:17" x14ac:dyDescent="0.25">
      <c r="B4371" s="95">
        <f t="shared" si="134"/>
        <v>4361</v>
      </c>
      <c r="C4371" s="149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96"/>
      <c r="E4371" s="98"/>
      <c r="F4371" s="120"/>
      <c r="G4371" s="99"/>
      <c r="H4371" s="172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85"/>
      <c r="J4371" s="171" t="str">
        <f t="shared" si="133"/>
        <v/>
      </c>
      <c r="K4371" s="163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53" t="str">
        <f>IF('C. Consumer Service Detail'!$F4371="","",IF(VLOOKUP('C. Consumer Service Detail'!$F4371,'Table of Current Services'!$B$7:$F$36,'Table of Current Services'!$F$5,)="cost","Yes","No"))</f>
        <v/>
      </c>
      <c r="M4371" s="154" t="str">
        <f>IFERROR(IF('C. Consumer Service Detail'!$K4371="No Match","No",VLOOKUP('C. Consumer Service Detail'!$C4371,'B. Consumer Budget'!$E$11:$F$2010,2,FALSE)),"")</f>
        <v/>
      </c>
      <c r="P4371" s="94"/>
      <c r="Q4371" s="94"/>
    </row>
    <row r="4372" spans="2:17" x14ac:dyDescent="0.25">
      <c r="B4372" s="95">
        <f t="shared" si="134"/>
        <v>4362</v>
      </c>
      <c r="C4372" s="149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97"/>
      <c r="E4372" s="96"/>
      <c r="F4372" s="119"/>
      <c r="G4372" s="97"/>
      <c r="H4372" s="170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86"/>
      <c r="J4372" s="171" t="str">
        <f t="shared" si="133"/>
        <v/>
      </c>
      <c r="K4372" s="163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53" t="str">
        <f>IF('C. Consumer Service Detail'!$F4372="","",IF(VLOOKUP('C. Consumer Service Detail'!$F4372,'Table of Current Services'!$B$7:$F$36,'Table of Current Services'!$F$5,)="cost","Yes","No"))</f>
        <v/>
      </c>
      <c r="M4372" s="154" t="str">
        <f>IFERROR(IF('C. Consumer Service Detail'!$K4372="No Match","No",VLOOKUP('C. Consumer Service Detail'!$C4372,'B. Consumer Budget'!$E$11:$F$2010,2,FALSE)),"")</f>
        <v/>
      </c>
      <c r="P4372" s="94"/>
      <c r="Q4372" s="94"/>
    </row>
    <row r="4373" spans="2:17" x14ac:dyDescent="0.25">
      <c r="B4373" s="95">
        <f t="shared" si="134"/>
        <v>4363</v>
      </c>
      <c r="C4373" s="149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96"/>
      <c r="E4373" s="98"/>
      <c r="F4373" s="120"/>
      <c r="G4373" s="99"/>
      <c r="H4373" s="172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85"/>
      <c r="J4373" s="171" t="str">
        <f t="shared" si="133"/>
        <v/>
      </c>
      <c r="K4373" s="163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53" t="str">
        <f>IF('C. Consumer Service Detail'!$F4373="","",IF(VLOOKUP('C. Consumer Service Detail'!$F4373,'Table of Current Services'!$B$7:$F$36,'Table of Current Services'!$F$5,)="cost","Yes","No"))</f>
        <v/>
      </c>
      <c r="M4373" s="154" t="str">
        <f>IFERROR(IF('C. Consumer Service Detail'!$K4373="No Match","No",VLOOKUP('C. Consumer Service Detail'!$C4373,'B. Consumer Budget'!$E$11:$F$2010,2,FALSE)),"")</f>
        <v/>
      </c>
      <c r="P4373" s="94"/>
      <c r="Q4373" s="94"/>
    </row>
    <row r="4374" spans="2:17" x14ac:dyDescent="0.25">
      <c r="B4374" s="95">
        <f t="shared" si="134"/>
        <v>4364</v>
      </c>
      <c r="C4374" s="149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97"/>
      <c r="E4374" s="96"/>
      <c r="F4374" s="119"/>
      <c r="G4374" s="97"/>
      <c r="H4374" s="170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86"/>
      <c r="J4374" s="171" t="str">
        <f t="shared" si="133"/>
        <v/>
      </c>
      <c r="K4374" s="163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53" t="str">
        <f>IF('C. Consumer Service Detail'!$F4374="","",IF(VLOOKUP('C. Consumer Service Detail'!$F4374,'Table of Current Services'!$B$7:$F$36,'Table of Current Services'!$F$5,)="cost","Yes","No"))</f>
        <v/>
      </c>
      <c r="M4374" s="154" t="str">
        <f>IFERROR(IF('C. Consumer Service Detail'!$K4374="No Match","No",VLOOKUP('C. Consumer Service Detail'!$C4374,'B. Consumer Budget'!$E$11:$F$2010,2,FALSE)),"")</f>
        <v/>
      </c>
      <c r="P4374" s="94"/>
      <c r="Q4374" s="94"/>
    </row>
    <row r="4375" spans="2:17" x14ac:dyDescent="0.25">
      <c r="B4375" s="95">
        <f t="shared" si="134"/>
        <v>4365</v>
      </c>
      <c r="C4375" s="149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96"/>
      <c r="E4375" s="98"/>
      <c r="F4375" s="120"/>
      <c r="G4375" s="99"/>
      <c r="H4375" s="172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85"/>
      <c r="J4375" s="171" t="str">
        <f t="shared" si="133"/>
        <v/>
      </c>
      <c r="K4375" s="163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53" t="str">
        <f>IF('C. Consumer Service Detail'!$F4375="","",IF(VLOOKUP('C. Consumer Service Detail'!$F4375,'Table of Current Services'!$B$7:$F$36,'Table of Current Services'!$F$5,)="cost","Yes","No"))</f>
        <v/>
      </c>
      <c r="M4375" s="154" t="str">
        <f>IFERROR(IF('C. Consumer Service Detail'!$K4375="No Match","No",VLOOKUP('C. Consumer Service Detail'!$C4375,'B. Consumer Budget'!$E$11:$F$2010,2,FALSE)),"")</f>
        <v/>
      </c>
      <c r="P4375" s="94"/>
      <c r="Q4375" s="94"/>
    </row>
    <row r="4376" spans="2:17" x14ac:dyDescent="0.25">
      <c r="B4376" s="95">
        <f t="shared" si="134"/>
        <v>4366</v>
      </c>
      <c r="C4376" s="149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97"/>
      <c r="E4376" s="96"/>
      <c r="F4376" s="119"/>
      <c r="G4376" s="97"/>
      <c r="H4376" s="170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86"/>
      <c r="J4376" s="171" t="str">
        <f t="shared" si="133"/>
        <v/>
      </c>
      <c r="K4376" s="163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53" t="str">
        <f>IF('C. Consumer Service Detail'!$F4376="","",IF(VLOOKUP('C. Consumer Service Detail'!$F4376,'Table of Current Services'!$B$7:$F$36,'Table of Current Services'!$F$5,)="cost","Yes","No"))</f>
        <v/>
      </c>
      <c r="M4376" s="154" t="str">
        <f>IFERROR(IF('C. Consumer Service Detail'!$K4376="No Match","No",VLOOKUP('C. Consumer Service Detail'!$C4376,'B. Consumer Budget'!$E$11:$F$2010,2,FALSE)),"")</f>
        <v/>
      </c>
      <c r="P4376" s="94"/>
      <c r="Q4376" s="94"/>
    </row>
    <row r="4377" spans="2:17" x14ac:dyDescent="0.25">
      <c r="B4377" s="95">
        <f t="shared" si="134"/>
        <v>4367</v>
      </c>
      <c r="C4377" s="149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96"/>
      <c r="E4377" s="98"/>
      <c r="F4377" s="120"/>
      <c r="G4377" s="99"/>
      <c r="H4377" s="172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85"/>
      <c r="J4377" s="171" t="str">
        <f t="shared" si="133"/>
        <v/>
      </c>
      <c r="K4377" s="163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53" t="str">
        <f>IF('C. Consumer Service Detail'!$F4377="","",IF(VLOOKUP('C. Consumer Service Detail'!$F4377,'Table of Current Services'!$B$7:$F$36,'Table of Current Services'!$F$5,)="cost","Yes","No"))</f>
        <v/>
      </c>
      <c r="M4377" s="154" t="str">
        <f>IFERROR(IF('C. Consumer Service Detail'!$K4377="No Match","No",VLOOKUP('C. Consumer Service Detail'!$C4377,'B. Consumer Budget'!$E$11:$F$2010,2,FALSE)),"")</f>
        <v/>
      </c>
      <c r="P4377" s="94"/>
      <c r="Q4377" s="94"/>
    </row>
    <row r="4378" spans="2:17" x14ac:dyDescent="0.25">
      <c r="B4378" s="95">
        <f t="shared" si="134"/>
        <v>4368</v>
      </c>
      <c r="C4378" s="149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97"/>
      <c r="E4378" s="96"/>
      <c r="F4378" s="119"/>
      <c r="G4378" s="97"/>
      <c r="H4378" s="170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86"/>
      <c r="J4378" s="171" t="str">
        <f t="shared" si="133"/>
        <v/>
      </c>
      <c r="K4378" s="163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53" t="str">
        <f>IF('C. Consumer Service Detail'!$F4378="","",IF(VLOOKUP('C. Consumer Service Detail'!$F4378,'Table of Current Services'!$B$7:$F$36,'Table of Current Services'!$F$5,)="cost","Yes","No"))</f>
        <v/>
      </c>
      <c r="M4378" s="154" t="str">
        <f>IFERROR(IF('C. Consumer Service Detail'!$K4378="No Match","No",VLOOKUP('C. Consumer Service Detail'!$C4378,'B. Consumer Budget'!$E$11:$F$2010,2,FALSE)),"")</f>
        <v/>
      </c>
      <c r="P4378" s="94"/>
      <c r="Q4378" s="94"/>
    </row>
    <row r="4379" spans="2:17" x14ac:dyDescent="0.25">
      <c r="B4379" s="95">
        <f t="shared" si="134"/>
        <v>4369</v>
      </c>
      <c r="C4379" s="149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96"/>
      <c r="E4379" s="98"/>
      <c r="F4379" s="120"/>
      <c r="G4379" s="99"/>
      <c r="H4379" s="172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85"/>
      <c r="J4379" s="171" t="str">
        <f t="shared" si="133"/>
        <v/>
      </c>
      <c r="K4379" s="163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53" t="str">
        <f>IF('C. Consumer Service Detail'!$F4379="","",IF(VLOOKUP('C. Consumer Service Detail'!$F4379,'Table of Current Services'!$B$7:$F$36,'Table of Current Services'!$F$5,)="cost","Yes","No"))</f>
        <v/>
      </c>
      <c r="M4379" s="154" t="str">
        <f>IFERROR(IF('C. Consumer Service Detail'!$K4379="No Match","No",VLOOKUP('C. Consumer Service Detail'!$C4379,'B. Consumer Budget'!$E$11:$F$2010,2,FALSE)),"")</f>
        <v/>
      </c>
      <c r="P4379" s="94"/>
      <c r="Q4379" s="94"/>
    </row>
    <row r="4380" spans="2:17" x14ac:dyDescent="0.25">
      <c r="B4380" s="95">
        <f t="shared" si="134"/>
        <v>4370</v>
      </c>
      <c r="C4380" s="149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97"/>
      <c r="E4380" s="96"/>
      <c r="F4380" s="119"/>
      <c r="G4380" s="97"/>
      <c r="H4380" s="170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86"/>
      <c r="J4380" s="171" t="str">
        <f t="shared" si="133"/>
        <v/>
      </c>
      <c r="K4380" s="163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53" t="str">
        <f>IF('C. Consumer Service Detail'!$F4380="","",IF(VLOOKUP('C. Consumer Service Detail'!$F4380,'Table of Current Services'!$B$7:$F$36,'Table of Current Services'!$F$5,)="cost","Yes","No"))</f>
        <v/>
      </c>
      <c r="M4380" s="154" t="str">
        <f>IFERROR(IF('C. Consumer Service Detail'!$K4380="No Match","No",VLOOKUP('C. Consumer Service Detail'!$C4380,'B. Consumer Budget'!$E$11:$F$2010,2,FALSE)),"")</f>
        <v/>
      </c>
      <c r="P4380" s="94"/>
      <c r="Q4380" s="94"/>
    </row>
    <row r="4381" spans="2:17" x14ac:dyDescent="0.25">
      <c r="B4381" s="95">
        <f t="shared" si="134"/>
        <v>4371</v>
      </c>
      <c r="C4381" s="149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96"/>
      <c r="E4381" s="98"/>
      <c r="F4381" s="120"/>
      <c r="G4381" s="99"/>
      <c r="H4381" s="172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85"/>
      <c r="J4381" s="171" t="str">
        <f t="shared" si="133"/>
        <v/>
      </c>
      <c r="K4381" s="163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53" t="str">
        <f>IF('C. Consumer Service Detail'!$F4381="","",IF(VLOOKUP('C. Consumer Service Detail'!$F4381,'Table of Current Services'!$B$7:$F$36,'Table of Current Services'!$F$5,)="cost","Yes","No"))</f>
        <v/>
      </c>
      <c r="M4381" s="154" t="str">
        <f>IFERROR(IF('C. Consumer Service Detail'!$K4381="No Match","No",VLOOKUP('C. Consumer Service Detail'!$C4381,'B. Consumer Budget'!$E$11:$F$2010,2,FALSE)),"")</f>
        <v/>
      </c>
      <c r="P4381" s="94"/>
      <c r="Q4381" s="94"/>
    </row>
    <row r="4382" spans="2:17" x14ac:dyDescent="0.25">
      <c r="B4382" s="95">
        <f t="shared" si="134"/>
        <v>4372</v>
      </c>
      <c r="C4382" s="149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97"/>
      <c r="E4382" s="96"/>
      <c r="F4382" s="119"/>
      <c r="G4382" s="97"/>
      <c r="H4382" s="170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86"/>
      <c r="J4382" s="171" t="str">
        <f t="shared" si="133"/>
        <v/>
      </c>
      <c r="K4382" s="163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53" t="str">
        <f>IF('C. Consumer Service Detail'!$F4382="","",IF(VLOOKUP('C. Consumer Service Detail'!$F4382,'Table of Current Services'!$B$7:$F$36,'Table of Current Services'!$F$5,)="cost","Yes","No"))</f>
        <v/>
      </c>
      <c r="M4382" s="154" t="str">
        <f>IFERROR(IF('C. Consumer Service Detail'!$K4382="No Match","No",VLOOKUP('C. Consumer Service Detail'!$C4382,'B. Consumer Budget'!$E$11:$F$2010,2,FALSE)),"")</f>
        <v/>
      </c>
      <c r="P4382" s="94"/>
      <c r="Q4382" s="94"/>
    </row>
    <row r="4383" spans="2:17" x14ac:dyDescent="0.25">
      <c r="B4383" s="95">
        <f t="shared" si="134"/>
        <v>4373</v>
      </c>
      <c r="C4383" s="149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96"/>
      <c r="E4383" s="98"/>
      <c r="F4383" s="120"/>
      <c r="G4383" s="99"/>
      <c r="H4383" s="172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85"/>
      <c r="J4383" s="171" t="str">
        <f t="shared" si="133"/>
        <v/>
      </c>
      <c r="K4383" s="163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53" t="str">
        <f>IF('C. Consumer Service Detail'!$F4383="","",IF(VLOOKUP('C. Consumer Service Detail'!$F4383,'Table of Current Services'!$B$7:$F$36,'Table of Current Services'!$F$5,)="cost","Yes","No"))</f>
        <v/>
      </c>
      <c r="M4383" s="154" t="str">
        <f>IFERROR(IF('C. Consumer Service Detail'!$K4383="No Match","No",VLOOKUP('C. Consumer Service Detail'!$C4383,'B. Consumer Budget'!$E$11:$F$2010,2,FALSE)),"")</f>
        <v/>
      </c>
      <c r="P4383" s="94"/>
      <c r="Q4383" s="94"/>
    </row>
    <row r="4384" spans="2:17" x14ac:dyDescent="0.25">
      <c r="B4384" s="95">
        <f t="shared" si="134"/>
        <v>4374</v>
      </c>
      <c r="C4384" s="149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97"/>
      <c r="E4384" s="96"/>
      <c r="F4384" s="119"/>
      <c r="G4384" s="97"/>
      <c r="H4384" s="170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86"/>
      <c r="J4384" s="171" t="str">
        <f t="shared" si="133"/>
        <v/>
      </c>
      <c r="K4384" s="163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53" t="str">
        <f>IF('C. Consumer Service Detail'!$F4384="","",IF(VLOOKUP('C. Consumer Service Detail'!$F4384,'Table of Current Services'!$B$7:$F$36,'Table of Current Services'!$F$5,)="cost","Yes","No"))</f>
        <v/>
      </c>
      <c r="M4384" s="154" t="str">
        <f>IFERROR(IF('C. Consumer Service Detail'!$K4384="No Match","No",VLOOKUP('C. Consumer Service Detail'!$C4384,'B. Consumer Budget'!$E$11:$F$2010,2,FALSE)),"")</f>
        <v/>
      </c>
      <c r="P4384" s="94"/>
      <c r="Q4384" s="94"/>
    </row>
    <row r="4385" spans="2:17" x14ac:dyDescent="0.25">
      <c r="B4385" s="95">
        <f t="shared" si="134"/>
        <v>4375</v>
      </c>
      <c r="C4385" s="149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96"/>
      <c r="E4385" s="98"/>
      <c r="F4385" s="120"/>
      <c r="G4385" s="99"/>
      <c r="H4385" s="172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85"/>
      <c r="J4385" s="171" t="str">
        <f t="shared" si="133"/>
        <v/>
      </c>
      <c r="K4385" s="163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53" t="str">
        <f>IF('C. Consumer Service Detail'!$F4385="","",IF(VLOOKUP('C. Consumer Service Detail'!$F4385,'Table of Current Services'!$B$7:$F$36,'Table of Current Services'!$F$5,)="cost","Yes","No"))</f>
        <v/>
      </c>
      <c r="M4385" s="154" t="str">
        <f>IFERROR(IF('C. Consumer Service Detail'!$K4385="No Match","No",VLOOKUP('C. Consumer Service Detail'!$C4385,'B. Consumer Budget'!$E$11:$F$2010,2,FALSE)),"")</f>
        <v/>
      </c>
      <c r="P4385" s="94"/>
      <c r="Q4385" s="94"/>
    </row>
    <row r="4386" spans="2:17" x14ac:dyDescent="0.25">
      <c r="B4386" s="95">
        <f t="shared" si="134"/>
        <v>4376</v>
      </c>
      <c r="C4386" s="149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97"/>
      <c r="E4386" s="96"/>
      <c r="F4386" s="119"/>
      <c r="G4386" s="97"/>
      <c r="H4386" s="170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86"/>
      <c r="J4386" s="171" t="str">
        <f t="shared" si="133"/>
        <v/>
      </c>
      <c r="K4386" s="163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53" t="str">
        <f>IF('C. Consumer Service Detail'!$F4386="","",IF(VLOOKUP('C. Consumer Service Detail'!$F4386,'Table of Current Services'!$B$7:$F$36,'Table of Current Services'!$F$5,)="cost","Yes","No"))</f>
        <v/>
      </c>
      <c r="M4386" s="154" t="str">
        <f>IFERROR(IF('C. Consumer Service Detail'!$K4386="No Match","No",VLOOKUP('C. Consumer Service Detail'!$C4386,'B. Consumer Budget'!$E$11:$F$2010,2,FALSE)),"")</f>
        <v/>
      </c>
      <c r="P4386" s="94"/>
      <c r="Q4386" s="94"/>
    </row>
    <row r="4387" spans="2:17" x14ac:dyDescent="0.25">
      <c r="B4387" s="95">
        <f t="shared" si="134"/>
        <v>4377</v>
      </c>
      <c r="C4387" s="149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96"/>
      <c r="E4387" s="98"/>
      <c r="F4387" s="120"/>
      <c r="G4387" s="99"/>
      <c r="H4387" s="172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85"/>
      <c r="J4387" s="171" t="str">
        <f t="shared" si="133"/>
        <v/>
      </c>
      <c r="K4387" s="163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53" t="str">
        <f>IF('C. Consumer Service Detail'!$F4387="","",IF(VLOOKUP('C. Consumer Service Detail'!$F4387,'Table of Current Services'!$B$7:$F$36,'Table of Current Services'!$F$5,)="cost","Yes","No"))</f>
        <v/>
      </c>
      <c r="M4387" s="154" t="str">
        <f>IFERROR(IF('C. Consumer Service Detail'!$K4387="No Match","No",VLOOKUP('C. Consumer Service Detail'!$C4387,'B. Consumer Budget'!$E$11:$F$2010,2,FALSE)),"")</f>
        <v/>
      </c>
      <c r="P4387" s="94"/>
      <c r="Q4387" s="94"/>
    </row>
    <row r="4388" spans="2:17" x14ac:dyDescent="0.25">
      <c r="B4388" s="95">
        <f t="shared" si="134"/>
        <v>4378</v>
      </c>
      <c r="C4388" s="149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97"/>
      <c r="E4388" s="96"/>
      <c r="F4388" s="119"/>
      <c r="G4388" s="97"/>
      <c r="H4388" s="170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86"/>
      <c r="J4388" s="171" t="str">
        <f t="shared" si="133"/>
        <v/>
      </c>
      <c r="K4388" s="163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53" t="str">
        <f>IF('C. Consumer Service Detail'!$F4388="","",IF(VLOOKUP('C. Consumer Service Detail'!$F4388,'Table of Current Services'!$B$7:$F$36,'Table of Current Services'!$F$5,)="cost","Yes","No"))</f>
        <v/>
      </c>
      <c r="M4388" s="154" t="str">
        <f>IFERROR(IF('C. Consumer Service Detail'!$K4388="No Match","No",VLOOKUP('C. Consumer Service Detail'!$C4388,'B. Consumer Budget'!$E$11:$F$2010,2,FALSE)),"")</f>
        <v/>
      </c>
      <c r="P4388" s="94"/>
      <c r="Q4388" s="94"/>
    </row>
    <row r="4389" spans="2:17" x14ac:dyDescent="0.25">
      <c r="B4389" s="95">
        <f t="shared" si="134"/>
        <v>4379</v>
      </c>
      <c r="C4389" s="149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96"/>
      <c r="E4389" s="98"/>
      <c r="F4389" s="120"/>
      <c r="G4389" s="99"/>
      <c r="H4389" s="172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85"/>
      <c r="J4389" s="171" t="str">
        <f t="shared" si="133"/>
        <v/>
      </c>
      <c r="K4389" s="163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53" t="str">
        <f>IF('C. Consumer Service Detail'!$F4389="","",IF(VLOOKUP('C. Consumer Service Detail'!$F4389,'Table of Current Services'!$B$7:$F$36,'Table of Current Services'!$F$5,)="cost","Yes","No"))</f>
        <v/>
      </c>
      <c r="M4389" s="154" t="str">
        <f>IFERROR(IF('C. Consumer Service Detail'!$K4389="No Match","No",VLOOKUP('C. Consumer Service Detail'!$C4389,'B. Consumer Budget'!$E$11:$F$2010,2,FALSE)),"")</f>
        <v/>
      </c>
      <c r="P4389" s="94"/>
      <c r="Q4389" s="94"/>
    </row>
    <row r="4390" spans="2:17" x14ac:dyDescent="0.25">
      <c r="B4390" s="95">
        <f t="shared" si="134"/>
        <v>4380</v>
      </c>
      <c r="C4390" s="149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97"/>
      <c r="E4390" s="96"/>
      <c r="F4390" s="119"/>
      <c r="G4390" s="97"/>
      <c r="H4390" s="170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86"/>
      <c r="J4390" s="171" t="str">
        <f t="shared" si="133"/>
        <v/>
      </c>
      <c r="K4390" s="163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53" t="str">
        <f>IF('C. Consumer Service Detail'!$F4390="","",IF(VLOOKUP('C. Consumer Service Detail'!$F4390,'Table of Current Services'!$B$7:$F$36,'Table of Current Services'!$F$5,)="cost","Yes","No"))</f>
        <v/>
      </c>
      <c r="M4390" s="154" t="str">
        <f>IFERROR(IF('C. Consumer Service Detail'!$K4390="No Match","No",VLOOKUP('C. Consumer Service Detail'!$C4390,'B. Consumer Budget'!$E$11:$F$2010,2,FALSE)),"")</f>
        <v/>
      </c>
      <c r="P4390" s="94"/>
      <c r="Q4390" s="94"/>
    </row>
    <row r="4391" spans="2:17" x14ac:dyDescent="0.25">
      <c r="B4391" s="95">
        <f t="shared" si="134"/>
        <v>4381</v>
      </c>
      <c r="C4391" s="149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96"/>
      <c r="E4391" s="98"/>
      <c r="F4391" s="120"/>
      <c r="G4391" s="99"/>
      <c r="H4391" s="172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85"/>
      <c r="J4391" s="171" t="str">
        <f t="shared" si="133"/>
        <v/>
      </c>
      <c r="K4391" s="163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53" t="str">
        <f>IF('C. Consumer Service Detail'!$F4391="","",IF(VLOOKUP('C. Consumer Service Detail'!$F4391,'Table of Current Services'!$B$7:$F$36,'Table of Current Services'!$F$5,)="cost","Yes","No"))</f>
        <v/>
      </c>
      <c r="M4391" s="154" t="str">
        <f>IFERROR(IF('C. Consumer Service Detail'!$K4391="No Match","No",VLOOKUP('C. Consumer Service Detail'!$C4391,'B. Consumer Budget'!$E$11:$F$2010,2,FALSE)),"")</f>
        <v/>
      </c>
      <c r="P4391" s="94"/>
      <c r="Q4391" s="94"/>
    </row>
    <row r="4392" spans="2:17" x14ac:dyDescent="0.25">
      <c r="B4392" s="95">
        <f t="shared" si="134"/>
        <v>4382</v>
      </c>
      <c r="C4392" s="149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97"/>
      <c r="E4392" s="96"/>
      <c r="F4392" s="119"/>
      <c r="G4392" s="97"/>
      <c r="H4392" s="170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86"/>
      <c r="J4392" s="171" t="str">
        <f t="shared" si="133"/>
        <v/>
      </c>
      <c r="K4392" s="163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53" t="str">
        <f>IF('C. Consumer Service Detail'!$F4392="","",IF(VLOOKUP('C. Consumer Service Detail'!$F4392,'Table of Current Services'!$B$7:$F$36,'Table of Current Services'!$F$5,)="cost","Yes","No"))</f>
        <v/>
      </c>
      <c r="M4392" s="154" t="str">
        <f>IFERROR(IF('C. Consumer Service Detail'!$K4392="No Match","No",VLOOKUP('C. Consumer Service Detail'!$C4392,'B. Consumer Budget'!$E$11:$F$2010,2,FALSE)),"")</f>
        <v/>
      </c>
      <c r="P4392" s="94"/>
      <c r="Q4392" s="94"/>
    </row>
    <row r="4393" spans="2:17" x14ac:dyDescent="0.25">
      <c r="B4393" s="95">
        <f t="shared" si="134"/>
        <v>4383</v>
      </c>
      <c r="C4393" s="149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96"/>
      <c r="E4393" s="98"/>
      <c r="F4393" s="120"/>
      <c r="G4393" s="99"/>
      <c r="H4393" s="172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85"/>
      <c r="J4393" s="171" t="str">
        <f t="shared" si="133"/>
        <v/>
      </c>
      <c r="K4393" s="163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53" t="str">
        <f>IF('C. Consumer Service Detail'!$F4393="","",IF(VLOOKUP('C. Consumer Service Detail'!$F4393,'Table of Current Services'!$B$7:$F$36,'Table of Current Services'!$F$5,)="cost","Yes","No"))</f>
        <v/>
      </c>
      <c r="M4393" s="154" t="str">
        <f>IFERROR(IF('C. Consumer Service Detail'!$K4393="No Match","No",VLOOKUP('C. Consumer Service Detail'!$C4393,'B. Consumer Budget'!$E$11:$F$2010,2,FALSE)),"")</f>
        <v/>
      </c>
      <c r="P4393" s="94"/>
      <c r="Q4393" s="94"/>
    </row>
    <row r="4394" spans="2:17" x14ac:dyDescent="0.25">
      <c r="B4394" s="95">
        <f t="shared" si="134"/>
        <v>4384</v>
      </c>
      <c r="C4394" s="149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97"/>
      <c r="E4394" s="96"/>
      <c r="F4394" s="119"/>
      <c r="G4394" s="97"/>
      <c r="H4394" s="170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86"/>
      <c r="J4394" s="171" t="str">
        <f t="shared" si="133"/>
        <v/>
      </c>
      <c r="K4394" s="163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53" t="str">
        <f>IF('C. Consumer Service Detail'!$F4394="","",IF(VLOOKUP('C. Consumer Service Detail'!$F4394,'Table of Current Services'!$B$7:$F$36,'Table of Current Services'!$F$5,)="cost","Yes","No"))</f>
        <v/>
      </c>
      <c r="M4394" s="154" t="str">
        <f>IFERROR(IF('C. Consumer Service Detail'!$K4394="No Match","No",VLOOKUP('C. Consumer Service Detail'!$C4394,'B. Consumer Budget'!$E$11:$F$2010,2,FALSE)),"")</f>
        <v/>
      </c>
      <c r="P4394" s="94"/>
      <c r="Q4394" s="94"/>
    </row>
    <row r="4395" spans="2:17" x14ac:dyDescent="0.25">
      <c r="B4395" s="95">
        <f t="shared" si="134"/>
        <v>4385</v>
      </c>
      <c r="C4395" s="149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96"/>
      <c r="E4395" s="98"/>
      <c r="F4395" s="120"/>
      <c r="G4395" s="99"/>
      <c r="H4395" s="172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85"/>
      <c r="J4395" s="171" t="str">
        <f t="shared" si="133"/>
        <v/>
      </c>
      <c r="K4395" s="163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53" t="str">
        <f>IF('C. Consumer Service Detail'!$F4395="","",IF(VLOOKUP('C. Consumer Service Detail'!$F4395,'Table of Current Services'!$B$7:$F$36,'Table of Current Services'!$F$5,)="cost","Yes","No"))</f>
        <v/>
      </c>
      <c r="M4395" s="154" t="str">
        <f>IFERROR(IF('C. Consumer Service Detail'!$K4395="No Match","No",VLOOKUP('C. Consumer Service Detail'!$C4395,'B. Consumer Budget'!$E$11:$F$2010,2,FALSE)),"")</f>
        <v/>
      </c>
      <c r="P4395" s="94"/>
      <c r="Q4395" s="94"/>
    </row>
    <row r="4396" spans="2:17" x14ac:dyDescent="0.25">
      <c r="B4396" s="95">
        <f t="shared" si="134"/>
        <v>4386</v>
      </c>
      <c r="C4396" s="149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97"/>
      <c r="E4396" s="96"/>
      <c r="F4396" s="119"/>
      <c r="G4396" s="97"/>
      <c r="H4396" s="170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86"/>
      <c r="J4396" s="171" t="str">
        <f t="shared" si="133"/>
        <v/>
      </c>
      <c r="K4396" s="163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53" t="str">
        <f>IF('C. Consumer Service Detail'!$F4396="","",IF(VLOOKUP('C. Consumer Service Detail'!$F4396,'Table of Current Services'!$B$7:$F$36,'Table of Current Services'!$F$5,)="cost","Yes","No"))</f>
        <v/>
      </c>
      <c r="M4396" s="154" t="str">
        <f>IFERROR(IF('C. Consumer Service Detail'!$K4396="No Match","No",VLOOKUP('C. Consumer Service Detail'!$C4396,'B. Consumer Budget'!$E$11:$F$2010,2,FALSE)),"")</f>
        <v/>
      </c>
      <c r="P4396" s="94"/>
      <c r="Q4396" s="94"/>
    </row>
    <row r="4397" spans="2:17" x14ac:dyDescent="0.25">
      <c r="B4397" s="95">
        <f t="shared" si="134"/>
        <v>4387</v>
      </c>
      <c r="C4397" s="149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96"/>
      <c r="E4397" s="98"/>
      <c r="F4397" s="120"/>
      <c r="G4397" s="99"/>
      <c r="H4397" s="172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85"/>
      <c r="J4397" s="171" t="str">
        <f t="shared" si="133"/>
        <v/>
      </c>
      <c r="K4397" s="163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53" t="str">
        <f>IF('C. Consumer Service Detail'!$F4397="","",IF(VLOOKUP('C. Consumer Service Detail'!$F4397,'Table of Current Services'!$B$7:$F$36,'Table of Current Services'!$F$5,)="cost","Yes","No"))</f>
        <v/>
      </c>
      <c r="M4397" s="154" t="str">
        <f>IFERROR(IF('C. Consumer Service Detail'!$K4397="No Match","No",VLOOKUP('C. Consumer Service Detail'!$C4397,'B. Consumer Budget'!$E$11:$F$2010,2,FALSE)),"")</f>
        <v/>
      </c>
      <c r="P4397" s="94"/>
      <c r="Q4397" s="94"/>
    </row>
    <row r="4398" spans="2:17" x14ac:dyDescent="0.25">
      <c r="B4398" s="95">
        <f t="shared" si="134"/>
        <v>4388</v>
      </c>
      <c r="C4398" s="149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97"/>
      <c r="E4398" s="96"/>
      <c r="F4398" s="119"/>
      <c r="G4398" s="97"/>
      <c r="H4398" s="170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86"/>
      <c r="J4398" s="171" t="str">
        <f t="shared" si="133"/>
        <v/>
      </c>
      <c r="K4398" s="163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53" t="str">
        <f>IF('C. Consumer Service Detail'!$F4398="","",IF(VLOOKUP('C. Consumer Service Detail'!$F4398,'Table of Current Services'!$B$7:$F$36,'Table of Current Services'!$F$5,)="cost","Yes","No"))</f>
        <v/>
      </c>
      <c r="M4398" s="154" t="str">
        <f>IFERROR(IF('C. Consumer Service Detail'!$K4398="No Match","No",VLOOKUP('C. Consumer Service Detail'!$C4398,'B. Consumer Budget'!$E$11:$F$2010,2,FALSE)),"")</f>
        <v/>
      </c>
      <c r="P4398" s="94"/>
      <c r="Q4398" s="94"/>
    </row>
    <row r="4399" spans="2:17" x14ac:dyDescent="0.25">
      <c r="B4399" s="95">
        <f t="shared" si="134"/>
        <v>4389</v>
      </c>
      <c r="C4399" s="149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96"/>
      <c r="E4399" s="98"/>
      <c r="F4399" s="120"/>
      <c r="G4399" s="99"/>
      <c r="H4399" s="172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85"/>
      <c r="J4399" s="171" t="str">
        <f t="shared" si="133"/>
        <v/>
      </c>
      <c r="K4399" s="163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53" t="str">
        <f>IF('C. Consumer Service Detail'!$F4399="","",IF(VLOOKUP('C. Consumer Service Detail'!$F4399,'Table of Current Services'!$B$7:$F$36,'Table of Current Services'!$F$5,)="cost","Yes","No"))</f>
        <v/>
      </c>
      <c r="M4399" s="154" t="str">
        <f>IFERROR(IF('C. Consumer Service Detail'!$K4399="No Match","No",VLOOKUP('C. Consumer Service Detail'!$C4399,'B. Consumer Budget'!$E$11:$F$2010,2,FALSE)),"")</f>
        <v/>
      </c>
      <c r="P4399" s="94"/>
      <c r="Q4399" s="94"/>
    </row>
    <row r="4400" spans="2:17" x14ac:dyDescent="0.25">
      <c r="B4400" s="95">
        <f t="shared" si="134"/>
        <v>4390</v>
      </c>
      <c r="C4400" s="149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97"/>
      <c r="E4400" s="96"/>
      <c r="F4400" s="119"/>
      <c r="G4400" s="97"/>
      <c r="H4400" s="170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86"/>
      <c r="J4400" s="171" t="str">
        <f t="shared" si="133"/>
        <v/>
      </c>
      <c r="K4400" s="163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53" t="str">
        <f>IF('C. Consumer Service Detail'!$F4400="","",IF(VLOOKUP('C. Consumer Service Detail'!$F4400,'Table of Current Services'!$B$7:$F$36,'Table of Current Services'!$F$5,)="cost","Yes","No"))</f>
        <v/>
      </c>
      <c r="M4400" s="154" t="str">
        <f>IFERROR(IF('C. Consumer Service Detail'!$K4400="No Match","No",VLOOKUP('C. Consumer Service Detail'!$C4400,'B. Consumer Budget'!$E$11:$F$2010,2,FALSE)),"")</f>
        <v/>
      </c>
      <c r="P4400" s="94"/>
      <c r="Q4400" s="94"/>
    </row>
    <row r="4401" spans="2:17" x14ac:dyDescent="0.25">
      <c r="B4401" s="95">
        <f t="shared" si="134"/>
        <v>4391</v>
      </c>
      <c r="C4401" s="149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96"/>
      <c r="E4401" s="98"/>
      <c r="F4401" s="120"/>
      <c r="G4401" s="99"/>
      <c r="H4401" s="172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85"/>
      <c r="J4401" s="171" t="str">
        <f t="shared" si="133"/>
        <v/>
      </c>
      <c r="K4401" s="163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53" t="str">
        <f>IF('C. Consumer Service Detail'!$F4401="","",IF(VLOOKUP('C. Consumer Service Detail'!$F4401,'Table of Current Services'!$B$7:$F$36,'Table of Current Services'!$F$5,)="cost","Yes","No"))</f>
        <v/>
      </c>
      <c r="M4401" s="154" t="str">
        <f>IFERROR(IF('C. Consumer Service Detail'!$K4401="No Match","No",VLOOKUP('C. Consumer Service Detail'!$C4401,'B. Consumer Budget'!$E$11:$F$2010,2,FALSE)),"")</f>
        <v/>
      </c>
      <c r="P4401" s="94"/>
      <c r="Q4401" s="94"/>
    </row>
    <row r="4402" spans="2:17" x14ac:dyDescent="0.25">
      <c r="B4402" s="95">
        <f t="shared" si="134"/>
        <v>4392</v>
      </c>
      <c r="C4402" s="149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97"/>
      <c r="E4402" s="96"/>
      <c r="F4402" s="119"/>
      <c r="G4402" s="97"/>
      <c r="H4402" s="170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86"/>
      <c r="J4402" s="171" t="str">
        <f t="shared" si="133"/>
        <v/>
      </c>
      <c r="K4402" s="163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53" t="str">
        <f>IF('C. Consumer Service Detail'!$F4402="","",IF(VLOOKUP('C. Consumer Service Detail'!$F4402,'Table of Current Services'!$B$7:$F$36,'Table of Current Services'!$F$5,)="cost","Yes","No"))</f>
        <v/>
      </c>
      <c r="M4402" s="154" t="str">
        <f>IFERROR(IF('C. Consumer Service Detail'!$K4402="No Match","No",VLOOKUP('C. Consumer Service Detail'!$C4402,'B. Consumer Budget'!$E$11:$F$2010,2,FALSE)),"")</f>
        <v/>
      </c>
      <c r="P4402" s="94"/>
      <c r="Q4402" s="94"/>
    </row>
    <row r="4403" spans="2:17" x14ac:dyDescent="0.25">
      <c r="B4403" s="95">
        <f t="shared" si="134"/>
        <v>4393</v>
      </c>
      <c r="C4403" s="149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96"/>
      <c r="E4403" s="98"/>
      <c r="F4403" s="120"/>
      <c r="G4403" s="99"/>
      <c r="H4403" s="172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85"/>
      <c r="J4403" s="171" t="str">
        <f t="shared" si="133"/>
        <v/>
      </c>
      <c r="K4403" s="163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53" t="str">
        <f>IF('C. Consumer Service Detail'!$F4403="","",IF(VLOOKUP('C. Consumer Service Detail'!$F4403,'Table of Current Services'!$B$7:$F$36,'Table of Current Services'!$F$5,)="cost","Yes","No"))</f>
        <v/>
      </c>
      <c r="M4403" s="154" t="str">
        <f>IFERROR(IF('C. Consumer Service Detail'!$K4403="No Match","No",VLOOKUP('C. Consumer Service Detail'!$C4403,'B. Consumer Budget'!$E$11:$F$2010,2,FALSE)),"")</f>
        <v/>
      </c>
      <c r="P4403" s="94"/>
      <c r="Q4403" s="94"/>
    </row>
    <row r="4404" spans="2:17" x14ac:dyDescent="0.25">
      <c r="B4404" s="95">
        <f t="shared" si="134"/>
        <v>4394</v>
      </c>
      <c r="C4404" s="149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97"/>
      <c r="E4404" s="96"/>
      <c r="F4404" s="119"/>
      <c r="G4404" s="97"/>
      <c r="H4404" s="170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86"/>
      <c r="J4404" s="171" t="str">
        <f t="shared" si="133"/>
        <v/>
      </c>
      <c r="K4404" s="163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53" t="str">
        <f>IF('C. Consumer Service Detail'!$F4404="","",IF(VLOOKUP('C. Consumer Service Detail'!$F4404,'Table of Current Services'!$B$7:$F$36,'Table of Current Services'!$F$5,)="cost","Yes","No"))</f>
        <v/>
      </c>
      <c r="M4404" s="154" t="str">
        <f>IFERROR(IF('C. Consumer Service Detail'!$K4404="No Match","No",VLOOKUP('C. Consumer Service Detail'!$C4404,'B. Consumer Budget'!$E$11:$F$2010,2,FALSE)),"")</f>
        <v/>
      </c>
      <c r="P4404" s="94"/>
      <c r="Q4404" s="94"/>
    </row>
    <row r="4405" spans="2:17" x14ac:dyDescent="0.25">
      <c r="B4405" s="95">
        <f t="shared" si="134"/>
        <v>4395</v>
      </c>
      <c r="C4405" s="149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96"/>
      <c r="E4405" s="98"/>
      <c r="F4405" s="120"/>
      <c r="G4405" s="99"/>
      <c r="H4405" s="172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85"/>
      <c r="J4405" s="171" t="str">
        <f t="shared" si="133"/>
        <v/>
      </c>
      <c r="K4405" s="163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53" t="str">
        <f>IF('C. Consumer Service Detail'!$F4405="","",IF(VLOOKUP('C. Consumer Service Detail'!$F4405,'Table of Current Services'!$B$7:$F$36,'Table of Current Services'!$F$5,)="cost","Yes","No"))</f>
        <v/>
      </c>
      <c r="M4405" s="154" t="str">
        <f>IFERROR(IF('C. Consumer Service Detail'!$K4405="No Match","No",VLOOKUP('C. Consumer Service Detail'!$C4405,'B. Consumer Budget'!$E$11:$F$2010,2,FALSE)),"")</f>
        <v/>
      </c>
      <c r="P4405" s="94"/>
      <c r="Q4405" s="94"/>
    </row>
    <row r="4406" spans="2:17" x14ac:dyDescent="0.25">
      <c r="B4406" s="95">
        <f t="shared" si="134"/>
        <v>4396</v>
      </c>
      <c r="C4406" s="149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97"/>
      <c r="E4406" s="96"/>
      <c r="F4406" s="119"/>
      <c r="G4406" s="97"/>
      <c r="H4406" s="170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86"/>
      <c r="J4406" s="171" t="str">
        <f t="shared" si="133"/>
        <v/>
      </c>
      <c r="K4406" s="163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53" t="str">
        <f>IF('C. Consumer Service Detail'!$F4406="","",IF(VLOOKUP('C. Consumer Service Detail'!$F4406,'Table of Current Services'!$B$7:$F$36,'Table of Current Services'!$F$5,)="cost","Yes","No"))</f>
        <v/>
      </c>
      <c r="M4406" s="154" t="str">
        <f>IFERROR(IF('C. Consumer Service Detail'!$K4406="No Match","No",VLOOKUP('C. Consumer Service Detail'!$C4406,'B. Consumer Budget'!$E$11:$F$2010,2,FALSE)),"")</f>
        <v/>
      </c>
      <c r="P4406" s="94"/>
      <c r="Q4406" s="94"/>
    </row>
    <row r="4407" spans="2:17" x14ac:dyDescent="0.25">
      <c r="B4407" s="95">
        <f t="shared" si="134"/>
        <v>4397</v>
      </c>
      <c r="C4407" s="149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96"/>
      <c r="E4407" s="98"/>
      <c r="F4407" s="120"/>
      <c r="G4407" s="99"/>
      <c r="H4407" s="172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85"/>
      <c r="J4407" s="171" t="str">
        <f t="shared" si="133"/>
        <v/>
      </c>
      <c r="K4407" s="163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53" t="str">
        <f>IF('C. Consumer Service Detail'!$F4407="","",IF(VLOOKUP('C. Consumer Service Detail'!$F4407,'Table of Current Services'!$B$7:$F$36,'Table of Current Services'!$F$5,)="cost","Yes","No"))</f>
        <v/>
      </c>
      <c r="M4407" s="154" t="str">
        <f>IFERROR(IF('C. Consumer Service Detail'!$K4407="No Match","No",VLOOKUP('C. Consumer Service Detail'!$C4407,'B. Consumer Budget'!$E$11:$F$2010,2,FALSE)),"")</f>
        <v/>
      </c>
      <c r="P4407" s="94"/>
      <c r="Q4407" s="94"/>
    </row>
    <row r="4408" spans="2:17" x14ac:dyDescent="0.25">
      <c r="B4408" s="95">
        <f t="shared" si="134"/>
        <v>4398</v>
      </c>
      <c r="C4408" s="149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97"/>
      <c r="E4408" s="96"/>
      <c r="F4408" s="119"/>
      <c r="G4408" s="97"/>
      <c r="H4408" s="170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86"/>
      <c r="J4408" s="171" t="str">
        <f t="shared" si="133"/>
        <v/>
      </c>
      <c r="K4408" s="163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53" t="str">
        <f>IF('C. Consumer Service Detail'!$F4408="","",IF(VLOOKUP('C. Consumer Service Detail'!$F4408,'Table of Current Services'!$B$7:$F$36,'Table of Current Services'!$F$5,)="cost","Yes","No"))</f>
        <v/>
      </c>
      <c r="M4408" s="154" t="str">
        <f>IFERROR(IF('C. Consumer Service Detail'!$K4408="No Match","No",VLOOKUP('C. Consumer Service Detail'!$C4408,'B. Consumer Budget'!$E$11:$F$2010,2,FALSE)),"")</f>
        <v/>
      </c>
      <c r="P4408" s="94"/>
      <c r="Q4408" s="94"/>
    </row>
    <row r="4409" spans="2:17" x14ac:dyDescent="0.25">
      <c r="B4409" s="95">
        <f t="shared" si="134"/>
        <v>4399</v>
      </c>
      <c r="C4409" s="149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96"/>
      <c r="E4409" s="98"/>
      <c r="F4409" s="120"/>
      <c r="G4409" s="99"/>
      <c r="H4409" s="172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85"/>
      <c r="J4409" s="171" t="str">
        <f t="shared" si="133"/>
        <v/>
      </c>
      <c r="K4409" s="163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53" t="str">
        <f>IF('C. Consumer Service Detail'!$F4409="","",IF(VLOOKUP('C. Consumer Service Detail'!$F4409,'Table of Current Services'!$B$7:$F$36,'Table of Current Services'!$F$5,)="cost","Yes","No"))</f>
        <v/>
      </c>
      <c r="M4409" s="154" t="str">
        <f>IFERROR(IF('C. Consumer Service Detail'!$K4409="No Match","No",VLOOKUP('C. Consumer Service Detail'!$C4409,'B. Consumer Budget'!$E$11:$F$2010,2,FALSE)),"")</f>
        <v/>
      </c>
      <c r="P4409" s="94"/>
      <c r="Q4409" s="94"/>
    </row>
    <row r="4410" spans="2:17" x14ac:dyDescent="0.25">
      <c r="B4410" s="95">
        <f t="shared" si="134"/>
        <v>4400</v>
      </c>
      <c r="C4410" s="149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97"/>
      <c r="E4410" s="96"/>
      <c r="F4410" s="119"/>
      <c r="G4410" s="97"/>
      <c r="H4410" s="170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86"/>
      <c r="J4410" s="171" t="str">
        <f t="shared" si="133"/>
        <v/>
      </c>
      <c r="K4410" s="163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53" t="str">
        <f>IF('C. Consumer Service Detail'!$F4410="","",IF(VLOOKUP('C. Consumer Service Detail'!$F4410,'Table of Current Services'!$B$7:$F$36,'Table of Current Services'!$F$5,)="cost","Yes","No"))</f>
        <v/>
      </c>
      <c r="M4410" s="154" t="str">
        <f>IFERROR(IF('C. Consumer Service Detail'!$K4410="No Match","No",VLOOKUP('C. Consumer Service Detail'!$C4410,'B. Consumer Budget'!$E$11:$F$2010,2,FALSE)),"")</f>
        <v/>
      </c>
      <c r="P4410" s="94"/>
      <c r="Q4410" s="94"/>
    </row>
    <row r="4411" spans="2:17" x14ac:dyDescent="0.25">
      <c r="B4411" s="95">
        <f t="shared" si="134"/>
        <v>4401</v>
      </c>
      <c r="C4411" s="149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96"/>
      <c r="E4411" s="98"/>
      <c r="F4411" s="120"/>
      <c r="G4411" s="99"/>
      <c r="H4411" s="172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85"/>
      <c r="J4411" s="171" t="str">
        <f t="shared" si="133"/>
        <v/>
      </c>
      <c r="K4411" s="163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53" t="str">
        <f>IF('C. Consumer Service Detail'!$F4411="","",IF(VLOOKUP('C. Consumer Service Detail'!$F4411,'Table of Current Services'!$B$7:$F$36,'Table of Current Services'!$F$5,)="cost","Yes","No"))</f>
        <v/>
      </c>
      <c r="M4411" s="154" t="str">
        <f>IFERROR(IF('C. Consumer Service Detail'!$K4411="No Match","No",VLOOKUP('C. Consumer Service Detail'!$C4411,'B. Consumer Budget'!$E$11:$F$2010,2,FALSE)),"")</f>
        <v/>
      </c>
      <c r="P4411" s="94"/>
      <c r="Q4411" s="94"/>
    </row>
    <row r="4412" spans="2:17" x14ac:dyDescent="0.25">
      <c r="B4412" s="95">
        <f t="shared" si="134"/>
        <v>4402</v>
      </c>
      <c r="C4412" s="149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97"/>
      <c r="E4412" s="96"/>
      <c r="F4412" s="119"/>
      <c r="G4412" s="97"/>
      <c r="H4412" s="170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86"/>
      <c r="J4412" s="171" t="str">
        <f t="shared" si="133"/>
        <v/>
      </c>
      <c r="K4412" s="163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53" t="str">
        <f>IF('C. Consumer Service Detail'!$F4412="","",IF(VLOOKUP('C. Consumer Service Detail'!$F4412,'Table of Current Services'!$B$7:$F$36,'Table of Current Services'!$F$5,)="cost","Yes","No"))</f>
        <v/>
      </c>
      <c r="M4412" s="154" t="str">
        <f>IFERROR(IF('C. Consumer Service Detail'!$K4412="No Match","No",VLOOKUP('C. Consumer Service Detail'!$C4412,'B. Consumer Budget'!$E$11:$F$2010,2,FALSE)),"")</f>
        <v/>
      </c>
      <c r="P4412" s="94"/>
      <c r="Q4412" s="94"/>
    </row>
    <row r="4413" spans="2:17" x14ac:dyDescent="0.25">
      <c r="B4413" s="95">
        <f t="shared" si="134"/>
        <v>4403</v>
      </c>
      <c r="C4413" s="149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96"/>
      <c r="E4413" s="98"/>
      <c r="F4413" s="120"/>
      <c r="G4413" s="99"/>
      <c r="H4413" s="172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85"/>
      <c r="J4413" s="171" t="str">
        <f t="shared" si="133"/>
        <v/>
      </c>
      <c r="K4413" s="163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53" t="str">
        <f>IF('C. Consumer Service Detail'!$F4413="","",IF(VLOOKUP('C. Consumer Service Detail'!$F4413,'Table of Current Services'!$B$7:$F$36,'Table of Current Services'!$F$5,)="cost","Yes","No"))</f>
        <v/>
      </c>
      <c r="M4413" s="154" t="str">
        <f>IFERROR(IF('C. Consumer Service Detail'!$K4413="No Match","No",VLOOKUP('C. Consumer Service Detail'!$C4413,'B. Consumer Budget'!$E$11:$F$2010,2,FALSE)),"")</f>
        <v/>
      </c>
      <c r="P4413" s="94"/>
      <c r="Q4413" s="94"/>
    </row>
    <row r="4414" spans="2:17" x14ac:dyDescent="0.25">
      <c r="B4414" s="95">
        <f t="shared" si="134"/>
        <v>4404</v>
      </c>
      <c r="C4414" s="149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97"/>
      <c r="E4414" s="96"/>
      <c r="F4414" s="119"/>
      <c r="G4414" s="97"/>
      <c r="H4414" s="170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86"/>
      <c r="J4414" s="171" t="str">
        <f t="shared" si="133"/>
        <v/>
      </c>
      <c r="K4414" s="163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53" t="str">
        <f>IF('C. Consumer Service Detail'!$F4414="","",IF(VLOOKUP('C. Consumer Service Detail'!$F4414,'Table of Current Services'!$B$7:$F$36,'Table of Current Services'!$F$5,)="cost","Yes","No"))</f>
        <v/>
      </c>
      <c r="M4414" s="154" t="str">
        <f>IFERROR(IF('C. Consumer Service Detail'!$K4414="No Match","No",VLOOKUP('C. Consumer Service Detail'!$C4414,'B. Consumer Budget'!$E$11:$F$2010,2,FALSE)),"")</f>
        <v/>
      </c>
      <c r="P4414" s="94"/>
      <c r="Q4414" s="94"/>
    </row>
    <row r="4415" spans="2:17" x14ac:dyDescent="0.25">
      <c r="B4415" s="95">
        <f t="shared" si="134"/>
        <v>4405</v>
      </c>
      <c r="C4415" s="149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96"/>
      <c r="E4415" s="98"/>
      <c r="F4415" s="120"/>
      <c r="G4415" s="99"/>
      <c r="H4415" s="172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85"/>
      <c r="J4415" s="171" t="str">
        <f t="shared" si="133"/>
        <v/>
      </c>
      <c r="K4415" s="163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53" t="str">
        <f>IF('C. Consumer Service Detail'!$F4415="","",IF(VLOOKUP('C. Consumer Service Detail'!$F4415,'Table of Current Services'!$B$7:$F$36,'Table of Current Services'!$F$5,)="cost","Yes","No"))</f>
        <v/>
      </c>
      <c r="M4415" s="154" t="str">
        <f>IFERROR(IF('C. Consumer Service Detail'!$K4415="No Match","No",VLOOKUP('C. Consumer Service Detail'!$C4415,'B. Consumer Budget'!$E$11:$F$2010,2,FALSE)),"")</f>
        <v/>
      </c>
      <c r="P4415" s="94"/>
      <c r="Q4415" s="94"/>
    </row>
    <row r="4416" spans="2:17" x14ac:dyDescent="0.25">
      <c r="B4416" s="95">
        <f t="shared" si="134"/>
        <v>4406</v>
      </c>
      <c r="C4416" s="149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97"/>
      <c r="E4416" s="96"/>
      <c r="F4416" s="119"/>
      <c r="G4416" s="97"/>
      <c r="H4416" s="170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86"/>
      <c r="J4416" s="171" t="str">
        <f t="shared" si="133"/>
        <v/>
      </c>
      <c r="K4416" s="163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53" t="str">
        <f>IF('C. Consumer Service Detail'!$F4416="","",IF(VLOOKUP('C. Consumer Service Detail'!$F4416,'Table of Current Services'!$B$7:$F$36,'Table of Current Services'!$F$5,)="cost","Yes","No"))</f>
        <v/>
      </c>
      <c r="M4416" s="154" t="str">
        <f>IFERROR(IF('C. Consumer Service Detail'!$K4416="No Match","No",VLOOKUP('C. Consumer Service Detail'!$C4416,'B. Consumer Budget'!$E$11:$F$2010,2,FALSE)),"")</f>
        <v/>
      </c>
      <c r="P4416" s="94"/>
      <c r="Q4416" s="94"/>
    </row>
    <row r="4417" spans="2:17" x14ac:dyDescent="0.25">
      <c r="B4417" s="95">
        <f t="shared" si="134"/>
        <v>4407</v>
      </c>
      <c r="C4417" s="149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96"/>
      <c r="E4417" s="98"/>
      <c r="F4417" s="120"/>
      <c r="G4417" s="99"/>
      <c r="H4417" s="172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85"/>
      <c r="J4417" s="171" t="str">
        <f t="shared" si="133"/>
        <v/>
      </c>
      <c r="K4417" s="163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53" t="str">
        <f>IF('C. Consumer Service Detail'!$F4417="","",IF(VLOOKUP('C. Consumer Service Detail'!$F4417,'Table of Current Services'!$B$7:$F$36,'Table of Current Services'!$F$5,)="cost","Yes","No"))</f>
        <v/>
      </c>
      <c r="M4417" s="154" t="str">
        <f>IFERROR(IF('C. Consumer Service Detail'!$K4417="No Match","No",VLOOKUP('C. Consumer Service Detail'!$C4417,'B. Consumer Budget'!$E$11:$F$2010,2,FALSE)),"")</f>
        <v/>
      </c>
      <c r="P4417" s="94"/>
      <c r="Q4417" s="94"/>
    </row>
    <row r="4418" spans="2:17" x14ac:dyDescent="0.25">
      <c r="B4418" s="95">
        <f t="shared" si="134"/>
        <v>4408</v>
      </c>
      <c r="C4418" s="149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97"/>
      <c r="E4418" s="96"/>
      <c r="F4418" s="119"/>
      <c r="G4418" s="97"/>
      <c r="H4418" s="170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86"/>
      <c r="J4418" s="171" t="str">
        <f t="shared" si="133"/>
        <v/>
      </c>
      <c r="K4418" s="163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53" t="str">
        <f>IF('C. Consumer Service Detail'!$F4418="","",IF(VLOOKUP('C. Consumer Service Detail'!$F4418,'Table of Current Services'!$B$7:$F$36,'Table of Current Services'!$F$5,)="cost","Yes","No"))</f>
        <v/>
      </c>
      <c r="M4418" s="154" t="str">
        <f>IFERROR(IF('C. Consumer Service Detail'!$K4418="No Match","No",VLOOKUP('C. Consumer Service Detail'!$C4418,'B. Consumer Budget'!$E$11:$F$2010,2,FALSE)),"")</f>
        <v/>
      </c>
      <c r="P4418" s="94"/>
      <c r="Q4418" s="94"/>
    </row>
    <row r="4419" spans="2:17" x14ac:dyDescent="0.25">
      <c r="B4419" s="95">
        <f t="shared" si="134"/>
        <v>4409</v>
      </c>
      <c r="C4419" s="149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96"/>
      <c r="E4419" s="98"/>
      <c r="F4419" s="120"/>
      <c r="G4419" s="99"/>
      <c r="H4419" s="172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85"/>
      <c r="J4419" s="171" t="str">
        <f t="shared" si="133"/>
        <v/>
      </c>
      <c r="K4419" s="163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53" t="str">
        <f>IF('C. Consumer Service Detail'!$F4419="","",IF(VLOOKUP('C. Consumer Service Detail'!$F4419,'Table of Current Services'!$B$7:$F$36,'Table of Current Services'!$F$5,)="cost","Yes","No"))</f>
        <v/>
      </c>
      <c r="M4419" s="154" t="str">
        <f>IFERROR(IF('C. Consumer Service Detail'!$K4419="No Match","No",VLOOKUP('C. Consumer Service Detail'!$C4419,'B. Consumer Budget'!$E$11:$F$2010,2,FALSE)),"")</f>
        <v/>
      </c>
      <c r="P4419" s="94"/>
      <c r="Q4419" s="94"/>
    </row>
    <row r="4420" spans="2:17" x14ac:dyDescent="0.25">
      <c r="B4420" s="95">
        <f t="shared" si="134"/>
        <v>4410</v>
      </c>
      <c r="C4420" s="149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97"/>
      <c r="E4420" s="96"/>
      <c r="F4420" s="119"/>
      <c r="G4420" s="97"/>
      <c r="H4420" s="170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86"/>
      <c r="J4420" s="171" t="str">
        <f t="shared" si="133"/>
        <v/>
      </c>
      <c r="K4420" s="163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53" t="str">
        <f>IF('C. Consumer Service Detail'!$F4420="","",IF(VLOOKUP('C. Consumer Service Detail'!$F4420,'Table of Current Services'!$B$7:$F$36,'Table of Current Services'!$F$5,)="cost","Yes","No"))</f>
        <v/>
      </c>
      <c r="M4420" s="154" t="str">
        <f>IFERROR(IF('C. Consumer Service Detail'!$K4420="No Match","No",VLOOKUP('C. Consumer Service Detail'!$C4420,'B. Consumer Budget'!$E$11:$F$2010,2,FALSE)),"")</f>
        <v/>
      </c>
      <c r="P4420" s="94"/>
      <c r="Q4420" s="94"/>
    </row>
    <row r="4421" spans="2:17" x14ac:dyDescent="0.25">
      <c r="B4421" s="95">
        <f t="shared" si="134"/>
        <v>4411</v>
      </c>
      <c r="C4421" s="149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96"/>
      <c r="E4421" s="98"/>
      <c r="F4421" s="120"/>
      <c r="G4421" s="99"/>
      <c r="H4421" s="172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85"/>
      <c r="J4421" s="171" t="str">
        <f t="shared" si="133"/>
        <v/>
      </c>
      <c r="K4421" s="163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53" t="str">
        <f>IF('C. Consumer Service Detail'!$F4421="","",IF(VLOOKUP('C. Consumer Service Detail'!$F4421,'Table of Current Services'!$B$7:$F$36,'Table of Current Services'!$F$5,)="cost","Yes","No"))</f>
        <v/>
      </c>
      <c r="M4421" s="154" t="str">
        <f>IFERROR(IF('C. Consumer Service Detail'!$K4421="No Match","No",VLOOKUP('C. Consumer Service Detail'!$C4421,'B. Consumer Budget'!$E$11:$F$2010,2,FALSE)),"")</f>
        <v/>
      </c>
      <c r="P4421" s="94"/>
      <c r="Q4421" s="94"/>
    </row>
    <row r="4422" spans="2:17" x14ac:dyDescent="0.25">
      <c r="B4422" s="95">
        <f t="shared" si="134"/>
        <v>4412</v>
      </c>
      <c r="C4422" s="149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97"/>
      <c r="E4422" s="96"/>
      <c r="F4422" s="119"/>
      <c r="G4422" s="97"/>
      <c r="H4422" s="170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86"/>
      <c r="J4422" s="171" t="str">
        <f t="shared" si="133"/>
        <v/>
      </c>
      <c r="K4422" s="163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53" t="str">
        <f>IF('C. Consumer Service Detail'!$F4422="","",IF(VLOOKUP('C. Consumer Service Detail'!$F4422,'Table of Current Services'!$B$7:$F$36,'Table of Current Services'!$F$5,)="cost","Yes","No"))</f>
        <v/>
      </c>
      <c r="M4422" s="154" t="str">
        <f>IFERROR(IF('C. Consumer Service Detail'!$K4422="No Match","No",VLOOKUP('C. Consumer Service Detail'!$C4422,'B. Consumer Budget'!$E$11:$F$2010,2,FALSE)),"")</f>
        <v/>
      </c>
      <c r="P4422" s="94"/>
      <c r="Q4422" s="94"/>
    </row>
    <row r="4423" spans="2:17" x14ac:dyDescent="0.25">
      <c r="B4423" s="95">
        <f t="shared" si="134"/>
        <v>4413</v>
      </c>
      <c r="C4423" s="149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96"/>
      <c r="E4423" s="98"/>
      <c r="F4423" s="120"/>
      <c r="G4423" s="99"/>
      <c r="H4423" s="172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85"/>
      <c r="J4423" s="171" t="str">
        <f t="shared" si="133"/>
        <v/>
      </c>
      <c r="K4423" s="163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53" t="str">
        <f>IF('C. Consumer Service Detail'!$F4423="","",IF(VLOOKUP('C. Consumer Service Detail'!$F4423,'Table of Current Services'!$B$7:$F$36,'Table of Current Services'!$F$5,)="cost","Yes","No"))</f>
        <v/>
      </c>
      <c r="M4423" s="154" t="str">
        <f>IFERROR(IF('C. Consumer Service Detail'!$K4423="No Match","No",VLOOKUP('C. Consumer Service Detail'!$C4423,'B. Consumer Budget'!$E$11:$F$2010,2,FALSE)),"")</f>
        <v/>
      </c>
      <c r="P4423" s="94"/>
      <c r="Q4423" s="94"/>
    </row>
    <row r="4424" spans="2:17" x14ac:dyDescent="0.25">
      <c r="B4424" s="95">
        <f t="shared" si="134"/>
        <v>4414</v>
      </c>
      <c r="C4424" s="149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97"/>
      <c r="E4424" s="96"/>
      <c r="F4424" s="119"/>
      <c r="G4424" s="97"/>
      <c r="H4424" s="170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86"/>
      <c r="J4424" s="171" t="str">
        <f t="shared" si="133"/>
        <v/>
      </c>
      <c r="K4424" s="163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53" t="str">
        <f>IF('C. Consumer Service Detail'!$F4424="","",IF(VLOOKUP('C. Consumer Service Detail'!$F4424,'Table of Current Services'!$B$7:$F$36,'Table of Current Services'!$F$5,)="cost","Yes","No"))</f>
        <v/>
      </c>
      <c r="M4424" s="154" t="str">
        <f>IFERROR(IF('C. Consumer Service Detail'!$K4424="No Match","No",VLOOKUP('C. Consumer Service Detail'!$C4424,'B. Consumer Budget'!$E$11:$F$2010,2,FALSE)),"")</f>
        <v/>
      </c>
      <c r="P4424" s="94"/>
      <c r="Q4424" s="94"/>
    </row>
    <row r="4425" spans="2:17" x14ac:dyDescent="0.25">
      <c r="B4425" s="95">
        <f t="shared" si="134"/>
        <v>4415</v>
      </c>
      <c r="C4425" s="149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96"/>
      <c r="E4425" s="98"/>
      <c r="F4425" s="120"/>
      <c r="G4425" s="99"/>
      <c r="H4425" s="172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85"/>
      <c r="J4425" s="171" t="str">
        <f t="shared" si="133"/>
        <v/>
      </c>
      <c r="K4425" s="163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53" t="str">
        <f>IF('C. Consumer Service Detail'!$F4425="","",IF(VLOOKUP('C. Consumer Service Detail'!$F4425,'Table of Current Services'!$B$7:$F$36,'Table of Current Services'!$F$5,)="cost","Yes","No"))</f>
        <v/>
      </c>
      <c r="M4425" s="154" t="str">
        <f>IFERROR(IF('C. Consumer Service Detail'!$K4425="No Match","No",VLOOKUP('C. Consumer Service Detail'!$C4425,'B. Consumer Budget'!$E$11:$F$2010,2,FALSE)),"")</f>
        <v/>
      </c>
      <c r="P4425" s="94"/>
      <c r="Q4425" s="94"/>
    </row>
    <row r="4426" spans="2:17" x14ac:dyDescent="0.25">
      <c r="B4426" s="95">
        <f t="shared" si="134"/>
        <v>4416</v>
      </c>
      <c r="C4426" s="149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97"/>
      <c r="E4426" s="96"/>
      <c r="F4426" s="119"/>
      <c r="G4426" s="97"/>
      <c r="H4426" s="170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86"/>
      <c r="J4426" s="171" t="str">
        <f t="shared" si="133"/>
        <v/>
      </c>
      <c r="K4426" s="163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53" t="str">
        <f>IF('C. Consumer Service Detail'!$F4426="","",IF(VLOOKUP('C. Consumer Service Detail'!$F4426,'Table of Current Services'!$B$7:$F$36,'Table of Current Services'!$F$5,)="cost","Yes","No"))</f>
        <v/>
      </c>
      <c r="M4426" s="154" t="str">
        <f>IFERROR(IF('C. Consumer Service Detail'!$K4426="No Match","No",VLOOKUP('C. Consumer Service Detail'!$C4426,'B. Consumer Budget'!$E$11:$F$2010,2,FALSE)),"")</f>
        <v/>
      </c>
      <c r="P4426" s="94"/>
      <c r="Q4426" s="94"/>
    </row>
    <row r="4427" spans="2:17" x14ac:dyDescent="0.25">
      <c r="B4427" s="95">
        <f t="shared" si="134"/>
        <v>4417</v>
      </c>
      <c r="C4427" s="149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96"/>
      <c r="E4427" s="98"/>
      <c r="F4427" s="120"/>
      <c r="G4427" s="99"/>
      <c r="H4427" s="172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85"/>
      <c r="J4427" s="171" t="str">
        <f t="shared" ref="J4427:J4490" si="135">IFERROR(IF($H4427&gt;0,$H4427*$I4427,$I4427),"")</f>
        <v/>
      </c>
      <c r="K4427" s="163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53" t="str">
        <f>IF('C. Consumer Service Detail'!$F4427="","",IF(VLOOKUP('C. Consumer Service Detail'!$F4427,'Table of Current Services'!$B$7:$F$36,'Table of Current Services'!$F$5,)="cost","Yes","No"))</f>
        <v/>
      </c>
      <c r="M4427" s="154" t="str">
        <f>IFERROR(IF('C. Consumer Service Detail'!$K4427="No Match","No",VLOOKUP('C. Consumer Service Detail'!$C4427,'B. Consumer Budget'!$E$11:$F$2010,2,FALSE)),"")</f>
        <v/>
      </c>
      <c r="P4427" s="94"/>
      <c r="Q4427" s="94"/>
    </row>
    <row r="4428" spans="2:17" x14ac:dyDescent="0.25">
      <c r="B4428" s="95">
        <f t="shared" ref="B4428:B4491" si="136">B4427+1</f>
        <v>4418</v>
      </c>
      <c r="C4428" s="149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97"/>
      <c r="E4428" s="96"/>
      <c r="F4428" s="119"/>
      <c r="G4428" s="97"/>
      <c r="H4428" s="170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86"/>
      <c r="J4428" s="171" t="str">
        <f t="shared" si="135"/>
        <v/>
      </c>
      <c r="K4428" s="163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53" t="str">
        <f>IF('C. Consumer Service Detail'!$F4428="","",IF(VLOOKUP('C. Consumer Service Detail'!$F4428,'Table of Current Services'!$B$7:$F$36,'Table of Current Services'!$F$5,)="cost","Yes","No"))</f>
        <v/>
      </c>
      <c r="M4428" s="154" t="str">
        <f>IFERROR(IF('C. Consumer Service Detail'!$K4428="No Match","No",VLOOKUP('C. Consumer Service Detail'!$C4428,'B. Consumer Budget'!$E$11:$F$2010,2,FALSE)),"")</f>
        <v/>
      </c>
      <c r="P4428" s="94"/>
      <c r="Q4428" s="94"/>
    </row>
    <row r="4429" spans="2:17" x14ac:dyDescent="0.25">
      <c r="B4429" s="95">
        <f t="shared" si="136"/>
        <v>4419</v>
      </c>
      <c r="C4429" s="149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96"/>
      <c r="E4429" s="98"/>
      <c r="F4429" s="120"/>
      <c r="G4429" s="99"/>
      <c r="H4429" s="172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85"/>
      <c r="J4429" s="171" t="str">
        <f t="shared" si="135"/>
        <v/>
      </c>
      <c r="K4429" s="163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53" t="str">
        <f>IF('C. Consumer Service Detail'!$F4429="","",IF(VLOOKUP('C. Consumer Service Detail'!$F4429,'Table of Current Services'!$B$7:$F$36,'Table of Current Services'!$F$5,)="cost","Yes","No"))</f>
        <v/>
      </c>
      <c r="M4429" s="154" t="str">
        <f>IFERROR(IF('C. Consumer Service Detail'!$K4429="No Match","No",VLOOKUP('C. Consumer Service Detail'!$C4429,'B. Consumer Budget'!$E$11:$F$2010,2,FALSE)),"")</f>
        <v/>
      </c>
      <c r="P4429" s="94"/>
      <c r="Q4429" s="94"/>
    </row>
    <row r="4430" spans="2:17" x14ac:dyDescent="0.25">
      <c r="B4430" s="95">
        <f t="shared" si="136"/>
        <v>4420</v>
      </c>
      <c r="C4430" s="149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97"/>
      <c r="E4430" s="96"/>
      <c r="F4430" s="119"/>
      <c r="G4430" s="97"/>
      <c r="H4430" s="170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86"/>
      <c r="J4430" s="171" t="str">
        <f t="shared" si="135"/>
        <v/>
      </c>
      <c r="K4430" s="163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53" t="str">
        <f>IF('C. Consumer Service Detail'!$F4430="","",IF(VLOOKUP('C. Consumer Service Detail'!$F4430,'Table of Current Services'!$B$7:$F$36,'Table of Current Services'!$F$5,)="cost","Yes","No"))</f>
        <v/>
      </c>
      <c r="M4430" s="154" t="str">
        <f>IFERROR(IF('C. Consumer Service Detail'!$K4430="No Match","No",VLOOKUP('C. Consumer Service Detail'!$C4430,'B. Consumer Budget'!$E$11:$F$2010,2,FALSE)),"")</f>
        <v/>
      </c>
      <c r="P4430" s="94"/>
      <c r="Q4430" s="94"/>
    </row>
    <row r="4431" spans="2:17" x14ac:dyDescent="0.25">
      <c r="B4431" s="95">
        <f t="shared" si="136"/>
        <v>4421</v>
      </c>
      <c r="C4431" s="149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96"/>
      <c r="E4431" s="98"/>
      <c r="F4431" s="120"/>
      <c r="G4431" s="99"/>
      <c r="H4431" s="172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85"/>
      <c r="J4431" s="171" t="str">
        <f t="shared" si="135"/>
        <v/>
      </c>
      <c r="K4431" s="163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53" t="str">
        <f>IF('C. Consumer Service Detail'!$F4431="","",IF(VLOOKUP('C. Consumer Service Detail'!$F4431,'Table of Current Services'!$B$7:$F$36,'Table of Current Services'!$F$5,)="cost","Yes","No"))</f>
        <v/>
      </c>
      <c r="M4431" s="154" t="str">
        <f>IFERROR(IF('C. Consumer Service Detail'!$K4431="No Match","No",VLOOKUP('C. Consumer Service Detail'!$C4431,'B. Consumer Budget'!$E$11:$F$2010,2,FALSE)),"")</f>
        <v/>
      </c>
      <c r="P4431" s="94"/>
      <c r="Q4431" s="94"/>
    </row>
    <row r="4432" spans="2:17" x14ac:dyDescent="0.25">
      <c r="B4432" s="95">
        <f t="shared" si="136"/>
        <v>4422</v>
      </c>
      <c r="C4432" s="149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97"/>
      <c r="E4432" s="96"/>
      <c r="F4432" s="119"/>
      <c r="G4432" s="97"/>
      <c r="H4432" s="170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86"/>
      <c r="J4432" s="171" t="str">
        <f t="shared" si="135"/>
        <v/>
      </c>
      <c r="K4432" s="163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53" t="str">
        <f>IF('C. Consumer Service Detail'!$F4432="","",IF(VLOOKUP('C. Consumer Service Detail'!$F4432,'Table of Current Services'!$B$7:$F$36,'Table of Current Services'!$F$5,)="cost","Yes","No"))</f>
        <v/>
      </c>
      <c r="M4432" s="154" t="str">
        <f>IFERROR(IF('C. Consumer Service Detail'!$K4432="No Match","No",VLOOKUP('C. Consumer Service Detail'!$C4432,'B. Consumer Budget'!$E$11:$F$2010,2,FALSE)),"")</f>
        <v/>
      </c>
      <c r="P4432" s="94"/>
      <c r="Q4432" s="94"/>
    </row>
    <row r="4433" spans="2:17" x14ac:dyDescent="0.25">
      <c r="B4433" s="95">
        <f t="shared" si="136"/>
        <v>4423</v>
      </c>
      <c r="C4433" s="149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96"/>
      <c r="E4433" s="98"/>
      <c r="F4433" s="120"/>
      <c r="G4433" s="99"/>
      <c r="H4433" s="172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85"/>
      <c r="J4433" s="171" t="str">
        <f t="shared" si="135"/>
        <v/>
      </c>
      <c r="K4433" s="163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53" t="str">
        <f>IF('C. Consumer Service Detail'!$F4433="","",IF(VLOOKUP('C. Consumer Service Detail'!$F4433,'Table of Current Services'!$B$7:$F$36,'Table of Current Services'!$F$5,)="cost","Yes","No"))</f>
        <v/>
      </c>
      <c r="M4433" s="154" t="str">
        <f>IFERROR(IF('C. Consumer Service Detail'!$K4433="No Match","No",VLOOKUP('C. Consumer Service Detail'!$C4433,'B. Consumer Budget'!$E$11:$F$2010,2,FALSE)),"")</f>
        <v/>
      </c>
      <c r="P4433" s="94"/>
      <c r="Q4433" s="94"/>
    </row>
    <row r="4434" spans="2:17" x14ac:dyDescent="0.25">
      <c r="B4434" s="95">
        <f t="shared" si="136"/>
        <v>4424</v>
      </c>
      <c r="C4434" s="149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97"/>
      <c r="E4434" s="96"/>
      <c r="F4434" s="119"/>
      <c r="G4434" s="97"/>
      <c r="H4434" s="170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86"/>
      <c r="J4434" s="171" t="str">
        <f t="shared" si="135"/>
        <v/>
      </c>
      <c r="K4434" s="163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53" t="str">
        <f>IF('C. Consumer Service Detail'!$F4434="","",IF(VLOOKUP('C. Consumer Service Detail'!$F4434,'Table of Current Services'!$B$7:$F$36,'Table of Current Services'!$F$5,)="cost","Yes","No"))</f>
        <v/>
      </c>
      <c r="M4434" s="154" t="str">
        <f>IFERROR(IF('C. Consumer Service Detail'!$K4434="No Match","No",VLOOKUP('C. Consumer Service Detail'!$C4434,'B. Consumer Budget'!$E$11:$F$2010,2,FALSE)),"")</f>
        <v/>
      </c>
      <c r="P4434" s="94"/>
      <c r="Q4434" s="94"/>
    </row>
    <row r="4435" spans="2:17" x14ac:dyDescent="0.25">
      <c r="B4435" s="95">
        <f t="shared" si="136"/>
        <v>4425</v>
      </c>
      <c r="C4435" s="149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96"/>
      <c r="E4435" s="98"/>
      <c r="F4435" s="120"/>
      <c r="G4435" s="99"/>
      <c r="H4435" s="172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85"/>
      <c r="J4435" s="171" t="str">
        <f t="shared" si="135"/>
        <v/>
      </c>
      <c r="K4435" s="163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53" t="str">
        <f>IF('C. Consumer Service Detail'!$F4435="","",IF(VLOOKUP('C. Consumer Service Detail'!$F4435,'Table of Current Services'!$B$7:$F$36,'Table of Current Services'!$F$5,)="cost","Yes","No"))</f>
        <v/>
      </c>
      <c r="M4435" s="154" t="str">
        <f>IFERROR(IF('C. Consumer Service Detail'!$K4435="No Match","No",VLOOKUP('C. Consumer Service Detail'!$C4435,'B. Consumer Budget'!$E$11:$F$2010,2,FALSE)),"")</f>
        <v/>
      </c>
      <c r="P4435" s="94"/>
      <c r="Q4435" s="94"/>
    </row>
    <row r="4436" spans="2:17" x14ac:dyDescent="0.25">
      <c r="B4436" s="95">
        <f t="shared" si="136"/>
        <v>4426</v>
      </c>
      <c r="C4436" s="149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97"/>
      <c r="E4436" s="96"/>
      <c r="F4436" s="119"/>
      <c r="G4436" s="97"/>
      <c r="H4436" s="170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86"/>
      <c r="J4436" s="171" t="str">
        <f t="shared" si="135"/>
        <v/>
      </c>
      <c r="K4436" s="163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53" t="str">
        <f>IF('C. Consumer Service Detail'!$F4436="","",IF(VLOOKUP('C. Consumer Service Detail'!$F4436,'Table of Current Services'!$B$7:$F$36,'Table of Current Services'!$F$5,)="cost","Yes","No"))</f>
        <v/>
      </c>
      <c r="M4436" s="154" t="str">
        <f>IFERROR(IF('C. Consumer Service Detail'!$K4436="No Match","No",VLOOKUP('C. Consumer Service Detail'!$C4436,'B. Consumer Budget'!$E$11:$F$2010,2,FALSE)),"")</f>
        <v/>
      </c>
      <c r="P4436" s="94"/>
      <c r="Q4436" s="94"/>
    </row>
    <row r="4437" spans="2:17" x14ac:dyDescent="0.25">
      <c r="B4437" s="95">
        <f t="shared" si="136"/>
        <v>4427</v>
      </c>
      <c r="C4437" s="149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96"/>
      <c r="E4437" s="98"/>
      <c r="F4437" s="120"/>
      <c r="G4437" s="99"/>
      <c r="H4437" s="172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85"/>
      <c r="J4437" s="171" t="str">
        <f t="shared" si="135"/>
        <v/>
      </c>
      <c r="K4437" s="163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53" t="str">
        <f>IF('C. Consumer Service Detail'!$F4437="","",IF(VLOOKUP('C. Consumer Service Detail'!$F4437,'Table of Current Services'!$B$7:$F$36,'Table of Current Services'!$F$5,)="cost","Yes","No"))</f>
        <v/>
      </c>
      <c r="M4437" s="154" t="str">
        <f>IFERROR(IF('C. Consumer Service Detail'!$K4437="No Match","No",VLOOKUP('C. Consumer Service Detail'!$C4437,'B. Consumer Budget'!$E$11:$F$2010,2,FALSE)),"")</f>
        <v/>
      </c>
      <c r="P4437" s="94"/>
      <c r="Q4437" s="94"/>
    </row>
    <row r="4438" spans="2:17" x14ac:dyDescent="0.25">
      <c r="B4438" s="95">
        <f t="shared" si="136"/>
        <v>4428</v>
      </c>
      <c r="C4438" s="149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97"/>
      <c r="E4438" s="96"/>
      <c r="F4438" s="119"/>
      <c r="G4438" s="97"/>
      <c r="H4438" s="170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86"/>
      <c r="J4438" s="171" t="str">
        <f t="shared" si="135"/>
        <v/>
      </c>
      <c r="K4438" s="163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53" t="str">
        <f>IF('C. Consumer Service Detail'!$F4438="","",IF(VLOOKUP('C. Consumer Service Detail'!$F4438,'Table of Current Services'!$B$7:$F$36,'Table of Current Services'!$F$5,)="cost","Yes","No"))</f>
        <v/>
      </c>
      <c r="M4438" s="154" t="str">
        <f>IFERROR(IF('C. Consumer Service Detail'!$K4438="No Match","No",VLOOKUP('C. Consumer Service Detail'!$C4438,'B. Consumer Budget'!$E$11:$F$2010,2,FALSE)),"")</f>
        <v/>
      </c>
      <c r="P4438" s="94"/>
      <c r="Q4438" s="94"/>
    </row>
    <row r="4439" spans="2:17" x14ac:dyDescent="0.25">
      <c r="B4439" s="95">
        <f t="shared" si="136"/>
        <v>4429</v>
      </c>
      <c r="C4439" s="149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96"/>
      <c r="E4439" s="98"/>
      <c r="F4439" s="120"/>
      <c r="G4439" s="99"/>
      <c r="H4439" s="172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85"/>
      <c r="J4439" s="171" t="str">
        <f t="shared" si="135"/>
        <v/>
      </c>
      <c r="K4439" s="163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53" t="str">
        <f>IF('C. Consumer Service Detail'!$F4439="","",IF(VLOOKUP('C. Consumer Service Detail'!$F4439,'Table of Current Services'!$B$7:$F$36,'Table of Current Services'!$F$5,)="cost","Yes","No"))</f>
        <v/>
      </c>
      <c r="M4439" s="154" t="str">
        <f>IFERROR(IF('C. Consumer Service Detail'!$K4439="No Match","No",VLOOKUP('C. Consumer Service Detail'!$C4439,'B. Consumer Budget'!$E$11:$F$2010,2,FALSE)),"")</f>
        <v/>
      </c>
      <c r="P4439" s="94"/>
      <c r="Q4439" s="94"/>
    </row>
    <row r="4440" spans="2:17" x14ac:dyDescent="0.25">
      <c r="B4440" s="95">
        <f t="shared" si="136"/>
        <v>4430</v>
      </c>
      <c r="C4440" s="149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97"/>
      <c r="E4440" s="96"/>
      <c r="F4440" s="119"/>
      <c r="G4440" s="97"/>
      <c r="H4440" s="170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86"/>
      <c r="J4440" s="171" t="str">
        <f t="shared" si="135"/>
        <v/>
      </c>
      <c r="K4440" s="163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53" t="str">
        <f>IF('C. Consumer Service Detail'!$F4440="","",IF(VLOOKUP('C. Consumer Service Detail'!$F4440,'Table of Current Services'!$B$7:$F$36,'Table of Current Services'!$F$5,)="cost","Yes","No"))</f>
        <v/>
      </c>
      <c r="M4440" s="154" t="str">
        <f>IFERROR(IF('C. Consumer Service Detail'!$K4440="No Match","No",VLOOKUP('C. Consumer Service Detail'!$C4440,'B. Consumer Budget'!$E$11:$F$2010,2,FALSE)),"")</f>
        <v/>
      </c>
      <c r="P4440" s="94"/>
      <c r="Q4440" s="94"/>
    </row>
    <row r="4441" spans="2:17" x14ac:dyDescent="0.25">
      <c r="B4441" s="95">
        <f t="shared" si="136"/>
        <v>4431</v>
      </c>
      <c r="C4441" s="149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96"/>
      <c r="E4441" s="98"/>
      <c r="F4441" s="120"/>
      <c r="G4441" s="99"/>
      <c r="H4441" s="172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85"/>
      <c r="J4441" s="171" t="str">
        <f t="shared" si="135"/>
        <v/>
      </c>
      <c r="K4441" s="163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53" t="str">
        <f>IF('C. Consumer Service Detail'!$F4441="","",IF(VLOOKUP('C. Consumer Service Detail'!$F4441,'Table of Current Services'!$B$7:$F$36,'Table of Current Services'!$F$5,)="cost","Yes","No"))</f>
        <v/>
      </c>
      <c r="M4441" s="154" t="str">
        <f>IFERROR(IF('C. Consumer Service Detail'!$K4441="No Match","No",VLOOKUP('C. Consumer Service Detail'!$C4441,'B. Consumer Budget'!$E$11:$F$2010,2,FALSE)),"")</f>
        <v/>
      </c>
      <c r="P4441" s="94"/>
      <c r="Q4441" s="94"/>
    </row>
    <row r="4442" spans="2:17" x14ac:dyDescent="0.25">
      <c r="B4442" s="95">
        <f t="shared" si="136"/>
        <v>4432</v>
      </c>
      <c r="C4442" s="149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97"/>
      <c r="E4442" s="96"/>
      <c r="F4442" s="119"/>
      <c r="G4442" s="97"/>
      <c r="H4442" s="170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86"/>
      <c r="J4442" s="171" t="str">
        <f t="shared" si="135"/>
        <v/>
      </c>
      <c r="K4442" s="163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53" t="str">
        <f>IF('C. Consumer Service Detail'!$F4442="","",IF(VLOOKUP('C. Consumer Service Detail'!$F4442,'Table of Current Services'!$B$7:$F$36,'Table of Current Services'!$F$5,)="cost","Yes","No"))</f>
        <v/>
      </c>
      <c r="M4442" s="154" t="str">
        <f>IFERROR(IF('C. Consumer Service Detail'!$K4442="No Match","No",VLOOKUP('C. Consumer Service Detail'!$C4442,'B. Consumer Budget'!$E$11:$F$2010,2,FALSE)),"")</f>
        <v/>
      </c>
      <c r="P4442" s="94"/>
      <c r="Q4442" s="94"/>
    </row>
    <row r="4443" spans="2:17" x14ac:dyDescent="0.25">
      <c r="B4443" s="95">
        <f t="shared" si="136"/>
        <v>4433</v>
      </c>
      <c r="C4443" s="149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96"/>
      <c r="E4443" s="98"/>
      <c r="F4443" s="120"/>
      <c r="G4443" s="99"/>
      <c r="H4443" s="172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85"/>
      <c r="J4443" s="171" t="str">
        <f t="shared" si="135"/>
        <v/>
      </c>
      <c r="K4443" s="163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53" t="str">
        <f>IF('C. Consumer Service Detail'!$F4443="","",IF(VLOOKUP('C. Consumer Service Detail'!$F4443,'Table of Current Services'!$B$7:$F$36,'Table of Current Services'!$F$5,)="cost","Yes","No"))</f>
        <v/>
      </c>
      <c r="M4443" s="154" t="str">
        <f>IFERROR(IF('C. Consumer Service Detail'!$K4443="No Match","No",VLOOKUP('C. Consumer Service Detail'!$C4443,'B. Consumer Budget'!$E$11:$F$2010,2,FALSE)),"")</f>
        <v/>
      </c>
      <c r="P4443" s="94"/>
      <c r="Q4443" s="94"/>
    </row>
    <row r="4444" spans="2:17" x14ac:dyDescent="0.25">
      <c r="B4444" s="95">
        <f t="shared" si="136"/>
        <v>4434</v>
      </c>
      <c r="C4444" s="149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97"/>
      <c r="E4444" s="96"/>
      <c r="F4444" s="119"/>
      <c r="G4444" s="97"/>
      <c r="H4444" s="170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86"/>
      <c r="J4444" s="171" t="str">
        <f t="shared" si="135"/>
        <v/>
      </c>
      <c r="K4444" s="163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53" t="str">
        <f>IF('C. Consumer Service Detail'!$F4444="","",IF(VLOOKUP('C. Consumer Service Detail'!$F4444,'Table of Current Services'!$B$7:$F$36,'Table of Current Services'!$F$5,)="cost","Yes","No"))</f>
        <v/>
      </c>
      <c r="M4444" s="154" t="str">
        <f>IFERROR(IF('C. Consumer Service Detail'!$K4444="No Match","No",VLOOKUP('C. Consumer Service Detail'!$C4444,'B. Consumer Budget'!$E$11:$F$2010,2,FALSE)),"")</f>
        <v/>
      </c>
      <c r="P4444" s="94"/>
      <c r="Q4444" s="94"/>
    </row>
    <row r="4445" spans="2:17" x14ac:dyDescent="0.25">
      <c r="B4445" s="95">
        <f t="shared" si="136"/>
        <v>4435</v>
      </c>
      <c r="C4445" s="149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96"/>
      <c r="E4445" s="98"/>
      <c r="F4445" s="120"/>
      <c r="G4445" s="99"/>
      <c r="H4445" s="172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85"/>
      <c r="J4445" s="171" t="str">
        <f t="shared" si="135"/>
        <v/>
      </c>
      <c r="K4445" s="163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53" t="str">
        <f>IF('C. Consumer Service Detail'!$F4445="","",IF(VLOOKUP('C. Consumer Service Detail'!$F4445,'Table of Current Services'!$B$7:$F$36,'Table of Current Services'!$F$5,)="cost","Yes","No"))</f>
        <v/>
      </c>
      <c r="M4445" s="154" t="str">
        <f>IFERROR(IF('C. Consumer Service Detail'!$K4445="No Match","No",VLOOKUP('C. Consumer Service Detail'!$C4445,'B. Consumer Budget'!$E$11:$F$2010,2,FALSE)),"")</f>
        <v/>
      </c>
      <c r="P4445" s="94"/>
      <c r="Q4445" s="94"/>
    </row>
    <row r="4446" spans="2:17" x14ac:dyDescent="0.25">
      <c r="B4446" s="95">
        <f t="shared" si="136"/>
        <v>4436</v>
      </c>
      <c r="C4446" s="149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97"/>
      <c r="E4446" s="96"/>
      <c r="F4446" s="119"/>
      <c r="G4446" s="97"/>
      <c r="H4446" s="170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86"/>
      <c r="J4446" s="171" t="str">
        <f t="shared" si="135"/>
        <v/>
      </c>
      <c r="K4446" s="163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53" t="str">
        <f>IF('C. Consumer Service Detail'!$F4446="","",IF(VLOOKUP('C. Consumer Service Detail'!$F4446,'Table of Current Services'!$B$7:$F$36,'Table of Current Services'!$F$5,)="cost","Yes","No"))</f>
        <v/>
      </c>
      <c r="M4446" s="154" t="str">
        <f>IFERROR(IF('C. Consumer Service Detail'!$K4446="No Match","No",VLOOKUP('C. Consumer Service Detail'!$C4446,'B. Consumer Budget'!$E$11:$F$2010,2,FALSE)),"")</f>
        <v/>
      </c>
      <c r="P4446" s="94"/>
      <c r="Q4446" s="94"/>
    </row>
    <row r="4447" spans="2:17" x14ac:dyDescent="0.25">
      <c r="B4447" s="95">
        <f t="shared" si="136"/>
        <v>4437</v>
      </c>
      <c r="C4447" s="149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96"/>
      <c r="E4447" s="98"/>
      <c r="F4447" s="120"/>
      <c r="G4447" s="99"/>
      <c r="H4447" s="172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85"/>
      <c r="J4447" s="171" t="str">
        <f t="shared" si="135"/>
        <v/>
      </c>
      <c r="K4447" s="163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53" t="str">
        <f>IF('C. Consumer Service Detail'!$F4447="","",IF(VLOOKUP('C. Consumer Service Detail'!$F4447,'Table of Current Services'!$B$7:$F$36,'Table of Current Services'!$F$5,)="cost","Yes","No"))</f>
        <v/>
      </c>
      <c r="M4447" s="154" t="str">
        <f>IFERROR(IF('C. Consumer Service Detail'!$K4447="No Match","No",VLOOKUP('C. Consumer Service Detail'!$C4447,'B. Consumer Budget'!$E$11:$F$2010,2,FALSE)),"")</f>
        <v/>
      </c>
      <c r="P4447" s="94"/>
      <c r="Q4447" s="94"/>
    </row>
    <row r="4448" spans="2:17" x14ac:dyDescent="0.25">
      <c r="B4448" s="95">
        <f t="shared" si="136"/>
        <v>4438</v>
      </c>
      <c r="C4448" s="149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97"/>
      <c r="E4448" s="96"/>
      <c r="F4448" s="119"/>
      <c r="G4448" s="97"/>
      <c r="H4448" s="170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86"/>
      <c r="J4448" s="171" t="str">
        <f t="shared" si="135"/>
        <v/>
      </c>
      <c r="K4448" s="163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53" t="str">
        <f>IF('C. Consumer Service Detail'!$F4448="","",IF(VLOOKUP('C. Consumer Service Detail'!$F4448,'Table of Current Services'!$B$7:$F$36,'Table of Current Services'!$F$5,)="cost","Yes","No"))</f>
        <v/>
      </c>
      <c r="M4448" s="154" t="str">
        <f>IFERROR(IF('C. Consumer Service Detail'!$K4448="No Match","No",VLOOKUP('C. Consumer Service Detail'!$C4448,'B. Consumer Budget'!$E$11:$F$2010,2,FALSE)),"")</f>
        <v/>
      </c>
      <c r="P4448" s="94"/>
      <c r="Q4448" s="94"/>
    </row>
    <row r="4449" spans="2:17" x14ac:dyDescent="0.25">
      <c r="B4449" s="95">
        <f t="shared" si="136"/>
        <v>4439</v>
      </c>
      <c r="C4449" s="149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96"/>
      <c r="E4449" s="98"/>
      <c r="F4449" s="120"/>
      <c r="G4449" s="99"/>
      <c r="H4449" s="172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85"/>
      <c r="J4449" s="171" t="str">
        <f t="shared" si="135"/>
        <v/>
      </c>
      <c r="K4449" s="163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53" t="str">
        <f>IF('C. Consumer Service Detail'!$F4449="","",IF(VLOOKUP('C. Consumer Service Detail'!$F4449,'Table of Current Services'!$B$7:$F$36,'Table of Current Services'!$F$5,)="cost","Yes","No"))</f>
        <v/>
      </c>
      <c r="M4449" s="154" t="str">
        <f>IFERROR(IF('C. Consumer Service Detail'!$K4449="No Match","No",VLOOKUP('C. Consumer Service Detail'!$C4449,'B. Consumer Budget'!$E$11:$F$2010,2,FALSE)),"")</f>
        <v/>
      </c>
      <c r="P4449" s="94"/>
      <c r="Q4449" s="94"/>
    </row>
    <row r="4450" spans="2:17" x14ac:dyDescent="0.25">
      <c r="B4450" s="95">
        <f t="shared" si="136"/>
        <v>4440</v>
      </c>
      <c r="C4450" s="149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97"/>
      <c r="E4450" s="96"/>
      <c r="F4450" s="119"/>
      <c r="G4450" s="97"/>
      <c r="H4450" s="170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86"/>
      <c r="J4450" s="171" t="str">
        <f t="shared" si="135"/>
        <v/>
      </c>
      <c r="K4450" s="163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53" t="str">
        <f>IF('C. Consumer Service Detail'!$F4450="","",IF(VLOOKUP('C. Consumer Service Detail'!$F4450,'Table of Current Services'!$B$7:$F$36,'Table of Current Services'!$F$5,)="cost","Yes","No"))</f>
        <v/>
      </c>
      <c r="M4450" s="154" t="str">
        <f>IFERROR(IF('C. Consumer Service Detail'!$K4450="No Match","No",VLOOKUP('C. Consumer Service Detail'!$C4450,'B. Consumer Budget'!$E$11:$F$2010,2,FALSE)),"")</f>
        <v/>
      </c>
      <c r="P4450" s="94"/>
      <c r="Q4450" s="94"/>
    </row>
    <row r="4451" spans="2:17" x14ac:dyDescent="0.25">
      <c r="B4451" s="95">
        <f t="shared" si="136"/>
        <v>4441</v>
      </c>
      <c r="C4451" s="149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96"/>
      <c r="E4451" s="98"/>
      <c r="F4451" s="120"/>
      <c r="G4451" s="99"/>
      <c r="H4451" s="172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85"/>
      <c r="J4451" s="171" t="str">
        <f t="shared" si="135"/>
        <v/>
      </c>
      <c r="K4451" s="163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53" t="str">
        <f>IF('C. Consumer Service Detail'!$F4451="","",IF(VLOOKUP('C. Consumer Service Detail'!$F4451,'Table of Current Services'!$B$7:$F$36,'Table of Current Services'!$F$5,)="cost","Yes","No"))</f>
        <v/>
      </c>
      <c r="M4451" s="154" t="str">
        <f>IFERROR(IF('C. Consumer Service Detail'!$K4451="No Match","No",VLOOKUP('C. Consumer Service Detail'!$C4451,'B. Consumer Budget'!$E$11:$F$2010,2,FALSE)),"")</f>
        <v/>
      </c>
      <c r="P4451" s="94"/>
      <c r="Q4451" s="94"/>
    </row>
    <row r="4452" spans="2:17" x14ac:dyDescent="0.25">
      <c r="B4452" s="95">
        <f t="shared" si="136"/>
        <v>4442</v>
      </c>
      <c r="C4452" s="149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97"/>
      <c r="E4452" s="96"/>
      <c r="F4452" s="119"/>
      <c r="G4452" s="97"/>
      <c r="H4452" s="170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86"/>
      <c r="J4452" s="171" t="str">
        <f t="shared" si="135"/>
        <v/>
      </c>
      <c r="K4452" s="163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53" t="str">
        <f>IF('C. Consumer Service Detail'!$F4452="","",IF(VLOOKUP('C. Consumer Service Detail'!$F4452,'Table of Current Services'!$B$7:$F$36,'Table of Current Services'!$F$5,)="cost","Yes","No"))</f>
        <v/>
      </c>
      <c r="M4452" s="154" t="str">
        <f>IFERROR(IF('C. Consumer Service Detail'!$K4452="No Match","No",VLOOKUP('C. Consumer Service Detail'!$C4452,'B. Consumer Budget'!$E$11:$F$2010,2,FALSE)),"")</f>
        <v/>
      </c>
      <c r="P4452" s="94"/>
      <c r="Q4452" s="94"/>
    </row>
    <row r="4453" spans="2:17" x14ac:dyDescent="0.25">
      <c r="B4453" s="95">
        <f t="shared" si="136"/>
        <v>4443</v>
      </c>
      <c r="C4453" s="149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96"/>
      <c r="E4453" s="98"/>
      <c r="F4453" s="120"/>
      <c r="G4453" s="99"/>
      <c r="H4453" s="172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85"/>
      <c r="J4453" s="171" t="str">
        <f t="shared" si="135"/>
        <v/>
      </c>
      <c r="K4453" s="163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53" t="str">
        <f>IF('C. Consumer Service Detail'!$F4453="","",IF(VLOOKUP('C. Consumer Service Detail'!$F4453,'Table of Current Services'!$B$7:$F$36,'Table of Current Services'!$F$5,)="cost","Yes","No"))</f>
        <v/>
      </c>
      <c r="M4453" s="154" t="str">
        <f>IFERROR(IF('C. Consumer Service Detail'!$K4453="No Match","No",VLOOKUP('C. Consumer Service Detail'!$C4453,'B. Consumer Budget'!$E$11:$F$2010,2,FALSE)),"")</f>
        <v/>
      </c>
      <c r="P4453" s="94"/>
      <c r="Q4453" s="94"/>
    </row>
    <row r="4454" spans="2:17" x14ac:dyDescent="0.25">
      <c r="B4454" s="95">
        <f t="shared" si="136"/>
        <v>4444</v>
      </c>
      <c r="C4454" s="149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97"/>
      <c r="E4454" s="96"/>
      <c r="F4454" s="119"/>
      <c r="G4454" s="97"/>
      <c r="H4454" s="170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86"/>
      <c r="J4454" s="171" t="str">
        <f t="shared" si="135"/>
        <v/>
      </c>
      <c r="K4454" s="163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53" t="str">
        <f>IF('C. Consumer Service Detail'!$F4454="","",IF(VLOOKUP('C. Consumer Service Detail'!$F4454,'Table of Current Services'!$B$7:$F$36,'Table of Current Services'!$F$5,)="cost","Yes","No"))</f>
        <v/>
      </c>
      <c r="M4454" s="154" t="str">
        <f>IFERROR(IF('C. Consumer Service Detail'!$K4454="No Match","No",VLOOKUP('C. Consumer Service Detail'!$C4454,'B. Consumer Budget'!$E$11:$F$2010,2,FALSE)),"")</f>
        <v/>
      </c>
      <c r="P4454" s="94"/>
      <c r="Q4454" s="94"/>
    </row>
    <row r="4455" spans="2:17" x14ac:dyDescent="0.25">
      <c r="B4455" s="95">
        <f t="shared" si="136"/>
        <v>4445</v>
      </c>
      <c r="C4455" s="149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96"/>
      <c r="E4455" s="98"/>
      <c r="F4455" s="120"/>
      <c r="G4455" s="99"/>
      <c r="H4455" s="172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85"/>
      <c r="J4455" s="171" t="str">
        <f t="shared" si="135"/>
        <v/>
      </c>
      <c r="K4455" s="163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53" t="str">
        <f>IF('C. Consumer Service Detail'!$F4455="","",IF(VLOOKUP('C. Consumer Service Detail'!$F4455,'Table of Current Services'!$B$7:$F$36,'Table of Current Services'!$F$5,)="cost","Yes","No"))</f>
        <v/>
      </c>
      <c r="M4455" s="154" t="str">
        <f>IFERROR(IF('C. Consumer Service Detail'!$K4455="No Match","No",VLOOKUP('C. Consumer Service Detail'!$C4455,'B. Consumer Budget'!$E$11:$F$2010,2,FALSE)),"")</f>
        <v/>
      </c>
      <c r="P4455" s="94"/>
      <c r="Q4455" s="94"/>
    </row>
    <row r="4456" spans="2:17" x14ac:dyDescent="0.25">
      <c r="B4456" s="95">
        <f t="shared" si="136"/>
        <v>4446</v>
      </c>
      <c r="C4456" s="149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97"/>
      <c r="E4456" s="96"/>
      <c r="F4456" s="119"/>
      <c r="G4456" s="97"/>
      <c r="H4456" s="170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86"/>
      <c r="J4456" s="171" t="str">
        <f t="shared" si="135"/>
        <v/>
      </c>
      <c r="K4456" s="163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53" t="str">
        <f>IF('C. Consumer Service Detail'!$F4456="","",IF(VLOOKUP('C. Consumer Service Detail'!$F4456,'Table of Current Services'!$B$7:$F$36,'Table of Current Services'!$F$5,)="cost","Yes","No"))</f>
        <v/>
      </c>
      <c r="M4456" s="154" t="str">
        <f>IFERROR(IF('C. Consumer Service Detail'!$K4456="No Match","No",VLOOKUP('C. Consumer Service Detail'!$C4456,'B. Consumer Budget'!$E$11:$F$2010,2,FALSE)),"")</f>
        <v/>
      </c>
      <c r="P4456" s="94"/>
      <c r="Q4456" s="94"/>
    </row>
    <row r="4457" spans="2:17" x14ac:dyDescent="0.25">
      <c r="B4457" s="95">
        <f t="shared" si="136"/>
        <v>4447</v>
      </c>
      <c r="C4457" s="149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96"/>
      <c r="E4457" s="98"/>
      <c r="F4457" s="120"/>
      <c r="G4457" s="99"/>
      <c r="H4457" s="172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85"/>
      <c r="J4457" s="171" t="str">
        <f t="shared" si="135"/>
        <v/>
      </c>
      <c r="K4457" s="163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53" t="str">
        <f>IF('C. Consumer Service Detail'!$F4457="","",IF(VLOOKUP('C. Consumer Service Detail'!$F4457,'Table of Current Services'!$B$7:$F$36,'Table of Current Services'!$F$5,)="cost","Yes","No"))</f>
        <v/>
      </c>
      <c r="M4457" s="154" t="str">
        <f>IFERROR(IF('C. Consumer Service Detail'!$K4457="No Match","No",VLOOKUP('C. Consumer Service Detail'!$C4457,'B. Consumer Budget'!$E$11:$F$2010,2,FALSE)),"")</f>
        <v/>
      </c>
      <c r="P4457" s="94"/>
      <c r="Q4457" s="94"/>
    </row>
    <row r="4458" spans="2:17" x14ac:dyDescent="0.25">
      <c r="B4458" s="95">
        <f t="shared" si="136"/>
        <v>4448</v>
      </c>
      <c r="C4458" s="149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97"/>
      <c r="E4458" s="96"/>
      <c r="F4458" s="119"/>
      <c r="G4458" s="97"/>
      <c r="H4458" s="170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86"/>
      <c r="J4458" s="171" t="str">
        <f t="shared" si="135"/>
        <v/>
      </c>
      <c r="K4458" s="163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53" t="str">
        <f>IF('C. Consumer Service Detail'!$F4458="","",IF(VLOOKUP('C. Consumer Service Detail'!$F4458,'Table of Current Services'!$B$7:$F$36,'Table of Current Services'!$F$5,)="cost","Yes","No"))</f>
        <v/>
      </c>
      <c r="M4458" s="154" t="str">
        <f>IFERROR(IF('C. Consumer Service Detail'!$K4458="No Match","No",VLOOKUP('C. Consumer Service Detail'!$C4458,'B. Consumer Budget'!$E$11:$F$2010,2,FALSE)),"")</f>
        <v/>
      </c>
      <c r="P4458" s="94"/>
      <c r="Q4458" s="94"/>
    </row>
    <row r="4459" spans="2:17" x14ac:dyDescent="0.25">
      <c r="B4459" s="95">
        <f t="shared" si="136"/>
        <v>4449</v>
      </c>
      <c r="C4459" s="149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96"/>
      <c r="E4459" s="98"/>
      <c r="F4459" s="120"/>
      <c r="G4459" s="99"/>
      <c r="H4459" s="172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85"/>
      <c r="J4459" s="171" t="str">
        <f t="shared" si="135"/>
        <v/>
      </c>
      <c r="K4459" s="163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53" t="str">
        <f>IF('C. Consumer Service Detail'!$F4459="","",IF(VLOOKUP('C. Consumer Service Detail'!$F4459,'Table of Current Services'!$B$7:$F$36,'Table of Current Services'!$F$5,)="cost","Yes","No"))</f>
        <v/>
      </c>
      <c r="M4459" s="154" t="str">
        <f>IFERROR(IF('C. Consumer Service Detail'!$K4459="No Match","No",VLOOKUP('C. Consumer Service Detail'!$C4459,'B. Consumer Budget'!$E$11:$F$2010,2,FALSE)),"")</f>
        <v/>
      </c>
      <c r="P4459" s="94"/>
      <c r="Q4459" s="94"/>
    </row>
    <row r="4460" spans="2:17" x14ac:dyDescent="0.25">
      <c r="B4460" s="95">
        <f t="shared" si="136"/>
        <v>4450</v>
      </c>
      <c r="C4460" s="149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97"/>
      <c r="E4460" s="96"/>
      <c r="F4460" s="119"/>
      <c r="G4460" s="97"/>
      <c r="H4460" s="170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86"/>
      <c r="J4460" s="171" t="str">
        <f t="shared" si="135"/>
        <v/>
      </c>
      <c r="K4460" s="163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53" t="str">
        <f>IF('C. Consumer Service Detail'!$F4460="","",IF(VLOOKUP('C. Consumer Service Detail'!$F4460,'Table of Current Services'!$B$7:$F$36,'Table of Current Services'!$F$5,)="cost","Yes","No"))</f>
        <v/>
      </c>
      <c r="M4460" s="154" t="str">
        <f>IFERROR(IF('C. Consumer Service Detail'!$K4460="No Match","No",VLOOKUP('C. Consumer Service Detail'!$C4460,'B. Consumer Budget'!$E$11:$F$2010,2,FALSE)),"")</f>
        <v/>
      </c>
      <c r="P4460" s="94"/>
      <c r="Q4460" s="94"/>
    </row>
    <row r="4461" spans="2:17" x14ac:dyDescent="0.25">
      <c r="B4461" s="95">
        <f t="shared" si="136"/>
        <v>4451</v>
      </c>
      <c r="C4461" s="149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96"/>
      <c r="E4461" s="98"/>
      <c r="F4461" s="120"/>
      <c r="G4461" s="99"/>
      <c r="H4461" s="172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85"/>
      <c r="J4461" s="171" t="str">
        <f t="shared" si="135"/>
        <v/>
      </c>
      <c r="K4461" s="163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53" t="str">
        <f>IF('C. Consumer Service Detail'!$F4461="","",IF(VLOOKUP('C. Consumer Service Detail'!$F4461,'Table of Current Services'!$B$7:$F$36,'Table of Current Services'!$F$5,)="cost","Yes","No"))</f>
        <v/>
      </c>
      <c r="M4461" s="154" t="str">
        <f>IFERROR(IF('C. Consumer Service Detail'!$K4461="No Match","No",VLOOKUP('C. Consumer Service Detail'!$C4461,'B. Consumer Budget'!$E$11:$F$2010,2,FALSE)),"")</f>
        <v/>
      </c>
      <c r="P4461" s="94"/>
      <c r="Q4461" s="94"/>
    </row>
    <row r="4462" spans="2:17" x14ac:dyDescent="0.25">
      <c r="B4462" s="95">
        <f t="shared" si="136"/>
        <v>4452</v>
      </c>
      <c r="C4462" s="149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97"/>
      <c r="E4462" s="96"/>
      <c r="F4462" s="119"/>
      <c r="G4462" s="97"/>
      <c r="H4462" s="170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86"/>
      <c r="J4462" s="171" t="str">
        <f t="shared" si="135"/>
        <v/>
      </c>
      <c r="K4462" s="163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53" t="str">
        <f>IF('C. Consumer Service Detail'!$F4462="","",IF(VLOOKUP('C. Consumer Service Detail'!$F4462,'Table of Current Services'!$B$7:$F$36,'Table of Current Services'!$F$5,)="cost","Yes","No"))</f>
        <v/>
      </c>
      <c r="M4462" s="154" t="str">
        <f>IFERROR(IF('C. Consumer Service Detail'!$K4462="No Match","No",VLOOKUP('C. Consumer Service Detail'!$C4462,'B. Consumer Budget'!$E$11:$F$2010,2,FALSE)),"")</f>
        <v/>
      </c>
      <c r="P4462" s="94"/>
      <c r="Q4462" s="94"/>
    </row>
    <row r="4463" spans="2:17" x14ac:dyDescent="0.25">
      <c r="B4463" s="95">
        <f t="shared" si="136"/>
        <v>4453</v>
      </c>
      <c r="C4463" s="149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96"/>
      <c r="E4463" s="98"/>
      <c r="F4463" s="120"/>
      <c r="G4463" s="99"/>
      <c r="H4463" s="172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85"/>
      <c r="J4463" s="171" t="str">
        <f t="shared" si="135"/>
        <v/>
      </c>
      <c r="K4463" s="163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53" t="str">
        <f>IF('C. Consumer Service Detail'!$F4463="","",IF(VLOOKUP('C. Consumer Service Detail'!$F4463,'Table of Current Services'!$B$7:$F$36,'Table of Current Services'!$F$5,)="cost","Yes","No"))</f>
        <v/>
      </c>
      <c r="M4463" s="154" t="str">
        <f>IFERROR(IF('C. Consumer Service Detail'!$K4463="No Match","No",VLOOKUP('C. Consumer Service Detail'!$C4463,'B. Consumer Budget'!$E$11:$F$2010,2,FALSE)),"")</f>
        <v/>
      </c>
      <c r="P4463" s="94"/>
      <c r="Q4463" s="94"/>
    </row>
    <row r="4464" spans="2:17" x14ac:dyDescent="0.25">
      <c r="B4464" s="95">
        <f t="shared" si="136"/>
        <v>4454</v>
      </c>
      <c r="C4464" s="149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97"/>
      <c r="E4464" s="96"/>
      <c r="F4464" s="119"/>
      <c r="G4464" s="97"/>
      <c r="H4464" s="170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86"/>
      <c r="J4464" s="171" t="str">
        <f t="shared" si="135"/>
        <v/>
      </c>
      <c r="K4464" s="163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53" t="str">
        <f>IF('C. Consumer Service Detail'!$F4464="","",IF(VLOOKUP('C. Consumer Service Detail'!$F4464,'Table of Current Services'!$B$7:$F$36,'Table of Current Services'!$F$5,)="cost","Yes","No"))</f>
        <v/>
      </c>
      <c r="M4464" s="154" t="str">
        <f>IFERROR(IF('C. Consumer Service Detail'!$K4464="No Match","No",VLOOKUP('C. Consumer Service Detail'!$C4464,'B. Consumer Budget'!$E$11:$F$2010,2,FALSE)),"")</f>
        <v/>
      </c>
      <c r="P4464" s="94"/>
      <c r="Q4464" s="94"/>
    </row>
    <row r="4465" spans="2:17" x14ac:dyDescent="0.25">
      <c r="B4465" s="95">
        <f t="shared" si="136"/>
        <v>4455</v>
      </c>
      <c r="C4465" s="149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96"/>
      <c r="E4465" s="98"/>
      <c r="F4465" s="120"/>
      <c r="G4465" s="99"/>
      <c r="H4465" s="172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85"/>
      <c r="J4465" s="171" t="str">
        <f t="shared" si="135"/>
        <v/>
      </c>
      <c r="K4465" s="163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53" t="str">
        <f>IF('C. Consumer Service Detail'!$F4465="","",IF(VLOOKUP('C. Consumer Service Detail'!$F4465,'Table of Current Services'!$B$7:$F$36,'Table of Current Services'!$F$5,)="cost","Yes","No"))</f>
        <v/>
      </c>
      <c r="M4465" s="154" t="str">
        <f>IFERROR(IF('C. Consumer Service Detail'!$K4465="No Match","No",VLOOKUP('C. Consumer Service Detail'!$C4465,'B. Consumer Budget'!$E$11:$F$2010,2,FALSE)),"")</f>
        <v/>
      </c>
      <c r="P4465" s="94"/>
      <c r="Q4465" s="94"/>
    </row>
    <row r="4466" spans="2:17" x14ac:dyDescent="0.25">
      <c r="B4466" s="95">
        <f t="shared" si="136"/>
        <v>4456</v>
      </c>
      <c r="C4466" s="149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97"/>
      <c r="E4466" s="96"/>
      <c r="F4466" s="119"/>
      <c r="G4466" s="97"/>
      <c r="H4466" s="170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86"/>
      <c r="J4466" s="171" t="str">
        <f t="shared" si="135"/>
        <v/>
      </c>
      <c r="K4466" s="163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53" t="str">
        <f>IF('C. Consumer Service Detail'!$F4466="","",IF(VLOOKUP('C. Consumer Service Detail'!$F4466,'Table of Current Services'!$B$7:$F$36,'Table of Current Services'!$F$5,)="cost","Yes","No"))</f>
        <v/>
      </c>
      <c r="M4466" s="154" t="str">
        <f>IFERROR(IF('C. Consumer Service Detail'!$K4466="No Match","No",VLOOKUP('C. Consumer Service Detail'!$C4466,'B. Consumer Budget'!$E$11:$F$2010,2,FALSE)),"")</f>
        <v/>
      </c>
      <c r="P4466" s="94"/>
      <c r="Q4466" s="94"/>
    </row>
    <row r="4467" spans="2:17" x14ac:dyDescent="0.25">
      <c r="B4467" s="95">
        <f t="shared" si="136"/>
        <v>4457</v>
      </c>
      <c r="C4467" s="149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96"/>
      <c r="E4467" s="98"/>
      <c r="F4467" s="120"/>
      <c r="G4467" s="99"/>
      <c r="H4467" s="172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85"/>
      <c r="J4467" s="171" t="str">
        <f t="shared" si="135"/>
        <v/>
      </c>
      <c r="K4467" s="163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53" t="str">
        <f>IF('C. Consumer Service Detail'!$F4467="","",IF(VLOOKUP('C. Consumer Service Detail'!$F4467,'Table of Current Services'!$B$7:$F$36,'Table of Current Services'!$F$5,)="cost","Yes","No"))</f>
        <v/>
      </c>
      <c r="M4467" s="154" t="str">
        <f>IFERROR(IF('C. Consumer Service Detail'!$K4467="No Match","No",VLOOKUP('C. Consumer Service Detail'!$C4467,'B. Consumer Budget'!$E$11:$F$2010,2,FALSE)),"")</f>
        <v/>
      </c>
      <c r="P4467" s="94"/>
      <c r="Q4467" s="94"/>
    </row>
    <row r="4468" spans="2:17" x14ac:dyDescent="0.25">
      <c r="B4468" s="95">
        <f t="shared" si="136"/>
        <v>4458</v>
      </c>
      <c r="C4468" s="149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97"/>
      <c r="E4468" s="96"/>
      <c r="F4468" s="119"/>
      <c r="G4468" s="97"/>
      <c r="H4468" s="170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86"/>
      <c r="J4468" s="171" t="str">
        <f t="shared" si="135"/>
        <v/>
      </c>
      <c r="K4468" s="163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53" t="str">
        <f>IF('C. Consumer Service Detail'!$F4468="","",IF(VLOOKUP('C. Consumer Service Detail'!$F4468,'Table of Current Services'!$B$7:$F$36,'Table of Current Services'!$F$5,)="cost","Yes","No"))</f>
        <v/>
      </c>
      <c r="M4468" s="154" t="str">
        <f>IFERROR(IF('C. Consumer Service Detail'!$K4468="No Match","No",VLOOKUP('C. Consumer Service Detail'!$C4468,'B. Consumer Budget'!$E$11:$F$2010,2,FALSE)),"")</f>
        <v/>
      </c>
      <c r="P4468" s="94"/>
      <c r="Q4468" s="94"/>
    </row>
    <row r="4469" spans="2:17" x14ac:dyDescent="0.25">
      <c r="B4469" s="95">
        <f t="shared" si="136"/>
        <v>4459</v>
      </c>
      <c r="C4469" s="149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96"/>
      <c r="E4469" s="98"/>
      <c r="F4469" s="120"/>
      <c r="G4469" s="99"/>
      <c r="H4469" s="172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85"/>
      <c r="J4469" s="171" t="str">
        <f t="shared" si="135"/>
        <v/>
      </c>
      <c r="K4469" s="163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53" t="str">
        <f>IF('C. Consumer Service Detail'!$F4469="","",IF(VLOOKUP('C. Consumer Service Detail'!$F4469,'Table of Current Services'!$B$7:$F$36,'Table of Current Services'!$F$5,)="cost","Yes","No"))</f>
        <v/>
      </c>
      <c r="M4469" s="154" t="str">
        <f>IFERROR(IF('C. Consumer Service Detail'!$K4469="No Match","No",VLOOKUP('C. Consumer Service Detail'!$C4469,'B. Consumer Budget'!$E$11:$F$2010,2,FALSE)),"")</f>
        <v/>
      </c>
      <c r="P4469" s="94"/>
      <c r="Q4469" s="94"/>
    </row>
    <row r="4470" spans="2:17" x14ac:dyDescent="0.25">
      <c r="B4470" s="95">
        <f t="shared" si="136"/>
        <v>4460</v>
      </c>
      <c r="C4470" s="149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97"/>
      <c r="E4470" s="96"/>
      <c r="F4470" s="119"/>
      <c r="G4470" s="97"/>
      <c r="H4470" s="170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86"/>
      <c r="J4470" s="171" t="str">
        <f t="shared" si="135"/>
        <v/>
      </c>
      <c r="K4470" s="163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53" t="str">
        <f>IF('C. Consumer Service Detail'!$F4470="","",IF(VLOOKUP('C. Consumer Service Detail'!$F4470,'Table of Current Services'!$B$7:$F$36,'Table of Current Services'!$F$5,)="cost","Yes","No"))</f>
        <v/>
      </c>
      <c r="M4470" s="154" t="str">
        <f>IFERROR(IF('C. Consumer Service Detail'!$K4470="No Match","No",VLOOKUP('C. Consumer Service Detail'!$C4470,'B. Consumer Budget'!$E$11:$F$2010,2,FALSE)),"")</f>
        <v/>
      </c>
      <c r="P4470" s="94"/>
      <c r="Q4470" s="94"/>
    </row>
    <row r="4471" spans="2:17" x14ac:dyDescent="0.25">
      <c r="B4471" s="95">
        <f t="shared" si="136"/>
        <v>4461</v>
      </c>
      <c r="C4471" s="149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96"/>
      <c r="E4471" s="98"/>
      <c r="F4471" s="120"/>
      <c r="G4471" s="99"/>
      <c r="H4471" s="172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85"/>
      <c r="J4471" s="171" t="str">
        <f t="shared" si="135"/>
        <v/>
      </c>
      <c r="K4471" s="163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53" t="str">
        <f>IF('C. Consumer Service Detail'!$F4471="","",IF(VLOOKUP('C. Consumer Service Detail'!$F4471,'Table of Current Services'!$B$7:$F$36,'Table of Current Services'!$F$5,)="cost","Yes","No"))</f>
        <v/>
      </c>
      <c r="M4471" s="154" t="str">
        <f>IFERROR(IF('C. Consumer Service Detail'!$K4471="No Match","No",VLOOKUP('C. Consumer Service Detail'!$C4471,'B. Consumer Budget'!$E$11:$F$2010,2,FALSE)),"")</f>
        <v/>
      </c>
      <c r="P4471" s="94"/>
      <c r="Q4471" s="94"/>
    </row>
    <row r="4472" spans="2:17" x14ac:dyDescent="0.25">
      <c r="B4472" s="95">
        <f t="shared" si="136"/>
        <v>4462</v>
      </c>
      <c r="C4472" s="149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97"/>
      <c r="E4472" s="96"/>
      <c r="F4472" s="119"/>
      <c r="G4472" s="97"/>
      <c r="H4472" s="170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86"/>
      <c r="J4472" s="171" t="str">
        <f t="shared" si="135"/>
        <v/>
      </c>
      <c r="K4472" s="163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53" t="str">
        <f>IF('C. Consumer Service Detail'!$F4472="","",IF(VLOOKUP('C. Consumer Service Detail'!$F4472,'Table of Current Services'!$B$7:$F$36,'Table of Current Services'!$F$5,)="cost","Yes","No"))</f>
        <v/>
      </c>
      <c r="M4472" s="154" t="str">
        <f>IFERROR(IF('C. Consumer Service Detail'!$K4472="No Match","No",VLOOKUP('C. Consumer Service Detail'!$C4472,'B. Consumer Budget'!$E$11:$F$2010,2,FALSE)),"")</f>
        <v/>
      </c>
      <c r="P4472" s="94"/>
      <c r="Q4472" s="94"/>
    </row>
    <row r="4473" spans="2:17" x14ac:dyDescent="0.25">
      <c r="B4473" s="95">
        <f t="shared" si="136"/>
        <v>4463</v>
      </c>
      <c r="C4473" s="149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96"/>
      <c r="E4473" s="98"/>
      <c r="F4473" s="120"/>
      <c r="G4473" s="99"/>
      <c r="H4473" s="172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85"/>
      <c r="J4473" s="171" t="str">
        <f t="shared" si="135"/>
        <v/>
      </c>
      <c r="K4473" s="163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53" t="str">
        <f>IF('C. Consumer Service Detail'!$F4473="","",IF(VLOOKUP('C. Consumer Service Detail'!$F4473,'Table of Current Services'!$B$7:$F$36,'Table of Current Services'!$F$5,)="cost","Yes","No"))</f>
        <v/>
      </c>
      <c r="M4473" s="154" t="str">
        <f>IFERROR(IF('C. Consumer Service Detail'!$K4473="No Match","No",VLOOKUP('C. Consumer Service Detail'!$C4473,'B. Consumer Budget'!$E$11:$F$2010,2,FALSE)),"")</f>
        <v/>
      </c>
      <c r="P4473" s="94"/>
      <c r="Q4473" s="94"/>
    </row>
    <row r="4474" spans="2:17" x14ac:dyDescent="0.25">
      <c r="B4474" s="95">
        <f t="shared" si="136"/>
        <v>4464</v>
      </c>
      <c r="C4474" s="149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97"/>
      <c r="E4474" s="96"/>
      <c r="F4474" s="119"/>
      <c r="G4474" s="97"/>
      <c r="H4474" s="170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86"/>
      <c r="J4474" s="171" t="str">
        <f t="shared" si="135"/>
        <v/>
      </c>
      <c r="K4474" s="163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53" t="str">
        <f>IF('C. Consumer Service Detail'!$F4474="","",IF(VLOOKUP('C. Consumer Service Detail'!$F4474,'Table of Current Services'!$B$7:$F$36,'Table of Current Services'!$F$5,)="cost","Yes","No"))</f>
        <v/>
      </c>
      <c r="M4474" s="154" t="str">
        <f>IFERROR(IF('C. Consumer Service Detail'!$K4474="No Match","No",VLOOKUP('C. Consumer Service Detail'!$C4474,'B. Consumer Budget'!$E$11:$F$2010,2,FALSE)),"")</f>
        <v/>
      </c>
      <c r="P4474" s="94"/>
      <c r="Q4474" s="94"/>
    </row>
    <row r="4475" spans="2:17" x14ac:dyDescent="0.25">
      <c r="B4475" s="95">
        <f t="shared" si="136"/>
        <v>4465</v>
      </c>
      <c r="C4475" s="149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96"/>
      <c r="E4475" s="98"/>
      <c r="F4475" s="120"/>
      <c r="G4475" s="99"/>
      <c r="H4475" s="172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85"/>
      <c r="J4475" s="171" t="str">
        <f t="shared" si="135"/>
        <v/>
      </c>
      <c r="K4475" s="163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53" t="str">
        <f>IF('C. Consumer Service Detail'!$F4475="","",IF(VLOOKUP('C. Consumer Service Detail'!$F4475,'Table of Current Services'!$B$7:$F$36,'Table of Current Services'!$F$5,)="cost","Yes","No"))</f>
        <v/>
      </c>
      <c r="M4475" s="154" t="str">
        <f>IFERROR(IF('C. Consumer Service Detail'!$K4475="No Match","No",VLOOKUP('C. Consumer Service Detail'!$C4475,'B. Consumer Budget'!$E$11:$F$2010,2,FALSE)),"")</f>
        <v/>
      </c>
      <c r="P4475" s="94"/>
      <c r="Q4475" s="94"/>
    </row>
    <row r="4476" spans="2:17" x14ac:dyDescent="0.25">
      <c r="B4476" s="95">
        <f t="shared" si="136"/>
        <v>4466</v>
      </c>
      <c r="C4476" s="149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97"/>
      <c r="E4476" s="96"/>
      <c r="F4476" s="119"/>
      <c r="G4476" s="97"/>
      <c r="H4476" s="170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86"/>
      <c r="J4476" s="171" t="str">
        <f t="shared" si="135"/>
        <v/>
      </c>
      <c r="K4476" s="163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53" t="str">
        <f>IF('C. Consumer Service Detail'!$F4476="","",IF(VLOOKUP('C. Consumer Service Detail'!$F4476,'Table of Current Services'!$B$7:$F$36,'Table of Current Services'!$F$5,)="cost","Yes","No"))</f>
        <v/>
      </c>
      <c r="M4476" s="154" t="str">
        <f>IFERROR(IF('C. Consumer Service Detail'!$K4476="No Match","No",VLOOKUP('C. Consumer Service Detail'!$C4476,'B. Consumer Budget'!$E$11:$F$2010,2,FALSE)),"")</f>
        <v/>
      </c>
      <c r="P4476" s="94"/>
      <c r="Q4476" s="94"/>
    </row>
    <row r="4477" spans="2:17" x14ac:dyDescent="0.25">
      <c r="B4477" s="95">
        <f t="shared" si="136"/>
        <v>4467</v>
      </c>
      <c r="C4477" s="149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96"/>
      <c r="E4477" s="98"/>
      <c r="F4477" s="120"/>
      <c r="G4477" s="99"/>
      <c r="H4477" s="172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85"/>
      <c r="J4477" s="171" t="str">
        <f t="shared" si="135"/>
        <v/>
      </c>
      <c r="K4477" s="163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53" t="str">
        <f>IF('C. Consumer Service Detail'!$F4477="","",IF(VLOOKUP('C. Consumer Service Detail'!$F4477,'Table of Current Services'!$B$7:$F$36,'Table of Current Services'!$F$5,)="cost","Yes","No"))</f>
        <v/>
      </c>
      <c r="M4477" s="154" t="str">
        <f>IFERROR(IF('C. Consumer Service Detail'!$K4477="No Match","No",VLOOKUP('C. Consumer Service Detail'!$C4477,'B. Consumer Budget'!$E$11:$F$2010,2,FALSE)),"")</f>
        <v/>
      </c>
      <c r="P4477" s="94"/>
      <c r="Q4477" s="94"/>
    </row>
    <row r="4478" spans="2:17" x14ac:dyDescent="0.25">
      <c r="B4478" s="95">
        <f t="shared" si="136"/>
        <v>4468</v>
      </c>
      <c r="C4478" s="149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97"/>
      <c r="E4478" s="96"/>
      <c r="F4478" s="119"/>
      <c r="G4478" s="97"/>
      <c r="H4478" s="170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86"/>
      <c r="J4478" s="171" t="str">
        <f t="shared" si="135"/>
        <v/>
      </c>
      <c r="K4478" s="163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53" t="str">
        <f>IF('C. Consumer Service Detail'!$F4478="","",IF(VLOOKUP('C. Consumer Service Detail'!$F4478,'Table of Current Services'!$B$7:$F$36,'Table of Current Services'!$F$5,)="cost","Yes","No"))</f>
        <v/>
      </c>
      <c r="M4478" s="154" t="str">
        <f>IFERROR(IF('C. Consumer Service Detail'!$K4478="No Match","No",VLOOKUP('C. Consumer Service Detail'!$C4478,'B. Consumer Budget'!$E$11:$F$2010,2,FALSE)),"")</f>
        <v/>
      </c>
      <c r="P4478" s="94"/>
      <c r="Q4478" s="94"/>
    </row>
    <row r="4479" spans="2:17" x14ac:dyDescent="0.25">
      <c r="B4479" s="95">
        <f t="shared" si="136"/>
        <v>4469</v>
      </c>
      <c r="C4479" s="149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96"/>
      <c r="E4479" s="98"/>
      <c r="F4479" s="120"/>
      <c r="G4479" s="99"/>
      <c r="H4479" s="172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85"/>
      <c r="J4479" s="171" t="str">
        <f t="shared" si="135"/>
        <v/>
      </c>
      <c r="K4479" s="163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53" t="str">
        <f>IF('C. Consumer Service Detail'!$F4479="","",IF(VLOOKUP('C. Consumer Service Detail'!$F4479,'Table of Current Services'!$B$7:$F$36,'Table of Current Services'!$F$5,)="cost","Yes","No"))</f>
        <v/>
      </c>
      <c r="M4479" s="154" t="str">
        <f>IFERROR(IF('C. Consumer Service Detail'!$K4479="No Match","No",VLOOKUP('C. Consumer Service Detail'!$C4479,'B. Consumer Budget'!$E$11:$F$2010,2,FALSE)),"")</f>
        <v/>
      </c>
      <c r="P4479" s="94"/>
      <c r="Q4479" s="94"/>
    </row>
    <row r="4480" spans="2:17" x14ac:dyDescent="0.25">
      <c r="B4480" s="95">
        <f t="shared" si="136"/>
        <v>4470</v>
      </c>
      <c r="C4480" s="149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97"/>
      <c r="E4480" s="96"/>
      <c r="F4480" s="119"/>
      <c r="G4480" s="97"/>
      <c r="H4480" s="170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86"/>
      <c r="J4480" s="171" t="str">
        <f t="shared" si="135"/>
        <v/>
      </c>
      <c r="K4480" s="163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53" t="str">
        <f>IF('C. Consumer Service Detail'!$F4480="","",IF(VLOOKUP('C. Consumer Service Detail'!$F4480,'Table of Current Services'!$B$7:$F$36,'Table of Current Services'!$F$5,)="cost","Yes","No"))</f>
        <v/>
      </c>
      <c r="M4480" s="154" t="str">
        <f>IFERROR(IF('C. Consumer Service Detail'!$K4480="No Match","No",VLOOKUP('C. Consumer Service Detail'!$C4480,'B. Consumer Budget'!$E$11:$F$2010,2,FALSE)),"")</f>
        <v/>
      </c>
      <c r="P4480" s="94"/>
      <c r="Q4480" s="94"/>
    </row>
    <row r="4481" spans="2:17" x14ac:dyDescent="0.25">
      <c r="B4481" s="95">
        <f t="shared" si="136"/>
        <v>4471</v>
      </c>
      <c r="C4481" s="149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96"/>
      <c r="E4481" s="98"/>
      <c r="F4481" s="120"/>
      <c r="G4481" s="99"/>
      <c r="H4481" s="172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85"/>
      <c r="J4481" s="171" t="str">
        <f t="shared" si="135"/>
        <v/>
      </c>
      <c r="K4481" s="163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53" t="str">
        <f>IF('C. Consumer Service Detail'!$F4481="","",IF(VLOOKUP('C. Consumer Service Detail'!$F4481,'Table of Current Services'!$B$7:$F$36,'Table of Current Services'!$F$5,)="cost","Yes","No"))</f>
        <v/>
      </c>
      <c r="M4481" s="154" t="str">
        <f>IFERROR(IF('C. Consumer Service Detail'!$K4481="No Match","No",VLOOKUP('C. Consumer Service Detail'!$C4481,'B. Consumer Budget'!$E$11:$F$2010,2,FALSE)),"")</f>
        <v/>
      </c>
      <c r="P4481" s="94"/>
      <c r="Q4481" s="94"/>
    </row>
    <row r="4482" spans="2:17" x14ac:dyDescent="0.25">
      <c r="B4482" s="95">
        <f t="shared" si="136"/>
        <v>4472</v>
      </c>
      <c r="C4482" s="149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97"/>
      <c r="E4482" s="96"/>
      <c r="F4482" s="119"/>
      <c r="G4482" s="97"/>
      <c r="H4482" s="170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86"/>
      <c r="J4482" s="171" t="str">
        <f t="shared" si="135"/>
        <v/>
      </c>
      <c r="K4482" s="163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53" t="str">
        <f>IF('C. Consumer Service Detail'!$F4482="","",IF(VLOOKUP('C. Consumer Service Detail'!$F4482,'Table of Current Services'!$B$7:$F$36,'Table of Current Services'!$F$5,)="cost","Yes","No"))</f>
        <v/>
      </c>
      <c r="M4482" s="154" t="str">
        <f>IFERROR(IF('C. Consumer Service Detail'!$K4482="No Match","No",VLOOKUP('C. Consumer Service Detail'!$C4482,'B. Consumer Budget'!$E$11:$F$2010,2,FALSE)),"")</f>
        <v/>
      </c>
      <c r="P4482" s="94"/>
      <c r="Q4482" s="94"/>
    </row>
    <row r="4483" spans="2:17" x14ac:dyDescent="0.25">
      <c r="B4483" s="95">
        <f t="shared" si="136"/>
        <v>4473</v>
      </c>
      <c r="C4483" s="149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96"/>
      <c r="E4483" s="98"/>
      <c r="F4483" s="120"/>
      <c r="G4483" s="99"/>
      <c r="H4483" s="172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85"/>
      <c r="J4483" s="171" t="str">
        <f t="shared" si="135"/>
        <v/>
      </c>
      <c r="K4483" s="163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53" t="str">
        <f>IF('C. Consumer Service Detail'!$F4483="","",IF(VLOOKUP('C. Consumer Service Detail'!$F4483,'Table of Current Services'!$B$7:$F$36,'Table of Current Services'!$F$5,)="cost","Yes","No"))</f>
        <v/>
      </c>
      <c r="M4483" s="154" t="str">
        <f>IFERROR(IF('C. Consumer Service Detail'!$K4483="No Match","No",VLOOKUP('C. Consumer Service Detail'!$C4483,'B. Consumer Budget'!$E$11:$F$2010,2,FALSE)),"")</f>
        <v/>
      </c>
      <c r="P4483" s="94"/>
      <c r="Q4483" s="94"/>
    </row>
    <row r="4484" spans="2:17" x14ac:dyDescent="0.25">
      <c r="B4484" s="95">
        <f t="shared" si="136"/>
        <v>4474</v>
      </c>
      <c r="C4484" s="149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97"/>
      <c r="E4484" s="96"/>
      <c r="F4484" s="119"/>
      <c r="G4484" s="97"/>
      <c r="H4484" s="170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86"/>
      <c r="J4484" s="171" t="str">
        <f t="shared" si="135"/>
        <v/>
      </c>
      <c r="K4484" s="163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53" t="str">
        <f>IF('C. Consumer Service Detail'!$F4484="","",IF(VLOOKUP('C. Consumer Service Detail'!$F4484,'Table of Current Services'!$B$7:$F$36,'Table of Current Services'!$F$5,)="cost","Yes","No"))</f>
        <v/>
      </c>
      <c r="M4484" s="154" t="str">
        <f>IFERROR(IF('C. Consumer Service Detail'!$K4484="No Match","No",VLOOKUP('C. Consumer Service Detail'!$C4484,'B. Consumer Budget'!$E$11:$F$2010,2,FALSE)),"")</f>
        <v/>
      </c>
      <c r="P4484" s="94"/>
      <c r="Q4484" s="94"/>
    </row>
    <row r="4485" spans="2:17" x14ac:dyDescent="0.25">
      <c r="B4485" s="95">
        <f t="shared" si="136"/>
        <v>4475</v>
      </c>
      <c r="C4485" s="149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96"/>
      <c r="E4485" s="98"/>
      <c r="F4485" s="120"/>
      <c r="G4485" s="99"/>
      <c r="H4485" s="172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85"/>
      <c r="J4485" s="171" t="str">
        <f t="shared" si="135"/>
        <v/>
      </c>
      <c r="K4485" s="163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53" t="str">
        <f>IF('C. Consumer Service Detail'!$F4485="","",IF(VLOOKUP('C. Consumer Service Detail'!$F4485,'Table of Current Services'!$B$7:$F$36,'Table of Current Services'!$F$5,)="cost","Yes","No"))</f>
        <v/>
      </c>
      <c r="M4485" s="154" t="str">
        <f>IFERROR(IF('C. Consumer Service Detail'!$K4485="No Match","No",VLOOKUP('C. Consumer Service Detail'!$C4485,'B. Consumer Budget'!$E$11:$F$2010,2,FALSE)),"")</f>
        <v/>
      </c>
      <c r="P4485" s="94"/>
      <c r="Q4485" s="94"/>
    </row>
    <row r="4486" spans="2:17" x14ac:dyDescent="0.25">
      <c r="B4486" s="95">
        <f t="shared" si="136"/>
        <v>4476</v>
      </c>
      <c r="C4486" s="149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97"/>
      <c r="E4486" s="96"/>
      <c r="F4486" s="119"/>
      <c r="G4486" s="97"/>
      <c r="H4486" s="170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86"/>
      <c r="J4486" s="171" t="str">
        <f t="shared" si="135"/>
        <v/>
      </c>
      <c r="K4486" s="163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53" t="str">
        <f>IF('C. Consumer Service Detail'!$F4486="","",IF(VLOOKUP('C. Consumer Service Detail'!$F4486,'Table of Current Services'!$B$7:$F$36,'Table of Current Services'!$F$5,)="cost","Yes","No"))</f>
        <v/>
      </c>
      <c r="M4486" s="154" t="str">
        <f>IFERROR(IF('C. Consumer Service Detail'!$K4486="No Match","No",VLOOKUP('C. Consumer Service Detail'!$C4486,'B. Consumer Budget'!$E$11:$F$2010,2,FALSE)),"")</f>
        <v/>
      </c>
      <c r="P4486" s="94"/>
      <c r="Q4486" s="94"/>
    </row>
    <row r="4487" spans="2:17" x14ac:dyDescent="0.25">
      <c r="B4487" s="95">
        <f t="shared" si="136"/>
        <v>4477</v>
      </c>
      <c r="C4487" s="149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96"/>
      <c r="E4487" s="98"/>
      <c r="F4487" s="120"/>
      <c r="G4487" s="99"/>
      <c r="H4487" s="172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85"/>
      <c r="J4487" s="171" t="str">
        <f t="shared" si="135"/>
        <v/>
      </c>
      <c r="K4487" s="163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53" t="str">
        <f>IF('C. Consumer Service Detail'!$F4487="","",IF(VLOOKUP('C. Consumer Service Detail'!$F4487,'Table of Current Services'!$B$7:$F$36,'Table of Current Services'!$F$5,)="cost","Yes","No"))</f>
        <v/>
      </c>
      <c r="M4487" s="154" t="str">
        <f>IFERROR(IF('C. Consumer Service Detail'!$K4487="No Match","No",VLOOKUP('C. Consumer Service Detail'!$C4487,'B. Consumer Budget'!$E$11:$F$2010,2,FALSE)),"")</f>
        <v/>
      </c>
      <c r="P4487" s="94"/>
      <c r="Q4487" s="94"/>
    </row>
    <row r="4488" spans="2:17" x14ac:dyDescent="0.25">
      <c r="B4488" s="95">
        <f t="shared" si="136"/>
        <v>4478</v>
      </c>
      <c r="C4488" s="149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97"/>
      <c r="E4488" s="96"/>
      <c r="F4488" s="119"/>
      <c r="G4488" s="97"/>
      <c r="H4488" s="170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86"/>
      <c r="J4488" s="171" t="str">
        <f t="shared" si="135"/>
        <v/>
      </c>
      <c r="K4488" s="163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53" t="str">
        <f>IF('C. Consumer Service Detail'!$F4488="","",IF(VLOOKUP('C. Consumer Service Detail'!$F4488,'Table of Current Services'!$B$7:$F$36,'Table of Current Services'!$F$5,)="cost","Yes","No"))</f>
        <v/>
      </c>
      <c r="M4488" s="154" t="str">
        <f>IFERROR(IF('C. Consumer Service Detail'!$K4488="No Match","No",VLOOKUP('C. Consumer Service Detail'!$C4488,'B. Consumer Budget'!$E$11:$F$2010,2,FALSE)),"")</f>
        <v/>
      </c>
      <c r="P4488" s="94"/>
      <c r="Q4488" s="94"/>
    </row>
    <row r="4489" spans="2:17" x14ac:dyDescent="0.25">
      <c r="B4489" s="95">
        <f t="shared" si="136"/>
        <v>4479</v>
      </c>
      <c r="C4489" s="149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96"/>
      <c r="E4489" s="98"/>
      <c r="F4489" s="120"/>
      <c r="G4489" s="99"/>
      <c r="H4489" s="172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85"/>
      <c r="J4489" s="171" t="str">
        <f t="shared" si="135"/>
        <v/>
      </c>
      <c r="K4489" s="163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53" t="str">
        <f>IF('C. Consumer Service Detail'!$F4489="","",IF(VLOOKUP('C. Consumer Service Detail'!$F4489,'Table of Current Services'!$B$7:$F$36,'Table of Current Services'!$F$5,)="cost","Yes","No"))</f>
        <v/>
      </c>
      <c r="M4489" s="154" t="str">
        <f>IFERROR(IF('C. Consumer Service Detail'!$K4489="No Match","No",VLOOKUP('C. Consumer Service Detail'!$C4489,'B. Consumer Budget'!$E$11:$F$2010,2,FALSE)),"")</f>
        <v/>
      </c>
      <c r="P4489" s="94"/>
      <c r="Q4489" s="94"/>
    </row>
    <row r="4490" spans="2:17" x14ac:dyDescent="0.25">
      <c r="B4490" s="95">
        <f t="shared" si="136"/>
        <v>4480</v>
      </c>
      <c r="C4490" s="149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97"/>
      <c r="E4490" s="96"/>
      <c r="F4490" s="119"/>
      <c r="G4490" s="97"/>
      <c r="H4490" s="170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86"/>
      <c r="J4490" s="171" t="str">
        <f t="shared" si="135"/>
        <v/>
      </c>
      <c r="K4490" s="163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53" t="str">
        <f>IF('C. Consumer Service Detail'!$F4490="","",IF(VLOOKUP('C. Consumer Service Detail'!$F4490,'Table of Current Services'!$B$7:$F$36,'Table of Current Services'!$F$5,)="cost","Yes","No"))</f>
        <v/>
      </c>
      <c r="M4490" s="154" t="str">
        <f>IFERROR(IF('C. Consumer Service Detail'!$K4490="No Match","No",VLOOKUP('C. Consumer Service Detail'!$C4490,'B. Consumer Budget'!$E$11:$F$2010,2,FALSE)),"")</f>
        <v/>
      </c>
      <c r="P4490" s="94"/>
      <c r="Q4490" s="94"/>
    </row>
    <row r="4491" spans="2:17" x14ac:dyDescent="0.25">
      <c r="B4491" s="95">
        <f t="shared" si="136"/>
        <v>4481</v>
      </c>
      <c r="C4491" s="149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96"/>
      <c r="E4491" s="98"/>
      <c r="F4491" s="120"/>
      <c r="G4491" s="99"/>
      <c r="H4491" s="172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85"/>
      <c r="J4491" s="171" t="str">
        <f t="shared" ref="J4491:J4554" si="137">IFERROR(IF($H4491&gt;0,$H4491*$I4491,$I4491),"")</f>
        <v/>
      </c>
      <c r="K4491" s="163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53" t="str">
        <f>IF('C. Consumer Service Detail'!$F4491="","",IF(VLOOKUP('C. Consumer Service Detail'!$F4491,'Table of Current Services'!$B$7:$F$36,'Table of Current Services'!$F$5,)="cost","Yes","No"))</f>
        <v/>
      </c>
      <c r="M4491" s="154" t="str">
        <f>IFERROR(IF('C. Consumer Service Detail'!$K4491="No Match","No",VLOOKUP('C. Consumer Service Detail'!$C4491,'B. Consumer Budget'!$E$11:$F$2010,2,FALSE)),"")</f>
        <v/>
      </c>
      <c r="P4491" s="94"/>
      <c r="Q4491" s="94"/>
    </row>
    <row r="4492" spans="2:17" x14ac:dyDescent="0.25">
      <c r="B4492" s="95">
        <f t="shared" ref="B4492:B4555" si="138">B4491+1</f>
        <v>4482</v>
      </c>
      <c r="C4492" s="149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97"/>
      <c r="E4492" s="96"/>
      <c r="F4492" s="119"/>
      <c r="G4492" s="97"/>
      <c r="H4492" s="170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86"/>
      <c r="J4492" s="171" t="str">
        <f t="shared" si="137"/>
        <v/>
      </c>
      <c r="K4492" s="163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53" t="str">
        <f>IF('C. Consumer Service Detail'!$F4492="","",IF(VLOOKUP('C. Consumer Service Detail'!$F4492,'Table of Current Services'!$B$7:$F$36,'Table of Current Services'!$F$5,)="cost","Yes","No"))</f>
        <v/>
      </c>
      <c r="M4492" s="154" t="str">
        <f>IFERROR(IF('C. Consumer Service Detail'!$K4492="No Match","No",VLOOKUP('C. Consumer Service Detail'!$C4492,'B. Consumer Budget'!$E$11:$F$2010,2,FALSE)),"")</f>
        <v/>
      </c>
      <c r="P4492" s="94"/>
      <c r="Q4492" s="94"/>
    </row>
    <row r="4493" spans="2:17" x14ac:dyDescent="0.25">
      <c r="B4493" s="95">
        <f t="shared" si="138"/>
        <v>4483</v>
      </c>
      <c r="C4493" s="149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96"/>
      <c r="E4493" s="98"/>
      <c r="F4493" s="120"/>
      <c r="G4493" s="99"/>
      <c r="H4493" s="172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85"/>
      <c r="J4493" s="171" t="str">
        <f t="shared" si="137"/>
        <v/>
      </c>
      <c r="K4493" s="163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53" t="str">
        <f>IF('C. Consumer Service Detail'!$F4493="","",IF(VLOOKUP('C. Consumer Service Detail'!$F4493,'Table of Current Services'!$B$7:$F$36,'Table of Current Services'!$F$5,)="cost","Yes","No"))</f>
        <v/>
      </c>
      <c r="M4493" s="154" t="str">
        <f>IFERROR(IF('C. Consumer Service Detail'!$K4493="No Match","No",VLOOKUP('C. Consumer Service Detail'!$C4493,'B. Consumer Budget'!$E$11:$F$2010,2,FALSE)),"")</f>
        <v/>
      </c>
      <c r="P4493" s="94"/>
      <c r="Q4493" s="94"/>
    </row>
    <row r="4494" spans="2:17" x14ac:dyDescent="0.25">
      <c r="B4494" s="95">
        <f t="shared" si="138"/>
        <v>4484</v>
      </c>
      <c r="C4494" s="149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97"/>
      <c r="E4494" s="96"/>
      <c r="F4494" s="119"/>
      <c r="G4494" s="97"/>
      <c r="H4494" s="170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86"/>
      <c r="J4494" s="171" t="str">
        <f t="shared" si="137"/>
        <v/>
      </c>
      <c r="K4494" s="163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53" t="str">
        <f>IF('C. Consumer Service Detail'!$F4494="","",IF(VLOOKUP('C. Consumer Service Detail'!$F4494,'Table of Current Services'!$B$7:$F$36,'Table of Current Services'!$F$5,)="cost","Yes","No"))</f>
        <v/>
      </c>
      <c r="M4494" s="154" t="str">
        <f>IFERROR(IF('C. Consumer Service Detail'!$K4494="No Match","No",VLOOKUP('C. Consumer Service Detail'!$C4494,'B. Consumer Budget'!$E$11:$F$2010,2,FALSE)),"")</f>
        <v/>
      </c>
      <c r="P4494" s="94"/>
      <c r="Q4494" s="94"/>
    </row>
    <row r="4495" spans="2:17" x14ac:dyDescent="0.25">
      <c r="B4495" s="95">
        <f t="shared" si="138"/>
        <v>4485</v>
      </c>
      <c r="C4495" s="149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96"/>
      <c r="E4495" s="98"/>
      <c r="F4495" s="120"/>
      <c r="G4495" s="99"/>
      <c r="H4495" s="172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85"/>
      <c r="J4495" s="171" t="str">
        <f t="shared" si="137"/>
        <v/>
      </c>
      <c r="K4495" s="163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53" t="str">
        <f>IF('C. Consumer Service Detail'!$F4495="","",IF(VLOOKUP('C. Consumer Service Detail'!$F4495,'Table of Current Services'!$B$7:$F$36,'Table of Current Services'!$F$5,)="cost","Yes","No"))</f>
        <v/>
      </c>
      <c r="M4495" s="154" t="str">
        <f>IFERROR(IF('C. Consumer Service Detail'!$K4495="No Match","No",VLOOKUP('C. Consumer Service Detail'!$C4495,'B. Consumer Budget'!$E$11:$F$2010,2,FALSE)),"")</f>
        <v/>
      </c>
      <c r="P4495" s="94"/>
      <c r="Q4495" s="94"/>
    </row>
    <row r="4496" spans="2:17" x14ac:dyDescent="0.25">
      <c r="B4496" s="95">
        <f t="shared" si="138"/>
        <v>4486</v>
      </c>
      <c r="C4496" s="149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97"/>
      <c r="E4496" s="96"/>
      <c r="F4496" s="119"/>
      <c r="G4496" s="97"/>
      <c r="H4496" s="170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86"/>
      <c r="J4496" s="171" t="str">
        <f t="shared" si="137"/>
        <v/>
      </c>
      <c r="K4496" s="163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53" t="str">
        <f>IF('C. Consumer Service Detail'!$F4496="","",IF(VLOOKUP('C. Consumer Service Detail'!$F4496,'Table of Current Services'!$B$7:$F$36,'Table of Current Services'!$F$5,)="cost","Yes","No"))</f>
        <v/>
      </c>
      <c r="M4496" s="154" t="str">
        <f>IFERROR(IF('C. Consumer Service Detail'!$K4496="No Match","No",VLOOKUP('C. Consumer Service Detail'!$C4496,'B. Consumer Budget'!$E$11:$F$2010,2,FALSE)),"")</f>
        <v/>
      </c>
      <c r="P4496" s="94"/>
      <c r="Q4496" s="94"/>
    </row>
    <row r="4497" spans="2:17" x14ac:dyDescent="0.25">
      <c r="B4497" s="95">
        <f t="shared" si="138"/>
        <v>4487</v>
      </c>
      <c r="C4497" s="149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96"/>
      <c r="E4497" s="98"/>
      <c r="F4497" s="120"/>
      <c r="G4497" s="99"/>
      <c r="H4497" s="172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85"/>
      <c r="J4497" s="171" t="str">
        <f t="shared" si="137"/>
        <v/>
      </c>
      <c r="K4497" s="163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53" t="str">
        <f>IF('C. Consumer Service Detail'!$F4497="","",IF(VLOOKUP('C. Consumer Service Detail'!$F4497,'Table of Current Services'!$B$7:$F$36,'Table of Current Services'!$F$5,)="cost","Yes","No"))</f>
        <v/>
      </c>
      <c r="M4497" s="154" t="str">
        <f>IFERROR(IF('C. Consumer Service Detail'!$K4497="No Match","No",VLOOKUP('C. Consumer Service Detail'!$C4497,'B. Consumer Budget'!$E$11:$F$2010,2,FALSE)),"")</f>
        <v/>
      </c>
      <c r="P4497" s="94"/>
      <c r="Q4497" s="94"/>
    </row>
    <row r="4498" spans="2:17" x14ac:dyDescent="0.25">
      <c r="B4498" s="95">
        <f t="shared" si="138"/>
        <v>4488</v>
      </c>
      <c r="C4498" s="149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97"/>
      <c r="E4498" s="96"/>
      <c r="F4498" s="119"/>
      <c r="G4498" s="97"/>
      <c r="H4498" s="170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86"/>
      <c r="J4498" s="171" t="str">
        <f t="shared" si="137"/>
        <v/>
      </c>
      <c r="K4498" s="163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53" t="str">
        <f>IF('C. Consumer Service Detail'!$F4498="","",IF(VLOOKUP('C. Consumer Service Detail'!$F4498,'Table of Current Services'!$B$7:$F$36,'Table of Current Services'!$F$5,)="cost","Yes","No"))</f>
        <v/>
      </c>
      <c r="M4498" s="154" t="str">
        <f>IFERROR(IF('C. Consumer Service Detail'!$K4498="No Match","No",VLOOKUP('C. Consumer Service Detail'!$C4498,'B. Consumer Budget'!$E$11:$F$2010,2,FALSE)),"")</f>
        <v/>
      </c>
      <c r="P4498" s="94"/>
      <c r="Q4498" s="94"/>
    </row>
    <row r="4499" spans="2:17" x14ac:dyDescent="0.25">
      <c r="B4499" s="95">
        <f t="shared" si="138"/>
        <v>4489</v>
      </c>
      <c r="C4499" s="149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96"/>
      <c r="E4499" s="98"/>
      <c r="F4499" s="120"/>
      <c r="G4499" s="99"/>
      <c r="H4499" s="172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85"/>
      <c r="J4499" s="171" t="str">
        <f t="shared" si="137"/>
        <v/>
      </c>
      <c r="K4499" s="163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53" t="str">
        <f>IF('C. Consumer Service Detail'!$F4499="","",IF(VLOOKUP('C. Consumer Service Detail'!$F4499,'Table of Current Services'!$B$7:$F$36,'Table of Current Services'!$F$5,)="cost","Yes","No"))</f>
        <v/>
      </c>
      <c r="M4499" s="154" t="str">
        <f>IFERROR(IF('C. Consumer Service Detail'!$K4499="No Match","No",VLOOKUP('C. Consumer Service Detail'!$C4499,'B. Consumer Budget'!$E$11:$F$2010,2,FALSE)),"")</f>
        <v/>
      </c>
      <c r="P4499" s="94"/>
      <c r="Q4499" s="94"/>
    </row>
    <row r="4500" spans="2:17" x14ac:dyDescent="0.25">
      <c r="B4500" s="95">
        <f t="shared" si="138"/>
        <v>4490</v>
      </c>
      <c r="C4500" s="149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97"/>
      <c r="E4500" s="96"/>
      <c r="F4500" s="119"/>
      <c r="G4500" s="97"/>
      <c r="H4500" s="170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86"/>
      <c r="J4500" s="171" t="str">
        <f t="shared" si="137"/>
        <v/>
      </c>
      <c r="K4500" s="163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53" t="str">
        <f>IF('C. Consumer Service Detail'!$F4500="","",IF(VLOOKUP('C. Consumer Service Detail'!$F4500,'Table of Current Services'!$B$7:$F$36,'Table of Current Services'!$F$5,)="cost","Yes","No"))</f>
        <v/>
      </c>
      <c r="M4500" s="154" t="str">
        <f>IFERROR(IF('C. Consumer Service Detail'!$K4500="No Match","No",VLOOKUP('C. Consumer Service Detail'!$C4500,'B. Consumer Budget'!$E$11:$F$2010,2,FALSE)),"")</f>
        <v/>
      </c>
      <c r="P4500" s="94"/>
      <c r="Q4500" s="94"/>
    </row>
    <row r="4501" spans="2:17" x14ac:dyDescent="0.25">
      <c r="B4501" s="95">
        <f t="shared" si="138"/>
        <v>4491</v>
      </c>
      <c r="C4501" s="149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96"/>
      <c r="E4501" s="98"/>
      <c r="F4501" s="120"/>
      <c r="G4501" s="99"/>
      <c r="H4501" s="172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85"/>
      <c r="J4501" s="171" t="str">
        <f t="shared" si="137"/>
        <v/>
      </c>
      <c r="K4501" s="163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53" t="str">
        <f>IF('C. Consumer Service Detail'!$F4501="","",IF(VLOOKUP('C. Consumer Service Detail'!$F4501,'Table of Current Services'!$B$7:$F$36,'Table of Current Services'!$F$5,)="cost","Yes","No"))</f>
        <v/>
      </c>
      <c r="M4501" s="154" t="str">
        <f>IFERROR(IF('C. Consumer Service Detail'!$K4501="No Match","No",VLOOKUP('C. Consumer Service Detail'!$C4501,'B. Consumer Budget'!$E$11:$F$2010,2,FALSE)),"")</f>
        <v/>
      </c>
      <c r="P4501" s="94"/>
      <c r="Q4501" s="94"/>
    </row>
    <row r="4502" spans="2:17" x14ac:dyDescent="0.25">
      <c r="B4502" s="95">
        <f t="shared" si="138"/>
        <v>4492</v>
      </c>
      <c r="C4502" s="149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97"/>
      <c r="E4502" s="96"/>
      <c r="F4502" s="119"/>
      <c r="G4502" s="97"/>
      <c r="H4502" s="170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86"/>
      <c r="J4502" s="171" t="str">
        <f t="shared" si="137"/>
        <v/>
      </c>
      <c r="K4502" s="163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53" t="str">
        <f>IF('C. Consumer Service Detail'!$F4502="","",IF(VLOOKUP('C. Consumer Service Detail'!$F4502,'Table of Current Services'!$B$7:$F$36,'Table of Current Services'!$F$5,)="cost","Yes","No"))</f>
        <v/>
      </c>
      <c r="M4502" s="154" t="str">
        <f>IFERROR(IF('C. Consumer Service Detail'!$K4502="No Match","No",VLOOKUP('C. Consumer Service Detail'!$C4502,'B. Consumer Budget'!$E$11:$F$2010,2,FALSE)),"")</f>
        <v/>
      </c>
      <c r="P4502" s="94"/>
      <c r="Q4502" s="94"/>
    </row>
    <row r="4503" spans="2:17" x14ac:dyDescent="0.25">
      <c r="B4503" s="95">
        <f t="shared" si="138"/>
        <v>4493</v>
      </c>
      <c r="C4503" s="149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96"/>
      <c r="E4503" s="98"/>
      <c r="F4503" s="120"/>
      <c r="G4503" s="99"/>
      <c r="H4503" s="172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85"/>
      <c r="J4503" s="171" t="str">
        <f t="shared" si="137"/>
        <v/>
      </c>
      <c r="K4503" s="163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53" t="str">
        <f>IF('C. Consumer Service Detail'!$F4503="","",IF(VLOOKUP('C. Consumer Service Detail'!$F4503,'Table of Current Services'!$B$7:$F$36,'Table of Current Services'!$F$5,)="cost","Yes","No"))</f>
        <v/>
      </c>
      <c r="M4503" s="154" t="str">
        <f>IFERROR(IF('C. Consumer Service Detail'!$K4503="No Match","No",VLOOKUP('C. Consumer Service Detail'!$C4503,'B. Consumer Budget'!$E$11:$F$2010,2,FALSE)),"")</f>
        <v/>
      </c>
      <c r="P4503" s="94"/>
      <c r="Q4503" s="94"/>
    </row>
    <row r="4504" spans="2:17" x14ac:dyDescent="0.25">
      <c r="B4504" s="95">
        <f t="shared" si="138"/>
        <v>4494</v>
      </c>
      <c r="C4504" s="149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97"/>
      <c r="E4504" s="96"/>
      <c r="F4504" s="119"/>
      <c r="G4504" s="97"/>
      <c r="H4504" s="170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86"/>
      <c r="J4504" s="171" t="str">
        <f t="shared" si="137"/>
        <v/>
      </c>
      <c r="K4504" s="163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53" t="str">
        <f>IF('C. Consumer Service Detail'!$F4504="","",IF(VLOOKUP('C. Consumer Service Detail'!$F4504,'Table of Current Services'!$B$7:$F$36,'Table of Current Services'!$F$5,)="cost","Yes","No"))</f>
        <v/>
      </c>
      <c r="M4504" s="154" t="str">
        <f>IFERROR(IF('C. Consumer Service Detail'!$K4504="No Match","No",VLOOKUP('C. Consumer Service Detail'!$C4504,'B. Consumer Budget'!$E$11:$F$2010,2,FALSE)),"")</f>
        <v/>
      </c>
      <c r="P4504" s="94"/>
      <c r="Q4504" s="94"/>
    </row>
    <row r="4505" spans="2:17" x14ac:dyDescent="0.25">
      <c r="B4505" s="95">
        <f t="shared" si="138"/>
        <v>4495</v>
      </c>
      <c r="C4505" s="149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96"/>
      <c r="E4505" s="98"/>
      <c r="F4505" s="120"/>
      <c r="G4505" s="99"/>
      <c r="H4505" s="172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85"/>
      <c r="J4505" s="171" t="str">
        <f t="shared" si="137"/>
        <v/>
      </c>
      <c r="K4505" s="163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53" t="str">
        <f>IF('C. Consumer Service Detail'!$F4505="","",IF(VLOOKUP('C. Consumer Service Detail'!$F4505,'Table of Current Services'!$B$7:$F$36,'Table of Current Services'!$F$5,)="cost","Yes","No"))</f>
        <v/>
      </c>
      <c r="M4505" s="154" t="str">
        <f>IFERROR(IF('C. Consumer Service Detail'!$K4505="No Match","No",VLOOKUP('C. Consumer Service Detail'!$C4505,'B. Consumer Budget'!$E$11:$F$2010,2,FALSE)),"")</f>
        <v/>
      </c>
      <c r="P4505" s="94"/>
      <c r="Q4505" s="94"/>
    </row>
    <row r="4506" spans="2:17" x14ac:dyDescent="0.25">
      <c r="B4506" s="95">
        <f t="shared" si="138"/>
        <v>4496</v>
      </c>
      <c r="C4506" s="149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97"/>
      <c r="E4506" s="96"/>
      <c r="F4506" s="119"/>
      <c r="G4506" s="97"/>
      <c r="H4506" s="170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86"/>
      <c r="J4506" s="171" t="str">
        <f t="shared" si="137"/>
        <v/>
      </c>
      <c r="K4506" s="163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53" t="str">
        <f>IF('C. Consumer Service Detail'!$F4506="","",IF(VLOOKUP('C. Consumer Service Detail'!$F4506,'Table of Current Services'!$B$7:$F$36,'Table of Current Services'!$F$5,)="cost","Yes","No"))</f>
        <v/>
      </c>
      <c r="M4506" s="154" t="str">
        <f>IFERROR(IF('C. Consumer Service Detail'!$K4506="No Match","No",VLOOKUP('C. Consumer Service Detail'!$C4506,'B. Consumer Budget'!$E$11:$F$2010,2,FALSE)),"")</f>
        <v/>
      </c>
      <c r="P4506" s="94"/>
      <c r="Q4506" s="94"/>
    </row>
    <row r="4507" spans="2:17" x14ac:dyDescent="0.25">
      <c r="B4507" s="95">
        <f t="shared" si="138"/>
        <v>4497</v>
      </c>
      <c r="C4507" s="149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96"/>
      <c r="E4507" s="98"/>
      <c r="F4507" s="120"/>
      <c r="G4507" s="99"/>
      <c r="H4507" s="172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85"/>
      <c r="J4507" s="171" t="str">
        <f t="shared" si="137"/>
        <v/>
      </c>
      <c r="K4507" s="163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53" t="str">
        <f>IF('C. Consumer Service Detail'!$F4507="","",IF(VLOOKUP('C. Consumer Service Detail'!$F4507,'Table of Current Services'!$B$7:$F$36,'Table of Current Services'!$F$5,)="cost","Yes","No"))</f>
        <v/>
      </c>
      <c r="M4507" s="154" t="str">
        <f>IFERROR(IF('C. Consumer Service Detail'!$K4507="No Match","No",VLOOKUP('C. Consumer Service Detail'!$C4507,'B. Consumer Budget'!$E$11:$F$2010,2,FALSE)),"")</f>
        <v/>
      </c>
      <c r="P4507" s="94"/>
      <c r="Q4507" s="94"/>
    </row>
    <row r="4508" spans="2:17" x14ac:dyDescent="0.25">
      <c r="B4508" s="95">
        <f t="shared" si="138"/>
        <v>4498</v>
      </c>
      <c r="C4508" s="149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97"/>
      <c r="E4508" s="96"/>
      <c r="F4508" s="119"/>
      <c r="G4508" s="97"/>
      <c r="H4508" s="170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86"/>
      <c r="J4508" s="171" t="str">
        <f t="shared" si="137"/>
        <v/>
      </c>
      <c r="K4508" s="163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53" t="str">
        <f>IF('C. Consumer Service Detail'!$F4508="","",IF(VLOOKUP('C. Consumer Service Detail'!$F4508,'Table of Current Services'!$B$7:$F$36,'Table of Current Services'!$F$5,)="cost","Yes","No"))</f>
        <v/>
      </c>
      <c r="M4508" s="154" t="str">
        <f>IFERROR(IF('C. Consumer Service Detail'!$K4508="No Match","No",VLOOKUP('C. Consumer Service Detail'!$C4508,'B. Consumer Budget'!$E$11:$F$2010,2,FALSE)),"")</f>
        <v/>
      </c>
      <c r="P4508" s="94"/>
      <c r="Q4508" s="94"/>
    </row>
    <row r="4509" spans="2:17" x14ac:dyDescent="0.25">
      <c r="B4509" s="95">
        <f t="shared" si="138"/>
        <v>4499</v>
      </c>
      <c r="C4509" s="149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96"/>
      <c r="E4509" s="98"/>
      <c r="F4509" s="120"/>
      <c r="G4509" s="99"/>
      <c r="H4509" s="172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85"/>
      <c r="J4509" s="171" t="str">
        <f t="shared" si="137"/>
        <v/>
      </c>
      <c r="K4509" s="163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53" t="str">
        <f>IF('C. Consumer Service Detail'!$F4509="","",IF(VLOOKUP('C. Consumer Service Detail'!$F4509,'Table of Current Services'!$B$7:$F$36,'Table of Current Services'!$F$5,)="cost","Yes","No"))</f>
        <v/>
      </c>
      <c r="M4509" s="154" t="str">
        <f>IFERROR(IF('C. Consumer Service Detail'!$K4509="No Match","No",VLOOKUP('C. Consumer Service Detail'!$C4509,'B. Consumer Budget'!$E$11:$F$2010,2,FALSE)),"")</f>
        <v/>
      </c>
      <c r="P4509" s="94"/>
      <c r="Q4509" s="94"/>
    </row>
    <row r="4510" spans="2:17" x14ac:dyDescent="0.25">
      <c r="B4510" s="95">
        <f t="shared" si="138"/>
        <v>4500</v>
      </c>
      <c r="C4510" s="149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97"/>
      <c r="E4510" s="96"/>
      <c r="F4510" s="119"/>
      <c r="G4510" s="97"/>
      <c r="H4510" s="170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86"/>
      <c r="J4510" s="171" t="str">
        <f t="shared" si="137"/>
        <v/>
      </c>
      <c r="K4510" s="163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53" t="str">
        <f>IF('C. Consumer Service Detail'!$F4510="","",IF(VLOOKUP('C. Consumer Service Detail'!$F4510,'Table of Current Services'!$B$7:$F$36,'Table of Current Services'!$F$5,)="cost","Yes","No"))</f>
        <v/>
      </c>
      <c r="M4510" s="154" t="str">
        <f>IFERROR(IF('C. Consumer Service Detail'!$K4510="No Match","No",VLOOKUP('C. Consumer Service Detail'!$C4510,'B. Consumer Budget'!$E$11:$F$2010,2,FALSE)),"")</f>
        <v/>
      </c>
      <c r="P4510" s="94"/>
      <c r="Q4510" s="94"/>
    </row>
    <row r="4511" spans="2:17" x14ac:dyDescent="0.25">
      <c r="B4511" s="95">
        <f t="shared" si="138"/>
        <v>4501</v>
      </c>
      <c r="C4511" s="149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96"/>
      <c r="E4511" s="98"/>
      <c r="F4511" s="120"/>
      <c r="G4511" s="99"/>
      <c r="H4511" s="172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85"/>
      <c r="J4511" s="171" t="str">
        <f t="shared" si="137"/>
        <v/>
      </c>
      <c r="K4511" s="163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53" t="str">
        <f>IF('C. Consumer Service Detail'!$F4511="","",IF(VLOOKUP('C. Consumer Service Detail'!$F4511,'Table of Current Services'!$B$7:$F$36,'Table of Current Services'!$F$5,)="cost","Yes","No"))</f>
        <v/>
      </c>
      <c r="M4511" s="154" t="str">
        <f>IFERROR(IF('C. Consumer Service Detail'!$K4511="No Match","No",VLOOKUP('C. Consumer Service Detail'!$C4511,'B. Consumer Budget'!$E$11:$F$2010,2,FALSE)),"")</f>
        <v/>
      </c>
      <c r="P4511" s="94"/>
      <c r="Q4511" s="94"/>
    </row>
    <row r="4512" spans="2:17" x14ac:dyDescent="0.25">
      <c r="B4512" s="95">
        <f t="shared" si="138"/>
        <v>4502</v>
      </c>
      <c r="C4512" s="149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97"/>
      <c r="E4512" s="96"/>
      <c r="F4512" s="119"/>
      <c r="G4512" s="97"/>
      <c r="H4512" s="170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86"/>
      <c r="J4512" s="171" t="str">
        <f t="shared" si="137"/>
        <v/>
      </c>
      <c r="K4512" s="163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53" t="str">
        <f>IF('C. Consumer Service Detail'!$F4512="","",IF(VLOOKUP('C. Consumer Service Detail'!$F4512,'Table of Current Services'!$B$7:$F$36,'Table of Current Services'!$F$5,)="cost","Yes","No"))</f>
        <v/>
      </c>
      <c r="M4512" s="154" t="str">
        <f>IFERROR(IF('C. Consumer Service Detail'!$K4512="No Match","No",VLOOKUP('C. Consumer Service Detail'!$C4512,'B. Consumer Budget'!$E$11:$F$2010,2,FALSE)),"")</f>
        <v/>
      </c>
      <c r="P4512" s="94"/>
      <c r="Q4512" s="94"/>
    </row>
    <row r="4513" spans="2:17" x14ac:dyDescent="0.25">
      <c r="B4513" s="95">
        <f t="shared" si="138"/>
        <v>4503</v>
      </c>
      <c r="C4513" s="149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96"/>
      <c r="E4513" s="98"/>
      <c r="F4513" s="120"/>
      <c r="G4513" s="99"/>
      <c r="H4513" s="172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85"/>
      <c r="J4513" s="171" t="str">
        <f t="shared" si="137"/>
        <v/>
      </c>
      <c r="K4513" s="163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53" t="str">
        <f>IF('C. Consumer Service Detail'!$F4513="","",IF(VLOOKUP('C. Consumer Service Detail'!$F4513,'Table of Current Services'!$B$7:$F$36,'Table of Current Services'!$F$5,)="cost","Yes","No"))</f>
        <v/>
      </c>
      <c r="M4513" s="154" t="str">
        <f>IFERROR(IF('C. Consumer Service Detail'!$K4513="No Match","No",VLOOKUP('C. Consumer Service Detail'!$C4513,'B. Consumer Budget'!$E$11:$F$2010,2,FALSE)),"")</f>
        <v/>
      </c>
      <c r="P4513" s="94"/>
      <c r="Q4513" s="94"/>
    </row>
    <row r="4514" spans="2:17" x14ac:dyDescent="0.25">
      <c r="B4514" s="95">
        <f t="shared" si="138"/>
        <v>4504</v>
      </c>
      <c r="C4514" s="149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97"/>
      <c r="E4514" s="96"/>
      <c r="F4514" s="119"/>
      <c r="G4514" s="97"/>
      <c r="H4514" s="170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86"/>
      <c r="J4514" s="171" t="str">
        <f t="shared" si="137"/>
        <v/>
      </c>
      <c r="K4514" s="163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53" t="str">
        <f>IF('C. Consumer Service Detail'!$F4514="","",IF(VLOOKUP('C. Consumer Service Detail'!$F4514,'Table of Current Services'!$B$7:$F$36,'Table of Current Services'!$F$5,)="cost","Yes","No"))</f>
        <v/>
      </c>
      <c r="M4514" s="154" t="str">
        <f>IFERROR(IF('C. Consumer Service Detail'!$K4514="No Match","No",VLOOKUP('C. Consumer Service Detail'!$C4514,'B. Consumer Budget'!$E$11:$F$2010,2,FALSE)),"")</f>
        <v/>
      </c>
      <c r="P4514" s="94"/>
      <c r="Q4514" s="94"/>
    </row>
    <row r="4515" spans="2:17" x14ac:dyDescent="0.25">
      <c r="B4515" s="95">
        <f t="shared" si="138"/>
        <v>4505</v>
      </c>
      <c r="C4515" s="149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96"/>
      <c r="E4515" s="98"/>
      <c r="F4515" s="120"/>
      <c r="G4515" s="99"/>
      <c r="H4515" s="172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85"/>
      <c r="J4515" s="171" t="str">
        <f t="shared" si="137"/>
        <v/>
      </c>
      <c r="K4515" s="163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53" t="str">
        <f>IF('C. Consumer Service Detail'!$F4515="","",IF(VLOOKUP('C. Consumer Service Detail'!$F4515,'Table of Current Services'!$B$7:$F$36,'Table of Current Services'!$F$5,)="cost","Yes","No"))</f>
        <v/>
      </c>
      <c r="M4515" s="154" t="str">
        <f>IFERROR(IF('C. Consumer Service Detail'!$K4515="No Match","No",VLOOKUP('C. Consumer Service Detail'!$C4515,'B. Consumer Budget'!$E$11:$F$2010,2,FALSE)),"")</f>
        <v/>
      </c>
      <c r="P4515" s="94"/>
      <c r="Q4515" s="94"/>
    </row>
    <row r="4516" spans="2:17" x14ac:dyDescent="0.25">
      <c r="B4516" s="95">
        <f t="shared" si="138"/>
        <v>4506</v>
      </c>
      <c r="C4516" s="149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97"/>
      <c r="E4516" s="96"/>
      <c r="F4516" s="119"/>
      <c r="G4516" s="97"/>
      <c r="H4516" s="170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86"/>
      <c r="J4516" s="171" t="str">
        <f t="shared" si="137"/>
        <v/>
      </c>
      <c r="K4516" s="163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53" t="str">
        <f>IF('C. Consumer Service Detail'!$F4516="","",IF(VLOOKUP('C. Consumer Service Detail'!$F4516,'Table of Current Services'!$B$7:$F$36,'Table of Current Services'!$F$5,)="cost","Yes","No"))</f>
        <v/>
      </c>
      <c r="M4516" s="154" t="str">
        <f>IFERROR(IF('C. Consumer Service Detail'!$K4516="No Match","No",VLOOKUP('C. Consumer Service Detail'!$C4516,'B. Consumer Budget'!$E$11:$F$2010,2,FALSE)),"")</f>
        <v/>
      </c>
      <c r="P4516" s="94"/>
      <c r="Q4516" s="94"/>
    </row>
    <row r="4517" spans="2:17" x14ac:dyDescent="0.25">
      <c r="B4517" s="95">
        <f t="shared" si="138"/>
        <v>4507</v>
      </c>
      <c r="C4517" s="149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96"/>
      <c r="E4517" s="98"/>
      <c r="F4517" s="120"/>
      <c r="G4517" s="99"/>
      <c r="H4517" s="172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85"/>
      <c r="J4517" s="171" t="str">
        <f t="shared" si="137"/>
        <v/>
      </c>
      <c r="K4517" s="163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53" t="str">
        <f>IF('C. Consumer Service Detail'!$F4517="","",IF(VLOOKUP('C. Consumer Service Detail'!$F4517,'Table of Current Services'!$B$7:$F$36,'Table of Current Services'!$F$5,)="cost","Yes","No"))</f>
        <v/>
      </c>
      <c r="M4517" s="154" t="str">
        <f>IFERROR(IF('C. Consumer Service Detail'!$K4517="No Match","No",VLOOKUP('C. Consumer Service Detail'!$C4517,'B. Consumer Budget'!$E$11:$F$2010,2,FALSE)),"")</f>
        <v/>
      </c>
      <c r="P4517" s="94"/>
      <c r="Q4517" s="94"/>
    </row>
    <row r="4518" spans="2:17" x14ac:dyDescent="0.25">
      <c r="B4518" s="95">
        <f t="shared" si="138"/>
        <v>4508</v>
      </c>
      <c r="C4518" s="149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97"/>
      <c r="E4518" s="96"/>
      <c r="F4518" s="119"/>
      <c r="G4518" s="97"/>
      <c r="H4518" s="170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86"/>
      <c r="J4518" s="171" t="str">
        <f t="shared" si="137"/>
        <v/>
      </c>
      <c r="K4518" s="163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53" t="str">
        <f>IF('C. Consumer Service Detail'!$F4518="","",IF(VLOOKUP('C. Consumer Service Detail'!$F4518,'Table of Current Services'!$B$7:$F$36,'Table of Current Services'!$F$5,)="cost","Yes","No"))</f>
        <v/>
      </c>
      <c r="M4518" s="154" t="str">
        <f>IFERROR(IF('C. Consumer Service Detail'!$K4518="No Match","No",VLOOKUP('C. Consumer Service Detail'!$C4518,'B. Consumer Budget'!$E$11:$F$2010,2,FALSE)),"")</f>
        <v/>
      </c>
      <c r="P4518" s="94"/>
      <c r="Q4518" s="94"/>
    </row>
    <row r="4519" spans="2:17" x14ac:dyDescent="0.25">
      <c r="B4519" s="95">
        <f t="shared" si="138"/>
        <v>4509</v>
      </c>
      <c r="C4519" s="149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96"/>
      <c r="E4519" s="98"/>
      <c r="F4519" s="120"/>
      <c r="G4519" s="99"/>
      <c r="H4519" s="172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85"/>
      <c r="J4519" s="171" t="str">
        <f t="shared" si="137"/>
        <v/>
      </c>
      <c r="K4519" s="163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53" t="str">
        <f>IF('C. Consumer Service Detail'!$F4519="","",IF(VLOOKUP('C. Consumer Service Detail'!$F4519,'Table of Current Services'!$B$7:$F$36,'Table of Current Services'!$F$5,)="cost","Yes","No"))</f>
        <v/>
      </c>
      <c r="M4519" s="154" t="str">
        <f>IFERROR(IF('C. Consumer Service Detail'!$K4519="No Match","No",VLOOKUP('C. Consumer Service Detail'!$C4519,'B. Consumer Budget'!$E$11:$F$2010,2,FALSE)),"")</f>
        <v/>
      </c>
      <c r="P4519" s="94"/>
      <c r="Q4519" s="94"/>
    </row>
    <row r="4520" spans="2:17" x14ac:dyDescent="0.25">
      <c r="B4520" s="95">
        <f t="shared" si="138"/>
        <v>4510</v>
      </c>
      <c r="C4520" s="149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97"/>
      <c r="E4520" s="96"/>
      <c r="F4520" s="119"/>
      <c r="G4520" s="97"/>
      <c r="H4520" s="170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86"/>
      <c r="J4520" s="171" t="str">
        <f t="shared" si="137"/>
        <v/>
      </c>
      <c r="K4520" s="163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53" t="str">
        <f>IF('C. Consumer Service Detail'!$F4520="","",IF(VLOOKUP('C. Consumer Service Detail'!$F4520,'Table of Current Services'!$B$7:$F$36,'Table of Current Services'!$F$5,)="cost","Yes","No"))</f>
        <v/>
      </c>
      <c r="M4520" s="154" t="str">
        <f>IFERROR(IF('C. Consumer Service Detail'!$K4520="No Match","No",VLOOKUP('C. Consumer Service Detail'!$C4520,'B. Consumer Budget'!$E$11:$F$2010,2,FALSE)),"")</f>
        <v/>
      </c>
      <c r="P4520" s="94"/>
      <c r="Q4520" s="94"/>
    </row>
    <row r="4521" spans="2:17" x14ac:dyDescent="0.25">
      <c r="B4521" s="95">
        <f t="shared" si="138"/>
        <v>4511</v>
      </c>
      <c r="C4521" s="149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96"/>
      <c r="E4521" s="98"/>
      <c r="F4521" s="120"/>
      <c r="G4521" s="99"/>
      <c r="H4521" s="172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85"/>
      <c r="J4521" s="171" t="str">
        <f t="shared" si="137"/>
        <v/>
      </c>
      <c r="K4521" s="163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53" t="str">
        <f>IF('C. Consumer Service Detail'!$F4521="","",IF(VLOOKUP('C. Consumer Service Detail'!$F4521,'Table of Current Services'!$B$7:$F$36,'Table of Current Services'!$F$5,)="cost","Yes","No"))</f>
        <v/>
      </c>
      <c r="M4521" s="154" t="str">
        <f>IFERROR(IF('C. Consumer Service Detail'!$K4521="No Match","No",VLOOKUP('C. Consumer Service Detail'!$C4521,'B. Consumer Budget'!$E$11:$F$2010,2,FALSE)),"")</f>
        <v/>
      </c>
      <c r="P4521" s="94"/>
      <c r="Q4521" s="94"/>
    </row>
    <row r="4522" spans="2:17" x14ac:dyDescent="0.25">
      <c r="B4522" s="95">
        <f t="shared" si="138"/>
        <v>4512</v>
      </c>
      <c r="C4522" s="149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97"/>
      <c r="E4522" s="96"/>
      <c r="F4522" s="119"/>
      <c r="G4522" s="97"/>
      <c r="H4522" s="170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86"/>
      <c r="J4522" s="171" t="str">
        <f t="shared" si="137"/>
        <v/>
      </c>
      <c r="K4522" s="163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53" t="str">
        <f>IF('C. Consumer Service Detail'!$F4522="","",IF(VLOOKUP('C. Consumer Service Detail'!$F4522,'Table of Current Services'!$B$7:$F$36,'Table of Current Services'!$F$5,)="cost","Yes","No"))</f>
        <v/>
      </c>
      <c r="M4522" s="154" t="str">
        <f>IFERROR(IF('C. Consumer Service Detail'!$K4522="No Match","No",VLOOKUP('C. Consumer Service Detail'!$C4522,'B. Consumer Budget'!$E$11:$F$2010,2,FALSE)),"")</f>
        <v/>
      </c>
      <c r="P4522" s="94"/>
      <c r="Q4522" s="94"/>
    </row>
    <row r="4523" spans="2:17" x14ac:dyDescent="0.25">
      <c r="B4523" s="95">
        <f t="shared" si="138"/>
        <v>4513</v>
      </c>
      <c r="C4523" s="149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96"/>
      <c r="E4523" s="98"/>
      <c r="F4523" s="120"/>
      <c r="G4523" s="99"/>
      <c r="H4523" s="172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85"/>
      <c r="J4523" s="171" t="str">
        <f t="shared" si="137"/>
        <v/>
      </c>
      <c r="K4523" s="163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53" t="str">
        <f>IF('C. Consumer Service Detail'!$F4523="","",IF(VLOOKUP('C. Consumer Service Detail'!$F4523,'Table of Current Services'!$B$7:$F$36,'Table of Current Services'!$F$5,)="cost","Yes","No"))</f>
        <v/>
      </c>
      <c r="M4523" s="154" t="str">
        <f>IFERROR(IF('C. Consumer Service Detail'!$K4523="No Match","No",VLOOKUP('C. Consumer Service Detail'!$C4523,'B. Consumer Budget'!$E$11:$F$2010,2,FALSE)),"")</f>
        <v/>
      </c>
      <c r="P4523" s="94"/>
      <c r="Q4523" s="94"/>
    </row>
    <row r="4524" spans="2:17" x14ac:dyDescent="0.25">
      <c r="B4524" s="95">
        <f t="shared" si="138"/>
        <v>4514</v>
      </c>
      <c r="C4524" s="149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97"/>
      <c r="E4524" s="96"/>
      <c r="F4524" s="119"/>
      <c r="G4524" s="97"/>
      <c r="H4524" s="170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86"/>
      <c r="J4524" s="171" t="str">
        <f t="shared" si="137"/>
        <v/>
      </c>
      <c r="K4524" s="163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53" t="str">
        <f>IF('C. Consumer Service Detail'!$F4524="","",IF(VLOOKUP('C. Consumer Service Detail'!$F4524,'Table of Current Services'!$B$7:$F$36,'Table of Current Services'!$F$5,)="cost","Yes","No"))</f>
        <v/>
      </c>
      <c r="M4524" s="154" t="str">
        <f>IFERROR(IF('C. Consumer Service Detail'!$K4524="No Match","No",VLOOKUP('C. Consumer Service Detail'!$C4524,'B. Consumer Budget'!$E$11:$F$2010,2,FALSE)),"")</f>
        <v/>
      </c>
      <c r="P4524" s="94"/>
      <c r="Q4524" s="94"/>
    </row>
    <row r="4525" spans="2:17" x14ac:dyDescent="0.25">
      <c r="B4525" s="95">
        <f t="shared" si="138"/>
        <v>4515</v>
      </c>
      <c r="C4525" s="149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96"/>
      <c r="E4525" s="98"/>
      <c r="F4525" s="120"/>
      <c r="G4525" s="99"/>
      <c r="H4525" s="172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85"/>
      <c r="J4525" s="171" t="str">
        <f t="shared" si="137"/>
        <v/>
      </c>
      <c r="K4525" s="163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53" t="str">
        <f>IF('C. Consumer Service Detail'!$F4525="","",IF(VLOOKUP('C. Consumer Service Detail'!$F4525,'Table of Current Services'!$B$7:$F$36,'Table of Current Services'!$F$5,)="cost","Yes","No"))</f>
        <v/>
      </c>
      <c r="M4525" s="154" t="str">
        <f>IFERROR(IF('C. Consumer Service Detail'!$K4525="No Match","No",VLOOKUP('C. Consumer Service Detail'!$C4525,'B. Consumer Budget'!$E$11:$F$2010,2,FALSE)),"")</f>
        <v/>
      </c>
      <c r="P4525" s="94"/>
      <c r="Q4525" s="94"/>
    </row>
    <row r="4526" spans="2:17" x14ac:dyDescent="0.25">
      <c r="B4526" s="95">
        <f t="shared" si="138"/>
        <v>4516</v>
      </c>
      <c r="C4526" s="149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97"/>
      <c r="E4526" s="96"/>
      <c r="F4526" s="119"/>
      <c r="G4526" s="97"/>
      <c r="H4526" s="170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86"/>
      <c r="J4526" s="171" t="str">
        <f t="shared" si="137"/>
        <v/>
      </c>
      <c r="K4526" s="163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53" t="str">
        <f>IF('C. Consumer Service Detail'!$F4526="","",IF(VLOOKUP('C. Consumer Service Detail'!$F4526,'Table of Current Services'!$B$7:$F$36,'Table of Current Services'!$F$5,)="cost","Yes","No"))</f>
        <v/>
      </c>
      <c r="M4526" s="154" t="str">
        <f>IFERROR(IF('C. Consumer Service Detail'!$K4526="No Match","No",VLOOKUP('C. Consumer Service Detail'!$C4526,'B. Consumer Budget'!$E$11:$F$2010,2,FALSE)),"")</f>
        <v/>
      </c>
      <c r="P4526" s="94"/>
      <c r="Q4526" s="94"/>
    </row>
    <row r="4527" spans="2:17" x14ac:dyDescent="0.25">
      <c r="B4527" s="95">
        <f t="shared" si="138"/>
        <v>4517</v>
      </c>
      <c r="C4527" s="149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96"/>
      <c r="E4527" s="98"/>
      <c r="F4527" s="120"/>
      <c r="G4527" s="99"/>
      <c r="H4527" s="172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85"/>
      <c r="J4527" s="171" t="str">
        <f t="shared" si="137"/>
        <v/>
      </c>
      <c r="K4527" s="163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53" t="str">
        <f>IF('C. Consumer Service Detail'!$F4527="","",IF(VLOOKUP('C. Consumer Service Detail'!$F4527,'Table of Current Services'!$B$7:$F$36,'Table of Current Services'!$F$5,)="cost","Yes","No"))</f>
        <v/>
      </c>
      <c r="M4527" s="154" t="str">
        <f>IFERROR(IF('C. Consumer Service Detail'!$K4527="No Match","No",VLOOKUP('C. Consumer Service Detail'!$C4527,'B. Consumer Budget'!$E$11:$F$2010,2,FALSE)),"")</f>
        <v/>
      </c>
      <c r="P4527" s="94"/>
      <c r="Q4527" s="94"/>
    </row>
    <row r="4528" spans="2:17" x14ac:dyDescent="0.25">
      <c r="B4528" s="95">
        <f t="shared" si="138"/>
        <v>4518</v>
      </c>
      <c r="C4528" s="149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97"/>
      <c r="E4528" s="96"/>
      <c r="F4528" s="119"/>
      <c r="G4528" s="97"/>
      <c r="H4528" s="170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86"/>
      <c r="J4528" s="171" t="str">
        <f t="shared" si="137"/>
        <v/>
      </c>
      <c r="K4528" s="163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53" t="str">
        <f>IF('C. Consumer Service Detail'!$F4528="","",IF(VLOOKUP('C. Consumer Service Detail'!$F4528,'Table of Current Services'!$B$7:$F$36,'Table of Current Services'!$F$5,)="cost","Yes","No"))</f>
        <v/>
      </c>
      <c r="M4528" s="154" t="str">
        <f>IFERROR(IF('C. Consumer Service Detail'!$K4528="No Match","No",VLOOKUP('C. Consumer Service Detail'!$C4528,'B. Consumer Budget'!$E$11:$F$2010,2,FALSE)),"")</f>
        <v/>
      </c>
      <c r="P4528" s="94"/>
      <c r="Q4528" s="94"/>
    </row>
    <row r="4529" spans="2:17" x14ac:dyDescent="0.25">
      <c r="B4529" s="95">
        <f t="shared" si="138"/>
        <v>4519</v>
      </c>
      <c r="C4529" s="149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96"/>
      <c r="E4529" s="98"/>
      <c r="F4529" s="120"/>
      <c r="G4529" s="99"/>
      <c r="H4529" s="172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85"/>
      <c r="J4529" s="171" t="str">
        <f t="shared" si="137"/>
        <v/>
      </c>
      <c r="K4529" s="163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53" t="str">
        <f>IF('C. Consumer Service Detail'!$F4529="","",IF(VLOOKUP('C. Consumer Service Detail'!$F4529,'Table of Current Services'!$B$7:$F$36,'Table of Current Services'!$F$5,)="cost","Yes","No"))</f>
        <v/>
      </c>
      <c r="M4529" s="154" t="str">
        <f>IFERROR(IF('C. Consumer Service Detail'!$K4529="No Match","No",VLOOKUP('C. Consumer Service Detail'!$C4529,'B. Consumer Budget'!$E$11:$F$2010,2,FALSE)),"")</f>
        <v/>
      </c>
      <c r="P4529" s="94"/>
      <c r="Q4529" s="94"/>
    </row>
    <row r="4530" spans="2:17" x14ac:dyDescent="0.25">
      <c r="B4530" s="95">
        <f t="shared" si="138"/>
        <v>4520</v>
      </c>
      <c r="C4530" s="149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97"/>
      <c r="E4530" s="96"/>
      <c r="F4530" s="119"/>
      <c r="G4530" s="97"/>
      <c r="H4530" s="170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86"/>
      <c r="J4530" s="171" t="str">
        <f t="shared" si="137"/>
        <v/>
      </c>
      <c r="K4530" s="163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53" t="str">
        <f>IF('C. Consumer Service Detail'!$F4530="","",IF(VLOOKUP('C. Consumer Service Detail'!$F4530,'Table of Current Services'!$B$7:$F$36,'Table of Current Services'!$F$5,)="cost","Yes","No"))</f>
        <v/>
      </c>
      <c r="M4530" s="154" t="str">
        <f>IFERROR(IF('C. Consumer Service Detail'!$K4530="No Match","No",VLOOKUP('C. Consumer Service Detail'!$C4530,'B. Consumer Budget'!$E$11:$F$2010,2,FALSE)),"")</f>
        <v/>
      </c>
      <c r="P4530" s="94"/>
      <c r="Q4530" s="94"/>
    </row>
    <row r="4531" spans="2:17" x14ac:dyDescent="0.25">
      <c r="B4531" s="95">
        <f t="shared" si="138"/>
        <v>4521</v>
      </c>
      <c r="C4531" s="149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96"/>
      <c r="E4531" s="98"/>
      <c r="F4531" s="120"/>
      <c r="G4531" s="99"/>
      <c r="H4531" s="172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85"/>
      <c r="J4531" s="171" t="str">
        <f t="shared" si="137"/>
        <v/>
      </c>
      <c r="K4531" s="163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53" t="str">
        <f>IF('C. Consumer Service Detail'!$F4531="","",IF(VLOOKUP('C. Consumer Service Detail'!$F4531,'Table of Current Services'!$B$7:$F$36,'Table of Current Services'!$F$5,)="cost","Yes","No"))</f>
        <v/>
      </c>
      <c r="M4531" s="154" t="str">
        <f>IFERROR(IF('C. Consumer Service Detail'!$K4531="No Match","No",VLOOKUP('C. Consumer Service Detail'!$C4531,'B. Consumer Budget'!$E$11:$F$2010,2,FALSE)),"")</f>
        <v/>
      </c>
      <c r="P4531" s="94"/>
      <c r="Q4531" s="94"/>
    </row>
    <row r="4532" spans="2:17" x14ac:dyDescent="0.25">
      <c r="B4532" s="95">
        <f t="shared" si="138"/>
        <v>4522</v>
      </c>
      <c r="C4532" s="149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97"/>
      <c r="E4532" s="96"/>
      <c r="F4532" s="119"/>
      <c r="G4532" s="97"/>
      <c r="H4532" s="170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86"/>
      <c r="J4532" s="171" t="str">
        <f t="shared" si="137"/>
        <v/>
      </c>
      <c r="K4532" s="163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53" t="str">
        <f>IF('C. Consumer Service Detail'!$F4532="","",IF(VLOOKUP('C. Consumer Service Detail'!$F4532,'Table of Current Services'!$B$7:$F$36,'Table of Current Services'!$F$5,)="cost","Yes","No"))</f>
        <v/>
      </c>
      <c r="M4532" s="154" t="str">
        <f>IFERROR(IF('C. Consumer Service Detail'!$K4532="No Match","No",VLOOKUP('C. Consumer Service Detail'!$C4532,'B. Consumer Budget'!$E$11:$F$2010,2,FALSE)),"")</f>
        <v/>
      </c>
      <c r="P4532" s="94"/>
      <c r="Q4532" s="94"/>
    </row>
    <row r="4533" spans="2:17" x14ac:dyDescent="0.25">
      <c r="B4533" s="95">
        <f t="shared" si="138"/>
        <v>4523</v>
      </c>
      <c r="C4533" s="149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96"/>
      <c r="E4533" s="98"/>
      <c r="F4533" s="120"/>
      <c r="G4533" s="99"/>
      <c r="H4533" s="172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85"/>
      <c r="J4533" s="171" t="str">
        <f t="shared" si="137"/>
        <v/>
      </c>
      <c r="K4533" s="163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53" t="str">
        <f>IF('C. Consumer Service Detail'!$F4533="","",IF(VLOOKUP('C. Consumer Service Detail'!$F4533,'Table of Current Services'!$B$7:$F$36,'Table of Current Services'!$F$5,)="cost","Yes","No"))</f>
        <v/>
      </c>
      <c r="M4533" s="154" t="str">
        <f>IFERROR(IF('C. Consumer Service Detail'!$K4533="No Match","No",VLOOKUP('C. Consumer Service Detail'!$C4533,'B. Consumer Budget'!$E$11:$F$2010,2,FALSE)),"")</f>
        <v/>
      </c>
      <c r="P4533" s="94"/>
      <c r="Q4533" s="94"/>
    </row>
    <row r="4534" spans="2:17" x14ac:dyDescent="0.25">
      <c r="B4534" s="95">
        <f t="shared" si="138"/>
        <v>4524</v>
      </c>
      <c r="C4534" s="149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97"/>
      <c r="E4534" s="96"/>
      <c r="F4534" s="119"/>
      <c r="G4534" s="97"/>
      <c r="H4534" s="170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86"/>
      <c r="J4534" s="171" t="str">
        <f t="shared" si="137"/>
        <v/>
      </c>
      <c r="K4534" s="163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53" t="str">
        <f>IF('C. Consumer Service Detail'!$F4534="","",IF(VLOOKUP('C. Consumer Service Detail'!$F4534,'Table of Current Services'!$B$7:$F$36,'Table of Current Services'!$F$5,)="cost","Yes","No"))</f>
        <v/>
      </c>
      <c r="M4534" s="154" t="str">
        <f>IFERROR(IF('C. Consumer Service Detail'!$K4534="No Match","No",VLOOKUP('C. Consumer Service Detail'!$C4534,'B. Consumer Budget'!$E$11:$F$2010,2,FALSE)),"")</f>
        <v/>
      </c>
      <c r="P4534" s="94"/>
      <c r="Q4534" s="94"/>
    </row>
    <row r="4535" spans="2:17" x14ac:dyDescent="0.25">
      <c r="B4535" s="95">
        <f t="shared" si="138"/>
        <v>4525</v>
      </c>
      <c r="C4535" s="149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96"/>
      <c r="E4535" s="98"/>
      <c r="F4535" s="120"/>
      <c r="G4535" s="99"/>
      <c r="H4535" s="172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85"/>
      <c r="J4535" s="171" t="str">
        <f t="shared" si="137"/>
        <v/>
      </c>
      <c r="K4535" s="163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53" t="str">
        <f>IF('C. Consumer Service Detail'!$F4535="","",IF(VLOOKUP('C. Consumer Service Detail'!$F4535,'Table of Current Services'!$B$7:$F$36,'Table of Current Services'!$F$5,)="cost","Yes","No"))</f>
        <v/>
      </c>
      <c r="M4535" s="154" t="str">
        <f>IFERROR(IF('C. Consumer Service Detail'!$K4535="No Match","No",VLOOKUP('C. Consumer Service Detail'!$C4535,'B. Consumer Budget'!$E$11:$F$2010,2,FALSE)),"")</f>
        <v/>
      </c>
      <c r="P4535" s="94"/>
      <c r="Q4535" s="94"/>
    </row>
    <row r="4536" spans="2:17" x14ac:dyDescent="0.25">
      <c r="B4536" s="95">
        <f t="shared" si="138"/>
        <v>4526</v>
      </c>
      <c r="C4536" s="149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97"/>
      <c r="E4536" s="96"/>
      <c r="F4536" s="119"/>
      <c r="G4536" s="97"/>
      <c r="H4536" s="170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86"/>
      <c r="J4536" s="171" t="str">
        <f t="shared" si="137"/>
        <v/>
      </c>
      <c r="K4536" s="163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53" t="str">
        <f>IF('C. Consumer Service Detail'!$F4536="","",IF(VLOOKUP('C. Consumer Service Detail'!$F4536,'Table of Current Services'!$B$7:$F$36,'Table of Current Services'!$F$5,)="cost","Yes","No"))</f>
        <v/>
      </c>
      <c r="M4536" s="154" t="str">
        <f>IFERROR(IF('C. Consumer Service Detail'!$K4536="No Match","No",VLOOKUP('C. Consumer Service Detail'!$C4536,'B. Consumer Budget'!$E$11:$F$2010,2,FALSE)),"")</f>
        <v/>
      </c>
      <c r="P4536" s="94"/>
      <c r="Q4536" s="94"/>
    </row>
    <row r="4537" spans="2:17" x14ac:dyDescent="0.25">
      <c r="B4537" s="95">
        <f t="shared" si="138"/>
        <v>4527</v>
      </c>
      <c r="C4537" s="149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96"/>
      <c r="E4537" s="98"/>
      <c r="F4537" s="120"/>
      <c r="G4537" s="99"/>
      <c r="H4537" s="172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85"/>
      <c r="J4537" s="171" t="str">
        <f t="shared" si="137"/>
        <v/>
      </c>
      <c r="K4537" s="163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53" t="str">
        <f>IF('C. Consumer Service Detail'!$F4537="","",IF(VLOOKUP('C. Consumer Service Detail'!$F4537,'Table of Current Services'!$B$7:$F$36,'Table of Current Services'!$F$5,)="cost","Yes","No"))</f>
        <v/>
      </c>
      <c r="M4537" s="154" t="str">
        <f>IFERROR(IF('C. Consumer Service Detail'!$K4537="No Match","No",VLOOKUP('C. Consumer Service Detail'!$C4537,'B. Consumer Budget'!$E$11:$F$2010,2,FALSE)),"")</f>
        <v/>
      </c>
      <c r="P4537" s="94"/>
      <c r="Q4537" s="94"/>
    </row>
    <row r="4538" spans="2:17" x14ac:dyDescent="0.25">
      <c r="B4538" s="95">
        <f t="shared" si="138"/>
        <v>4528</v>
      </c>
      <c r="C4538" s="149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97"/>
      <c r="E4538" s="96"/>
      <c r="F4538" s="119"/>
      <c r="G4538" s="97"/>
      <c r="H4538" s="170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86"/>
      <c r="J4538" s="171" t="str">
        <f t="shared" si="137"/>
        <v/>
      </c>
      <c r="K4538" s="163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53" t="str">
        <f>IF('C. Consumer Service Detail'!$F4538="","",IF(VLOOKUP('C. Consumer Service Detail'!$F4538,'Table of Current Services'!$B$7:$F$36,'Table of Current Services'!$F$5,)="cost","Yes","No"))</f>
        <v/>
      </c>
      <c r="M4538" s="154" t="str">
        <f>IFERROR(IF('C. Consumer Service Detail'!$K4538="No Match","No",VLOOKUP('C. Consumer Service Detail'!$C4538,'B. Consumer Budget'!$E$11:$F$2010,2,FALSE)),"")</f>
        <v/>
      </c>
      <c r="P4538" s="94"/>
      <c r="Q4538" s="94"/>
    </row>
    <row r="4539" spans="2:17" x14ac:dyDescent="0.25">
      <c r="B4539" s="95">
        <f t="shared" si="138"/>
        <v>4529</v>
      </c>
      <c r="C4539" s="149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96"/>
      <c r="E4539" s="98"/>
      <c r="F4539" s="120"/>
      <c r="G4539" s="99"/>
      <c r="H4539" s="172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85"/>
      <c r="J4539" s="171" t="str">
        <f t="shared" si="137"/>
        <v/>
      </c>
      <c r="K4539" s="163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53" t="str">
        <f>IF('C. Consumer Service Detail'!$F4539="","",IF(VLOOKUP('C. Consumer Service Detail'!$F4539,'Table of Current Services'!$B$7:$F$36,'Table of Current Services'!$F$5,)="cost","Yes","No"))</f>
        <v/>
      </c>
      <c r="M4539" s="154" t="str">
        <f>IFERROR(IF('C. Consumer Service Detail'!$K4539="No Match","No",VLOOKUP('C. Consumer Service Detail'!$C4539,'B. Consumer Budget'!$E$11:$F$2010,2,FALSE)),"")</f>
        <v/>
      </c>
      <c r="P4539" s="94"/>
      <c r="Q4539" s="94"/>
    </row>
    <row r="4540" spans="2:17" x14ac:dyDescent="0.25">
      <c r="B4540" s="95">
        <f t="shared" si="138"/>
        <v>4530</v>
      </c>
      <c r="C4540" s="149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97"/>
      <c r="E4540" s="96"/>
      <c r="F4540" s="119"/>
      <c r="G4540" s="97"/>
      <c r="H4540" s="170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86"/>
      <c r="J4540" s="171" t="str">
        <f t="shared" si="137"/>
        <v/>
      </c>
      <c r="K4540" s="163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53" t="str">
        <f>IF('C. Consumer Service Detail'!$F4540="","",IF(VLOOKUP('C. Consumer Service Detail'!$F4540,'Table of Current Services'!$B$7:$F$36,'Table of Current Services'!$F$5,)="cost","Yes","No"))</f>
        <v/>
      </c>
      <c r="M4540" s="154" t="str">
        <f>IFERROR(IF('C. Consumer Service Detail'!$K4540="No Match","No",VLOOKUP('C. Consumer Service Detail'!$C4540,'B. Consumer Budget'!$E$11:$F$2010,2,FALSE)),"")</f>
        <v/>
      </c>
      <c r="P4540" s="94"/>
      <c r="Q4540" s="94"/>
    </row>
    <row r="4541" spans="2:17" x14ac:dyDescent="0.25">
      <c r="B4541" s="95">
        <f t="shared" si="138"/>
        <v>4531</v>
      </c>
      <c r="C4541" s="149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96"/>
      <c r="E4541" s="98"/>
      <c r="F4541" s="120"/>
      <c r="G4541" s="99"/>
      <c r="H4541" s="172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85"/>
      <c r="J4541" s="171" t="str">
        <f t="shared" si="137"/>
        <v/>
      </c>
      <c r="K4541" s="163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53" t="str">
        <f>IF('C. Consumer Service Detail'!$F4541="","",IF(VLOOKUP('C. Consumer Service Detail'!$F4541,'Table of Current Services'!$B$7:$F$36,'Table of Current Services'!$F$5,)="cost","Yes","No"))</f>
        <v/>
      </c>
      <c r="M4541" s="154" t="str">
        <f>IFERROR(IF('C. Consumer Service Detail'!$K4541="No Match","No",VLOOKUP('C. Consumer Service Detail'!$C4541,'B. Consumer Budget'!$E$11:$F$2010,2,FALSE)),"")</f>
        <v/>
      </c>
      <c r="P4541" s="94"/>
      <c r="Q4541" s="94"/>
    </row>
    <row r="4542" spans="2:17" x14ac:dyDescent="0.25">
      <c r="B4542" s="95">
        <f t="shared" si="138"/>
        <v>4532</v>
      </c>
      <c r="C4542" s="149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97"/>
      <c r="E4542" s="96"/>
      <c r="F4542" s="119"/>
      <c r="G4542" s="97"/>
      <c r="H4542" s="170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86"/>
      <c r="J4542" s="171" t="str">
        <f t="shared" si="137"/>
        <v/>
      </c>
      <c r="K4542" s="163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53" t="str">
        <f>IF('C. Consumer Service Detail'!$F4542="","",IF(VLOOKUP('C. Consumer Service Detail'!$F4542,'Table of Current Services'!$B$7:$F$36,'Table of Current Services'!$F$5,)="cost","Yes","No"))</f>
        <v/>
      </c>
      <c r="M4542" s="154" t="str">
        <f>IFERROR(IF('C. Consumer Service Detail'!$K4542="No Match","No",VLOOKUP('C. Consumer Service Detail'!$C4542,'B. Consumer Budget'!$E$11:$F$2010,2,FALSE)),"")</f>
        <v/>
      </c>
      <c r="P4542" s="94"/>
      <c r="Q4542" s="94"/>
    </row>
    <row r="4543" spans="2:17" x14ac:dyDescent="0.25">
      <c r="B4543" s="95">
        <f t="shared" si="138"/>
        <v>4533</v>
      </c>
      <c r="C4543" s="149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96"/>
      <c r="E4543" s="98"/>
      <c r="F4543" s="120"/>
      <c r="G4543" s="99"/>
      <c r="H4543" s="172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85"/>
      <c r="J4543" s="171" t="str">
        <f t="shared" si="137"/>
        <v/>
      </c>
      <c r="K4543" s="163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53" t="str">
        <f>IF('C. Consumer Service Detail'!$F4543="","",IF(VLOOKUP('C. Consumer Service Detail'!$F4543,'Table of Current Services'!$B$7:$F$36,'Table of Current Services'!$F$5,)="cost","Yes","No"))</f>
        <v/>
      </c>
      <c r="M4543" s="154" t="str">
        <f>IFERROR(IF('C. Consumer Service Detail'!$K4543="No Match","No",VLOOKUP('C. Consumer Service Detail'!$C4543,'B. Consumer Budget'!$E$11:$F$2010,2,FALSE)),"")</f>
        <v/>
      </c>
      <c r="P4543" s="94"/>
      <c r="Q4543" s="94"/>
    </row>
    <row r="4544" spans="2:17" x14ac:dyDescent="0.25">
      <c r="B4544" s="95">
        <f t="shared" si="138"/>
        <v>4534</v>
      </c>
      <c r="C4544" s="149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97"/>
      <c r="E4544" s="96"/>
      <c r="F4544" s="119"/>
      <c r="G4544" s="97"/>
      <c r="H4544" s="170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86"/>
      <c r="J4544" s="171" t="str">
        <f t="shared" si="137"/>
        <v/>
      </c>
      <c r="K4544" s="163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53" t="str">
        <f>IF('C. Consumer Service Detail'!$F4544="","",IF(VLOOKUP('C. Consumer Service Detail'!$F4544,'Table of Current Services'!$B$7:$F$36,'Table of Current Services'!$F$5,)="cost","Yes","No"))</f>
        <v/>
      </c>
      <c r="M4544" s="154" t="str">
        <f>IFERROR(IF('C. Consumer Service Detail'!$K4544="No Match","No",VLOOKUP('C. Consumer Service Detail'!$C4544,'B. Consumer Budget'!$E$11:$F$2010,2,FALSE)),"")</f>
        <v/>
      </c>
      <c r="P4544" s="94"/>
      <c r="Q4544" s="94"/>
    </row>
    <row r="4545" spans="2:17" x14ac:dyDescent="0.25">
      <c r="B4545" s="95">
        <f t="shared" si="138"/>
        <v>4535</v>
      </c>
      <c r="C4545" s="149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96"/>
      <c r="E4545" s="98"/>
      <c r="F4545" s="120"/>
      <c r="G4545" s="99"/>
      <c r="H4545" s="172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85"/>
      <c r="J4545" s="171" t="str">
        <f t="shared" si="137"/>
        <v/>
      </c>
      <c r="K4545" s="163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53" t="str">
        <f>IF('C. Consumer Service Detail'!$F4545="","",IF(VLOOKUP('C. Consumer Service Detail'!$F4545,'Table of Current Services'!$B$7:$F$36,'Table of Current Services'!$F$5,)="cost","Yes","No"))</f>
        <v/>
      </c>
      <c r="M4545" s="154" t="str">
        <f>IFERROR(IF('C. Consumer Service Detail'!$K4545="No Match","No",VLOOKUP('C. Consumer Service Detail'!$C4545,'B. Consumer Budget'!$E$11:$F$2010,2,FALSE)),"")</f>
        <v/>
      </c>
      <c r="P4545" s="94"/>
      <c r="Q4545" s="94"/>
    </row>
    <row r="4546" spans="2:17" x14ac:dyDescent="0.25">
      <c r="B4546" s="95">
        <f t="shared" si="138"/>
        <v>4536</v>
      </c>
      <c r="C4546" s="149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97"/>
      <c r="E4546" s="96"/>
      <c r="F4546" s="119"/>
      <c r="G4546" s="97"/>
      <c r="H4546" s="170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86"/>
      <c r="J4546" s="171" t="str">
        <f t="shared" si="137"/>
        <v/>
      </c>
      <c r="K4546" s="163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53" t="str">
        <f>IF('C. Consumer Service Detail'!$F4546="","",IF(VLOOKUP('C. Consumer Service Detail'!$F4546,'Table of Current Services'!$B$7:$F$36,'Table of Current Services'!$F$5,)="cost","Yes","No"))</f>
        <v/>
      </c>
      <c r="M4546" s="154" t="str">
        <f>IFERROR(IF('C. Consumer Service Detail'!$K4546="No Match","No",VLOOKUP('C. Consumer Service Detail'!$C4546,'B. Consumer Budget'!$E$11:$F$2010,2,FALSE)),"")</f>
        <v/>
      </c>
      <c r="P4546" s="94"/>
      <c r="Q4546" s="94"/>
    </row>
    <row r="4547" spans="2:17" x14ac:dyDescent="0.25">
      <c r="B4547" s="95">
        <f t="shared" si="138"/>
        <v>4537</v>
      </c>
      <c r="C4547" s="149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96"/>
      <c r="E4547" s="98"/>
      <c r="F4547" s="120"/>
      <c r="G4547" s="99"/>
      <c r="H4547" s="172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85"/>
      <c r="J4547" s="171" t="str">
        <f t="shared" si="137"/>
        <v/>
      </c>
      <c r="K4547" s="163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53" t="str">
        <f>IF('C. Consumer Service Detail'!$F4547="","",IF(VLOOKUP('C. Consumer Service Detail'!$F4547,'Table of Current Services'!$B$7:$F$36,'Table of Current Services'!$F$5,)="cost","Yes","No"))</f>
        <v/>
      </c>
      <c r="M4547" s="154" t="str">
        <f>IFERROR(IF('C. Consumer Service Detail'!$K4547="No Match","No",VLOOKUP('C. Consumer Service Detail'!$C4547,'B. Consumer Budget'!$E$11:$F$2010,2,FALSE)),"")</f>
        <v/>
      </c>
      <c r="P4547" s="94"/>
      <c r="Q4547" s="94"/>
    </row>
    <row r="4548" spans="2:17" x14ac:dyDescent="0.25">
      <c r="B4548" s="95">
        <f t="shared" si="138"/>
        <v>4538</v>
      </c>
      <c r="C4548" s="149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97"/>
      <c r="E4548" s="96"/>
      <c r="F4548" s="119"/>
      <c r="G4548" s="97"/>
      <c r="H4548" s="170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86"/>
      <c r="J4548" s="171" t="str">
        <f t="shared" si="137"/>
        <v/>
      </c>
      <c r="K4548" s="163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53" t="str">
        <f>IF('C. Consumer Service Detail'!$F4548="","",IF(VLOOKUP('C. Consumer Service Detail'!$F4548,'Table of Current Services'!$B$7:$F$36,'Table of Current Services'!$F$5,)="cost","Yes","No"))</f>
        <v/>
      </c>
      <c r="M4548" s="154" t="str">
        <f>IFERROR(IF('C. Consumer Service Detail'!$K4548="No Match","No",VLOOKUP('C. Consumer Service Detail'!$C4548,'B. Consumer Budget'!$E$11:$F$2010,2,FALSE)),"")</f>
        <v/>
      </c>
      <c r="P4548" s="94"/>
      <c r="Q4548" s="94"/>
    </row>
    <row r="4549" spans="2:17" x14ac:dyDescent="0.25">
      <c r="B4549" s="95">
        <f t="shared" si="138"/>
        <v>4539</v>
      </c>
      <c r="C4549" s="149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96"/>
      <c r="E4549" s="98"/>
      <c r="F4549" s="120"/>
      <c r="G4549" s="99"/>
      <c r="H4549" s="172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85"/>
      <c r="J4549" s="171" t="str">
        <f t="shared" si="137"/>
        <v/>
      </c>
      <c r="K4549" s="163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53" t="str">
        <f>IF('C. Consumer Service Detail'!$F4549="","",IF(VLOOKUP('C. Consumer Service Detail'!$F4549,'Table of Current Services'!$B$7:$F$36,'Table of Current Services'!$F$5,)="cost","Yes","No"))</f>
        <v/>
      </c>
      <c r="M4549" s="154" t="str">
        <f>IFERROR(IF('C. Consumer Service Detail'!$K4549="No Match","No",VLOOKUP('C. Consumer Service Detail'!$C4549,'B. Consumer Budget'!$E$11:$F$2010,2,FALSE)),"")</f>
        <v/>
      </c>
      <c r="P4549" s="94"/>
      <c r="Q4549" s="94"/>
    </row>
    <row r="4550" spans="2:17" x14ac:dyDescent="0.25">
      <c r="B4550" s="95">
        <f t="shared" si="138"/>
        <v>4540</v>
      </c>
      <c r="C4550" s="149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97"/>
      <c r="E4550" s="96"/>
      <c r="F4550" s="119"/>
      <c r="G4550" s="97"/>
      <c r="H4550" s="170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86"/>
      <c r="J4550" s="171" t="str">
        <f t="shared" si="137"/>
        <v/>
      </c>
      <c r="K4550" s="163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53" t="str">
        <f>IF('C. Consumer Service Detail'!$F4550="","",IF(VLOOKUP('C. Consumer Service Detail'!$F4550,'Table of Current Services'!$B$7:$F$36,'Table of Current Services'!$F$5,)="cost","Yes","No"))</f>
        <v/>
      </c>
      <c r="M4550" s="154" t="str">
        <f>IFERROR(IF('C. Consumer Service Detail'!$K4550="No Match","No",VLOOKUP('C. Consumer Service Detail'!$C4550,'B. Consumer Budget'!$E$11:$F$2010,2,FALSE)),"")</f>
        <v/>
      </c>
      <c r="P4550" s="94"/>
      <c r="Q4550" s="94"/>
    </row>
    <row r="4551" spans="2:17" x14ac:dyDescent="0.25">
      <c r="B4551" s="95">
        <f t="shared" si="138"/>
        <v>4541</v>
      </c>
      <c r="C4551" s="149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96"/>
      <c r="E4551" s="98"/>
      <c r="F4551" s="120"/>
      <c r="G4551" s="99"/>
      <c r="H4551" s="172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85"/>
      <c r="J4551" s="171" t="str">
        <f t="shared" si="137"/>
        <v/>
      </c>
      <c r="K4551" s="163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53" t="str">
        <f>IF('C. Consumer Service Detail'!$F4551="","",IF(VLOOKUP('C. Consumer Service Detail'!$F4551,'Table of Current Services'!$B$7:$F$36,'Table of Current Services'!$F$5,)="cost","Yes","No"))</f>
        <v/>
      </c>
      <c r="M4551" s="154" t="str">
        <f>IFERROR(IF('C. Consumer Service Detail'!$K4551="No Match","No",VLOOKUP('C. Consumer Service Detail'!$C4551,'B. Consumer Budget'!$E$11:$F$2010,2,FALSE)),"")</f>
        <v/>
      </c>
      <c r="P4551" s="94"/>
      <c r="Q4551" s="94"/>
    </row>
    <row r="4552" spans="2:17" x14ac:dyDescent="0.25">
      <c r="B4552" s="95">
        <f t="shared" si="138"/>
        <v>4542</v>
      </c>
      <c r="C4552" s="149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97"/>
      <c r="E4552" s="96"/>
      <c r="F4552" s="119"/>
      <c r="G4552" s="97"/>
      <c r="H4552" s="170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86"/>
      <c r="J4552" s="171" t="str">
        <f t="shared" si="137"/>
        <v/>
      </c>
      <c r="K4552" s="163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53" t="str">
        <f>IF('C. Consumer Service Detail'!$F4552="","",IF(VLOOKUP('C. Consumer Service Detail'!$F4552,'Table of Current Services'!$B$7:$F$36,'Table of Current Services'!$F$5,)="cost","Yes","No"))</f>
        <v/>
      </c>
      <c r="M4552" s="154" t="str">
        <f>IFERROR(IF('C. Consumer Service Detail'!$K4552="No Match","No",VLOOKUP('C. Consumer Service Detail'!$C4552,'B. Consumer Budget'!$E$11:$F$2010,2,FALSE)),"")</f>
        <v/>
      </c>
      <c r="P4552" s="94"/>
      <c r="Q4552" s="94"/>
    </row>
    <row r="4553" spans="2:17" x14ac:dyDescent="0.25">
      <c r="B4553" s="95">
        <f t="shared" si="138"/>
        <v>4543</v>
      </c>
      <c r="C4553" s="149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96"/>
      <c r="E4553" s="98"/>
      <c r="F4553" s="120"/>
      <c r="G4553" s="99"/>
      <c r="H4553" s="172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85"/>
      <c r="J4553" s="171" t="str">
        <f t="shared" si="137"/>
        <v/>
      </c>
      <c r="K4553" s="163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53" t="str">
        <f>IF('C. Consumer Service Detail'!$F4553="","",IF(VLOOKUP('C. Consumer Service Detail'!$F4553,'Table of Current Services'!$B$7:$F$36,'Table of Current Services'!$F$5,)="cost","Yes","No"))</f>
        <v/>
      </c>
      <c r="M4553" s="154" t="str">
        <f>IFERROR(IF('C. Consumer Service Detail'!$K4553="No Match","No",VLOOKUP('C. Consumer Service Detail'!$C4553,'B. Consumer Budget'!$E$11:$F$2010,2,FALSE)),"")</f>
        <v/>
      </c>
      <c r="P4553" s="94"/>
      <c r="Q4553" s="94"/>
    </row>
    <row r="4554" spans="2:17" x14ac:dyDescent="0.25">
      <c r="B4554" s="95">
        <f t="shared" si="138"/>
        <v>4544</v>
      </c>
      <c r="C4554" s="149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97"/>
      <c r="E4554" s="96"/>
      <c r="F4554" s="119"/>
      <c r="G4554" s="97"/>
      <c r="H4554" s="170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86"/>
      <c r="J4554" s="171" t="str">
        <f t="shared" si="137"/>
        <v/>
      </c>
      <c r="K4554" s="163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53" t="str">
        <f>IF('C. Consumer Service Detail'!$F4554="","",IF(VLOOKUP('C. Consumer Service Detail'!$F4554,'Table of Current Services'!$B$7:$F$36,'Table of Current Services'!$F$5,)="cost","Yes","No"))</f>
        <v/>
      </c>
      <c r="M4554" s="154" t="str">
        <f>IFERROR(IF('C. Consumer Service Detail'!$K4554="No Match","No",VLOOKUP('C. Consumer Service Detail'!$C4554,'B. Consumer Budget'!$E$11:$F$2010,2,FALSE)),"")</f>
        <v/>
      </c>
      <c r="P4554" s="94"/>
      <c r="Q4554" s="94"/>
    </row>
    <row r="4555" spans="2:17" x14ac:dyDescent="0.25">
      <c r="B4555" s="95">
        <f t="shared" si="138"/>
        <v>4545</v>
      </c>
      <c r="C4555" s="149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96"/>
      <c r="E4555" s="98"/>
      <c r="F4555" s="120"/>
      <c r="G4555" s="99"/>
      <c r="H4555" s="172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85"/>
      <c r="J4555" s="171" t="str">
        <f t="shared" ref="J4555:J4618" si="139">IFERROR(IF($H4555&gt;0,$H4555*$I4555,$I4555),"")</f>
        <v/>
      </c>
      <c r="K4555" s="163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53" t="str">
        <f>IF('C. Consumer Service Detail'!$F4555="","",IF(VLOOKUP('C. Consumer Service Detail'!$F4555,'Table of Current Services'!$B$7:$F$36,'Table of Current Services'!$F$5,)="cost","Yes","No"))</f>
        <v/>
      </c>
      <c r="M4555" s="154" t="str">
        <f>IFERROR(IF('C. Consumer Service Detail'!$K4555="No Match","No",VLOOKUP('C. Consumer Service Detail'!$C4555,'B. Consumer Budget'!$E$11:$F$2010,2,FALSE)),"")</f>
        <v/>
      </c>
      <c r="P4555" s="94"/>
      <c r="Q4555" s="94"/>
    </row>
    <row r="4556" spans="2:17" x14ac:dyDescent="0.25">
      <c r="B4556" s="95">
        <f t="shared" ref="B4556:B4619" si="140">B4555+1</f>
        <v>4546</v>
      </c>
      <c r="C4556" s="149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97"/>
      <c r="E4556" s="96"/>
      <c r="F4556" s="119"/>
      <c r="G4556" s="97"/>
      <c r="H4556" s="170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86"/>
      <c r="J4556" s="171" t="str">
        <f t="shared" si="139"/>
        <v/>
      </c>
      <c r="K4556" s="163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53" t="str">
        <f>IF('C. Consumer Service Detail'!$F4556="","",IF(VLOOKUP('C. Consumer Service Detail'!$F4556,'Table of Current Services'!$B$7:$F$36,'Table of Current Services'!$F$5,)="cost","Yes","No"))</f>
        <v/>
      </c>
      <c r="M4556" s="154" t="str">
        <f>IFERROR(IF('C. Consumer Service Detail'!$K4556="No Match","No",VLOOKUP('C. Consumer Service Detail'!$C4556,'B. Consumer Budget'!$E$11:$F$2010,2,FALSE)),"")</f>
        <v/>
      </c>
      <c r="P4556" s="94"/>
      <c r="Q4556" s="94"/>
    </row>
    <row r="4557" spans="2:17" x14ac:dyDescent="0.25">
      <c r="B4557" s="95">
        <f t="shared" si="140"/>
        <v>4547</v>
      </c>
      <c r="C4557" s="149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96"/>
      <c r="E4557" s="98"/>
      <c r="F4557" s="120"/>
      <c r="G4557" s="99"/>
      <c r="H4557" s="172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85"/>
      <c r="J4557" s="171" t="str">
        <f t="shared" si="139"/>
        <v/>
      </c>
      <c r="K4557" s="163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53" t="str">
        <f>IF('C. Consumer Service Detail'!$F4557="","",IF(VLOOKUP('C. Consumer Service Detail'!$F4557,'Table of Current Services'!$B$7:$F$36,'Table of Current Services'!$F$5,)="cost","Yes","No"))</f>
        <v/>
      </c>
      <c r="M4557" s="154" t="str">
        <f>IFERROR(IF('C. Consumer Service Detail'!$K4557="No Match","No",VLOOKUP('C. Consumer Service Detail'!$C4557,'B. Consumer Budget'!$E$11:$F$2010,2,FALSE)),"")</f>
        <v/>
      </c>
      <c r="P4557" s="94"/>
      <c r="Q4557" s="94"/>
    </row>
    <row r="4558" spans="2:17" x14ac:dyDescent="0.25">
      <c r="B4558" s="95">
        <f t="shared" si="140"/>
        <v>4548</v>
      </c>
      <c r="C4558" s="149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97"/>
      <c r="E4558" s="96"/>
      <c r="F4558" s="119"/>
      <c r="G4558" s="97"/>
      <c r="H4558" s="170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86"/>
      <c r="J4558" s="171" t="str">
        <f t="shared" si="139"/>
        <v/>
      </c>
      <c r="K4558" s="163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53" t="str">
        <f>IF('C. Consumer Service Detail'!$F4558="","",IF(VLOOKUP('C. Consumer Service Detail'!$F4558,'Table of Current Services'!$B$7:$F$36,'Table of Current Services'!$F$5,)="cost","Yes","No"))</f>
        <v/>
      </c>
      <c r="M4558" s="154" t="str">
        <f>IFERROR(IF('C. Consumer Service Detail'!$K4558="No Match","No",VLOOKUP('C. Consumer Service Detail'!$C4558,'B. Consumer Budget'!$E$11:$F$2010,2,FALSE)),"")</f>
        <v/>
      </c>
      <c r="P4558" s="94"/>
      <c r="Q4558" s="94"/>
    </row>
    <row r="4559" spans="2:17" x14ac:dyDescent="0.25">
      <c r="B4559" s="95">
        <f t="shared" si="140"/>
        <v>4549</v>
      </c>
      <c r="C4559" s="149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96"/>
      <c r="E4559" s="98"/>
      <c r="F4559" s="120"/>
      <c r="G4559" s="99"/>
      <c r="H4559" s="172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85"/>
      <c r="J4559" s="171" t="str">
        <f t="shared" si="139"/>
        <v/>
      </c>
      <c r="K4559" s="163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53" t="str">
        <f>IF('C. Consumer Service Detail'!$F4559="","",IF(VLOOKUP('C. Consumer Service Detail'!$F4559,'Table of Current Services'!$B$7:$F$36,'Table of Current Services'!$F$5,)="cost","Yes","No"))</f>
        <v/>
      </c>
      <c r="M4559" s="154" t="str">
        <f>IFERROR(IF('C. Consumer Service Detail'!$K4559="No Match","No",VLOOKUP('C. Consumer Service Detail'!$C4559,'B. Consumer Budget'!$E$11:$F$2010,2,FALSE)),"")</f>
        <v/>
      </c>
      <c r="P4559" s="94"/>
      <c r="Q4559" s="94"/>
    </row>
    <row r="4560" spans="2:17" x14ac:dyDescent="0.25">
      <c r="B4560" s="95">
        <f t="shared" si="140"/>
        <v>4550</v>
      </c>
      <c r="C4560" s="149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97"/>
      <c r="E4560" s="96"/>
      <c r="F4560" s="119"/>
      <c r="G4560" s="97"/>
      <c r="H4560" s="170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86"/>
      <c r="J4560" s="171" t="str">
        <f t="shared" si="139"/>
        <v/>
      </c>
      <c r="K4560" s="163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53" t="str">
        <f>IF('C. Consumer Service Detail'!$F4560="","",IF(VLOOKUP('C. Consumer Service Detail'!$F4560,'Table of Current Services'!$B$7:$F$36,'Table of Current Services'!$F$5,)="cost","Yes","No"))</f>
        <v/>
      </c>
      <c r="M4560" s="154" t="str">
        <f>IFERROR(IF('C. Consumer Service Detail'!$K4560="No Match","No",VLOOKUP('C. Consumer Service Detail'!$C4560,'B. Consumer Budget'!$E$11:$F$2010,2,FALSE)),"")</f>
        <v/>
      </c>
      <c r="P4560" s="94"/>
      <c r="Q4560" s="94"/>
    </row>
    <row r="4561" spans="2:17" x14ac:dyDescent="0.25">
      <c r="B4561" s="95">
        <f t="shared" si="140"/>
        <v>4551</v>
      </c>
      <c r="C4561" s="149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96"/>
      <c r="E4561" s="98"/>
      <c r="F4561" s="120"/>
      <c r="G4561" s="99"/>
      <c r="H4561" s="172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85"/>
      <c r="J4561" s="171" t="str">
        <f t="shared" si="139"/>
        <v/>
      </c>
      <c r="K4561" s="163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53" t="str">
        <f>IF('C. Consumer Service Detail'!$F4561="","",IF(VLOOKUP('C. Consumer Service Detail'!$F4561,'Table of Current Services'!$B$7:$F$36,'Table of Current Services'!$F$5,)="cost","Yes","No"))</f>
        <v/>
      </c>
      <c r="M4561" s="154" t="str">
        <f>IFERROR(IF('C. Consumer Service Detail'!$K4561="No Match","No",VLOOKUP('C. Consumer Service Detail'!$C4561,'B. Consumer Budget'!$E$11:$F$2010,2,FALSE)),"")</f>
        <v/>
      </c>
      <c r="P4561" s="94"/>
      <c r="Q4561" s="94"/>
    </row>
    <row r="4562" spans="2:17" x14ac:dyDescent="0.25">
      <c r="B4562" s="95">
        <f t="shared" si="140"/>
        <v>4552</v>
      </c>
      <c r="C4562" s="149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97"/>
      <c r="E4562" s="96"/>
      <c r="F4562" s="119"/>
      <c r="G4562" s="97"/>
      <c r="H4562" s="170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86"/>
      <c r="J4562" s="171" t="str">
        <f t="shared" si="139"/>
        <v/>
      </c>
      <c r="K4562" s="163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53" t="str">
        <f>IF('C. Consumer Service Detail'!$F4562="","",IF(VLOOKUP('C. Consumer Service Detail'!$F4562,'Table of Current Services'!$B$7:$F$36,'Table of Current Services'!$F$5,)="cost","Yes","No"))</f>
        <v/>
      </c>
      <c r="M4562" s="154" t="str">
        <f>IFERROR(IF('C. Consumer Service Detail'!$K4562="No Match","No",VLOOKUP('C. Consumer Service Detail'!$C4562,'B. Consumer Budget'!$E$11:$F$2010,2,FALSE)),"")</f>
        <v/>
      </c>
      <c r="P4562" s="94"/>
      <c r="Q4562" s="94"/>
    </row>
    <row r="4563" spans="2:17" x14ac:dyDescent="0.25">
      <c r="B4563" s="95">
        <f t="shared" si="140"/>
        <v>4553</v>
      </c>
      <c r="C4563" s="149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96"/>
      <c r="E4563" s="98"/>
      <c r="F4563" s="120"/>
      <c r="G4563" s="99"/>
      <c r="H4563" s="172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85"/>
      <c r="J4563" s="171" t="str">
        <f t="shared" si="139"/>
        <v/>
      </c>
      <c r="K4563" s="163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53" t="str">
        <f>IF('C. Consumer Service Detail'!$F4563="","",IF(VLOOKUP('C. Consumer Service Detail'!$F4563,'Table of Current Services'!$B$7:$F$36,'Table of Current Services'!$F$5,)="cost","Yes","No"))</f>
        <v/>
      </c>
      <c r="M4563" s="154" t="str">
        <f>IFERROR(IF('C. Consumer Service Detail'!$K4563="No Match","No",VLOOKUP('C. Consumer Service Detail'!$C4563,'B. Consumer Budget'!$E$11:$F$2010,2,FALSE)),"")</f>
        <v/>
      </c>
      <c r="P4563" s="94"/>
      <c r="Q4563" s="94"/>
    </row>
    <row r="4564" spans="2:17" x14ac:dyDescent="0.25">
      <c r="B4564" s="95">
        <f t="shared" si="140"/>
        <v>4554</v>
      </c>
      <c r="C4564" s="149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97"/>
      <c r="E4564" s="96"/>
      <c r="F4564" s="119"/>
      <c r="G4564" s="97"/>
      <c r="H4564" s="170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86"/>
      <c r="J4564" s="171" t="str">
        <f t="shared" si="139"/>
        <v/>
      </c>
      <c r="K4564" s="163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53" t="str">
        <f>IF('C. Consumer Service Detail'!$F4564="","",IF(VLOOKUP('C. Consumer Service Detail'!$F4564,'Table of Current Services'!$B$7:$F$36,'Table of Current Services'!$F$5,)="cost","Yes","No"))</f>
        <v/>
      </c>
      <c r="M4564" s="154" t="str">
        <f>IFERROR(IF('C. Consumer Service Detail'!$K4564="No Match","No",VLOOKUP('C. Consumer Service Detail'!$C4564,'B. Consumer Budget'!$E$11:$F$2010,2,FALSE)),"")</f>
        <v/>
      </c>
      <c r="P4564" s="94"/>
      <c r="Q4564" s="94"/>
    </row>
    <row r="4565" spans="2:17" x14ac:dyDescent="0.25">
      <c r="B4565" s="95">
        <f t="shared" si="140"/>
        <v>4555</v>
      </c>
      <c r="C4565" s="149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96"/>
      <c r="E4565" s="98"/>
      <c r="F4565" s="120"/>
      <c r="G4565" s="99"/>
      <c r="H4565" s="172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85"/>
      <c r="J4565" s="171" t="str">
        <f t="shared" si="139"/>
        <v/>
      </c>
      <c r="K4565" s="163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53" t="str">
        <f>IF('C. Consumer Service Detail'!$F4565="","",IF(VLOOKUP('C. Consumer Service Detail'!$F4565,'Table of Current Services'!$B$7:$F$36,'Table of Current Services'!$F$5,)="cost","Yes","No"))</f>
        <v/>
      </c>
      <c r="M4565" s="154" t="str">
        <f>IFERROR(IF('C. Consumer Service Detail'!$K4565="No Match","No",VLOOKUP('C. Consumer Service Detail'!$C4565,'B. Consumer Budget'!$E$11:$F$2010,2,FALSE)),"")</f>
        <v/>
      </c>
      <c r="P4565" s="94"/>
      <c r="Q4565" s="94"/>
    </row>
    <row r="4566" spans="2:17" x14ac:dyDescent="0.25">
      <c r="B4566" s="95">
        <f t="shared" si="140"/>
        <v>4556</v>
      </c>
      <c r="C4566" s="149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97"/>
      <c r="E4566" s="96"/>
      <c r="F4566" s="119"/>
      <c r="G4566" s="97"/>
      <c r="H4566" s="170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86"/>
      <c r="J4566" s="171" t="str">
        <f t="shared" si="139"/>
        <v/>
      </c>
      <c r="K4566" s="163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53" t="str">
        <f>IF('C. Consumer Service Detail'!$F4566="","",IF(VLOOKUP('C. Consumer Service Detail'!$F4566,'Table of Current Services'!$B$7:$F$36,'Table of Current Services'!$F$5,)="cost","Yes","No"))</f>
        <v/>
      </c>
      <c r="M4566" s="154" t="str">
        <f>IFERROR(IF('C. Consumer Service Detail'!$K4566="No Match","No",VLOOKUP('C. Consumer Service Detail'!$C4566,'B. Consumer Budget'!$E$11:$F$2010,2,FALSE)),"")</f>
        <v/>
      </c>
      <c r="P4566" s="94"/>
      <c r="Q4566" s="94"/>
    </row>
    <row r="4567" spans="2:17" x14ac:dyDescent="0.25">
      <c r="B4567" s="95">
        <f t="shared" si="140"/>
        <v>4557</v>
      </c>
      <c r="C4567" s="149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96"/>
      <c r="E4567" s="98"/>
      <c r="F4567" s="120"/>
      <c r="G4567" s="99"/>
      <c r="H4567" s="172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85"/>
      <c r="J4567" s="171" t="str">
        <f t="shared" si="139"/>
        <v/>
      </c>
      <c r="K4567" s="163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53" t="str">
        <f>IF('C. Consumer Service Detail'!$F4567="","",IF(VLOOKUP('C. Consumer Service Detail'!$F4567,'Table of Current Services'!$B$7:$F$36,'Table of Current Services'!$F$5,)="cost","Yes","No"))</f>
        <v/>
      </c>
      <c r="M4567" s="154" t="str">
        <f>IFERROR(IF('C. Consumer Service Detail'!$K4567="No Match","No",VLOOKUP('C. Consumer Service Detail'!$C4567,'B. Consumer Budget'!$E$11:$F$2010,2,FALSE)),"")</f>
        <v/>
      </c>
      <c r="P4567" s="94"/>
      <c r="Q4567" s="94"/>
    </row>
    <row r="4568" spans="2:17" x14ac:dyDescent="0.25">
      <c r="B4568" s="95">
        <f t="shared" si="140"/>
        <v>4558</v>
      </c>
      <c r="C4568" s="149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97"/>
      <c r="E4568" s="96"/>
      <c r="F4568" s="119"/>
      <c r="G4568" s="97"/>
      <c r="H4568" s="170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86"/>
      <c r="J4568" s="171" t="str">
        <f t="shared" si="139"/>
        <v/>
      </c>
      <c r="K4568" s="163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53" t="str">
        <f>IF('C. Consumer Service Detail'!$F4568="","",IF(VLOOKUP('C. Consumer Service Detail'!$F4568,'Table of Current Services'!$B$7:$F$36,'Table of Current Services'!$F$5,)="cost","Yes","No"))</f>
        <v/>
      </c>
      <c r="M4568" s="154" t="str">
        <f>IFERROR(IF('C. Consumer Service Detail'!$K4568="No Match","No",VLOOKUP('C. Consumer Service Detail'!$C4568,'B. Consumer Budget'!$E$11:$F$2010,2,FALSE)),"")</f>
        <v/>
      </c>
      <c r="P4568" s="94"/>
      <c r="Q4568" s="94"/>
    </row>
    <row r="4569" spans="2:17" x14ac:dyDescent="0.25">
      <c r="B4569" s="95">
        <f t="shared" si="140"/>
        <v>4559</v>
      </c>
      <c r="C4569" s="149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96"/>
      <c r="E4569" s="98"/>
      <c r="F4569" s="120"/>
      <c r="G4569" s="99"/>
      <c r="H4569" s="172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85"/>
      <c r="J4569" s="171" t="str">
        <f t="shared" si="139"/>
        <v/>
      </c>
      <c r="K4569" s="163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53" t="str">
        <f>IF('C. Consumer Service Detail'!$F4569="","",IF(VLOOKUP('C. Consumer Service Detail'!$F4569,'Table of Current Services'!$B$7:$F$36,'Table of Current Services'!$F$5,)="cost","Yes","No"))</f>
        <v/>
      </c>
      <c r="M4569" s="154" t="str">
        <f>IFERROR(IF('C. Consumer Service Detail'!$K4569="No Match","No",VLOOKUP('C. Consumer Service Detail'!$C4569,'B. Consumer Budget'!$E$11:$F$2010,2,FALSE)),"")</f>
        <v/>
      </c>
      <c r="P4569" s="94"/>
      <c r="Q4569" s="94"/>
    </row>
    <row r="4570" spans="2:17" x14ac:dyDescent="0.25">
      <c r="B4570" s="95">
        <f t="shared" si="140"/>
        <v>4560</v>
      </c>
      <c r="C4570" s="149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97"/>
      <c r="E4570" s="96"/>
      <c r="F4570" s="119"/>
      <c r="G4570" s="97"/>
      <c r="H4570" s="170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86"/>
      <c r="J4570" s="171" t="str">
        <f t="shared" si="139"/>
        <v/>
      </c>
      <c r="K4570" s="163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53" t="str">
        <f>IF('C. Consumer Service Detail'!$F4570="","",IF(VLOOKUP('C. Consumer Service Detail'!$F4570,'Table of Current Services'!$B$7:$F$36,'Table of Current Services'!$F$5,)="cost","Yes","No"))</f>
        <v/>
      </c>
      <c r="M4570" s="154" t="str">
        <f>IFERROR(IF('C. Consumer Service Detail'!$K4570="No Match","No",VLOOKUP('C. Consumer Service Detail'!$C4570,'B. Consumer Budget'!$E$11:$F$2010,2,FALSE)),"")</f>
        <v/>
      </c>
      <c r="P4570" s="94"/>
      <c r="Q4570" s="94"/>
    </row>
    <row r="4571" spans="2:17" x14ac:dyDescent="0.25">
      <c r="B4571" s="95">
        <f t="shared" si="140"/>
        <v>4561</v>
      </c>
      <c r="C4571" s="149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96"/>
      <c r="E4571" s="98"/>
      <c r="F4571" s="120"/>
      <c r="G4571" s="99"/>
      <c r="H4571" s="172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85"/>
      <c r="J4571" s="171" t="str">
        <f t="shared" si="139"/>
        <v/>
      </c>
      <c r="K4571" s="163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53" t="str">
        <f>IF('C. Consumer Service Detail'!$F4571="","",IF(VLOOKUP('C. Consumer Service Detail'!$F4571,'Table of Current Services'!$B$7:$F$36,'Table of Current Services'!$F$5,)="cost","Yes","No"))</f>
        <v/>
      </c>
      <c r="M4571" s="154" t="str">
        <f>IFERROR(IF('C. Consumer Service Detail'!$K4571="No Match","No",VLOOKUP('C. Consumer Service Detail'!$C4571,'B. Consumer Budget'!$E$11:$F$2010,2,FALSE)),"")</f>
        <v/>
      </c>
      <c r="P4571" s="94"/>
      <c r="Q4571" s="94"/>
    </row>
    <row r="4572" spans="2:17" x14ac:dyDescent="0.25">
      <c r="B4572" s="95">
        <f t="shared" si="140"/>
        <v>4562</v>
      </c>
      <c r="C4572" s="149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97"/>
      <c r="E4572" s="96"/>
      <c r="F4572" s="119"/>
      <c r="G4572" s="97"/>
      <c r="H4572" s="170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86"/>
      <c r="J4572" s="171" t="str">
        <f t="shared" si="139"/>
        <v/>
      </c>
      <c r="K4572" s="163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53" t="str">
        <f>IF('C. Consumer Service Detail'!$F4572="","",IF(VLOOKUP('C. Consumer Service Detail'!$F4572,'Table of Current Services'!$B$7:$F$36,'Table of Current Services'!$F$5,)="cost","Yes","No"))</f>
        <v/>
      </c>
      <c r="M4572" s="154" t="str">
        <f>IFERROR(IF('C. Consumer Service Detail'!$K4572="No Match","No",VLOOKUP('C. Consumer Service Detail'!$C4572,'B. Consumer Budget'!$E$11:$F$2010,2,FALSE)),"")</f>
        <v/>
      </c>
      <c r="P4572" s="94"/>
      <c r="Q4572" s="94"/>
    </row>
    <row r="4573" spans="2:17" x14ac:dyDescent="0.25">
      <c r="B4573" s="95">
        <f t="shared" si="140"/>
        <v>4563</v>
      </c>
      <c r="C4573" s="149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96"/>
      <c r="E4573" s="98"/>
      <c r="F4573" s="120"/>
      <c r="G4573" s="99"/>
      <c r="H4573" s="172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85"/>
      <c r="J4573" s="171" t="str">
        <f t="shared" si="139"/>
        <v/>
      </c>
      <c r="K4573" s="163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53" t="str">
        <f>IF('C. Consumer Service Detail'!$F4573="","",IF(VLOOKUP('C. Consumer Service Detail'!$F4573,'Table of Current Services'!$B$7:$F$36,'Table of Current Services'!$F$5,)="cost","Yes","No"))</f>
        <v/>
      </c>
      <c r="M4573" s="154" t="str">
        <f>IFERROR(IF('C. Consumer Service Detail'!$K4573="No Match","No",VLOOKUP('C. Consumer Service Detail'!$C4573,'B. Consumer Budget'!$E$11:$F$2010,2,FALSE)),"")</f>
        <v/>
      </c>
      <c r="P4573" s="94"/>
      <c r="Q4573" s="94"/>
    </row>
    <row r="4574" spans="2:17" x14ac:dyDescent="0.25">
      <c r="B4574" s="95">
        <f t="shared" si="140"/>
        <v>4564</v>
      </c>
      <c r="C4574" s="149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97"/>
      <c r="E4574" s="96"/>
      <c r="F4574" s="119"/>
      <c r="G4574" s="97"/>
      <c r="H4574" s="170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86"/>
      <c r="J4574" s="171" t="str">
        <f t="shared" si="139"/>
        <v/>
      </c>
      <c r="K4574" s="163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53" t="str">
        <f>IF('C. Consumer Service Detail'!$F4574="","",IF(VLOOKUP('C. Consumer Service Detail'!$F4574,'Table of Current Services'!$B$7:$F$36,'Table of Current Services'!$F$5,)="cost","Yes","No"))</f>
        <v/>
      </c>
      <c r="M4574" s="154" t="str">
        <f>IFERROR(IF('C. Consumer Service Detail'!$K4574="No Match","No",VLOOKUP('C. Consumer Service Detail'!$C4574,'B. Consumer Budget'!$E$11:$F$2010,2,FALSE)),"")</f>
        <v/>
      </c>
      <c r="P4574" s="94"/>
      <c r="Q4574" s="94"/>
    </row>
    <row r="4575" spans="2:17" x14ac:dyDescent="0.25">
      <c r="B4575" s="95">
        <f t="shared" si="140"/>
        <v>4565</v>
      </c>
      <c r="C4575" s="149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96"/>
      <c r="E4575" s="98"/>
      <c r="F4575" s="120"/>
      <c r="G4575" s="99"/>
      <c r="H4575" s="172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85"/>
      <c r="J4575" s="171" t="str">
        <f t="shared" si="139"/>
        <v/>
      </c>
      <c r="K4575" s="163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53" t="str">
        <f>IF('C. Consumer Service Detail'!$F4575="","",IF(VLOOKUP('C. Consumer Service Detail'!$F4575,'Table of Current Services'!$B$7:$F$36,'Table of Current Services'!$F$5,)="cost","Yes","No"))</f>
        <v/>
      </c>
      <c r="M4575" s="154" t="str">
        <f>IFERROR(IF('C. Consumer Service Detail'!$K4575="No Match","No",VLOOKUP('C. Consumer Service Detail'!$C4575,'B. Consumer Budget'!$E$11:$F$2010,2,FALSE)),"")</f>
        <v/>
      </c>
      <c r="P4575" s="94"/>
      <c r="Q4575" s="94"/>
    </row>
    <row r="4576" spans="2:17" x14ac:dyDescent="0.25">
      <c r="B4576" s="95">
        <f t="shared" si="140"/>
        <v>4566</v>
      </c>
      <c r="C4576" s="149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97"/>
      <c r="E4576" s="96"/>
      <c r="F4576" s="119"/>
      <c r="G4576" s="97"/>
      <c r="H4576" s="170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86"/>
      <c r="J4576" s="171" t="str">
        <f t="shared" si="139"/>
        <v/>
      </c>
      <c r="K4576" s="163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53" t="str">
        <f>IF('C. Consumer Service Detail'!$F4576="","",IF(VLOOKUP('C. Consumer Service Detail'!$F4576,'Table of Current Services'!$B$7:$F$36,'Table of Current Services'!$F$5,)="cost","Yes","No"))</f>
        <v/>
      </c>
      <c r="M4576" s="154" t="str">
        <f>IFERROR(IF('C. Consumer Service Detail'!$K4576="No Match","No",VLOOKUP('C. Consumer Service Detail'!$C4576,'B. Consumer Budget'!$E$11:$F$2010,2,FALSE)),"")</f>
        <v/>
      </c>
      <c r="P4576" s="94"/>
      <c r="Q4576" s="94"/>
    </row>
    <row r="4577" spans="2:17" x14ac:dyDescent="0.25">
      <c r="B4577" s="95">
        <f t="shared" si="140"/>
        <v>4567</v>
      </c>
      <c r="C4577" s="149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96"/>
      <c r="E4577" s="98"/>
      <c r="F4577" s="120"/>
      <c r="G4577" s="99"/>
      <c r="H4577" s="172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85"/>
      <c r="J4577" s="171" t="str">
        <f t="shared" si="139"/>
        <v/>
      </c>
      <c r="K4577" s="163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53" t="str">
        <f>IF('C. Consumer Service Detail'!$F4577="","",IF(VLOOKUP('C. Consumer Service Detail'!$F4577,'Table of Current Services'!$B$7:$F$36,'Table of Current Services'!$F$5,)="cost","Yes","No"))</f>
        <v/>
      </c>
      <c r="M4577" s="154" t="str">
        <f>IFERROR(IF('C. Consumer Service Detail'!$K4577="No Match","No",VLOOKUP('C. Consumer Service Detail'!$C4577,'B. Consumer Budget'!$E$11:$F$2010,2,FALSE)),"")</f>
        <v/>
      </c>
      <c r="P4577" s="94"/>
      <c r="Q4577" s="94"/>
    </row>
    <row r="4578" spans="2:17" x14ac:dyDescent="0.25">
      <c r="B4578" s="95">
        <f t="shared" si="140"/>
        <v>4568</v>
      </c>
      <c r="C4578" s="149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97"/>
      <c r="E4578" s="96"/>
      <c r="F4578" s="119"/>
      <c r="G4578" s="97"/>
      <c r="H4578" s="170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86"/>
      <c r="J4578" s="171" t="str">
        <f t="shared" si="139"/>
        <v/>
      </c>
      <c r="K4578" s="163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53" t="str">
        <f>IF('C. Consumer Service Detail'!$F4578="","",IF(VLOOKUP('C. Consumer Service Detail'!$F4578,'Table of Current Services'!$B$7:$F$36,'Table of Current Services'!$F$5,)="cost","Yes","No"))</f>
        <v/>
      </c>
      <c r="M4578" s="154" t="str">
        <f>IFERROR(IF('C. Consumer Service Detail'!$K4578="No Match","No",VLOOKUP('C. Consumer Service Detail'!$C4578,'B. Consumer Budget'!$E$11:$F$2010,2,FALSE)),"")</f>
        <v/>
      </c>
      <c r="P4578" s="94"/>
      <c r="Q4578" s="94"/>
    </row>
    <row r="4579" spans="2:17" x14ac:dyDescent="0.25">
      <c r="B4579" s="95">
        <f t="shared" si="140"/>
        <v>4569</v>
      </c>
      <c r="C4579" s="149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96"/>
      <c r="E4579" s="98"/>
      <c r="F4579" s="120"/>
      <c r="G4579" s="99"/>
      <c r="H4579" s="172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85"/>
      <c r="J4579" s="171" t="str">
        <f t="shared" si="139"/>
        <v/>
      </c>
      <c r="K4579" s="163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53" t="str">
        <f>IF('C. Consumer Service Detail'!$F4579="","",IF(VLOOKUP('C. Consumer Service Detail'!$F4579,'Table of Current Services'!$B$7:$F$36,'Table of Current Services'!$F$5,)="cost","Yes","No"))</f>
        <v/>
      </c>
      <c r="M4579" s="154" t="str">
        <f>IFERROR(IF('C. Consumer Service Detail'!$K4579="No Match","No",VLOOKUP('C. Consumer Service Detail'!$C4579,'B. Consumer Budget'!$E$11:$F$2010,2,FALSE)),"")</f>
        <v/>
      </c>
      <c r="P4579" s="94"/>
      <c r="Q4579" s="94"/>
    </row>
    <row r="4580" spans="2:17" x14ac:dyDescent="0.25">
      <c r="B4580" s="95">
        <f t="shared" si="140"/>
        <v>4570</v>
      </c>
      <c r="C4580" s="149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97"/>
      <c r="E4580" s="96"/>
      <c r="F4580" s="119"/>
      <c r="G4580" s="97"/>
      <c r="H4580" s="170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86"/>
      <c r="J4580" s="171" t="str">
        <f t="shared" si="139"/>
        <v/>
      </c>
      <c r="K4580" s="163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53" t="str">
        <f>IF('C. Consumer Service Detail'!$F4580="","",IF(VLOOKUP('C. Consumer Service Detail'!$F4580,'Table of Current Services'!$B$7:$F$36,'Table of Current Services'!$F$5,)="cost","Yes","No"))</f>
        <v/>
      </c>
      <c r="M4580" s="154" t="str">
        <f>IFERROR(IF('C. Consumer Service Detail'!$K4580="No Match","No",VLOOKUP('C. Consumer Service Detail'!$C4580,'B. Consumer Budget'!$E$11:$F$2010,2,FALSE)),"")</f>
        <v/>
      </c>
      <c r="P4580" s="94"/>
      <c r="Q4580" s="94"/>
    </row>
    <row r="4581" spans="2:17" x14ac:dyDescent="0.25">
      <c r="B4581" s="95">
        <f t="shared" si="140"/>
        <v>4571</v>
      </c>
      <c r="C4581" s="149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96"/>
      <c r="E4581" s="98"/>
      <c r="F4581" s="120"/>
      <c r="G4581" s="99"/>
      <c r="H4581" s="172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85"/>
      <c r="J4581" s="171" t="str">
        <f t="shared" si="139"/>
        <v/>
      </c>
      <c r="K4581" s="163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53" t="str">
        <f>IF('C. Consumer Service Detail'!$F4581="","",IF(VLOOKUP('C. Consumer Service Detail'!$F4581,'Table of Current Services'!$B$7:$F$36,'Table of Current Services'!$F$5,)="cost","Yes","No"))</f>
        <v/>
      </c>
      <c r="M4581" s="154" t="str">
        <f>IFERROR(IF('C. Consumer Service Detail'!$K4581="No Match","No",VLOOKUP('C. Consumer Service Detail'!$C4581,'B. Consumer Budget'!$E$11:$F$2010,2,FALSE)),"")</f>
        <v/>
      </c>
      <c r="P4581" s="94"/>
      <c r="Q4581" s="94"/>
    </row>
    <row r="4582" spans="2:17" x14ac:dyDescent="0.25">
      <c r="B4582" s="95">
        <f t="shared" si="140"/>
        <v>4572</v>
      </c>
      <c r="C4582" s="149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97"/>
      <c r="E4582" s="96"/>
      <c r="F4582" s="119"/>
      <c r="G4582" s="97"/>
      <c r="H4582" s="170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86"/>
      <c r="J4582" s="171" t="str">
        <f t="shared" si="139"/>
        <v/>
      </c>
      <c r="K4582" s="163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53" t="str">
        <f>IF('C. Consumer Service Detail'!$F4582="","",IF(VLOOKUP('C. Consumer Service Detail'!$F4582,'Table of Current Services'!$B$7:$F$36,'Table of Current Services'!$F$5,)="cost","Yes","No"))</f>
        <v/>
      </c>
      <c r="M4582" s="154" t="str">
        <f>IFERROR(IF('C. Consumer Service Detail'!$K4582="No Match","No",VLOOKUP('C. Consumer Service Detail'!$C4582,'B. Consumer Budget'!$E$11:$F$2010,2,FALSE)),"")</f>
        <v/>
      </c>
      <c r="P4582" s="94"/>
      <c r="Q4582" s="94"/>
    </row>
    <row r="4583" spans="2:17" x14ac:dyDescent="0.25">
      <c r="B4583" s="95">
        <f t="shared" si="140"/>
        <v>4573</v>
      </c>
      <c r="C4583" s="149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96"/>
      <c r="E4583" s="98"/>
      <c r="F4583" s="120"/>
      <c r="G4583" s="99"/>
      <c r="H4583" s="172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85"/>
      <c r="J4583" s="171" t="str">
        <f t="shared" si="139"/>
        <v/>
      </c>
      <c r="K4583" s="163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53" t="str">
        <f>IF('C. Consumer Service Detail'!$F4583="","",IF(VLOOKUP('C. Consumer Service Detail'!$F4583,'Table of Current Services'!$B$7:$F$36,'Table of Current Services'!$F$5,)="cost","Yes","No"))</f>
        <v/>
      </c>
      <c r="M4583" s="154" t="str">
        <f>IFERROR(IF('C. Consumer Service Detail'!$K4583="No Match","No",VLOOKUP('C. Consumer Service Detail'!$C4583,'B. Consumer Budget'!$E$11:$F$2010,2,FALSE)),"")</f>
        <v/>
      </c>
      <c r="P4583" s="94"/>
      <c r="Q4583" s="94"/>
    </row>
    <row r="4584" spans="2:17" x14ac:dyDescent="0.25">
      <c r="B4584" s="95">
        <f t="shared" si="140"/>
        <v>4574</v>
      </c>
      <c r="C4584" s="149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97"/>
      <c r="E4584" s="96"/>
      <c r="F4584" s="119"/>
      <c r="G4584" s="97"/>
      <c r="H4584" s="170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86"/>
      <c r="J4584" s="171" t="str">
        <f t="shared" si="139"/>
        <v/>
      </c>
      <c r="K4584" s="163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53" t="str">
        <f>IF('C. Consumer Service Detail'!$F4584="","",IF(VLOOKUP('C. Consumer Service Detail'!$F4584,'Table of Current Services'!$B$7:$F$36,'Table of Current Services'!$F$5,)="cost","Yes","No"))</f>
        <v/>
      </c>
      <c r="M4584" s="154" t="str">
        <f>IFERROR(IF('C. Consumer Service Detail'!$K4584="No Match","No",VLOOKUP('C. Consumer Service Detail'!$C4584,'B. Consumer Budget'!$E$11:$F$2010,2,FALSE)),"")</f>
        <v/>
      </c>
      <c r="P4584" s="94"/>
      <c r="Q4584" s="94"/>
    </row>
    <row r="4585" spans="2:17" x14ac:dyDescent="0.25">
      <c r="B4585" s="95">
        <f t="shared" si="140"/>
        <v>4575</v>
      </c>
      <c r="C4585" s="149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96"/>
      <c r="E4585" s="98"/>
      <c r="F4585" s="120"/>
      <c r="G4585" s="99"/>
      <c r="H4585" s="172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85"/>
      <c r="J4585" s="171" t="str">
        <f t="shared" si="139"/>
        <v/>
      </c>
      <c r="K4585" s="163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53" t="str">
        <f>IF('C. Consumer Service Detail'!$F4585="","",IF(VLOOKUP('C. Consumer Service Detail'!$F4585,'Table of Current Services'!$B$7:$F$36,'Table of Current Services'!$F$5,)="cost","Yes","No"))</f>
        <v/>
      </c>
      <c r="M4585" s="154" t="str">
        <f>IFERROR(IF('C. Consumer Service Detail'!$K4585="No Match","No",VLOOKUP('C. Consumer Service Detail'!$C4585,'B. Consumer Budget'!$E$11:$F$2010,2,FALSE)),"")</f>
        <v/>
      </c>
      <c r="P4585" s="94"/>
      <c r="Q4585" s="94"/>
    </row>
    <row r="4586" spans="2:17" x14ac:dyDescent="0.25">
      <c r="B4586" s="95">
        <f t="shared" si="140"/>
        <v>4576</v>
      </c>
      <c r="C4586" s="149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97"/>
      <c r="E4586" s="96"/>
      <c r="F4586" s="119"/>
      <c r="G4586" s="97"/>
      <c r="H4586" s="170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86"/>
      <c r="J4586" s="171" t="str">
        <f t="shared" si="139"/>
        <v/>
      </c>
      <c r="K4586" s="163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53" t="str">
        <f>IF('C. Consumer Service Detail'!$F4586="","",IF(VLOOKUP('C. Consumer Service Detail'!$F4586,'Table of Current Services'!$B$7:$F$36,'Table of Current Services'!$F$5,)="cost","Yes","No"))</f>
        <v/>
      </c>
      <c r="M4586" s="154" t="str">
        <f>IFERROR(IF('C. Consumer Service Detail'!$K4586="No Match","No",VLOOKUP('C. Consumer Service Detail'!$C4586,'B. Consumer Budget'!$E$11:$F$2010,2,FALSE)),"")</f>
        <v/>
      </c>
      <c r="P4586" s="94"/>
      <c r="Q4586" s="94"/>
    </row>
    <row r="4587" spans="2:17" x14ac:dyDescent="0.25">
      <c r="B4587" s="95">
        <f t="shared" si="140"/>
        <v>4577</v>
      </c>
      <c r="C4587" s="149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96"/>
      <c r="E4587" s="98"/>
      <c r="F4587" s="120"/>
      <c r="G4587" s="99"/>
      <c r="H4587" s="172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85"/>
      <c r="J4587" s="171" t="str">
        <f t="shared" si="139"/>
        <v/>
      </c>
      <c r="K4587" s="163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53" t="str">
        <f>IF('C. Consumer Service Detail'!$F4587="","",IF(VLOOKUP('C. Consumer Service Detail'!$F4587,'Table of Current Services'!$B$7:$F$36,'Table of Current Services'!$F$5,)="cost","Yes","No"))</f>
        <v/>
      </c>
      <c r="M4587" s="154" t="str">
        <f>IFERROR(IF('C. Consumer Service Detail'!$K4587="No Match","No",VLOOKUP('C. Consumer Service Detail'!$C4587,'B. Consumer Budget'!$E$11:$F$2010,2,FALSE)),"")</f>
        <v/>
      </c>
      <c r="P4587" s="94"/>
      <c r="Q4587" s="94"/>
    </row>
    <row r="4588" spans="2:17" x14ac:dyDescent="0.25">
      <c r="B4588" s="95">
        <f t="shared" si="140"/>
        <v>4578</v>
      </c>
      <c r="C4588" s="149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97"/>
      <c r="E4588" s="96"/>
      <c r="F4588" s="119"/>
      <c r="G4588" s="97"/>
      <c r="H4588" s="170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86"/>
      <c r="J4588" s="171" t="str">
        <f t="shared" si="139"/>
        <v/>
      </c>
      <c r="K4588" s="163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53" t="str">
        <f>IF('C. Consumer Service Detail'!$F4588="","",IF(VLOOKUP('C. Consumer Service Detail'!$F4588,'Table of Current Services'!$B$7:$F$36,'Table of Current Services'!$F$5,)="cost","Yes","No"))</f>
        <v/>
      </c>
      <c r="M4588" s="154" t="str">
        <f>IFERROR(IF('C. Consumer Service Detail'!$K4588="No Match","No",VLOOKUP('C. Consumer Service Detail'!$C4588,'B. Consumer Budget'!$E$11:$F$2010,2,FALSE)),"")</f>
        <v/>
      </c>
      <c r="P4588" s="94"/>
      <c r="Q4588" s="94"/>
    </row>
    <row r="4589" spans="2:17" x14ac:dyDescent="0.25">
      <c r="B4589" s="95">
        <f t="shared" si="140"/>
        <v>4579</v>
      </c>
      <c r="C4589" s="149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96"/>
      <c r="E4589" s="98"/>
      <c r="F4589" s="120"/>
      <c r="G4589" s="99"/>
      <c r="H4589" s="172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85"/>
      <c r="J4589" s="171" t="str">
        <f t="shared" si="139"/>
        <v/>
      </c>
      <c r="K4589" s="163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53" t="str">
        <f>IF('C. Consumer Service Detail'!$F4589="","",IF(VLOOKUP('C. Consumer Service Detail'!$F4589,'Table of Current Services'!$B$7:$F$36,'Table of Current Services'!$F$5,)="cost","Yes","No"))</f>
        <v/>
      </c>
      <c r="M4589" s="154" t="str">
        <f>IFERROR(IF('C. Consumer Service Detail'!$K4589="No Match","No",VLOOKUP('C. Consumer Service Detail'!$C4589,'B. Consumer Budget'!$E$11:$F$2010,2,FALSE)),"")</f>
        <v/>
      </c>
      <c r="P4589" s="94"/>
      <c r="Q4589" s="94"/>
    </row>
    <row r="4590" spans="2:17" x14ac:dyDescent="0.25">
      <c r="B4590" s="95">
        <f t="shared" si="140"/>
        <v>4580</v>
      </c>
      <c r="C4590" s="149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97"/>
      <c r="E4590" s="96"/>
      <c r="F4590" s="119"/>
      <c r="G4590" s="97"/>
      <c r="H4590" s="170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86"/>
      <c r="J4590" s="171" t="str">
        <f t="shared" si="139"/>
        <v/>
      </c>
      <c r="K4590" s="163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53" t="str">
        <f>IF('C. Consumer Service Detail'!$F4590="","",IF(VLOOKUP('C. Consumer Service Detail'!$F4590,'Table of Current Services'!$B$7:$F$36,'Table of Current Services'!$F$5,)="cost","Yes","No"))</f>
        <v/>
      </c>
      <c r="M4590" s="154" t="str">
        <f>IFERROR(IF('C. Consumer Service Detail'!$K4590="No Match","No",VLOOKUP('C. Consumer Service Detail'!$C4590,'B. Consumer Budget'!$E$11:$F$2010,2,FALSE)),"")</f>
        <v/>
      </c>
      <c r="P4590" s="94"/>
      <c r="Q4590" s="94"/>
    </row>
    <row r="4591" spans="2:17" x14ac:dyDescent="0.25">
      <c r="B4591" s="95">
        <f t="shared" si="140"/>
        <v>4581</v>
      </c>
      <c r="C4591" s="149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96"/>
      <c r="E4591" s="98"/>
      <c r="F4591" s="120"/>
      <c r="G4591" s="99"/>
      <c r="H4591" s="172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85"/>
      <c r="J4591" s="171" t="str">
        <f t="shared" si="139"/>
        <v/>
      </c>
      <c r="K4591" s="163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53" t="str">
        <f>IF('C. Consumer Service Detail'!$F4591="","",IF(VLOOKUP('C. Consumer Service Detail'!$F4591,'Table of Current Services'!$B$7:$F$36,'Table of Current Services'!$F$5,)="cost","Yes","No"))</f>
        <v/>
      </c>
      <c r="M4591" s="154" t="str">
        <f>IFERROR(IF('C. Consumer Service Detail'!$K4591="No Match","No",VLOOKUP('C. Consumer Service Detail'!$C4591,'B. Consumer Budget'!$E$11:$F$2010,2,FALSE)),"")</f>
        <v/>
      </c>
      <c r="P4591" s="94"/>
      <c r="Q4591" s="94"/>
    </row>
    <row r="4592" spans="2:17" x14ac:dyDescent="0.25">
      <c r="B4592" s="95">
        <f t="shared" si="140"/>
        <v>4582</v>
      </c>
      <c r="C4592" s="149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97"/>
      <c r="E4592" s="96"/>
      <c r="F4592" s="119"/>
      <c r="G4592" s="97"/>
      <c r="H4592" s="170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86"/>
      <c r="J4592" s="171" t="str">
        <f t="shared" si="139"/>
        <v/>
      </c>
      <c r="K4592" s="163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53" t="str">
        <f>IF('C. Consumer Service Detail'!$F4592="","",IF(VLOOKUP('C. Consumer Service Detail'!$F4592,'Table of Current Services'!$B$7:$F$36,'Table of Current Services'!$F$5,)="cost","Yes","No"))</f>
        <v/>
      </c>
      <c r="M4592" s="154" t="str">
        <f>IFERROR(IF('C. Consumer Service Detail'!$K4592="No Match","No",VLOOKUP('C. Consumer Service Detail'!$C4592,'B. Consumer Budget'!$E$11:$F$2010,2,FALSE)),"")</f>
        <v/>
      </c>
      <c r="P4592" s="94"/>
      <c r="Q4592" s="94"/>
    </row>
    <row r="4593" spans="2:17" x14ac:dyDescent="0.25">
      <c r="B4593" s="95">
        <f t="shared" si="140"/>
        <v>4583</v>
      </c>
      <c r="C4593" s="149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96"/>
      <c r="E4593" s="98"/>
      <c r="F4593" s="120"/>
      <c r="G4593" s="99"/>
      <c r="H4593" s="172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85"/>
      <c r="J4593" s="171" t="str">
        <f t="shared" si="139"/>
        <v/>
      </c>
      <c r="K4593" s="163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53" t="str">
        <f>IF('C. Consumer Service Detail'!$F4593="","",IF(VLOOKUP('C. Consumer Service Detail'!$F4593,'Table of Current Services'!$B$7:$F$36,'Table of Current Services'!$F$5,)="cost","Yes","No"))</f>
        <v/>
      </c>
      <c r="M4593" s="154" t="str">
        <f>IFERROR(IF('C. Consumer Service Detail'!$K4593="No Match","No",VLOOKUP('C. Consumer Service Detail'!$C4593,'B. Consumer Budget'!$E$11:$F$2010,2,FALSE)),"")</f>
        <v/>
      </c>
      <c r="P4593" s="94"/>
      <c r="Q4593" s="94"/>
    </row>
    <row r="4594" spans="2:17" x14ac:dyDescent="0.25">
      <c r="B4594" s="95">
        <f t="shared" si="140"/>
        <v>4584</v>
      </c>
      <c r="C4594" s="149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97"/>
      <c r="E4594" s="96"/>
      <c r="F4594" s="119"/>
      <c r="G4594" s="97"/>
      <c r="H4594" s="170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86"/>
      <c r="J4594" s="171" t="str">
        <f t="shared" si="139"/>
        <v/>
      </c>
      <c r="K4594" s="163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53" t="str">
        <f>IF('C. Consumer Service Detail'!$F4594="","",IF(VLOOKUP('C. Consumer Service Detail'!$F4594,'Table of Current Services'!$B$7:$F$36,'Table of Current Services'!$F$5,)="cost","Yes","No"))</f>
        <v/>
      </c>
      <c r="M4594" s="154" t="str">
        <f>IFERROR(IF('C. Consumer Service Detail'!$K4594="No Match","No",VLOOKUP('C. Consumer Service Detail'!$C4594,'B. Consumer Budget'!$E$11:$F$2010,2,FALSE)),"")</f>
        <v/>
      </c>
      <c r="P4594" s="94"/>
      <c r="Q4594" s="94"/>
    </row>
    <row r="4595" spans="2:17" x14ac:dyDescent="0.25">
      <c r="B4595" s="95">
        <f t="shared" si="140"/>
        <v>4585</v>
      </c>
      <c r="C4595" s="149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96"/>
      <c r="E4595" s="98"/>
      <c r="F4595" s="120"/>
      <c r="G4595" s="99"/>
      <c r="H4595" s="172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85"/>
      <c r="J4595" s="171" t="str">
        <f t="shared" si="139"/>
        <v/>
      </c>
      <c r="K4595" s="163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53" t="str">
        <f>IF('C. Consumer Service Detail'!$F4595="","",IF(VLOOKUP('C. Consumer Service Detail'!$F4595,'Table of Current Services'!$B$7:$F$36,'Table of Current Services'!$F$5,)="cost","Yes","No"))</f>
        <v/>
      </c>
      <c r="M4595" s="154" t="str">
        <f>IFERROR(IF('C. Consumer Service Detail'!$K4595="No Match","No",VLOOKUP('C. Consumer Service Detail'!$C4595,'B. Consumer Budget'!$E$11:$F$2010,2,FALSE)),"")</f>
        <v/>
      </c>
      <c r="P4595" s="94"/>
      <c r="Q4595" s="94"/>
    </row>
    <row r="4596" spans="2:17" x14ac:dyDescent="0.25">
      <c r="B4596" s="95">
        <f t="shared" si="140"/>
        <v>4586</v>
      </c>
      <c r="C4596" s="149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97"/>
      <c r="E4596" s="96"/>
      <c r="F4596" s="119"/>
      <c r="G4596" s="97"/>
      <c r="H4596" s="170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86"/>
      <c r="J4596" s="171" t="str">
        <f t="shared" si="139"/>
        <v/>
      </c>
      <c r="K4596" s="163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53" t="str">
        <f>IF('C. Consumer Service Detail'!$F4596="","",IF(VLOOKUP('C. Consumer Service Detail'!$F4596,'Table of Current Services'!$B$7:$F$36,'Table of Current Services'!$F$5,)="cost","Yes","No"))</f>
        <v/>
      </c>
      <c r="M4596" s="154" t="str">
        <f>IFERROR(IF('C. Consumer Service Detail'!$K4596="No Match","No",VLOOKUP('C. Consumer Service Detail'!$C4596,'B. Consumer Budget'!$E$11:$F$2010,2,FALSE)),"")</f>
        <v/>
      </c>
      <c r="P4596" s="94"/>
      <c r="Q4596" s="94"/>
    </row>
    <row r="4597" spans="2:17" x14ac:dyDescent="0.25">
      <c r="B4597" s="95">
        <f t="shared" si="140"/>
        <v>4587</v>
      </c>
      <c r="C4597" s="149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96"/>
      <c r="E4597" s="98"/>
      <c r="F4597" s="120"/>
      <c r="G4597" s="99"/>
      <c r="H4597" s="172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85"/>
      <c r="J4597" s="171" t="str">
        <f t="shared" si="139"/>
        <v/>
      </c>
      <c r="K4597" s="163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53" t="str">
        <f>IF('C. Consumer Service Detail'!$F4597="","",IF(VLOOKUP('C. Consumer Service Detail'!$F4597,'Table of Current Services'!$B$7:$F$36,'Table of Current Services'!$F$5,)="cost","Yes","No"))</f>
        <v/>
      </c>
      <c r="M4597" s="154" t="str">
        <f>IFERROR(IF('C. Consumer Service Detail'!$K4597="No Match","No",VLOOKUP('C. Consumer Service Detail'!$C4597,'B. Consumer Budget'!$E$11:$F$2010,2,FALSE)),"")</f>
        <v/>
      </c>
      <c r="P4597" s="94"/>
      <c r="Q4597" s="94"/>
    </row>
    <row r="4598" spans="2:17" x14ac:dyDescent="0.25">
      <c r="B4598" s="95">
        <f t="shared" si="140"/>
        <v>4588</v>
      </c>
      <c r="C4598" s="149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97"/>
      <c r="E4598" s="96"/>
      <c r="F4598" s="119"/>
      <c r="G4598" s="97"/>
      <c r="H4598" s="170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86"/>
      <c r="J4598" s="171" t="str">
        <f t="shared" si="139"/>
        <v/>
      </c>
      <c r="K4598" s="163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53" t="str">
        <f>IF('C. Consumer Service Detail'!$F4598="","",IF(VLOOKUP('C. Consumer Service Detail'!$F4598,'Table of Current Services'!$B$7:$F$36,'Table of Current Services'!$F$5,)="cost","Yes","No"))</f>
        <v/>
      </c>
      <c r="M4598" s="154" t="str">
        <f>IFERROR(IF('C. Consumer Service Detail'!$K4598="No Match","No",VLOOKUP('C. Consumer Service Detail'!$C4598,'B. Consumer Budget'!$E$11:$F$2010,2,FALSE)),"")</f>
        <v/>
      </c>
      <c r="P4598" s="94"/>
      <c r="Q4598" s="94"/>
    </row>
    <row r="4599" spans="2:17" x14ac:dyDescent="0.25">
      <c r="B4599" s="95">
        <f t="shared" si="140"/>
        <v>4589</v>
      </c>
      <c r="C4599" s="149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96"/>
      <c r="E4599" s="98"/>
      <c r="F4599" s="120"/>
      <c r="G4599" s="99"/>
      <c r="H4599" s="172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85"/>
      <c r="J4599" s="171" t="str">
        <f t="shared" si="139"/>
        <v/>
      </c>
      <c r="K4599" s="163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53" t="str">
        <f>IF('C. Consumer Service Detail'!$F4599="","",IF(VLOOKUP('C. Consumer Service Detail'!$F4599,'Table of Current Services'!$B$7:$F$36,'Table of Current Services'!$F$5,)="cost","Yes","No"))</f>
        <v/>
      </c>
      <c r="M4599" s="154" t="str">
        <f>IFERROR(IF('C. Consumer Service Detail'!$K4599="No Match","No",VLOOKUP('C. Consumer Service Detail'!$C4599,'B. Consumer Budget'!$E$11:$F$2010,2,FALSE)),"")</f>
        <v/>
      </c>
      <c r="P4599" s="94"/>
      <c r="Q4599" s="94"/>
    </row>
    <row r="4600" spans="2:17" x14ac:dyDescent="0.25">
      <c r="B4600" s="95">
        <f t="shared" si="140"/>
        <v>4590</v>
      </c>
      <c r="C4600" s="149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97"/>
      <c r="E4600" s="96"/>
      <c r="F4600" s="119"/>
      <c r="G4600" s="97"/>
      <c r="H4600" s="170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86"/>
      <c r="J4600" s="171" t="str">
        <f t="shared" si="139"/>
        <v/>
      </c>
      <c r="K4600" s="163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53" t="str">
        <f>IF('C. Consumer Service Detail'!$F4600="","",IF(VLOOKUP('C. Consumer Service Detail'!$F4600,'Table of Current Services'!$B$7:$F$36,'Table of Current Services'!$F$5,)="cost","Yes","No"))</f>
        <v/>
      </c>
      <c r="M4600" s="154" t="str">
        <f>IFERROR(IF('C. Consumer Service Detail'!$K4600="No Match","No",VLOOKUP('C. Consumer Service Detail'!$C4600,'B. Consumer Budget'!$E$11:$F$2010,2,FALSE)),"")</f>
        <v/>
      </c>
      <c r="P4600" s="94"/>
      <c r="Q4600" s="94"/>
    </row>
    <row r="4601" spans="2:17" x14ac:dyDescent="0.25">
      <c r="B4601" s="95">
        <f t="shared" si="140"/>
        <v>4591</v>
      </c>
      <c r="C4601" s="149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96"/>
      <c r="E4601" s="98"/>
      <c r="F4601" s="120"/>
      <c r="G4601" s="99"/>
      <c r="H4601" s="172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85"/>
      <c r="J4601" s="171" t="str">
        <f t="shared" si="139"/>
        <v/>
      </c>
      <c r="K4601" s="163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53" t="str">
        <f>IF('C. Consumer Service Detail'!$F4601="","",IF(VLOOKUP('C. Consumer Service Detail'!$F4601,'Table of Current Services'!$B$7:$F$36,'Table of Current Services'!$F$5,)="cost","Yes","No"))</f>
        <v/>
      </c>
      <c r="M4601" s="154" t="str">
        <f>IFERROR(IF('C. Consumer Service Detail'!$K4601="No Match","No",VLOOKUP('C. Consumer Service Detail'!$C4601,'B. Consumer Budget'!$E$11:$F$2010,2,FALSE)),"")</f>
        <v/>
      </c>
      <c r="P4601" s="94"/>
      <c r="Q4601" s="94"/>
    </row>
    <row r="4602" spans="2:17" x14ac:dyDescent="0.25">
      <c r="B4602" s="95">
        <f t="shared" si="140"/>
        <v>4592</v>
      </c>
      <c r="C4602" s="149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97"/>
      <c r="E4602" s="96"/>
      <c r="F4602" s="119"/>
      <c r="G4602" s="97"/>
      <c r="H4602" s="170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86"/>
      <c r="J4602" s="171" t="str">
        <f t="shared" si="139"/>
        <v/>
      </c>
      <c r="K4602" s="163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53" t="str">
        <f>IF('C. Consumer Service Detail'!$F4602="","",IF(VLOOKUP('C. Consumer Service Detail'!$F4602,'Table of Current Services'!$B$7:$F$36,'Table of Current Services'!$F$5,)="cost","Yes","No"))</f>
        <v/>
      </c>
      <c r="M4602" s="154" t="str">
        <f>IFERROR(IF('C. Consumer Service Detail'!$K4602="No Match","No",VLOOKUP('C. Consumer Service Detail'!$C4602,'B. Consumer Budget'!$E$11:$F$2010,2,FALSE)),"")</f>
        <v/>
      </c>
      <c r="P4602" s="94"/>
      <c r="Q4602" s="94"/>
    </row>
    <row r="4603" spans="2:17" x14ac:dyDescent="0.25">
      <c r="B4603" s="95">
        <f t="shared" si="140"/>
        <v>4593</v>
      </c>
      <c r="C4603" s="149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96"/>
      <c r="E4603" s="98"/>
      <c r="F4603" s="120"/>
      <c r="G4603" s="99"/>
      <c r="H4603" s="172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85"/>
      <c r="J4603" s="171" t="str">
        <f t="shared" si="139"/>
        <v/>
      </c>
      <c r="K4603" s="163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53" t="str">
        <f>IF('C. Consumer Service Detail'!$F4603="","",IF(VLOOKUP('C. Consumer Service Detail'!$F4603,'Table of Current Services'!$B$7:$F$36,'Table of Current Services'!$F$5,)="cost","Yes","No"))</f>
        <v/>
      </c>
      <c r="M4603" s="154" t="str">
        <f>IFERROR(IF('C. Consumer Service Detail'!$K4603="No Match","No",VLOOKUP('C. Consumer Service Detail'!$C4603,'B. Consumer Budget'!$E$11:$F$2010,2,FALSE)),"")</f>
        <v/>
      </c>
      <c r="P4603" s="94"/>
      <c r="Q4603" s="94"/>
    </row>
    <row r="4604" spans="2:17" x14ac:dyDescent="0.25">
      <c r="B4604" s="95">
        <f t="shared" si="140"/>
        <v>4594</v>
      </c>
      <c r="C4604" s="149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97"/>
      <c r="E4604" s="96"/>
      <c r="F4604" s="119"/>
      <c r="G4604" s="97"/>
      <c r="H4604" s="170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86"/>
      <c r="J4604" s="171" t="str">
        <f t="shared" si="139"/>
        <v/>
      </c>
      <c r="K4604" s="163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53" t="str">
        <f>IF('C. Consumer Service Detail'!$F4604="","",IF(VLOOKUP('C. Consumer Service Detail'!$F4604,'Table of Current Services'!$B$7:$F$36,'Table of Current Services'!$F$5,)="cost","Yes","No"))</f>
        <v/>
      </c>
      <c r="M4604" s="154" t="str">
        <f>IFERROR(IF('C. Consumer Service Detail'!$K4604="No Match","No",VLOOKUP('C. Consumer Service Detail'!$C4604,'B. Consumer Budget'!$E$11:$F$2010,2,FALSE)),"")</f>
        <v/>
      </c>
      <c r="P4604" s="94"/>
      <c r="Q4604" s="94"/>
    </row>
    <row r="4605" spans="2:17" x14ac:dyDescent="0.25">
      <c r="B4605" s="95">
        <f t="shared" si="140"/>
        <v>4595</v>
      </c>
      <c r="C4605" s="149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96"/>
      <c r="E4605" s="98"/>
      <c r="F4605" s="120"/>
      <c r="G4605" s="99"/>
      <c r="H4605" s="172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85"/>
      <c r="J4605" s="171" t="str">
        <f t="shared" si="139"/>
        <v/>
      </c>
      <c r="K4605" s="163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53" t="str">
        <f>IF('C. Consumer Service Detail'!$F4605="","",IF(VLOOKUP('C. Consumer Service Detail'!$F4605,'Table of Current Services'!$B$7:$F$36,'Table of Current Services'!$F$5,)="cost","Yes","No"))</f>
        <v/>
      </c>
      <c r="M4605" s="154" t="str">
        <f>IFERROR(IF('C. Consumer Service Detail'!$K4605="No Match","No",VLOOKUP('C. Consumer Service Detail'!$C4605,'B. Consumer Budget'!$E$11:$F$2010,2,FALSE)),"")</f>
        <v/>
      </c>
      <c r="P4605" s="94"/>
      <c r="Q4605" s="94"/>
    </row>
    <row r="4606" spans="2:17" x14ac:dyDescent="0.25">
      <c r="B4606" s="95">
        <f t="shared" si="140"/>
        <v>4596</v>
      </c>
      <c r="C4606" s="149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97"/>
      <c r="E4606" s="96"/>
      <c r="F4606" s="119"/>
      <c r="G4606" s="97"/>
      <c r="H4606" s="170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86"/>
      <c r="J4606" s="171" t="str">
        <f t="shared" si="139"/>
        <v/>
      </c>
      <c r="K4606" s="163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53" t="str">
        <f>IF('C. Consumer Service Detail'!$F4606="","",IF(VLOOKUP('C. Consumer Service Detail'!$F4606,'Table of Current Services'!$B$7:$F$36,'Table of Current Services'!$F$5,)="cost","Yes","No"))</f>
        <v/>
      </c>
      <c r="M4606" s="154" t="str">
        <f>IFERROR(IF('C. Consumer Service Detail'!$K4606="No Match","No",VLOOKUP('C. Consumer Service Detail'!$C4606,'B. Consumer Budget'!$E$11:$F$2010,2,FALSE)),"")</f>
        <v/>
      </c>
      <c r="P4606" s="94"/>
      <c r="Q4606" s="94"/>
    </row>
    <row r="4607" spans="2:17" x14ac:dyDescent="0.25">
      <c r="B4607" s="95">
        <f t="shared" si="140"/>
        <v>4597</v>
      </c>
      <c r="C4607" s="149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96"/>
      <c r="E4607" s="98"/>
      <c r="F4607" s="120"/>
      <c r="G4607" s="99"/>
      <c r="H4607" s="172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85"/>
      <c r="J4607" s="171" t="str">
        <f t="shared" si="139"/>
        <v/>
      </c>
      <c r="K4607" s="163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53" t="str">
        <f>IF('C. Consumer Service Detail'!$F4607="","",IF(VLOOKUP('C. Consumer Service Detail'!$F4607,'Table of Current Services'!$B$7:$F$36,'Table of Current Services'!$F$5,)="cost","Yes","No"))</f>
        <v/>
      </c>
      <c r="M4607" s="154" t="str">
        <f>IFERROR(IF('C. Consumer Service Detail'!$K4607="No Match","No",VLOOKUP('C. Consumer Service Detail'!$C4607,'B. Consumer Budget'!$E$11:$F$2010,2,FALSE)),"")</f>
        <v/>
      </c>
      <c r="P4607" s="94"/>
      <c r="Q4607" s="94"/>
    </row>
    <row r="4608" spans="2:17" x14ac:dyDescent="0.25">
      <c r="B4608" s="95">
        <f t="shared" si="140"/>
        <v>4598</v>
      </c>
      <c r="C4608" s="149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97"/>
      <c r="E4608" s="96"/>
      <c r="F4608" s="119"/>
      <c r="G4608" s="97"/>
      <c r="H4608" s="170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86"/>
      <c r="J4608" s="171" t="str">
        <f t="shared" si="139"/>
        <v/>
      </c>
      <c r="K4608" s="163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53" t="str">
        <f>IF('C. Consumer Service Detail'!$F4608="","",IF(VLOOKUP('C. Consumer Service Detail'!$F4608,'Table of Current Services'!$B$7:$F$36,'Table of Current Services'!$F$5,)="cost","Yes","No"))</f>
        <v/>
      </c>
      <c r="M4608" s="154" t="str">
        <f>IFERROR(IF('C. Consumer Service Detail'!$K4608="No Match","No",VLOOKUP('C. Consumer Service Detail'!$C4608,'B. Consumer Budget'!$E$11:$F$2010,2,FALSE)),"")</f>
        <v/>
      </c>
      <c r="P4608" s="94"/>
      <c r="Q4608" s="94"/>
    </row>
    <row r="4609" spans="2:17" x14ac:dyDescent="0.25">
      <c r="B4609" s="95">
        <f t="shared" si="140"/>
        <v>4599</v>
      </c>
      <c r="C4609" s="149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96"/>
      <c r="E4609" s="98"/>
      <c r="F4609" s="120"/>
      <c r="G4609" s="99"/>
      <c r="H4609" s="172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85"/>
      <c r="J4609" s="171" t="str">
        <f t="shared" si="139"/>
        <v/>
      </c>
      <c r="K4609" s="163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53" t="str">
        <f>IF('C. Consumer Service Detail'!$F4609="","",IF(VLOOKUP('C. Consumer Service Detail'!$F4609,'Table of Current Services'!$B$7:$F$36,'Table of Current Services'!$F$5,)="cost","Yes","No"))</f>
        <v/>
      </c>
      <c r="M4609" s="154" t="str">
        <f>IFERROR(IF('C. Consumer Service Detail'!$K4609="No Match","No",VLOOKUP('C. Consumer Service Detail'!$C4609,'B. Consumer Budget'!$E$11:$F$2010,2,FALSE)),"")</f>
        <v/>
      </c>
      <c r="P4609" s="94"/>
      <c r="Q4609" s="94"/>
    </row>
    <row r="4610" spans="2:17" x14ac:dyDescent="0.25">
      <c r="B4610" s="95">
        <f t="shared" si="140"/>
        <v>4600</v>
      </c>
      <c r="C4610" s="149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97"/>
      <c r="E4610" s="96"/>
      <c r="F4610" s="119"/>
      <c r="G4610" s="97"/>
      <c r="H4610" s="170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86"/>
      <c r="J4610" s="171" t="str">
        <f t="shared" si="139"/>
        <v/>
      </c>
      <c r="K4610" s="163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53" t="str">
        <f>IF('C. Consumer Service Detail'!$F4610="","",IF(VLOOKUP('C. Consumer Service Detail'!$F4610,'Table of Current Services'!$B$7:$F$36,'Table of Current Services'!$F$5,)="cost","Yes","No"))</f>
        <v/>
      </c>
      <c r="M4610" s="154" t="str">
        <f>IFERROR(IF('C. Consumer Service Detail'!$K4610="No Match","No",VLOOKUP('C. Consumer Service Detail'!$C4610,'B. Consumer Budget'!$E$11:$F$2010,2,FALSE)),"")</f>
        <v/>
      </c>
      <c r="P4610" s="94"/>
      <c r="Q4610" s="94"/>
    </row>
    <row r="4611" spans="2:17" x14ac:dyDescent="0.25">
      <c r="B4611" s="95">
        <f t="shared" si="140"/>
        <v>4601</v>
      </c>
      <c r="C4611" s="149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96"/>
      <c r="E4611" s="98"/>
      <c r="F4611" s="120"/>
      <c r="G4611" s="99"/>
      <c r="H4611" s="172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85"/>
      <c r="J4611" s="171" t="str">
        <f t="shared" si="139"/>
        <v/>
      </c>
      <c r="K4611" s="163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53" t="str">
        <f>IF('C. Consumer Service Detail'!$F4611="","",IF(VLOOKUP('C. Consumer Service Detail'!$F4611,'Table of Current Services'!$B$7:$F$36,'Table of Current Services'!$F$5,)="cost","Yes","No"))</f>
        <v/>
      </c>
      <c r="M4611" s="154" t="str">
        <f>IFERROR(IF('C. Consumer Service Detail'!$K4611="No Match","No",VLOOKUP('C. Consumer Service Detail'!$C4611,'B. Consumer Budget'!$E$11:$F$2010,2,FALSE)),"")</f>
        <v/>
      </c>
      <c r="P4611" s="94"/>
      <c r="Q4611" s="94"/>
    </row>
    <row r="4612" spans="2:17" x14ac:dyDescent="0.25">
      <c r="B4612" s="95">
        <f t="shared" si="140"/>
        <v>4602</v>
      </c>
      <c r="C4612" s="149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97"/>
      <c r="E4612" s="96"/>
      <c r="F4612" s="119"/>
      <c r="G4612" s="97"/>
      <c r="H4612" s="170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86"/>
      <c r="J4612" s="171" t="str">
        <f t="shared" si="139"/>
        <v/>
      </c>
      <c r="K4612" s="163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53" t="str">
        <f>IF('C. Consumer Service Detail'!$F4612="","",IF(VLOOKUP('C. Consumer Service Detail'!$F4612,'Table of Current Services'!$B$7:$F$36,'Table of Current Services'!$F$5,)="cost","Yes","No"))</f>
        <v/>
      </c>
      <c r="M4612" s="154" t="str">
        <f>IFERROR(IF('C. Consumer Service Detail'!$K4612="No Match","No",VLOOKUP('C. Consumer Service Detail'!$C4612,'B. Consumer Budget'!$E$11:$F$2010,2,FALSE)),"")</f>
        <v/>
      </c>
      <c r="P4612" s="94"/>
      <c r="Q4612" s="94"/>
    </row>
    <row r="4613" spans="2:17" x14ac:dyDescent="0.25">
      <c r="B4613" s="95">
        <f t="shared" si="140"/>
        <v>4603</v>
      </c>
      <c r="C4613" s="149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96"/>
      <c r="E4613" s="98"/>
      <c r="F4613" s="120"/>
      <c r="G4613" s="99"/>
      <c r="H4613" s="172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85"/>
      <c r="J4613" s="171" t="str">
        <f t="shared" si="139"/>
        <v/>
      </c>
      <c r="K4613" s="163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53" t="str">
        <f>IF('C. Consumer Service Detail'!$F4613="","",IF(VLOOKUP('C. Consumer Service Detail'!$F4613,'Table of Current Services'!$B$7:$F$36,'Table of Current Services'!$F$5,)="cost","Yes","No"))</f>
        <v/>
      </c>
      <c r="M4613" s="154" t="str">
        <f>IFERROR(IF('C. Consumer Service Detail'!$K4613="No Match","No",VLOOKUP('C. Consumer Service Detail'!$C4613,'B. Consumer Budget'!$E$11:$F$2010,2,FALSE)),"")</f>
        <v/>
      </c>
      <c r="P4613" s="94"/>
      <c r="Q4613" s="94"/>
    </row>
    <row r="4614" spans="2:17" x14ac:dyDescent="0.25">
      <c r="B4614" s="95">
        <f t="shared" si="140"/>
        <v>4604</v>
      </c>
      <c r="C4614" s="149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97"/>
      <c r="E4614" s="96"/>
      <c r="F4614" s="119"/>
      <c r="G4614" s="97"/>
      <c r="H4614" s="170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86"/>
      <c r="J4614" s="171" t="str">
        <f t="shared" si="139"/>
        <v/>
      </c>
      <c r="K4614" s="163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53" t="str">
        <f>IF('C. Consumer Service Detail'!$F4614="","",IF(VLOOKUP('C. Consumer Service Detail'!$F4614,'Table of Current Services'!$B$7:$F$36,'Table of Current Services'!$F$5,)="cost","Yes","No"))</f>
        <v/>
      </c>
      <c r="M4614" s="154" t="str">
        <f>IFERROR(IF('C. Consumer Service Detail'!$K4614="No Match","No",VLOOKUP('C. Consumer Service Detail'!$C4614,'B. Consumer Budget'!$E$11:$F$2010,2,FALSE)),"")</f>
        <v/>
      </c>
      <c r="P4614" s="94"/>
      <c r="Q4614" s="94"/>
    </row>
    <row r="4615" spans="2:17" x14ac:dyDescent="0.25">
      <c r="B4615" s="95">
        <f t="shared" si="140"/>
        <v>4605</v>
      </c>
      <c r="C4615" s="149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96"/>
      <c r="E4615" s="98"/>
      <c r="F4615" s="120"/>
      <c r="G4615" s="99"/>
      <c r="H4615" s="172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85"/>
      <c r="J4615" s="171" t="str">
        <f t="shared" si="139"/>
        <v/>
      </c>
      <c r="K4615" s="163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53" t="str">
        <f>IF('C. Consumer Service Detail'!$F4615="","",IF(VLOOKUP('C. Consumer Service Detail'!$F4615,'Table of Current Services'!$B$7:$F$36,'Table of Current Services'!$F$5,)="cost","Yes","No"))</f>
        <v/>
      </c>
      <c r="M4615" s="154" t="str">
        <f>IFERROR(IF('C. Consumer Service Detail'!$K4615="No Match","No",VLOOKUP('C. Consumer Service Detail'!$C4615,'B. Consumer Budget'!$E$11:$F$2010,2,FALSE)),"")</f>
        <v/>
      </c>
      <c r="P4615" s="94"/>
      <c r="Q4615" s="94"/>
    </row>
    <row r="4616" spans="2:17" x14ac:dyDescent="0.25">
      <c r="B4616" s="95">
        <f t="shared" si="140"/>
        <v>4606</v>
      </c>
      <c r="C4616" s="149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97"/>
      <c r="E4616" s="96"/>
      <c r="F4616" s="119"/>
      <c r="G4616" s="97"/>
      <c r="H4616" s="170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86"/>
      <c r="J4616" s="171" t="str">
        <f t="shared" si="139"/>
        <v/>
      </c>
      <c r="K4616" s="163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53" t="str">
        <f>IF('C. Consumer Service Detail'!$F4616="","",IF(VLOOKUP('C. Consumer Service Detail'!$F4616,'Table of Current Services'!$B$7:$F$36,'Table of Current Services'!$F$5,)="cost","Yes","No"))</f>
        <v/>
      </c>
      <c r="M4616" s="154" t="str">
        <f>IFERROR(IF('C. Consumer Service Detail'!$K4616="No Match","No",VLOOKUP('C. Consumer Service Detail'!$C4616,'B. Consumer Budget'!$E$11:$F$2010,2,FALSE)),"")</f>
        <v/>
      </c>
      <c r="P4616" s="94"/>
      <c r="Q4616" s="94"/>
    </row>
    <row r="4617" spans="2:17" x14ac:dyDescent="0.25">
      <c r="B4617" s="95">
        <f t="shared" si="140"/>
        <v>4607</v>
      </c>
      <c r="C4617" s="149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96"/>
      <c r="E4617" s="98"/>
      <c r="F4617" s="120"/>
      <c r="G4617" s="99"/>
      <c r="H4617" s="172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85"/>
      <c r="J4617" s="171" t="str">
        <f t="shared" si="139"/>
        <v/>
      </c>
      <c r="K4617" s="163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53" t="str">
        <f>IF('C. Consumer Service Detail'!$F4617="","",IF(VLOOKUP('C. Consumer Service Detail'!$F4617,'Table of Current Services'!$B$7:$F$36,'Table of Current Services'!$F$5,)="cost","Yes","No"))</f>
        <v/>
      </c>
      <c r="M4617" s="154" t="str">
        <f>IFERROR(IF('C. Consumer Service Detail'!$K4617="No Match","No",VLOOKUP('C. Consumer Service Detail'!$C4617,'B. Consumer Budget'!$E$11:$F$2010,2,FALSE)),"")</f>
        <v/>
      </c>
      <c r="P4617" s="94"/>
      <c r="Q4617" s="94"/>
    </row>
    <row r="4618" spans="2:17" x14ac:dyDescent="0.25">
      <c r="B4618" s="95">
        <f t="shared" si="140"/>
        <v>4608</v>
      </c>
      <c r="C4618" s="149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97"/>
      <c r="E4618" s="96"/>
      <c r="F4618" s="119"/>
      <c r="G4618" s="97"/>
      <c r="H4618" s="170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86"/>
      <c r="J4618" s="171" t="str">
        <f t="shared" si="139"/>
        <v/>
      </c>
      <c r="K4618" s="163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53" t="str">
        <f>IF('C. Consumer Service Detail'!$F4618="","",IF(VLOOKUP('C. Consumer Service Detail'!$F4618,'Table of Current Services'!$B$7:$F$36,'Table of Current Services'!$F$5,)="cost","Yes","No"))</f>
        <v/>
      </c>
      <c r="M4618" s="154" t="str">
        <f>IFERROR(IF('C. Consumer Service Detail'!$K4618="No Match","No",VLOOKUP('C. Consumer Service Detail'!$C4618,'B. Consumer Budget'!$E$11:$F$2010,2,FALSE)),"")</f>
        <v/>
      </c>
      <c r="P4618" s="94"/>
      <c r="Q4618" s="94"/>
    </row>
    <row r="4619" spans="2:17" x14ac:dyDescent="0.25">
      <c r="B4619" s="95">
        <f t="shared" si="140"/>
        <v>4609</v>
      </c>
      <c r="C4619" s="149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96"/>
      <c r="E4619" s="98"/>
      <c r="F4619" s="120"/>
      <c r="G4619" s="99"/>
      <c r="H4619" s="172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85"/>
      <c r="J4619" s="171" t="str">
        <f t="shared" ref="J4619:J4682" si="141">IFERROR(IF($H4619&gt;0,$H4619*$I4619,$I4619),"")</f>
        <v/>
      </c>
      <c r="K4619" s="163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53" t="str">
        <f>IF('C. Consumer Service Detail'!$F4619="","",IF(VLOOKUP('C. Consumer Service Detail'!$F4619,'Table of Current Services'!$B$7:$F$36,'Table of Current Services'!$F$5,)="cost","Yes","No"))</f>
        <v/>
      </c>
      <c r="M4619" s="154" t="str">
        <f>IFERROR(IF('C. Consumer Service Detail'!$K4619="No Match","No",VLOOKUP('C. Consumer Service Detail'!$C4619,'B. Consumer Budget'!$E$11:$F$2010,2,FALSE)),"")</f>
        <v/>
      </c>
      <c r="P4619" s="94"/>
      <c r="Q4619" s="94"/>
    </row>
    <row r="4620" spans="2:17" x14ac:dyDescent="0.25">
      <c r="B4620" s="95">
        <f t="shared" ref="B4620:B4683" si="142">B4619+1</f>
        <v>4610</v>
      </c>
      <c r="C4620" s="149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97"/>
      <c r="E4620" s="96"/>
      <c r="F4620" s="119"/>
      <c r="G4620" s="97"/>
      <c r="H4620" s="170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86"/>
      <c r="J4620" s="171" t="str">
        <f t="shared" si="141"/>
        <v/>
      </c>
      <c r="K4620" s="163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53" t="str">
        <f>IF('C. Consumer Service Detail'!$F4620="","",IF(VLOOKUP('C. Consumer Service Detail'!$F4620,'Table of Current Services'!$B$7:$F$36,'Table of Current Services'!$F$5,)="cost","Yes","No"))</f>
        <v/>
      </c>
      <c r="M4620" s="154" t="str">
        <f>IFERROR(IF('C. Consumer Service Detail'!$K4620="No Match","No",VLOOKUP('C. Consumer Service Detail'!$C4620,'B. Consumer Budget'!$E$11:$F$2010,2,FALSE)),"")</f>
        <v/>
      </c>
      <c r="P4620" s="94"/>
      <c r="Q4620" s="94"/>
    </row>
    <row r="4621" spans="2:17" x14ac:dyDescent="0.25">
      <c r="B4621" s="95">
        <f t="shared" si="142"/>
        <v>4611</v>
      </c>
      <c r="C4621" s="149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96"/>
      <c r="E4621" s="98"/>
      <c r="F4621" s="120"/>
      <c r="G4621" s="99"/>
      <c r="H4621" s="172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85"/>
      <c r="J4621" s="171" t="str">
        <f t="shared" si="141"/>
        <v/>
      </c>
      <c r="K4621" s="163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53" t="str">
        <f>IF('C. Consumer Service Detail'!$F4621="","",IF(VLOOKUP('C. Consumer Service Detail'!$F4621,'Table of Current Services'!$B$7:$F$36,'Table of Current Services'!$F$5,)="cost","Yes","No"))</f>
        <v/>
      </c>
      <c r="M4621" s="154" t="str">
        <f>IFERROR(IF('C. Consumer Service Detail'!$K4621="No Match","No",VLOOKUP('C. Consumer Service Detail'!$C4621,'B. Consumer Budget'!$E$11:$F$2010,2,FALSE)),"")</f>
        <v/>
      </c>
      <c r="P4621" s="94"/>
      <c r="Q4621" s="94"/>
    </row>
    <row r="4622" spans="2:17" x14ac:dyDescent="0.25">
      <c r="B4622" s="95">
        <f t="shared" si="142"/>
        <v>4612</v>
      </c>
      <c r="C4622" s="149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97"/>
      <c r="E4622" s="96"/>
      <c r="F4622" s="119"/>
      <c r="G4622" s="97"/>
      <c r="H4622" s="170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86"/>
      <c r="J4622" s="171" t="str">
        <f t="shared" si="141"/>
        <v/>
      </c>
      <c r="K4622" s="163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53" t="str">
        <f>IF('C. Consumer Service Detail'!$F4622="","",IF(VLOOKUP('C. Consumer Service Detail'!$F4622,'Table of Current Services'!$B$7:$F$36,'Table of Current Services'!$F$5,)="cost","Yes","No"))</f>
        <v/>
      </c>
      <c r="M4622" s="154" t="str">
        <f>IFERROR(IF('C. Consumer Service Detail'!$K4622="No Match","No",VLOOKUP('C. Consumer Service Detail'!$C4622,'B. Consumer Budget'!$E$11:$F$2010,2,FALSE)),"")</f>
        <v/>
      </c>
      <c r="P4622" s="94"/>
      <c r="Q4622" s="94"/>
    </row>
    <row r="4623" spans="2:17" x14ac:dyDescent="0.25">
      <c r="B4623" s="95">
        <f t="shared" si="142"/>
        <v>4613</v>
      </c>
      <c r="C4623" s="149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96"/>
      <c r="E4623" s="98"/>
      <c r="F4623" s="120"/>
      <c r="G4623" s="99"/>
      <c r="H4623" s="172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85"/>
      <c r="J4623" s="171" t="str">
        <f t="shared" si="141"/>
        <v/>
      </c>
      <c r="K4623" s="163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53" t="str">
        <f>IF('C. Consumer Service Detail'!$F4623="","",IF(VLOOKUP('C. Consumer Service Detail'!$F4623,'Table of Current Services'!$B$7:$F$36,'Table of Current Services'!$F$5,)="cost","Yes","No"))</f>
        <v/>
      </c>
      <c r="M4623" s="154" t="str">
        <f>IFERROR(IF('C. Consumer Service Detail'!$K4623="No Match","No",VLOOKUP('C. Consumer Service Detail'!$C4623,'B. Consumer Budget'!$E$11:$F$2010,2,FALSE)),"")</f>
        <v/>
      </c>
      <c r="P4623" s="94"/>
      <c r="Q4623" s="94"/>
    </row>
    <row r="4624" spans="2:17" x14ac:dyDescent="0.25">
      <c r="B4624" s="95">
        <f t="shared" si="142"/>
        <v>4614</v>
      </c>
      <c r="C4624" s="149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97"/>
      <c r="E4624" s="96"/>
      <c r="F4624" s="119"/>
      <c r="G4624" s="97"/>
      <c r="H4624" s="170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86"/>
      <c r="J4624" s="171" t="str">
        <f t="shared" si="141"/>
        <v/>
      </c>
      <c r="K4624" s="163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53" t="str">
        <f>IF('C. Consumer Service Detail'!$F4624="","",IF(VLOOKUP('C. Consumer Service Detail'!$F4624,'Table of Current Services'!$B$7:$F$36,'Table of Current Services'!$F$5,)="cost","Yes","No"))</f>
        <v/>
      </c>
      <c r="M4624" s="154" t="str">
        <f>IFERROR(IF('C. Consumer Service Detail'!$K4624="No Match","No",VLOOKUP('C. Consumer Service Detail'!$C4624,'B. Consumer Budget'!$E$11:$F$2010,2,FALSE)),"")</f>
        <v/>
      </c>
      <c r="P4624" s="94"/>
      <c r="Q4624" s="94"/>
    </row>
    <row r="4625" spans="2:17" x14ac:dyDescent="0.25">
      <c r="B4625" s="95">
        <f t="shared" si="142"/>
        <v>4615</v>
      </c>
      <c r="C4625" s="149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96"/>
      <c r="E4625" s="98"/>
      <c r="F4625" s="120"/>
      <c r="G4625" s="99"/>
      <c r="H4625" s="172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85"/>
      <c r="J4625" s="171" t="str">
        <f t="shared" si="141"/>
        <v/>
      </c>
      <c r="K4625" s="163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53" t="str">
        <f>IF('C. Consumer Service Detail'!$F4625="","",IF(VLOOKUP('C. Consumer Service Detail'!$F4625,'Table of Current Services'!$B$7:$F$36,'Table of Current Services'!$F$5,)="cost","Yes","No"))</f>
        <v/>
      </c>
      <c r="M4625" s="154" t="str">
        <f>IFERROR(IF('C. Consumer Service Detail'!$K4625="No Match","No",VLOOKUP('C. Consumer Service Detail'!$C4625,'B. Consumer Budget'!$E$11:$F$2010,2,FALSE)),"")</f>
        <v/>
      </c>
      <c r="P4625" s="94"/>
      <c r="Q4625" s="94"/>
    </row>
    <row r="4626" spans="2:17" x14ac:dyDescent="0.25">
      <c r="B4626" s="95">
        <f t="shared" si="142"/>
        <v>4616</v>
      </c>
      <c r="C4626" s="149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97"/>
      <c r="E4626" s="96"/>
      <c r="F4626" s="119"/>
      <c r="G4626" s="97"/>
      <c r="H4626" s="170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86"/>
      <c r="J4626" s="171" t="str">
        <f t="shared" si="141"/>
        <v/>
      </c>
      <c r="K4626" s="163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53" t="str">
        <f>IF('C. Consumer Service Detail'!$F4626="","",IF(VLOOKUP('C. Consumer Service Detail'!$F4626,'Table of Current Services'!$B$7:$F$36,'Table of Current Services'!$F$5,)="cost","Yes","No"))</f>
        <v/>
      </c>
      <c r="M4626" s="154" t="str">
        <f>IFERROR(IF('C. Consumer Service Detail'!$K4626="No Match","No",VLOOKUP('C. Consumer Service Detail'!$C4626,'B. Consumer Budget'!$E$11:$F$2010,2,FALSE)),"")</f>
        <v/>
      </c>
      <c r="P4626" s="94"/>
      <c r="Q4626" s="94"/>
    </row>
    <row r="4627" spans="2:17" x14ac:dyDescent="0.25">
      <c r="B4627" s="95">
        <f t="shared" si="142"/>
        <v>4617</v>
      </c>
      <c r="C4627" s="149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96"/>
      <c r="E4627" s="98"/>
      <c r="F4627" s="120"/>
      <c r="G4627" s="99"/>
      <c r="H4627" s="172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85"/>
      <c r="J4627" s="171" t="str">
        <f t="shared" si="141"/>
        <v/>
      </c>
      <c r="K4627" s="163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53" t="str">
        <f>IF('C. Consumer Service Detail'!$F4627="","",IF(VLOOKUP('C. Consumer Service Detail'!$F4627,'Table of Current Services'!$B$7:$F$36,'Table of Current Services'!$F$5,)="cost","Yes","No"))</f>
        <v/>
      </c>
      <c r="M4627" s="154" t="str">
        <f>IFERROR(IF('C. Consumer Service Detail'!$K4627="No Match","No",VLOOKUP('C. Consumer Service Detail'!$C4627,'B. Consumer Budget'!$E$11:$F$2010,2,FALSE)),"")</f>
        <v/>
      </c>
      <c r="P4627" s="94"/>
      <c r="Q4627" s="94"/>
    </row>
    <row r="4628" spans="2:17" x14ac:dyDescent="0.25">
      <c r="B4628" s="95">
        <f t="shared" si="142"/>
        <v>4618</v>
      </c>
      <c r="C4628" s="149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97"/>
      <c r="E4628" s="96"/>
      <c r="F4628" s="119"/>
      <c r="G4628" s="97"/>
      <c r="H4628" s="170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86"/>
      <c r="J4628" s="171" t="str">
        <f t="shared" si="141"/>
        <v/>
      </c>
      <c r="K4628" s="163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53" t="str">
        <f>IF('C. Consumer Service Detail'!$F4628="","",IF(VLOOKUP('C. Consumer Service Detail'!$F4628,'Table of Current Services'!$B$7:$F$36,'Table of Current Services'!$F$5,)="cost","Yes","No"))</f>
        <v/>
      </c>
      <c r="M4628" s="154" t="str">
        <f>IFERROR(IF('C. Consumer Service Detail'!$K4628="No Match","No",VLOOKUP('C. Consumer Service Detail'!$C4628,'B. Consumer Budget'!$E$11:$F$2010,2,FALSE)),"")</f>
        <v/>
      </c>
      <c r="P4628" s="94"/>
      <c r="Q4628" s="94"/>
    </row>
    <row r="4629" spans="2:17" x14ac:dyDescent="0.25">
      <c r="B4629" s="95">
        <f t="shared" si="142"/>
        <v>4619</v>
      </c>
      <c r="C4629" s="149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96"/>
      <c r="E4629" s="98"/>
      <c r="F4629" s="120"/>
      <c r="G4629" s="99"/>
      <c r="H4629" s="172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85"/>
      <c r="J4629" s="171" t="str">
        <f t="shared" si="141"/>
        <v/>
      </c>
      <c r="K4629" s="163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53" t="str">
        <f>IF('C. Consumer Service Detail'!$F4629="","",IF(VLOOKUP('C. Consumer Service Detail'!$F4629,'Table of Current Services'!$B$7:$F$36,'Table of Current Services'!$F$5,)="cost","Yes","No"))</f>
        <v/>
      </c>
      <c r="M4629" s="154" t="str">
        <f>IFERROR(IF('C. Consumer Service Detail'!$K4629="No Match","No",VLOOKUP('C. Consumer Service Detail'!$C4629,'B. Consumer Budget'!$E$11:$F$2010,2,FALSE)),"")</f>
        <v/>
      </c>
      <c r="P4629" s="94"/>
      <c r="Q4629" s="94"/>
    </row>
    <row r="4630" spans="2:17" x14ac:dyDescent="0.25">
      <c r="B4630" s="95">
        <f t="shared" si="142"/>
        <v>4620</v>
      </c>
      <c r="C4630" s="149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97"/>
      <c r="E4630" s="96"/>
      <c r="F4630" s="119"/>
      <c r="G4630" s="97"/>
      <c r="H4630" s="170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86"/>
      <c r="J4630" s="171" t="str">
        <f t="shared" si="141"/>
        <v/>
      </c>
      <c r="K4630" s="163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53" t="str">
        <f>IF('C. Consumer Service Detail'!$F4630="","",IF(VLOOKUP('C. Consumer Service Detail'!$F4630,'Table of Current Services'!$B$7:$F$36,'Table of Current Services'!$F$5,)="cost","Yes","No"))</f>
        <v/>
      </c>
      <c r="M4630" s="154" t="str">
        <f>IFERROR(IF('C. Consumer Service Detail'!$K4630="No Match","No",VLOOKUP('C. Consumer Service Detail'!$C4630,'B. Consumer Budget'!$E$11:$F$2010,2,FALSE)),"")</f>
        <v/>
      </c>
      <c r="P4630" s="94"/>
      <c r="Q4630" s="94"/>
    </row>
    <row r="4631" spans="2:17" x14ac:dyDescent="0.25">
      <c r="B4631" s="95">
        <f t="shared" si="142"/>
        <v>4621</v>
      </c>
      <c r="C4631" s="149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96"/>
      <c r="E4631" s="98"/>
      <c r="F4631" s="120"/>
      <c r="G4631" s="99"/>
      <c r="H4631" s="172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85"/>
      <c r="J4631" s="171" t="str">
        <f t="shared" si="141"/>
        <v/>
      </c>
      <c r="K4631" s="163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53" t="str">
        <f>IF('C. Consumer Service Detail'!$F4631="","",IF(VLOOKUP('C. Consumer Service Detail'!$F4631,'Table of Current Services'!$B$7:$F$36,'Table of Current Services'!$F$5,)="cost","Yes","No"))</f>
        <v/>
      </c>
      <c r="M4631" s="154" t="str">
        <f>IFERROR(IF('C. Consumer Service Detail'!$K4631="No Match","No",VLOOKUP('C. Consumer Service Detail'!$C4631,'B. Consumer Budget'!$E$11:$F$2010,2,FALSE)),"")</f>
        <v/>
      </c>
      <c r="P4631" s="94"/>
      <c r="Q4631" s="94"/>
    </row>
    <row r="4632" spans="2:17" x14ac:dyDescent="0.25">
      <c r="B4632" s="95">
        <f t="shared" si="142"/>
        <v>4622</v>
      </c>
      <c r="C4632" s="149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97"/>
      <c r="E4632" s="96"/>
      <c r="F4632" s="119"/>
      <c r="G4632" s="97"/>
      <c r="H4632" s="170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86"/>
      <c r="J4632" s="171" t="str">
        <f t="shared" si="141"/>
        <v/>
      </c>
      <c r="K4632" s="163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53" t="str">
        <f>IF('C. Consumer Service Detail'!$F4632="","",IF(VLOOKUP('C. Consumer Service Detail'!$F4632,'Table of Current Services'!$B$7:$F$36,'Table of Current Services'!$F$5,)="cost","Yes","No"))</f>
        <v/>
      </c>
      <c r="M4632" s="154" t="str">
        <f>IFERROR(IF('C. Consumer Service Detail'!$K4632="No Match","No",VLOOKUP('C. Consumer Service Detail'!$C4632,'B. Consumer Budget'!$E$11:$F$2010,2,FALSE)),"")</f>
        <v/>
      </c>
      <c r="P4632" s="94"/>
      <c r="Q4632" s="94"/>
    </row>
    <row r="4633" spans="2:17" x14ac:dyDescent="0.25">
      <c r="B4633" s="95">
        <f t="shared" si="142"/>
        <v>4623</v>
      </c>
      <c r="C4633" s="149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96"/>
      <c r="E4633" s="98"/>
      <c r="F4633" s="120"/>
      <c r="G4633" s="99"/>
      <c r="H4633" s="172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85"/>
      <c r="J4633" s="171" t="str">
        <f t="shared" si="141"/>
        <v/>
      </c>
      <c r="K4633" s="163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53" t="str">
        <f>IF('C. Consumer Service Detail'!$F4633="","",IF(VLOOKUP('C. Consumer Service Detail'!$F4633,'Table of Current Services'!$B$7:$F$36,'Table of Current Services'!$F$5,)="cost","Yes","No"))</f>
        <v/>
      </c>
      <c r="M4633" s="154" t="str">
        <f>IFERROR(IF('C. Consumer Service Detail'!$K4633="No Match","No",VLOOKUP('C. Consumer Service Detail'!$C4633,'B. Consumer Budget'!$E$11:$F$2010,2,FALSE)),"")</f>
        <v/>
      </c>
      <c r="P4633" s="94"/>
      <c r="Q4633" s="94"/>
    </row>
    <row r="4634" spans="2:17" x14ac:dyDescent="0.25">
      <c r="B4634" s="95">
        <f t="shared" si="142"/>
        <v>4624</v>
      </c>
      <c r="C4634" s="149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97"/>
      <c r="E4634" s="96"/>
      <c r="F4634" s="119"/>
      <c r="G4634" s="97"/>
      <c r="H4634" s="170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86"/>
      <c r="J4634" s="171" t="str">
        <f t="shared" si="141"/>
        <v/>
      </c>
      <c r="K4634" s="163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53" t="str">
        <f>IF('C. Consumer Service Detail'!$F4634="","",IF(VLOOKUP('C. Consumer Service Detail'!$F4634,'Table of Current Services'!$B$7:$F$36,'Table of Current Services'!$F$5,)="cost","Yes","No"))</f>
        <v/>
      </c>
      <c r="M4634" s="154" t="str">
        <f>IFERROR(IF('C. Consumer Service Detail'!$K4634="No Match","No",VLOOKUP('C. Consumer Service Detail'!$C4634,'B. Consumer Budget'!$E$11:$F$2010,2,FALSE)),"")</f>
        <v/>
      </c>
      <c r="P4634" s="94"/>
      <c r="Q4634" s="94"/>
    </row>
    <row r="4635" spans="2:17" x14ac:dyDescent="0.25">
      <c r="B4635" s="95">
        <f t="shared" si="142"/>
        <v>4625</v>
      </c>
      <c r="C4635" s="149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96"/>
      <c r="E4635" s="98"/>
      <c r="F4635" s="120"/>
      <c r="G4635" s="99"/>
      <c r="H4635" s="172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85"/>
      <c r="J4635" s="171" t="str">
        <f t="shared" si="141"/>
        <v/>
      </c>
      <c r="K4635" s="163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53" t="str">
        <f>IF('C. Consumer Service Detail'!$F4635="","",IF(VLOOKUP('C. Consumer Service Detail'!$F4635,'Table of Current Services'!$B$7:$F$36,'Table of Current Services'!$F$5,)="cost","Yes","No"))</f>
        <v/>
      </c>
      <c r="M4635" s="154" t="str">
        <f>IFERROR(IF('C. Consumer Service Detail'!$K4635="No Match","No",VLOOKUP('C. Consumer Service Detail'!$C4635,'B. Consumer Budget'!$E$11:$F$2010,2,FALSE)),"")</f>
        <v/>
      </c>
      <c r="P4635" s="94"/>
      <c r="Q4635" s="94"/>
    </row>
    <row r="4636" spans="2:17" x14ac:dyDescent="0.25">
      <c r="B4636" s="95">
        <f t="shared" si="142"/>
        <v>4626</v>
      </c>
      <c r="C4636" s="149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97"/>
      <c r="E4636" s="96"/>
      <c r="F4636" s="119"/>
      <c r="G4636" s="97"/>
      <c r="H4636" s="170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86"/>
      <c r="J4636" s="171" t="str">
        <f t="shared" si="141"/>
        <v/>
      </c>
      <c r="K4636" s="163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53" t="str">
        <f>IF('C. Consumer Service Detail'!$F4636="","",IF(VLOOKUP('C. Consumer Service Detail'!$F4636,'Table of Current Services'!$B$7:$F$36,'Table of Current Services'!$F$5,)="cost","Yes","No"))</f>
        <v/>
      </c>
      <c r="M4636" s="154" t="str">
        <f>IFERROR(IF('C. Consumer Service Detail'!$K4636="No Match","No",VLOOKUP('C. Consumer Service Detail'!$C4636,'B. Consumer Budget'!$E$11:$F$2010,2,FALSE)),"")</f>
        <v/>
      </c>
      <c r="P4636" s="94"/>
      <c r="Q4636" s="94"/>
    </row>
    <row r="4637" spans="2:17" x14ac:dyDescent="0.25">
      <c r="B4637" s="95">
        <f t="shared" si="142"/>
        <v>4627</v>
      </c>
      <c r="C4637" s="149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96"/>
      <c r="E4637" s="98"/>
      <c r="F4637" s="120"/>
      <c r="G4637" s="99"/>
      <c r="H4637" s="172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85"/>
      <c r="J4637" s="171" t="str">
        <f t="shared" si="141"/>
        <v/>
      </c>
      <c r="K4637" s="163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53" t="str">
        <f>IF('C. Consumer Service Detail'!$F4637="","",IF(VLOOKUP('C. Consumer Service Detail'!$F4637,'Table of Current Services'!$B$7:$F$36,'Table of Current Services'!$F$5,)="cost","Yes","No"))</f>
        <v/>
      </c>
      <c r="M4637" s="154" t="str">
        <f>IFERROR(IF('C. Consumer Service Detail'!$K4637="No Match","No",VLOOKUP('C. Consumer Service Detail'!$C4637,'B. Consumer Budget'!$E$11:$F$2010,2,FALSE)),"")</f>
        <v/>
      </c>
      <c r="P4637" s="94"/>
      <c r="Q4637" s="94"/>
    </row>
    <row r="4638" spans="2:17" x14ac:dyDescent="0.25">
      <c r="B4638" s="95">
        <f t="shared" si="142"/>
        <v>4628</v>
      </c>
      <c r="C4638" s="149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97"/>
      <c r="E4638" s="96"/>
      <c r="F4638" s="119"/>
      <c r="G4638" s="97"/>
      <c r="H4638" s="170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86"/>
      <c r="J4638" s="171" t="str">
        <f t="shared" si="141"/>
        <v/>
      </c>
      <c r="K4638" s="163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53" t="str">
        <f>IF('C. Consumer Service Detail'!$F4638="","",IF(VLOOKUP('C. Consumer Service Detail'!$F4638,'Table of Current Services'!$B$7:$F$36,'Table of Current Services'!$F$5,)="cost","Yes","No"))</f>
        <v/>
      </c>
      <c r="M4638" s="154" t="str">
        <f>IFERROR(IF('C. Consumer Service Detail'!$K4638="No Match","No",VLOOKUP('C. Consumer Service Detail'!$C4638,'B. Consumer Budget'!$E$11:$F$2010,2,FALSE)),"")</f>
        <v/>
      </c>
      <c r="P4638" s="94"/>
      <c r="Q4638" s="94"/>
    </row>
    <row r="4639" spans="2:17" x14ac:dyDescent="0.25">
      <c r="B4639" s="95">
        <f t="shared" si="142"/>
        <v>4629</v>
      </c>
      <c r="C4639" s="149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96"/>
      <c r="E4639" s="98"/>
      <c r="F4639" s="120"/>
      <c r="G4639" s="99"/>
      <c r="H4639" s="172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85"/>
      <c r="J4639" s="171" t="str">
        <f t="shared" si="141"/>
        <v/>
      </c>
      <c r="K4639" s="163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53" t="str">
        <f>IF('C. Consumer Service Detail'!$F4639="","",IF(VLOOKUP('C. Consumer Service Detail'!$F4639,'Table of Current Services'!$B$7:$F$36,'Table of Current Services'!$F$5,)="cost","Yes","No"))</f>
        <v/>
      </c>
      <c r="M4639" s="154" t="str">
        <f>IFERROR(IF('C. Consumer Service Detail'!$K4639="No Match","No",VLOOKUP('C. Consumer Service Detail'!$C4639,'B. Consumer Budget'!$E$11:$F$2010,2,FALSE)),"")</f>
        <v/>
      </c>
      <c r="P4639" s="94"/>
      <c r="Q4639" s="94"/>
    </row>
    <row r="4640" spans="2:17" x14ac:dyDescent="0.25">
      <c r="B4640" s="95">
        <f t="shared" si="142"/>
        <v>4630</v>
      </c>
      <c r="C4640" s="149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97"/>
      <c r="E4640" s="96"/>
      <c r="F4640" s="119"/>
      <c r="G4640" s="97"/>
      <c r="H4640" s="170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86"/>
      <c r="J4640" s="171" t="str">
        <f t="shared" si="141"/>
        <v/>
      </c>
      <c r="K4640" s="163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53" t="str">
        <f>IF('C. Consumer Service Detail'!$F4640="","",IF(VLOOKUP('C. Consumer Service Detail'!$F4640,'Table of Current Services'!$B$7:$F$36,'Table of Current Services'!$F$5,)="cost","Yes","No"))</f>
        <v/>
      </c>
      <c r="M4640" s="154" t="str">
        <f>IFERROR(IF('C. Consumer Service Detail'!$K4640="No Match","No",VLOOKUP('C. Consumer Service Detail'!$C4640,'B. Consumer Budget'!$E$11:$F$2010,2,FALSE)),"")</f>
        <v/>
      </c>
      <c r="P4640" s="94"/>
      <c r="Q4640" s="94"/>
    </row>
    <row r="4641" spans="2:17" x14ac:dyDescent="0.25">
      <c r="B4641" s="95">
        <f t="shared" si="142"/>
        <v>4631</v>
      </c>
      <c r="C4641" s="149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96"/>
      <c r="E4641" s="98"/>
      <c r="F4641" s="120"/>
      <c r="G4641" s="99"/>
      <c r="H4641" s="172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85"/>
      <c r="J4641" s="171" t="str">
        <f t="shared" si="141"/>
        <v/>
      </c>
      <c r="K4641" s="163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53" t="str">
        <f>IF('C. Consumer Service Detail'!$F4641="","",IF(VLOOKUP('C. Consumer Service Detail'!$F4641,'Table of Current Services'!$B$7:$F$36,'Table of Current Services'!$F$5,)="cost","Yes","No"))</f>
        <v/>
      </c>
      <c r="M4641" s="154" t="str">
        <f>IFERROR(IF('C. Consumer Service Detail'!$K4641="No Match","No",VLOOKUP('C. Consumer Service Detail'!$C4641,'B. Consumer Budget'!$E$11:$F$2010,2,FALSE)),"")</f>
        <v/>
      </c>
      <c r="P4641" s="94"/>
      <c r="Q4641" s="94"/>
    </row>
    <row r="4642" spans="2:17" x14ac:dyDescent="0.25">
      <c r="B4642" s="95">
        <f t="shared" si="142"/>
        <v>4632</v>
      </c>
      <c r="C4642" s="149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97"/>
      <c r="E4642" s="96"/>
      <c r="F4642" s="119"/>
      <c r="G4642" s="97"/>
      <c r="H4642" s="170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86"/>
      <c r="J4642" s="171" t="str">
        <f t="shared" si="141"/>
        <v/>
      </c>
      <c r="K4642" s="163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53" t="str">
        <f>IF('C. Consumer Service Detail'!$F4642="","",IF(VLOOKUP('C. Consumer Service Detail'!$F4642,'Table of Current Services'!$B$7:$F$36,'Table of Current Services'!$F$5,)="cost","Yes","No"))</f>
        <v/>
      </c>
      <c r="M4642" s="154" t="str">
        <f>IFERROR(IF('C. Consumer Service Detail'!$K4642="No Match","No",VLOOKUP('C. Consumer Service Detail'!$C4642,'B. Consumer Budget'!$E$11:$F$2010,2,FALSE)),"")</f>
        <v/>
      </c>
      <c r="P4642" s="94"/>
      <c r="Q4642" s="94"/>
    </row>
    <row r="4643" spans="2:17" x14ac:dyDescent="0.25">
      <c r="B4643" s="95">
        <f t="shared" si="142"/>
        <v>4633</v>
      </c>
      <c r="C4643" s="149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96"/>
      <c r="E4643" s="98"/>
      <c r="F4643" s="120"/>
      <c r="G4643" s="99"/>
      <c r="H4643" s="172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85"/>
      <c r="J4643" s="171" t="str">
        <f t="shared" si="141"/>
        <v/>
      </c>
      <c r="K4643" s="163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53" t="str">
        <f>IF('C. Consumer Service Detail'!$F4643="","",IF(VLOOKUP('C. Consumer Service Detail'!$F4643,'Table of Current Services'!$B$7:$F$36,'Table of Current Services'!$F$5,)="cost","Yes","No"))</f>
        <v/>
      </c>
      <c r="M4643" s="154" t="str">
        <f>IFERROR(IF('C. Consumer Service Detail'!$K4643="No Match","No",VLOOKUP('C. Consumer Service Detail'!$C4643,'B. Consumer Budget'!$E$11:$F$2010,2,FALSE)),"")</f>
        <v/>
      </c>
      <c r="P4643" s="94"/>
      <c r="Q4643" s="94"/>
    </row>
    <row r="4644" spans="2:17" x14ac:dyDescent="0.25">
      <c r="B4644" s="95">
        <f t="shared" si="142"/>
        <v>4634</v>
      </c>
      <c r="C4644" s="149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97"/>
      <c r="E4644" s="96"/>
      <c r="F4644" s="119"/>
      <c r="G4644" s="97"/>
      <c r="H4644" s="170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86"/>
      <c r="J4644" s="171" t="str">
        <f t="shared" si="141"/>
        <v/>
      </c>
      <c r="K4644" s="163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53" t="str">
        <f>IF('C. Consumer Service Detail'!$F4644="","",IF(VLOOKUP('C. Consumer Service Detail'!$F4644,'Table of Current Services'!$B$7:$F$36,'Table of Current Services'!$F$5,)="cost","Yes","No"))</f>
        <v/>
      </c>
      <c r="M4644" s="154" t="str">
        <f>IFERROR(IF('C. Consumer Service Detail'!$K4644="No Match","No",VLOOKUP('C. Consumer Service Detail'!$C4644,'B. Consumer Budget'!$E$11:$F$2010,2,FALSE)),"")</f>
        <v/>
      </c>
      <c r="P4644" s="94"/>
      <c r="Q4644" s="94"/>
    </row>
    <row r="4645" spans="2:17" x14ac:dyDescent="0.25">
      <c r="B4645" s="95">
        <f t="shared" si="142"/>
        <v>4635</v>
      </c>
      <c r="C4645" s="149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96"/>
      <c r="E4645" s="98"/>
      <c r="F4645" s="120"/>
      <c r="G4645" s="99"/>
      <c r="H4645" s="172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85"/>
      <c r="J4645" s="171" t="str">
        <f t="shared" si="141"/>
        <v/>
      </c>
      <c r="K4645" s="163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53" t="str">
        <f>IF('C. Consumer Service Detail'!$F4645="","",IF(VLOOKUP('C. Consumer Service Detail'!$F4645,'Table of Current Services'!$B$7:$F$36,'Table of Current Services'!$F$5,)="cost","Yes","No"))</f>
        <v/>
      </c>
      <c r="M4645" s="154" t="str">
        <f>IFERROR(IF('C. Consumer Service Detail'!$K4645="No Match","No",VLOOKUP('C. Consumer Service Detail'!$C4645,'B. Consumer Budget'!$E$11:$F$2010,2,FALSE)),"")</f>
        <v/>
      </c>
      <c r="P4645" s="94"/>
      <c r="Q4645" s="94"/>
    </row>
    <row r="4646" spans="2:17" x14ac:dyDescent="0.25">
      <c r="B4646" s="95">
        <f t="shared" si="142"/>
        <v>4636</v>
      </c>
      <c r="C4646" s="149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97"/>
      <c r="E4646" s="96"/>
      <c r="F4646" s="119"/>
      <c r="G4646" s="97"/>
      <c r="H4646" s="170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86"/>
      <c r="J4646" s="171" t="str">
        <f t="shared" si="141"/>
        <v/>
      </c>
      <c r="K4646" s="163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53" t="str">
        <f>IF('C. Consumer Service Detail'!$F4646="","",IF(VLOOKUP('C. Consumer Service Detail'!$F4646,'Table of Current Services'!$B$7:$F$36,'Table of Current Services'!$F$5,)="cost","Yes","No"))</f>
        <v/>
      </c>
      <c r="M4646" s="154" t="str">
        <f>IFERROR(IF('C. Consumer Service Detail'!$K4646="No Match","No",VLOOKUP('C. Consumer Service Detail'!$C4646,'B. Consumer Budget'!$E$11:$F$2010,2,FALSE)),"")</f>
        <v/>
      </c>
      <c r="P4646" s="94"/>
      <c r="Q4646" s="94"/>
    </row>
    <row r="4647" spans="2:17" x14ac:dyDescent="0.25">
      <c r="B4647" s="95">
        <f t="shared" si="142"/>
        <v>4637</v>
      </c>
      <c r="C4647" s="149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96"/>
      <c r="E4647" s="98"/>
      <c r="F4647" s="120"/>
      <c r="G4647" s="99"/>
      <c r="H4647" s="172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85"/>
      <c r="J4647" s="171" t="str">
        <f t="shared" si="141"/>
        <v/>
      </c>
      <c r="K4647" s="163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53" t="str">
        <f>IF('C. Consumer Service Detail'!$F4647="","",IF(VLOOKUP('C. Consumer Service Detail'!$F4647,'Table of Current Services'!$B$7:$F$36,'Table of Current Services'!$F$5,)="cost","Yes","No"))</f>
        <v/>
      </c>
      <c r="M4647" s="154" t="str">
        <f>IFERROR(IF('C. Consumer Service Detail'!$K4647="No Match","No",VLOOKUP('C. Consumer Service Detail'!$C4647,'B. Consumer Budget'!$E$11:$F$2010,2,FALSE)),"")</f>
        <v/>
      </c>
      <c r="P4647" s="94"/>
      <c r="Q4647" s="94"/>
    </row>
    <row r="4648" spans="2:17" x14ac:dyDescent="0.25">
      <c r="B4648" s="95">
        <f t="shared" si="142"/>
        <v>4638</v>
      </c>
      <c r="C4648" s="149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97"/>
      <c r="E4648" s="96"/>
      <c r="F4648" s="119"/>
      <c r="G4648" s="97"/>
      <c r="H4648" s="170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86"/>
      <c r="J4648" s="171" t="str">
        <f t="shared" si="141"/>
        <v/>
      </c>
      <c r="K4648" s="163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53" t="str">
        <f>IF('C. Consumer Service Detail'!$F4648="","",IF(VLOOKUP('C. Consumer Service Detail'!$F4648,'Table of Current Services'!$B$7:$F$36,'Table of Current Services'!$F$5,)="cost","Yes","No"))</f>
        <v/>
      </c>
      <c r="M4648" s="154" t="str">
        <f>IFERROR(IF('C. Consumer Service Detail'!$K4648="No Match","No",VLOOKUP('C. Consumer Service Detail'!$C4648,'B. Consumer Budget'!$E$11:$F$2010,2,FALSE)),"")</f>
        <v/>
      </c>
      <c r="P4648" s="94"/>
      <c r="Q4648" s="94"/>
    </row>
    <row r="4649" spans="2:17" x14ac:dyDescent="0.25">
      <c r="B4649" s="95">
        <f t="shared" si="142"/>
        <v>4639</v>
      </c>
      <c r="C4649" s="149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96"/>
      <c r="E4649" s="98"/>
      <c r="F4649" s="120"/>
      <c r="G4649" s="99"/>
      <c r="H4649" s="172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85"/>
      <c r="J4649" s="171" t="str">
        <f t="shared" si="141"/>
        <v/>
      </c>
      <c r="K4649" s="163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53" t="str">
        <f>IF('C. Consumer Service Detail'!$F4649="","",IF(VLOOKUP('C. Consumer Service Detail'!$F4649,'Table of Current Services'!$B$7:$F$36,'Table of Current Services'!$F$5,)="cost","Yes","No"))</f>
        <v/>
      </c>
      <c r="M4649" s="154" t="str">
        <f>IFERROR(IF('C. Consumer Service Detail'!$K4649="No Match","No",VLOOKUP('C. Consumer Service Detail'!$C4649,'B. Consumer Budget'!$E$11:$F$2010,2,FALSE)),"")</f>
        <v/>
      </c>
      <c r="P4649" s="94"/>
      <c r="Q4649" s="94"/>
    </row>
    <row r="4650" spans="2:17" x14ac:dyDescent="0.25">
      <c r="B4650" s="95">
        <f t="shared" si="142"/>
        <v>4640</v>
      </c>
      <c r="C4650" s="149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97"/>
      <c r="E4650" s="96"/>
      <c r="F4650" s="119"/>
      <c r="G4650" s="97"/>
      <c r="H4650" s="170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86"/>
      <c r="J4650" s="171" t="str">
        <f t="shared" si="141"/>
        <v/>
      </c>
      <c r="K4650" s="163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53" t="str">
        <f>IF('C. Consumer Service Detail'!$F4650="","",IF(VLOOKUP('C. Consumer Service Detail'!$F4650,'Table of Current Services'!$B$7:$F$36,'Table of Current Services'!$F$5,)="cost","Yes","No"))</f>
        <v/>
      </c>
      <c r="M4650" s="154" t="str">
        <f>IFERROR(IF('C. Consumer Service Detail'!$K4650="No Match","No",VLOOKUP('C. Consumer Service Detail'!$C4650,'B. Consumer Budget'!$E$11:$F$2010,2,FALSE)),"")</f>
        <v/>
      </c>
      <c r="P4650" s="94"/>
      <c r="Q4650" s="94"/>
    </row>
    <row r="4651" spans="2:17" x14ac:dyDescent="0.25">
      <c r="B4651" s="95">
        <f t="shared" si="142"/>
        <v>4641</v>
      </c>
      <c r="C4651" s="149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96"/>
      <c r="E4651" s="98"/>
      <c r="F4651" s="120"/>
      <c r="G4651" s="99"/>
      <c r="H4651" s="172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85"/>
      <c r="J4651" s="171" t="str">
        <f t="shared" si="141"/>
        <v/>
      </c>
      <c r="K4651" s="163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53" t="str">
        <f>IF('C. Consumer Service Detail'!$F4651="","",IF(VLOOKUP('C. Consumer Service Detail'!$F4651,'Table of Current Services'!$B$7:$F$36,'Table of Current Services'!$F$5,)="cost","Yes","No"))</f>
        <v/>
      </c>
      <c r="M4651" s="154" t="str">
        <f>IFERROR(IF('C. Consumer Service Detail'!$K4651="No Match","No",VLOOKUP('C. Consumer Service Detail'!$C4651,'B. Consumer Budget'!$E$11:$F$2010,2,FALSE)),"")</f>
        <v/>
      </c>
      <c r="P4651" s="94"/>
      <c r="Q4651" s="94"/>
    </row>
    <row r="4652" spans="2:17" x14ac:dyDescent="0.25">
      <c r="B4652" s="95">
        <f t="shared" si="142"/>
        <v>4642</v>
      </c>
      <c r="C4652" s="149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97"/>
      <c r="E4652" s="96"/>
      <c r="F4652" s="119"/>
      <c r="G4652" s="97"/>
      <c r="H4652" s="170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86"/>
      <c r="J4652" s="171" t="str">
        <f t="shared" si="141"/>
        <v/>
      </c>
      <c r="K4652" s="163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53" t="str">
        <f>IF('C. Consumer Service Detail'!$F4652="","",IF(VLOOKUP('C. Consumer Service Detail'!$F4652,'Table of Current Services'!$B$7:$F$36,'Table of Current Services'!$F$5,)="cost","Yes","No"))</f>
        <v/>
      </c>
      <c r="M4652" s="154" t="str">
        <f>IFERROR(IF('C. Consumer Service Detail'!$K4652="No Match","No",VLOOKUP('C. Consumer Service Detail'!$C4652,'B. Consumer Budget'!$E$11:$F$2010,2,FALSE)),"")</f>
        <v/>
      </c>
      <c r="P4652" s="94"/>
      <c r="Q4652" s="94"/>
    </row>
    <row r="4653" spans="2:17" x14ac:dyDescent="0.25">
      <c r="B4653" s="95">
        <f t="shared" si="142"/>
        <v>4643</v>
      </c>
      <c r="C4653" s="149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96"/>
      <c r="E4653" s="98"/>
      <c r="F4653" s="120"/>
      <c r="G4653" s="99"/>
      <c r="H4653" s="172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85"/>
      <c r="J4653" s="171" t="str">
        <f t="shared" si="141"/>
        <v/>
      </c>
      <c r="K4653" s="163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53" t="str">
        <f>IF('C. Consumer Service Detail'!$F4653="","",IF(VLOOKUP('C. Consumer Service Detail'!$F4653,'Table of Current Services'!$B$7:$F$36,'Table of Current Services'!$F$5,)="cost","Yes","No"))</f>
        <v/>
      </c>
      <c r="M4653" s="154" t="str">
        <f>IFERROR(IF('C. Consumer Service Detail'!$K4653="No Match","No",VLOOKUP('C. Consumer Service Detail'!$C4653,'B. Consumer Budget'!$E$11:$F$2010,2,FALSE)),"")</f>
        <v/>
      </c>
      <c r="P4653" s="94"/>
      <c r="Q4653" s="94"/>
    </row>
    <row r="4654" spans="2:17" x14ac:dyDescent="0.25">
      <c r="B4654" s="95">
        <f t="shared" si="142"/>
        <v>4644</v>
      </c>
      <c r="C4654" s="149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97"/>
      <c r="E4654" s="96"/>
      <c r="F4654" s="119"/>
      <c r="G4654" s="97"/>
      <c r="H4654" s="170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86"/>
      <c r="J4654" s="171" t="str">
        <f t="shared" si="141"/>
        <v/>
      </c>
      <c r="K4654" s="163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53" t="str">
        <f>IF('C. Consumer Service Detail'!$F4654="","",IF(VLOOKUP('C. Consumer Service Detail'!$F4654,'Table of Current Services'!$B$7:$F$36,'Table of Current Services'!$F$5,)="cost","Yes","No"))</f>
        <v/>
      </c>
      <c r="M4654" s="154" t="str">
        <f>IFERROR(IF('C. Consumer Service Detail'!$K4654="No Match","No",VLOOKUP('C. Consumer Service Detail'!$C4654,'B. Consumer Budget'!$E$11:$F$2010,2,FALSE)),"")</f>
        <v/>
      </c>
      <c r="P4654" s="94"/>
      <c r="Q4654" s="94"/>
    </row>
    <row r="4655" spans="2:17" x14ac:dyDescent="0.25">
      <c r="B4655" s="95">
        <f t="shared" si="142"/>
        <v>4645</v>
      </c>
      <c r="C4655" s="149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96"/>
      <c r="E4655" s="98"/>
      <c r="F4655" s="120"/>
      <c r="G4655" s="99"/>
      <c r="H4655" s="172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85"/>
      <c r="J4655" s="171" t="str">
        <f t="shared" si="141"/>
        <v/>
      </c>
      <c r="K4655" s="163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53" t="str">
        <f>IF('C. Consumer Service Detail'!$F4655="","",IF(VLOOKUP('C. Consumer Service Detail'!$F4655,'Table of Current Services'!$B$7:$F$36,'Table of Current Services'!$F$5,)="cost","Yes","No"))</f>
        <v/>
      </c>
      <c r="M4655" s="154" t="str">
        <f>IFERROR(IF('C. Consumer Service Detail'!$K4655="No Match","No",VLOOKUP('C. Consumer Service Detail'!$C4655,'B. Consumer Budget'!$E$11:$F$2010,2,FALSE)),"")</f>
        <v/>
      </c>
      <c r="P4655" s="94"/>
      <c r="Q4655" s="94"/>
    </row>
    <row r="4656" spans="2:17" x14ac:dyDescent="0.25">
      <c r="B4656" s="95">
        <f t="shared" si="142"/>
        <v>4646</v>
      </c>
      <c r="C4656" s="149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97"/>
      <c r="E4656" s="96"/>
      <c r="F4656" s="119"/>
      <c r="G4656" s="97"/>
      <c r="H4656" s="170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86"/>
      <c r="J4656" s="171" t="str">
        <f t="shared" si="141"/>
        <v/>
      </c>
      <c r="K4656" s="163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53" t="str">
        <f>IF('C. Consumer Service Detail'!$F4656="","",IF(VLOOKUP('C. Consumer Service Detail'!$F4656,'Table of Current Services'!$B$7:$F$36,'Table of Current Services'!$F$5,)="cost","Yes","No"))</f>
        <v/>
      </c>
      <c r="M4656" s="154" t="str">
        <f>IFERROR(IF('C. Consumer Service Detail'!$K4656="No Match","No",VLOOKUP('C. Consumer Service Detail'!$C4656,'B. Consumer Budget'!$E$11:$F$2010,2,FALSE)),"")</f>
        <v/>
      </c>
      <c r="P4656" s="94"/>
      <c r="Q4656" s="94"/>
    </row>
    <row r="4657" spans="2:17" x14ac:dyDescent="0.25">
      <c r="B4657" s="95">
        <f t="shared" si="142"/>
        <v>4647</v>
      </c>
      <c r="C4657" s="149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96"/>
      <c r="E4657" s="98"/>
      <c r="F4657" s="120"/>
      <c r="G4657" s="99"/>
      <c r="H4657" s="172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85"/>
      <c r="J4657" s="171" t="str">
        <f t="shared" si="141"/>
        <v/>
      </c>
      <c r="K4657" s="163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53" t="str">
        <f>IF('C. Consumer Service Detail'!$F4657="","",IF(VLOOKUP('C. Consumer Service Detail'!$F4657,'Table of Current Services'!$B$7:$F$36,'Table of Current Services'!$F$5,)="cost","Yes","No"))</f>
        <v/>
      </c>
      <c r="M4657" s="154" t="str">
        <f>IFERROR(IF('C. Consumer Service Detail'!$K4657="No Match","No",VLOOKUP('C. Consumer Service Detail'!$C4657,'B. Consumer Budget'!$E$11:$F$2010,2,FALSE)),"")</f>
        <v/>
      </c>
      <c r="P4657" s="94"/>
      <c r="Q4657" s="94"/>
    </row>
    <row r="4658" spans="2:17" x14ac:dyDescent="0.25">
      <c r="B4658" s="95">
        <f t="shared" si="142"/>
        <v>4648</v>
      </c>
      <c r="C4658" s="149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97"/>
      <c r="E4658" s="96"/>
      <c r="F4658" s="119"/>
      <c r="G4658" s="97"/>
      <c r="H4658" s="170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86"/>
      <c r="J4658" s="171" t="str">
        <f t="shared" si="141"/>
        <v/>
      </c>
      <c r="K4658" s="163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53" t="str">
        <f>IF('C. Consumer Service Detail'!$F4658="","",IF(VLOOKUP('C. Consumer Service Detail'!$F4658,'Table of Current Services'!$B$7:$F$36,'Table of Current Services'!$F$5,)="cost","Yes","No"))</f>
        <v/>
      </c>
      <c r="M4658" s="154" t="str">
        <f>IFERROR(IF('C. Consumer Service Detail'!$K4658="No Match","No",VLOOKUP('C. Consumer Service Detail'!$C4658,'B. Consumer Budget'!$E$11:$F$2010,2,FALSE)),"")</f>
        <v/>
      </c>
      <c r="P4658" s="94"/>
      <c r="Q4658" s="94"/>
    </row>
    <row r="4659" spans="2:17" x14ac:dyDescent="0.25">
      <c r="B4659" s="95">
        <f t="shared" si="142"/>
        <v>4649</v>
      </c>
      <c r="C4659" s="149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96"/>
      <c r="E4659" s="98"/>
      <c r="F4659" s="120"/>
      <c r="G4659" s="99"/>
      <c r="H4659" s="172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85"/>
      <c r="J4659" s="171" t="str">
        <f t="shared" si="141"/>
        <v/>
      </c>
      <c r="K4659" s="163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53" t="str">
        <f>IF('C. Consumer Service Detail'!$F4659="","",IF(VLOOKUP('C. Consumer Service Detail'!$F4659,'Table of Current Services'!$B$7:$F$36,'Table of Current Services'!$F$5,)="cost","Yes","No"))</f>
        <v/>
      </c>
      <c r="M4659" s="154" t="str">
        <f>IFERROR(IF('C. Consumer Service Detail'!$K4659="No Match","No",VLOOKUP('C. Consumer Service Detail'!$C4659,'B. Consumer Budget'!$E$11:$F$2010,2,FALSE)),"")</f>
        <v/>
      </c>
      <c r="P4659" s="94"/>
      <c r="Q4659" s="94"/>
    </row>
    <row r="4660" spans="2:17" x14ac:dyDescent="0.25">
      <c r="B4660" s="95">
        <f t="shared" si="142"/>
        <v>4650</v>
      </c>
      <c r="C4660" s="149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97"/>
      <c r="E4660" s="96"/>
      <c r="F4660" s="119"/>
      <c r="G4660" s="97"/>
      <c r="H4660" s="170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86"/>
      <c r="J4660" s="171" t="str">
        <f t="shared" si="141"/>
        <v/>
      </c>
      <c r="K4660" s="163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53" t="str">
        <f>IF('C. Consumer Service Detail'!$F4660="","",IF(VLOOKUP('C. Consumer Service Detail'!$F4660,'Table of Current Services'!$B$7:$F$36,'Table of Current Services'!$F$5,)="cost","Yes","No"))</f>
        <v/>
      </c>
      <c r="M4660" s="154" t="str">
        <f>IFERROR(IF('C. Consumer Service Detail'!$K4660="No Match","No",VLOOKUP('C. Consumer Service Detail'!$C4660,'B. Consumer Budget'!$E$11:$F$2010,2,FALSE)),"")</f>
        <v/>
      </c>
      <c r="P4660" s="94"/>
      <c r="Q4660" s="94"/>
    </row>
    <row r="4661" spans="2:17" x14ac:dyDescent="0.25">
      <c r="B4661" s="95">
        <f t="shared" si="142"/>
        <v>4651</v>
      </c>
      <c r="C4661" s="149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96"/>
      <c r="E4661" s="98"/>
      <c r="F4661" s="120"/>
      <c r="G4661" s="99"/>
      <c r="H4661" s="172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85"/>
      <c r="J4661" s="171" t="str">
        <f t="shared" si="141"/>
        <v/>
      </c>
      <c r="K4661" s="163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53" t="str">
        <f>IF('C. Consumer Service Detail'!$F4661="","",IF(VLOOKUP('C. Consumer Service Detail'!$F4661,'Table of Current Services'!$B$7:$F$36,'Table of Current Services'!$F$5,)="cost","Yes","No"))</f>
        <v/>
      </c>
      <c r="M4661" s="154" t="str">
        <f>IFERROR(IF('C. Consumer Service Detail'!$K4661="No Match","No",VLOOKUP('C. Consumer Service Detail'!$C4661,'B. Consumer Budget'!$E$11:$F$2010,2,FALSE)),"")</f>
        <v/>
      </c>
      <c r="P4661" s="94"/>
      <c r="Q4661" s="94"/>
    </row>
    <row r="4662" spans="2:17" x14ac:dyDescent="0.25">
      <c r="B4662" s="95">
        <f t="shared" si="142"/>
        <v>4652</v>
      </c>
      <c r="C4662" s="149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97"/>
      <c r="E4662" s="96"/>
      <c r="F4662" s="119"/>
      <c r="G4662" s="97"/>
      <c r="H4662" s="170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86"/>
      <c r="J4662" s="171" t="str">
        <f t="shared" si="141"/>
        <v/>
      </c>
      <c r="K4662" s="163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53" t="str">
        <f>IF('C. Consumer Service Detail'!$F4662="","",IF(VLOOKUP('C. Consumer Service Detail'!$F4662,'Table of Current Services'!$B$7:$F$36,'Table of Current Services'!$F$5,)="cost","Yes","No"))</f>
        <v/>
      </c>
      <c r="M4662" s="154" t="str">
        <f>IFERROR(IF('C. Consumer Service Detail'!$K4662="No Match","No",VLOOKUP('C. Consumer Service Detail'!$C4662,'B. Consumer Budget'!$E$11:$F$2010,2,FALSE)),"")</f>
        <v/>
      </c>
      <c r="P4662" s="94"/>
      <c r="Q4662" s="94"/>
    </row>
    <row r="4663" spans="2:17" x14ac:dyDescent="0.25">
      <c r="B4663" s="95">
        <f t="shared" si="142"/>
        <v>4653</v>
      </c>
      <c r="C4663" s="149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96"/>
      <c r="E4663" s="98"/>
      <c r="F4663" s="120"/>
      <c r="G4663" s="99"/>
      <c r="H4663" s="172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85"/>
      <c r="J4663" s="171" t="str">
        <f t="shared" si="141"/>
        <v/>
      </c>
      <c r="K4663" s="163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53" t="str">
        <f>IF('C. Consumer Service Detail'!$F4663="","",IF(VLOOKUP('C. Consumer Service Detail'!$F4663,'Table of Current Services'!$B$7:$F$36,'Table of Current Services'!$F$5,)="cost","Yes","No"))</f>
        <v/>
      </c>
      <c r="M4663" s="154" t="str">
        <f>IFERROR(IF('C. Consumer Service Detail'!$K4663="No Match","No",VLOOKUP('C. Consumer Service Detail'!$C4663,'B. Consumer Budget'!$E$11:$F$2010,2,FALSE)),"")</f>
        <v/>
      </c>
      <c r="P4663" s="94"/>
      <c r="Q4663" s="94"/>
    </row>
    <row r="4664" spans="2:17" x14ac:dyDescent="0.25">
      <c r="B4664" s="95">
        <f t="shared" si="142"/>
        <v>4654</v>
      </c>
      <c r="C4664" s="149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97"/>
      <c r="E4664" s="96"/>
      <c r="F4664" s="119"/>
      <c r="G4664" s="97"/>
      <c r="H4664" s="170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86"/>
      <c r="J4664" s="171" t="str">
        <f t="shared" si="141"/>
        <v/>
      </c>
      <c r="K4664" s="163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53" t="str">
        <f>IF('C. Consumer Service Detail'!$F4664="","",IF(VLOOKUP('C. Consumer Service Detail'!$F4664,'Table of Current Services'!$B$7:$F$36,'Table of Current Services'!$F$5,)="cost","Yes","No"))</f>
        <v/>
      </c>
      <c r="M4664" s="154" t="str">
        <f>IFERROR(IF('C. Consumer Service Detail'!$K4664="No Match","No",VLOOKUP('C. Consumer Service Detail'!$C4664,'B. Consumer Budget'!$E$11:$F$2010,2,FALSE)),"")</f>
        <v/>
      </c>
      <c r="P4664" s="94"/>
      <c r="Q4664" s="94"/>
    </row>
    <row r="4665" spans="2:17" x14ac:dyDescent="0.25">
      <c r="B4665" s="95">
        <f t="shared" si="142"/>
        <v>4655</v>
      </c>
      <c r="C4665" s="149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96"/>
      <c r="E4665" s="98"/>
      <c r="F4665" s="120"/>
      <c r="G4665" s="99"/>
      <c r="H4665" s="172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85"/>
      <c r="J4665" s="171" t="str">
        <f t="shared" si="141"/>
        <v/>
      </c>
      <c r="K4665" s="163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53" t="str">
        <f>IF('C. Consumer Service Detail'!$F4665="","",IF(VLOOKUP('C. Consumer Service Detail'!$F4665,'Table of Current Services'!$B$7:$F$36,'Table of Current Services'!$F$5,)="cost","Yes","No"))</f>
        <v/>
      </c>
      <c r="M4665" s="154" t="str">
        <f>IFERROR(IF('C. Consumer Service Detail'!$K4665="No Match","No",VLOOKUP('C. Consumer Service Detail'!$C4665,'B. Consumer Budget'!$E$11:$F$2010,2,FALSE)),"")</f>
        <v/>
      </c>
      <c r="P4665" s="94"/>
      <c r="Q4665" s="94"/>
    </row>
    <row r="4666" spans="2:17" x14ac:dyDescent="0.25">
      <c r="B4666" s="95">
        <f t="shared" si="142"/>
        <v>4656</v>
      </c>
      <c r="C4666" s="149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97"/>
      <c r="E4666" s="96"/>
      <c r="F4666" s="119"/>
      <c r="G4666" s="97"/>
      <c r="H4666" s="170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86"/>
      <c r="J4666" s="171" t="str">
        <f t="shared" si="141"/>
        <v/>
      </c>
      <c r="K4666" s="163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53" t="str">
        <f>IF('C. Consumer Service Detail'!$F4666="","",IF(VLOOKUP('C. Consumer Service Detail'!$F4666,'Table of Current Services'!$B$7:$F$36,'Table of Current Services'!$F$5,)="cost","Yes","No"))</f>
        <v/>
      </c>
      <c r="M4666" s="154" t="str">
        <f>IFERROR(IF('C. Consumer Service Detail'!$K4666="No Match","No",VLOOKUP('C. Consumer Service Detail'!$C4666,'B. Consumer Budget'!$E$11:$F$2010,2,FALSE)),"")</f>
        <v/>
      </c>
      <c r="P4666" s="94"/>
      <c r="Q4666" s="94"/>
    </row>
    <row r="4667" spans="2:17" x14ac:dyDescent="0.25">
      <c r="B4667" s="95">
        <f t="shared" si="142"/>
        <v>4657</v>
      </c>
      <c r="C4667" s="149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96"/>
      <c r="E4667" s="98"/>
      <c r="F4667" s="120"/>
      <c r="G4667" s="99"/>
      <c r="H4667" s="172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85"/>
      <c r="J4667" s="171" t="str">
        <f t="shared" si="141"/>
        <v/>
      </c>
      <c r="K4667" s="163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53" t="str">
        <f>IF('C. Consumer Service Detail'!$F4667="","",IF(VLOOKUP('C. Consumer Service Detail'!$F4667,'Table of Current Services'!$B$7:$F$36,'Table of Current Services'!$F$5,)="cost","Yes","No"))</f>
        <v/>
      </c>
      <c r="M4667" s="154" t="str">
        <f>IFERROR(IF('C. Consumer Service Detail'!$K4667="No Match","No",VLOOKUP('C. Consumer Service Detail'!$C4667,'B. Consumer Budget'!$E$11:$F$2010,2,FALSE)),"")</f>
        <v/>
      </c>
      <c r="P4667" s="94"/>
      <c r="Q4667" s="94"/>
    </row>
    <row r="4668" spans="2:17" x14ac:dyDescent="0.25">
      <c r="B4668" s="95">
        <f t="shared" si="142"/>
        <v>4658</v>
      </c>
      <c r="C4668" s="149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97"/>
      <c r="E4668" s="96"/>
      <c r="F4668" s="119"/>
      <c r="G4668" s="97"/>
      <c r="H4668" s="170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86"/>
      <c r="J4668" s="171" t="str">
        <f t="shared" si="141"/>
        <v/>
      </c>
      <c r="K4668" s="163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53" t="str">
        <f>IF('C. Consumer Service Detail'!$F4668="","",IF(VLOOKUP('C. Consumer Service Detail'!$F4668,'Table of Current Services'!$B$7:$F$36,'Table of Current Services'!$F$5,)="cost","Yes","No"))</f>
        <v/>
      </c>
      <c r="M4668" s="154" t="str">
        <f>IFERROR(IF('C. Consumer Service Detail'!$K4668="No Match","No",VLOOKUP('C. Consumer Service Detail'!$C4668,'B. Consumer Budget'!$E$11:$F$2010,2,FALSE)),"")</f>
        <v/>
      </c>
      <c r="P4668" s="94"/>
      <c r="Q4668" s="94"/>
    </row>
    <row r="4669" spans="2:17" x14ac:dyDescent="0.25">
      <c r="B4669" s="95">
        <f t="shared" si="142"/>
        <v>4659</v>
      </c>
      <c r="C4669" s="149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96"/>
      <c r="E4669" s="98"/>
      <c r="F4669" s="120"/>
      <c r="G4669" s="99"/>
      <c r="H4669" s="172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85"/>
      <c r="J4669" s="171" t="str">
        <f t="shared" si="141"/>
        <v/>
      </c>
      <c r="K4669" s="163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53" t="str">
        <f>IF('C. Consumer Service Detail'!$F4669="","",IF(VLOOKUP('C. Consumer Service Detail'!$F4669,'Table of Current Services'!$B$7:$F$36,'Table of Current Services'!$F$5,)="cost","Yes","No"))</f>
        <v/>
      </c>
      <c r="M4669" s="154" t="str">
        <f>IFERROR(IF('C. Consumer Service Detail'!$K4669="No Match","No",VLOOKUP('C. Consumer Service Detail'!$C4669,'B. Consumer Budget'!$E$11:$F$2010,2,FALSE)),"")</f>
        <v/>
      </c>
      <c r="P4669" s="94"/>
      <c r="Q4669" s="94"/>
    </row>
    <row r="4670" spans="2:17" x14ac:dyDescent="0.25">
      <c r="B4670" s="95">
        <f t="shared" si="142"/>
        <v>4660</v>
      </c>
      <c r="C4670" s="149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97"/>
      <c r="E4670" s="96"/>
      <c r="F4670" s="119"/>
      <c r="G4670" s="97"/>
      <c r="H4670" s="170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86"/>
      <c r="J4670" s="171" t="str">
        <f t="shared" si="141"/>
        <v/>
      </c>
      <c r="K4670" s="163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53" t="str">
        <f>IF('C. Consumer Service Detail'!$F4670="","",IF(VLOOKUP('C. Consumer Service Detail'!$F4670,'Table of Current Services'!$B$7:$F$36,'Table of Current Services'!$F$5,)="cost","Yes","No"))</f>
        <v/>
      </c>
      <c r="M4670" s="154" t="str">
        <f>IFERROR(IF('C. Consumer Service Detail'!$K4670="No Match","No",VLOOKUP('C. Consumer Service Detail'!$C4670,'B. Consumer Budget'!$E$11:$F$2010,2,FALSE)),"")</f>
        <v/>
      </c>
      <c r="P4670" s="94"/>
      <c r="Q4670" s="94"/>
    </row>
    <row r="4671" spans="2:17" x14ac:dyDescent="0.25">
      <c r="B4671" s="95">
        <f t="shared" si="142"/>
        <v>4661</v>
      </c>
      <c r="C4671" s="149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96"/>
      <c r="E4671" s="98"/>
      <c r="F4671" s="120"/>
      <c r="G4671" s="99"/>
      <c r="H4671" s="172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85"/>
      <c r="J4671" s="171" t="str">
        <f t="shared" si="141"/>
        <v/>
      </c>
      <c r="K4671" s="163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53" t="str">
        <f>IF('C. Consumer Service Detail'!$F4671="","",IF(VLOOKUP('C. Consumer Service Detail'!$F4671,'Table of Current Services'!$B$7:$F$36,'Table of Current Services'!$F$5,)="cost","Yes","No"))</f>
        <v/>
      </c>
      <c r="M4671" s="154" t="str">
        <f>IFERROR(IF('C. Consumer Service Detail'!$K4671="No Match","No",VLOOKUP('C. Consumer Service Detail'!$C4671,'B. Consumer Budget'!$E$11:$F$2010,2,FALSE)),"")</f>
        <v/>
      </c>
      <c r="P4671" s="94"/>
      <c r="Q4671" s="94"/>
    </row>
    <row r="4672" spans="2:17" x14ac:dyDescent="0.25">
      <c r="B4672" s="95">
        <f t="shared" si="142"/>
        <v>4662</v>
      </c>
      <c r="C4672" s="149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97"/>
      <c r="E4672" s="96"/>
      <c r="F4672" s="119"/>
      <c r="G4672" s="97"/>
      <c r="H4672" s="170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86"/>
      <c r="J4672" s="171" t="str">
        <f t="shared" si="141"/>
        <v/>
      </c>
      <c r="K4672" s="163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53" t="str">
        <f>IF('C. Consumer Service Detail'!$F4672="","",IF(VLOOKUP('C. Consumer Service Detail'!$F4672,'Table of Current Services'!$B$7:$F$36,'Table of Current Services'!$F$5,)="cost","Yes","No"))</f>
        <v/>
      </c>
      <c r="M4672" s="154" t="str">
        <f>IFERROR(IF('C. Consumer Service Detail'!$K4672="No Match","No",VLOOKUP('C. Consumer Service Detail'!$C4672,'B. Consumer Budget'!$E$11:$F$2010,2,FALSE)),"")</f>
        <v/>
      </c>
      <c r="P4672" s="94"/>
      <c r="Q4672" s="94"/>
    </row>
    <row r="4673" spans="2:17" x14ac:dyDescent="0.25">
      <c r="B4673" s="95">
        <f t="shared" si="142"/>
        <v>4663</v>
      </c>
      <c r="C4673" s="149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96"/>
      <c r="E4673" s="98"/>
      <c r="F4673" s="120"/>
      <c r="G4673" s="99"/>
      <c r="H4673" s="172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85"/>
      <c r="J4673" s="171" t="str">
        <f t="shared" si="141"/>
        <v/>
      </c>
      <c r="K4673" s="163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53" t="str">
        <f>IF('C. Consumer Service Detail'!$F4673="","",IF(VLOOKUP('C. Consumer Service Detail'!$F4673,'Table of Current Services'!$B$7:$F$36,'Table of Current Services'!$F$5,)="cost","Yes","No"))</f>
        <v/>
      </c>
      <c r="M4673" s="154" t="str">
        <f>IFERROR(IF('C. Consumer Service Detail'!$K4673="No Match","No",VLOOKUP('C. Consumer Service Detail'!$C4673,'B. Consumer Budget'!$E$11:$F$2010,2,FALSE)),"")</f>
        <v/>
      </c>
      <c r="P4673" s="94"/>
      <c r="Q4673" s="94"/>
    </row>
    <row r="4674" spans="2:17" x14ac:dyDescent="0.25">
      <c r="B4674" s="95">
        <f t="shared" si="142"/>
        <v>4664</v>
      </c>
      <c r="C4674" s="149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97"/>
      <c r="E4674" s="96"/>
      <c r="F4674" s="119"/>
      <c r="G4674" s="97"/>
      <c r="H4674" s="170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86"/>
      <c r="J4674" s="171" t="str">
        <f t="shared" si="141"/>
        <v/>
      </c>
      <c r="K4674" s="163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53" t="str">
        <f>IF('C. Consumer Service Detail'!$F4674="","",IF(VLOOKUP('C. Consumer Service Detail'!$F4674,'Table of Current Services'!$B$7:$F$36,'Table of Current Services'!$F$5,)="cost","Yes","No"))</f>
        <v/>
      </c>
      <c r="M4674" s="154" t="str">
        <f>IFERROR(IF('C. Consumer Service Detail'!$K4674="No Match","No",VLOOKUP('C. Consumer Service Detail'!$C4674,'B. Consumer Budget'!$E$11:$F$2010,2,FALSE)),"")</f>
        <v/>
      </c>
      <c r="P4674" s="94"/>
      <c r="Q4674" s="94"/>
    </row>
    <row r="4675" spans="2:17" x14ac:dyDescent="0.25">
      <c r="B4675" s="95">
        <f t="shared" si="142"/>
        <v>4665</v>
      </c>
      <c r="C4675" s="149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96"/>
      <c r="E4675" s="98"/>
      <c r="F4675" s="120"/>
      <c r="G4675" s="99"/>
      <c r="H4675" s="172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85"/>
      <c r="J4675" s="171" t="str">
        <f t="shared" si="141"/>
        <v/>
      </c>
      <c r="K4675" s="163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53" t="str">
        <f>IF('C. Consumer Service Detail'!$F4675="","",IF(VLOOKUP('C. Consumer Service Detail'!$F4675,'Table of Current Services'!$B$7:$F$36,'Table of Current Services'!$F$5,)="cost","Yes","No"))</f>
        <v/>
      </c>
      <c r="M4675" s="154" t="str">
        <f>IFERROR(IF('C. Consumer Service Detail'!$K4675="No Match","No",VLOOKUP('C. Consumer Service Detail'!$C4675,'B. Consumer Budget'!$E$11:$F$2010,2,FALSE)),"")</f>
        <v/>
      </c>
      <c r="P4675" s="94"/>
      <c r="Q4675" s="94"/>
    </row>
    <row r="4676" spans="2:17" x14ac:dyDescent="0.25">
      <c r="B4676" s="95">
        <f t="shared" si="142"/>
        <v>4666</v>
      </c>
      <c r="C4676" s="149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97"/>
      <c r="E4676" s="96"/>
      <c r="F4676" s="119"/>
      <c r="G4676" s="97"/>
      <c r="H4676" s="170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86"/>
      <c r="J4676" s="171" t="str">
        <f t="shared" si="141"/>
        <v/>
      </c>
      <c r="K4676" s="163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53" t="str">
        <f>IF('C. Consumer Service Detail'!$F4676="","",IF(VLOOKUP('C. Consumer Service Detail'!$F4676,'Table of Current Services'!$B$7:$F$36,'Table of Current Services'!$F$5,)="cost","Yes","No"))</f>
        <v/>
      </c>
      <c r="M4676" s="154" t="str">
        <f>IFERROR(IF('C. Consumer Service Detail'!$K4676="No Match","No",VLOOKUP('C. Consumer Service Detail'!$C4676,'B. Consumer Budget'!$E$11:$F$2010,2,FALSE)),"")</f>
        <v/>
      </c>
      <c r="P4676" s="94"/>
      <c r="Q4676" s="94"/>
    </row>
    <row r="4677" spans="2:17" x14ac:dyDescent="0.25">
      <c r="B4677" s="95">
        <f t="shared" si="142"/>
        <v>4667</v>
      </c>
      <c r="C4677" s="149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96"/>
      <c r="E4677" s="98"/>
      <c r="F4677" s="120"/>
      <c r="G4677" s="99"/>
      <c r="H4677" s="172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85"/>
      <c r="J4677" s="171" t="str">
        <f t="shared" si="141"/>
        <v/>
      </c>
      <c r="K4677" s="163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53" t="str">
        <f>IF('C. Consumer Service Detail'!$F4677="","",IF(VLOOKUP('C. Consumer Service Detail'!$F4677,'Table of Current Services'!$B$7:$F$36,'Table of Current Services'!$F$5,)="cost","Yes","No"))</f>
        <v/>
      </c>
      <c r="M4677" s="154" t="str">
        <f>IFERROR(IF('C. Consumer Service Detail'!$K4677="No Match","No",VLOOKUP('C. Consumer Service Detail'!$C4677,'B. Consumer Budget'!$E$11:$F$2010,2,FALSE)),"")</f>
        <v/>
      </c>
      <c r="P4677" s="94"/>
      <c r="Q4677" s="94"/>
    </row>
    <row r="4678" spans="2:17" x14ac:dyDescent="0.25">
      <c r="B4678" s="95">
        <f t="shared" si="142"/>
        <v>4668</v>
      </c>
      <c r="C4678" s="149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97"/>
      <c r="E4678" s="96"/>
      <c r="F4678" s="119"/>
      <c r="G4678" s="97"/>
      <c r="H4678" s="170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86"/>
      <c r="J4678" s="171" t="str">
        <f t="shared" si="141"/>
        <v/>
      </c>
      <c r="K4678" s="163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53" t="str">
        <f>IF('C. Consumer Service Detail'!$F4678="","",IF(VLOOKUP('C. Consumer Service Detail'!$F4678,'Table of Current Services'!$B$7:$F$36,'Table of Current Services'!$F$5,)="cost","Yes","No"))</f>
        <v/>
      </c>
      <c r="M4678" s="154" t="str">
        <f>IFERROR(IF('C. Consumer Service Detail'!$K4678="No Match","No",VLOOKUP('C. Consumer Service Detail'!$C4678,'B. Consumer Budget'!$E$11:$F$2010,2,FALSE)),"")</f>
        <v/>
      </c>
      <c r="P4678" s="94"/>
      <c r="Q4678" s="94"/>
    </row>
    <row r="4679" spans="2:17" x14ac:dyDescent="0.25">
      <c r="B4679" s="95">
        <f t="shared" si="142"/>
        <v>4669</v>
      </c>
      <c r="C4679" s="149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96"/>
      <c r="E4679" s="98"/>
      <c r="F4679" s="120"/>
      <c r="G4679" s="99"/>
      <c r="H4679" s="172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85"/>
      <c r="J4679" s="171" t="str">
        <f t="shared" si="141"/>
        <v/>
      </c>
      <c r="K4679" s="163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53" t="str">
        <f>IF('C. Consumer Service Detail'!$F4679="","",IF(VLOOKUP('C. Consumer Service Detail'!$F4679,'Table of Current Services'!$B$7:$F$36,'Table of Current Services'!$F$5,)="cost","Yes","No"))</f>
        <v/>
      </c>
      <c r="M4679" s="154" t="str">
        <f>IFERROR(IF('C. Consumer Service Detail'!$K4679="No Match","No",VLOOKUP('C. Consumer Service Detail'!$C4679,'B. Consumer Budget'!$E$11:$F$2010,2,FALSE)),"")</f>
        <v/>
      </c>
      <c r="P4679" s="94"/>
      <c r="Q4679" s="94"/>
    </row>
    <row r="4680" spans="2:17" x14ac:dyDescent="0.25">
      <c r="B4680" s="95">
        <f t="shared" si="142"/>
        <v>4670</v>
      </c>
      <c r="C4680" s="149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97"/>
      <c r="E4680" s="96"/>
      <c r="F4680" s="119"/>
      <c r="G4680" s="97"/>
      <c r="H4680" s="170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86"/>
      <c r="J4680" s="171" t="str">
        <f t="shared" si="141"/>
        <v/>
      </c>
      <c r="K4680" s="163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53" t="str">
        <f>IF('C. Consumer Service Detail'!$F4680="","",IF(VLOOKUP('C. Consumer Service Detail'!$F4680,'Table of Current Services'!$B$7:$F$36,'Table of Current Services'!$F$5,)="cost","Yes","No"))</f>
        <v/>
      </c>
      <c r="M4680" s="154" t="str">
        <f>IFERROR(IF('C. Consumer Service Detail'!$K4680="No Match","No",VLOOKUP('C. Consumer Service Detail'!$C4680,'B. Consumer Budget'!$E$11:$F$2010,2,FALSE)),"")</f>
        <v/>
      </c>
      <c r="P4680" s="94"/>
      <c r="Q4680" s="94"/>
    </row>
    <row r="4681" spans="2:17" x14ac:dyDescent="0.25">
      <c r="B4681" s="95">
        <f t="shared" si="142"/>
        <v>4671</v>
      </c>
      <c r="C4681" s="149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96"/>
      <c r="E4681" s="98"/>
      <c r="F4681" s="120"/>
      <c r="G4681" s="99"/>
      <c r="H4681" s="172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85"/>
      <c r="J4681" s="171" t="str">
        <f t="shared" si="141"/>
        <v/>
      </c>
      <c r="K4681" s="163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53" t="str">
        <f>IF('C. Consumer Service Detail'!$F4681="","",IF(VLOOKUP('C. Consumer Service Detail'!$F4681,'Table of Current Services'!$B$7:$F$36,'Table of Current Services'!$F$5,)="cost","Yes","No"))</f>
        <v/>
      </c>
      <c r="M4681" s="154" t="str">
        <f>IFERROR(IF('C. Consumer Service Detail'!$K4681="No Match","No",VLOOKUP('C. Consumer Service Detail'!$C4681,'B. Consumer Budget'!$E$11:$F$2010,2,FALSE)),"")</f>
        <v/>
      </c>
      <c r="P4681" s="94"/>
      <c r="Q4681" s="94"/>
    </row>
    <row r="4682" spans="2:17" x14ac:dyDescent="0.25">
      <c r="B4682" s="95">
        <f t="shared" si="142"/>
        <v>4672</v>
      </c>
      <c r="C4682" s="149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97"/>
      <c r="E4682" s="96"/>
      <c r="F4682" s="119"/>
      <c r="G4682" s="97"/>
      <c r="H4682" s="170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86"/>
      <c r="J4682" s="171" t="str">
        <f t="shared" si="141"/>
        <v/>
      </c>
      <c r="K4682" s="163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53" t="str">
        <f>IF('C. Consumer Service Detail'!$F4682="","",IF(VLOOKUP('C. Consumer Service Detail'!$F4682,'Table of Current Services'!$B$7:$F$36,'Table of Current Services'!$F$5,)="cost","Yes","No"))</f>
        <v/>
      </c>
      <c r="M4682" s="154" t="str">
        <f>IFERROR(IF('C. Consumer Service Detail'!$K4682="No Match","No",VLOOKUP('C. Consumer Service Detail'!$C4682,'B. Consumer Budget'!$E$11:$F$2010,2,FALSE)),"")</f>
        <v/>
      </c>
      <c r="P4682" s="94"/>
      <c r="Q4682" s="94"/>
    </row>
    <row r="4683" spans="2:17" x14ac:dyDescent="0.25">
      <c r="B4683" s="95">
        <f t="shared" si="142"/>
        <v>4673</v>
      </c>
      <c r="C4683" s="149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96"/>
      <c r="E4683" s="98"/>
      <c r="F4683" s="120"/>
      <c r="G4683" s="99"/>
      <c r="H4683" s="172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85"/>
      <c r="J4683" s="171" t="str">
        <f t="shared" ref="J4683:J4746" si="143">IFERROR(IF($H4683&gt;0,$H4683*$I4683,$I4683),"")</f>
        <v/>
      </c>
      <c r="K4683" s="163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53" t="str">
        <f>IF('C. Consumer Service Detail'!$F4683="","",IF(VLOOKUP('C. Consumer Service Detail'!$F4683,'Table of Current Services'!$B$7:$F$36,'Table of Current Services'!$F$5,)="cost","Yes","No"))</f>
        <v/>
      </c>
      <c r="M4683" s="154" t="str">
        <f>IFERROR(IF('C. Consumer Service Detail'!$K4683="No Match","No",VLOOKUP('C. Consumer Service Detail'!$C4683,'B. Consumer Budget'!$E$11:$F$2010,2,FALSE)),"")</f>
        <v/>
      </c>
      <c r="P4683" s="94"/>
      <c r="Q4683" s="94"/>
    </row>
    <row r="4684" spans="2:17" x14ac:dyDescent="0.25">
      <c r="B4684" s="95">
        <f t="shared" ref="B4684:B4747" si="144">B4683+1</f>
        <v>4674</v>
      </c>
      <c r="C4684" s="149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97"/>
      <c r="E4684" s="96"/>
      <c r="F4684" s="119"/>
      <c r="G4684" s="97"/>
      <c r="H4684" s="170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86"/>
      <c r="J4684" s="171" t="str">
        <f t="shared" si="143"/>
        <v/>
      </c>
      <c r="K4684" s="163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53" t="str">
        <f>IF('C. Consumer Service Detail'!$F4684="","",IF(VLOOKUP('C. Consumer Service Detail'!$F4684,'Table of Current Services'!$B$7:$F$36,'Table of Current Services'!$F$5,)="cost","Yes","No"))</f>
        <v/>
      </c>
      <c r="M4684" s="154" t="str">
        <f>IFERROR(IF('C. Consumer Service Detail'!$K4684="No Match","No",VLOOKUP('C. Consumer Service Detail'!$C4684,'B. Consumer Budget'!$E$11:$F$2010,2,FALSE)),"")</f>
        <v/>
      </c>
      <c r="P4684" s="94"/>
      <c r="Q4684" s="94"/>
    </row>
    <row r="4685" spans="2:17" x14ac:dyDescent="0.25">
      <c r="B4685" s="95">
        <f t="shared" si="144"/>
        <v>4675</v>
      </c>
      <c r="C4685" s="149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96"/>
      <c r="E4685" s="98"/>
      <c r="F4685" s="120"/>
      <c r="G4685" s="99"/>
      <c r="H4685" s="172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85"/>
      <c r="J4685" s="171" t="str">
        <f t="shared" si="143"/>
        <v/>
      </c>
      <c r="K4685" s="163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53" t="str">
        <f>IF('C. Consumer Service Detail'!$F4685="","",IF(VLOOKUP('C. Consumer Service Detail'!$F4685,'Table of Current Services'!$B$7:$F$36,'Table of Current Services'!$F$5,)="cost","Yes","No"))</f>
        <v/>
      </c>
      <c r="M4685" s="154" t="str">
        <f>IFERROR(IF('C. Consumer Service Detail'!$K4685="No Match","No",VLOOKUP('C. Consumer Service Detail'!$C4685,'B. Consumer Budget'!$E$11:$F$2010,2,FALSE)),"")</f>
        <v/>
      </c>
      <c r="P4685" s="94"/>
      <c r="Q4685" s="94"/>
    </row>
    <row r="4686" spans="2:17" x14ac:dyDescent="0.25">
      <c r="B4686" s="95">
        <f t="shared" si="144"/>
        <v>4676</v>
      </c>
      <c r="C4686" s="149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97"/>
      <c r="E4686" s="96"/>
      <c r="F4686" s="119"/>
      <c r="G4686" s="97"/>
      <c r="H4686" s="170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86"/>
      <c r="J4686" s="171" t="str">
        <f t="shared" si="143"/>
        <v/>
      </c>
      <c r="K4686" s="163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53" t="str">
        <f>IF('C. Consumer Service Detail'!$F4686="","",IF(VLOOKUP('C. Consumer Service Detail'!$F4686,'Table of Current Services'!$B$7:$F$36,'Table of Current Services'!$F$5,)="cost","Yes","No"))</f>
        <v/>
      </c>
      <c r="M4686" s="154" t="str">
        <f>IFERROR(IF('C. Consumer Service Detail'!$K4686="No Match","No",VLOOKUP('C. Consumer Service Detail'!$C4686,'B. Consumer Budget'!$E$11:$F$2010,2,FALSE)),"")</f>
        <v/>
      </c>
      <c r="P4686" s="94"/>
      <c r="Q4686" s="94"/>
    </row>
    <row r="4687" spans="2:17" x14ac:dyDescent="0.25">
      <c r="B4687" s="95">
        <f t="shared" si="144"/>
        <v>4677</v>
      </c>
      <c r="C4687" s="149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96"/>
      <c r="E4687" s="98"/>
      <c r="F4687" s="120"/>
      <c r="G4687" s="99"/>
      <c r="H4687" s="172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85"/>
      <c r="J4687" s="171" t="str">
        <f t="shared" si="143"/>
        <v/>
      </c>
      <c r="K4687" s="163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53" t="str">
        <f>IF('C. Consumer Service Detail'!$F4687="","",IF(VLOOKUP('C. Consumer Service Detail'!$F4687,'Table of Current Services'!$B$7:$F$36,'Table of Current Services'!$F$5,)="cost","Yes","No"))</f>
        <v/>
      </c>
      <c r="M4687" s="154" t="str">
        <f>IFERROR(IF('C. Consumer Service Detail'!$K4687="No Match","No",VLOOKUP('C. Consumer Service Detail'!$C4687,'B. Consumer Budget'!$E$11:$F$2010,2,FALSE)),"")</f>
        <v/>
      </c>
      <c r="P4687" s="94"/>
      <c r="Q4687" s="94"/>
    </row>
    <row r="4688" spans="2:17" x14ac:dyDescent="0.25">
      <c r="B4688" s="95">
        <f t="shared" si="144"/>
        <v>4678</v>
      </c>
      <c r="C4688" s="149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97"/>
      <c r="E4688" s="96"/>
      <c r="F4688" s="119"/>
      <c r="G4688" s="97"/>
      <c r="H4688" s="170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86"/>
      <c r="J4688" s="171" t="str">
        <f t="shared" si="143"/>
        <v/>
      </c>
      <c r="K4688" s="163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53" t="str">
        <f>IF('C. Consumer Service Detail'!$F4688="","",IF(VLOOKUP('C. Consumer Service Detail'!$F4688,'Table of Current Services'!$B$7:$F$36,'Table of Current Services'!$F$5,)="cost","Yes","No"))</f>
        <v/>
      </c>
      <c r="M4688" s="154" t="str">
        <f>IFERROR(IF('C. Consumer Service Detail'!$K4688="No Match","No",VLOOKUP('C. Consumer Service Detail'!$C4688,'B. Consumer Budget'!$E$11:$F$2010,2,FALSE)),"")</f>
        <v/>
      </c>
      <c r="P4688" s="94"/>
      <c r="Q4688" s="94"/>
    </row>
    <row r="4689" spans="2:17" x14ac:dyDescent="0.25">
      <c r="B4689" s="95">
        <f t="shared" si="144"/>
        <v>4679</v>
      </c>
      <c r="C4689" s="149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96"/>
      <c r="E4689" s="98"/>
      <c r="F4689" s="120"/>
      <c r="G4689" s="99"/>
      <c r="H4689" s="172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85"/>
      <c r="J4689" s="171" t="str">
        <f t="shared" si="143"/>
        <v/>
      </c>
      <c r="K4689" s="163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53" t="str">
        <f>IF('C. Consumer Service Detail'!$F4689="","",IF(VLOOKUP('C. Consumer Service Detail'!$F4689,'Table of Current Services'!$B$7:$F$36,'Table of Current Services'!$F$5,)="cost","Yes","No"))</f>
        <v/>
      </c>
      <c r="M4689" s="154" t="str">
        <f>IFERROR(IF('C. Consumer Service Detail'!$K4689="No Match","No",VLOOKUP('C. Consumer Service Detail'!$C4689,'B. Consumer Budget'!$E$11:$F$2010,2,FALSE)),"")</f>
        <v/>
      </c>
      <c r="P4689" s="94"/>
      <c r="Q4689" s="94"/>
    </row>
    <row r="4690" spans="2:17" x14ac:dyDescent="0.25">
      <c r="B4690" s="95">
        <f t="shared" si="144"/>
        <v>4680</v>
      </c>
      <c r="C4690" s="149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97"/>
      <c r="E4690" s="96"/>
      <c r="F4690" s="119"/>
      <c r="G4690" s="97"/>
      <c r="H4690" s="170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86"/>
      <c r="J4690" s="171" t="str">
        <f t="shared" si="143"/>
        <v/>
      </c>
      <c r="K4690" s="163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53" t="str">
        <f>IF('C. Consumer Service Detail'!$F4690="","",IF(VLOOKUP('C. Consumer Service Detail'!$F4690,'Table of Current Services'!$B$7:$F$36,'Table of Current Services'!$F$5,)="cost","Yes","No"))</f>
        <v/>
      </c>
      <c r="M4690" s="154" t="str">
        <f>IFERROR(IF('C. Consumer Service Detail'!$K4690="No Match","No",VLOOKUP('C. Consumer Service Detail'!$C4690,'B. Consumer Budget'!$E$11:$F$2010,2,FALSE)),"")</f>
        <v/>
      </c>
      <c r="P4690" s="94"/>
      <c r="Q4690" s="94"/>
    </row>
    <row r="4691" spans="2:17" x14ac:dyDescent="0.25">
      <c r="B4691" s="95">
        <f t="shared" si="144"/>
        <v>4681</v>
      </c>
      <c r="C4691" s="149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96"/>
      <c r="E4691" s="98"/>
      <c r="F4691" s="120"/>
      <c r="G4691" s="99"/>
      <c r="H4691" s="172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85"/>
      <c r="J4691" s="171" t="str">
        <f t="shared" si="143"/>
        <v/>
      </c>
      <c r="K4691" s="163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53" t="str">
        <f>IF('C. Consumer Service Detail'!$F4691="","",IF(VLOOKUP('C. Consumer Service Detail'!$F4691,'Table of Current Services'!$B$7:$F$36,'Table of Current Services'!$F$5,)="cost","Yes","No"))</f>
        <v/>
      </c>
      <c r="M4691" s="154" t="str">
        <f>IFERROR(IF('C. Consumer Service Detail'!$K4691="No Match","No",VLOOKUP('C. Consumer Service Detail'!$C4691,'B. Consumer Budget'!$E$11:$F$2010,2,FALSE)),"")</f>
        <v/>
      </c>
      <c r="P4691" s="94"/>
      <c r="Q4691" s="94"/>
    </row>
    <row r="4692" spans="2:17" x14ac:dyDescent="0.25">
      <c r="B4692" s="95">
        <f t="shared" si="144"/>
        <v>4682</v>
      </c>
      <c r="C4692" s="149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97"/>
      <c r="E4692" s="96"/>
      <c r="F4692" s="119"/>
      <c r="G4692" s="97"/>
      <c r="H4692" s="170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86"/>
      <c r="J4692" s="171" t="str">
        <f t="shared" si="143"/>
        <v/>
      </c>
      <c r="K4692" s="163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53" t="str">
        <f>IF('C. Consumer Service Detail'!$F4692="","",IF(VLOOKUP('C. Consumer Service Detail'!$F4692,'Table of Current Services'!$B$7:$F$36,'Table of Current Services'!$F$5,)="cost","Yes","No"))</f>
        <v/>
      </c>
      <c r="M4692" s="154" t="str">
        <f>IFERROR(IF('C. Consumer Service Detail'!$K4692="No Match","No",VLOOKUP('C. Consumer Service Detail'!$C4692,'B. Consumer Budget'!$E$11:$F$2010,2,FALSE)),"")</f>
        <v/>
      </c>
      <c r="P4692" s="94"/>
      <c r="Q4692" s="94"/>
    </row>
    <row r="4693" spans="2:17" x14ac:dyDescent="0.25">
      <c r="B4693" s="95">
        <f t="shared" si="144"/>
        <v>4683</v>
      </c>
      <c r="C4693" s="149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96"/>
      <c r="E4693" s="98"/>
      <c r="F4693" s="120"/>
      <c r="G4693" s="99"/>
      <c r="H4693" s="172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85"/>
      <c r="J4693" s="171" t="str">
        <f t="shared" si="143"/>
        <v/>
      </c>
      <c r="K4693" s="163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53" t="str">
        <f>IF('C. Consumer Service Detail'!$F4693="","",IF(VLOOKUP('C. Consumer Service Detail'!$F4693,'Table of Current Services'!$B$7:$F$36,'Table of Current Services'!$F$5,)="cost","Yes","No"))</f>
        <v/>
      </c>
      <c r="M4693" s="154" t="str">
        <f>IFERROR(IF('C. Consumer Service Detail'!$K4693="No Match","No",VLOOKUP('C. Consumer Service Detail'!$C4693,'B. Consumer Budget'!$E$11:$F$2010,2,FALSE)),"")</f>
        <v/>
      </c>
      <c r="P4693" s="94"/>
      <c r="Q4693" s="94"/>
    </row>
    <row r="4694" spans="2:17" x14ac:dyDescent="0.25">
      <c r="B4694" s="95">
        <f t="shared" si="144"/>
        <v>4684</v>
      </c>
      <c r="C4694" s="149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97"/>
      <c r="E4694" s="96"/>
      <c r="F4694" s="119"/>
      <c r="G4694" s="97"/>
      <c r="H4694" s="170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86"/>
      <c r="J4694" s="171" t="str">
        <f t="shared" si="143"/>
        <v/>
      </c>
      <c r="K4694" s="163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53" t="str">
        <f>IF('C. Consumer Service Detail'!$F4694="","",IF(VLOOKUP('C. Consumer Service Detail'!$F4694,'Table of Current Services'!$B$7:$F$36,'Table of Current Services'!$F$5,)="cost","Yes","No"))</f>
        <v/>
      </c>
      <c r="M4694" s="154" t="str">
        <f>IFERROR(IF('C. Consumer Service Detail'!$K4694="No Match","No",VLOOKUP('C. Consumer Service Detail'!$C4694,'B. Consumer Budget'!$E$11:$F$2010,2,FALSE)),"")</f>
        <v/>
      </c>
      <c r="P4694" s="94"/>
      <c r="Q4694" s="94"/>
    </row>
    <row r="4695" spans="2:17" x14ac:dyDescent="0.25">
      <c r="B4695" s="95">
        <f t="shared" si="144"/>
        <v>4685</v>
      </c>
      <c r="C4695" s="149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96"/>
      <c r="E4695" s="98"/>
      <c r="F4695" s="120"/>
      <c r="G4695" s="99"/>
      <c r="H4695" s="172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85"/>
      <c r="J4695" s="171" t="str">
        <f t="shared" si="143"/>
        <v/>
      </c>
      <c r="K4695" s="163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53" t="str">
        <f>IF('C. Consumer Service Detail'!$F4695="","",IF(VLOOKUP('C. Consumer Service Detail'!$F4695,'Table of Current Services'!$B$7:$F$36,'Table of Current Services'!$F$5,)="cost","Yes","No"))</f>
        <v/>
      </c>
      <c r="M4695" s="154" t="str">
        <f>IFERROR(IF('C. Consumer Service Detail'!$K4695="No Match","No",VLOOKUP('C. Consumer Service Detail'!$C4695,'B. Consumer Budget'!$E$11:$F$2010,2,FALSE)),"")</f>
        <v/>
      </c>
      <c r="P4695" s="94"/>
      <c r="Q4695" s="94"/>
    </row>
    <row r="4696" spans="2:17" x14ac:dyDescent="0.25">
      <c r="B4696" s="95">
        <f t="shared" si="144"/>
        <v>4686</v>
      </c>
      <c r="C4696" s="149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97"/>
      <c r="E4696" s="96"/>
      <c r="F4696" s="119"/>
      <c r="G4696" s="97"/>
      <c r="H4696" s="170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86"/>
      <c r="J4696" s="171" t="str">
        <f t="shared" si="143"/>
        <v/>
      </c>
      <c r="K4696" s="163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53" t="str">
        <f>IF('C. Consumer Service Detail'!$F4696="","",IF(VLOOKUP('C. Consumer Service Detail'!$F4696,'Table of Current Services'!$B$7:$F$36,'Table of Current Services'!$F$5,)="cost","Yes","No"))</f>
        <v/>
      </c>
      <c r="M4696" s="154" t="str">
        <f>IFERROR(IF('C. Consumer Service Detail'!$K4696="No Match","No",VLOOKUP('C. Consumer Service Detail'!$C4696,'B. Consumer Budget'!$E$11:$F$2010,2,FALSE)),"")</f>
        <v/>
      </c>
      <c r="P4696" s="94"/>
      <c r="Q4696" s="94"/>
    </row>
    <row r="4697" spans="2:17" x14ac:dyDescent="0.25">
      <c r="B4697" s="95">
        <f t="shared" si="144"/>
        <v>4687</v>
      </c>
      <c r="C4697" s="149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96"/>
      <c r="E4697" s="98"/>
      <c r="F4697" s="120"/>
      <c r="G4697" s="99"/>
      <c r="H4697" s="172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85"/>
      <c r="J4697" s="171" t="str">
        <f t="shared" si="143"/>
        <v/>
      </c>
      <c r="K4697" s="163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53" t="str">
        <f>IF('C. Consumer Service Detail'!$F4697="","",IF(VLOOKUP('C. Consumer Service Detail'!$F4697,'Table of Current Services'!$B$7:$F$36,'Table of Current Services'!$F$5,)="cost","Yes","No"))</f>
        <v/>
      </c>
      <c r="M4697" s="154" t="str">
        <f>IFERROR(IF('C. Consumer Service Detail'!$K4697="No Match","No",VLOOKUP('C. Consumer Service Detail'!$C4697,'B. Consumer Budget'!$E$11:$F$2010,2,FALSE)),"")</f>
        <v/>
      </c>
      <c r="P4697" s="94"/>
      <c r="Q4697" s="94"/>
    </row>
    <row r="4698" spans="2:17" x14ac:dyDescent="0.25">
      <c r="B4698" s="95">
        <f t="shared" si="144"/>
        <v>4688</v>
      </c>
      <c r="C4698" s="149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97"/>
      <c r="E4698" s="96"/>
      <c r="F4698" s="119"/>
      <c r="G4698" s="97"/>
      <c r="H4698" s="170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86"/>
      <c r="J4698" s="171" t="str">
        <f t="shared" si="143"/>
        <v/>
      </c>
      <c r="K4698" s="163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53" t="str">
        <f>IF('C. Consumer Service Detail'!$F4698="","",IF(VLOOKUP('C. Consumer Service Detail'!$F4698,'Table of Current Services'!$B$7:$F$36,'Table of Current Services'!$F$5,)="cost","Yes","No"))</f>
        <v/>
      </c>
      <c r="M4698" s="154" t="str">
        <f>IFERROR(IF('C. Consumer Service Detail'!$K4698="No Match","No",VLOOKUP('C. Consumer Service Detail'!$C4698,'B. Consumer Budget'!$E$11:$F$2010,2,FALSE)),"")</f>
        <v/>
      </c>
      <c r="P4698" s="94"/>
      <c r="Q4698" s="94"/>
    </row>
    <row r="4699" spans="2:17" x14ac:dyDescent="0.25">
      <c r="B4699" s="95">
        <f t="shared" si="144"/>
        <v>4689</v>
      </c>
      <c r="C4699" s="149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96"/>
      <c r="E4699" s="98"/>
      <c r="F4699" s="120"/>
      <c r="G4699" s="99"/>
      <c r="H4699" s="172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85"/>
      <c r="J4699" s="171" t="str">
        <f t="shared" si="143"/>
        <v/>
      </c>
      <c r="K4699" s="163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53" t="str">
        <f>IF('C. Consumer Service Detail'!$F4699="","",IF(VLOOKUP('C. Consumer Service Detail'!$F4699,'Table of Current Services'!$B$7:$F$36,'Table of Current Services'!$F$5,)="cost","Yes","No"))</f>
        <v/>
      </c>
      <c r="M4699" s="154" t="str">
        <f>IFERROR(IF('C. Consumer Service Detail'!$K4699="No Match","No",VLOOKUP('C. Consumer Service Detail'!$C4699,'B. Consumer Budget'!$E$11:$F$2010,2,FALSE)),"")</f>
        <v/>
      </c>
      <c r="P4699" s="94"/>
      <c r="Q4699" s="94"/>
    </row>
    <row r="4700" spans="2:17" x14ac:dyDescent="0.25">
      <c r="B4700" s="95">
        <f t="shared" si="144"/>
        <v>4690</v>
      </c>
      <c r="C4700" s="149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97"/>
      <c r="E4700" s="96"/>
      <c r="F4700" s="119"/>
      <c r="G4700" s="97"/>
      <c r="H4700" s="170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86"/>
      <c r="J4700" s="171" t="str">
        <f t="shared" si="143"/>
        <v/>
      </c>
      <c r="K4700" s="163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53" t="str">
        <f>IF('C. Consumer Service Detail'!$F4700="","",IF(VLOOKUP('C. Consumer Service Detail'!$F4700,'Table of Current Services'!$B$7:$F$36,'Table of Current Services'!$F$5,)="cost","Yes","No"))</f>
        <v/>
      </c>
      <c r="M4700" s="154" t="str">
        <f>IFERROR(IF('C. Consumer Service Detail'!$K4700="No Match","No",VLOOKUP('C. Consumer Service Detail'!$C4700,'B. Consumer Budget'!$E$11:$F$2010,2,FALSE)),"")</f>
        <v/>
      </c>
      <c r="P4700" s="94"/>
      <c r="Q4700" s="94"/>
    </row>
    <row r="4701" spans="2:17" x14ac:dyDescent="0.25">
      <c r="B4701" s="95">
        <f t="shared" si="144"/>
        <v>4691</v>
      </c>
      <c r="C4701" s="149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96"/>
      <c r="E4701" s="98"/>
      <c r="F4701" s="120"/>
      <c r="G4701" s="99"/>
      <c r="H4701" s="172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85"/>
      <c r="J4701" s="171" t="str">
        <f t="shared" si="143"/>
        <v/>
      </c>
      <c r="K4701" s="163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53" t="str">
        <f>IF('C. Consumer Service Detail'!$F4701="","",IF(VLOOKUP('C. Consumer Service Detail'!$F4701,'Table of Current Services'!$B$7:$F$36,'Table of Current Services'!$F$5,)="cost","Yes","No"))</f>
        <v/>
      </c>
      <c r="M4701" s="154" t="str">
        <f>IFERROR(IF('C. Consumer Service Detail'!$K4701="No Match","No",VLOOKUP('C. Consumer Service Detail'!$C4701,'B. Consumer Budget'!$E$11:$F$2010,2,FALSE)),"")</f>
        <v/>
      </c>
      <c r="P4701" s="94"/>
      <c r="Q4701" s="94"/>
    </row>
    <row r="4702" spans="2:17" x14ac:dyDescent="0.25">
      <c r="B4702" s="95">
        <f t="shared" si="144"/>
        <v>4692</v>
      </c>
      <c r="C4702" s="149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97"/>
      <c r="E4702" s="96"/>
      <c r="F4702" s="119"/>
      <c r="G4702" s="97"/>
      <c r="H4702" s="170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86"/>
      <c r="J4702" s="171" t="str">
        <f t="shared" si="143"/>
        <v/>
      </c>
      <c r="K4702" s="163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53" t="str">
        <f>IF('C. Consumer Service Detail'!$F4702="","",IF(VLOOKUP('C. Consumer Service Detail'!$F4702,'Table of Current Services'!$B$7:$F$36,'Table of Current Services'!$F$5,)="cost","Yes","No"))</f>
        <v/>
      </c>
      <c r="M4702" s="154" t="str">
        <f>IFERROR(IF('C. Consumer Service Detail'!$K4702="No Match","No",VLOOKUP('C. Consumer Service Detail'!$C4702,'B. Consumer Budget'!$E$11:$F$2010,2,FALSE)),"")</f>
        <v/>
      </c>
      <c r="P4702" s="94"/>
      <c r="Q4702" s="94"/>
    </row>
    <row r="4703" spans="2:17" x14ac:dyDescent="0.25">
      <c r="B4703" s="95">
        <f t="shared" si="144"/>
        <v>4693</v>
      </c>
      <c r="C4703" s="149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96"/>
      <c r="E4703" s="98"/>
      <c r="F4703" s="120"/>
      <c r="G4703" s="99"/>
      <c r="H4703" s="172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85"/>
      <c r="J4703" s="171" t="str">
        <f t="shared" si="143"/>
        <v/>
      </c>
      <c r="K4703" s="163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53" t="str">
        <f>IF('C. Consumer Service Detail'!$F4703="","",IF(VLOOKUP('C. Consumer Service Detail'!$F4703,'Table of Current Services'!$B$7:$F$36,'Table of Current Services'!$F$5,)="cost","Yes","No"))</f>
        <v/>
      </c>
      <c r="M4703" s="154" t="str">
        <f>IFERROR(IF('C. Consumer Service Detail'!$K4703="No Match","No",VLOOKUP('C. Consumer Service Detail'!$C4703,'B. Consumer Budget'!$E$11:$F$2010,2,FALSE)),"")</f>
        <v/>
      </c>
      <c r="P4703" s="94"/>
      <c r="Q4703" s="94"/>
    </row>
    <row r="4704" spans="2:17" x14ac:dyDescent="0.25">
      <c r="B4704" s="95">
        <f t="shared" si="144"/>
        <v>4694</v>
      </c>
      <c r="C4704" s="149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97"/>
      <c r="E4704" s="96"/>
      <c r="F4704" s="119"/>
      <c r="G4704" s="97"/>
      <c r="H4704" s="170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86"/>
      <c r="J4704" s="171" t="str">
        <f t="shared" si="143"/>
        <v/>
      </c>
      <c r="K4704" s="163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53" t="str">
        <f>IF('C. Consumer Service Detail'!$F4704="","",IF(VLOOKUP('C. Consumer Service Detail'!$F4704,'Table of Current Services'!$B$7:$F$36,'Table of Current Services'!$F$5,)="cost","Yes","No"))</f>
        <v/>
      </c>
      <c r="M4704" s="154" t="str">
        <f>IFERROR(IF('C. Consumer Service Detail'!$K4704="No Match","No",VLOOKUP('C. Consumer Service Detail'!$C4704,'B. Consumer Budget'!$E$11:$F$2010,2,FALSE)),"")</f>
        <v/>
      </c>
      <c r="P4704" s="94"/>
      <c r="Q4704" s="94"/>
    </row>
    <row r="4705" spans="2:17" x14ac:dyDescent="0.25">
      <c r="B4705" s="95">
        <f t="shared" si="144"/>
        <v>4695</v>
      </c>
      <c r="C4705" s="149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96"/>
      <c r="E4705" s="98"/>
      <c r="F4705" s="120"/>
      <c r="G4705" s="99"/>
      <c r="H4705" s="172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85"/>
      <c r="J4705" s="171" t="str">
        <f t="shared" si="143"/>
        <v/>
      </c>
      <c r="K4705" s="163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53" t="str">
        <f>IF('C. Consumer Service Detail'!$F4705="","",IF(VLOOKUP('C. Consumer Service Detail'!$F4705,'Table of Current Services'!$B$7:$F$36,'Table of Current Services'!$F$5,)="cost","Yes","No"))</f>
        <v/>
      </c>
      <c r="M4705" s="154" t="str">
        <f>IFERROR(IF('C. Consumer Service Detail'!$K4705="No Match","No",VLOOKUP('C. Consumer Service Detail'!$C4705,'B. Consumer Budget'!$E$11:$F$2010,2,FALSE)),"")</f>
        <v/>
      </c>
      <c r="P4705" s="94"/>
      <c r="Q4705" s="94"/>
    </row>
    <row r="4706" spans="2:17" x14ac:dyDescent="0.25">
      <c r="B4706" s="95">
        <f t="shared" si="144"/>
        <v>4696</v>
      </c>
      <c r="C4706" s="149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97"/>
      <c r="E4706" s="96"/>
      <c r="F4706" s="119"/>
      <c r="G4706" s="97"/>
      <c r="H4706" s="170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86"/>
      <c r="J4706" s="171" t="str">
        <f t="shared" si="143"/>
        <v/>
      </c>
      <c r="K4706" s="163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53" t="str">
        <f>IF('C. Consumer Service Detail'!$F4706="","",IF(VLOOKUP('C. Consumer Service Detail'!$F4706,'Table of Current Services'!$B$7:$F$36,'Table of Current Services'!$F$5,)="cost","Yes","No"))</f>
        <v/>
      </c>
      <c r="M4706" s="154" t="str">
        <f>IFERROR(IF('C. Consumer Service Detail'!$K4706="No Match","No",VLOOKUP('C. Consumer Service Detail'!$C4706,'B. Consumer Budget'!$E$11:$F$2010,2,FALSE)),"")</f>
        <v/>
      </c>
      <c r="P4706" s="94"/>
      <c r="Q4706" s="94"/>
    </row>
    <row r="4707" spans="2:17" x14ac:dyDescent="0.25">
      <c r="B4707" s="95">
        <f t="shared" si="144"/>
        <v>4697</v>
      </c>
      <c r="C4707" s="149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96"/>
      <c r="E4707" s="98"/>
      <c r="F4707" s="120"/>
      <c r="G4707" s="99"/>
      <c r="H4707" s="172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85"/>
      <c r="J4707" s="171" t="str">
        <f t="shared" si="143"/>
        <v/>
      </c>
      <c r="K4707" s="163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53" t="str">
        <f>IF('C. Consumer Service Detail'!$F4707="","",IF(VLOOKUP('C. Consumer Service Detail'!$F4707,'Table of Current Services'!$B$7:$F$36,'Table of Current Services'!$F$5,)="cost","Yes","No"))</f>
        <v/>
      </c>
      <c r="M4707" s="154" t="str">
        <f>IFERROR(IF('C. Consumer Service Detail'!$K4707="No Match","No",VLOOKUP('C. Consumer Service Detail'!$C4707,'B. Consumer Budget'!$E$11:$F$2010,2,FALSE)),"")</f>
        <v/>
      </c>
      <c r="P4707" s="94"/>
      <c r="Q4707" s="94"/>
    </row>
    <row r="4708" spans="2:17" x14ac:dyDescent="0.25">
      <c r="B4708" s="95">
        <f t="shared" si="144"/>
        <v>4698</v>
      </c>
      <c r="C4708" s="149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97"/>
      <c r="E4708" s="96"/>
      <c r="F4708" s="119"/>
      <c r="G4708" s="97"/>
      <c r="H4708" s="170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86"/>
      <c r="J4708" s="171" t="str">
        <f t="shared" si="143"/>
        <v/>
      </c>
      <c r="K4708" s="163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53" t="str">
        <f>IF('C. Consumer Service Detail'!$F4708="","",IF(VLOOKUP('C. Consumer Service Detail'!$F4708,'Table of Current Services'!$B$7:$F$36,'Table of Current Services'!$F$5,)="cost","Yes","No"))</f>
        <v/>
      </c>
      <c r="M4708" s="154" t="str">
        <f>IFERROR(IF('C. Consumer Service Detail'!$K4708="No Match","No",VLOOKUP('C. Consumer Service Detail'!$C4708,'B. Consumer Budget'!$E$11:$F$2010,2,FALSE)),"")</f>
        <v/>
      </c>
      <c r="P4708" s="94"/>
      <c r="Q4708" s="94"/>
    </row>
    <row r="4709" spans="2:17" x14ac:dyDescent="0.25">
      <c r="B4709" s="95">
        <f t="shared" si="144"/>
        <v>4699</v>
      </c>
      <c r="C4709" s="149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96"/>
      <c r="E4709" s="98"/>
      <c r="F4709" s="120"/>
      <c r="G4709" s="99"/>
      <c r="H4709" s="172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85"/>
      <c r="J4709" s="171" t="str">
        <f t="shared" si="143"/>
        <v/>
      </c>
      <c r="K4709" s="163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53" t="str">
        <f>IF('C. Consumer Service Detail'!$F4709="","",IF(VLOOKUP('C. Consumer Service Detail'!$F4709,'Table of Current Services'!$B$7:$F$36,'Table of Current Services'!$F$5,)="cost","Yes","No"))</f>
        <v/>
      </c>
      <c r="M4709" s="154" t="str">
        <f>IFERROR(IF('C. Consumer Service Detail'!$K4709="No Match","No",VLOOKUP('C. Consumer Service Detail'!$C4709,'B. Consumer Budget'!$E$11:$F$2010,2,FALSE)),"")</f>
        <v/>
      </c>
      <c r="P4709" s="94"/>
      <c r="Q4709" s="94"/>
    </row>
    <row r="4710" spans="2:17" x14ac:dyDescent="0.25">
      <c r="B4710" s="95">
        <f t="shared" si="144"/>
        <v>4700</v>
      </c>
      <c r="C4710" s="149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97"/>
      <c r="E4710" s="96"/>
      <c r="F4710" s="119"/>
      <c r="G4710" s="97"/>
      <c r="H4710" s="170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86"/>
      <c r="J4710" s="171" t="str">
        <f t="shared" si="143"/>
        <v/>
      </c>
      <c r="K4710" s="163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53" t="str">
        <f>IF('C. Consumer Service Detail'!$F4710="","",IF(VLOOKUP('C. Consumer Service Detail'!$F4710,'Table of Current Services'!$B$7:$F$36,'Table of Current Services'!$F$5,)="cost","Yes","No"))</f>
        <v/>
      </c>
      <c r="M4710" s="154" t="str">
        <f>IFERROR(IF('C. Consumer Service Detail'!$K4710="No Match","No",VLOOKUP('C. Consumer Service Detail'!$C4710,'B. Consumer Budget'!$E$11:$F$2010,2,FALSE)),"")</f>
        <v/>
      </c>
      <c r="P4710" s="94"/>
      <c r="Q4710" s="94"/>
    </row>
    <row r="4711" spans="2:17" x14ac:dyDescent="0.25">
      <c r="B4711" s="95">
        <f t="shared" si="144"/>
        <v>4701</v>
      </c>
      <c r="C4711" s="149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96"/>
      <c r="E4711" s="98"/>
      <c r="F4711" s="120"/>
      <c r="G4711" s="99"/>
      <c r="H4711" s="172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85"/>
      <c r="J4711" s="171" t="str">
        <f t="shared" si="143"/>
        <v/>
      </c>
      <c r="K4711" s="163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53" t="str">
        <f>IF('C. Consumer Service Detail'!$F4711="","",IF(VLOOKUP('C. Consumer Service Detail'!$F4711,'Table of Current Services'!$B$7:$F$36,'Table of Current Services'!$F$5,)="cost","Yes","No"))</f>
        <v/>
      </c>
      <c r="M4711" s="154" t="str">
        <f>IFERROR(IF('C. Consumer Service Detail'!$K4711="No Match","No",VLOOKUP('C. Consumer Service Detail'!$C4711,'B. Consumer Budget'!$E$11:$F$2010,2,FALSE)),"")</f>
        <v/>
      </c>
      <c r="P4711" s="94"/>
      <c r="Q4711" s="94"/>
    </row>
    <row r="4712" spans="2:17" x14ac:dyDescent="0.25">
      <c r="B4712" s="95">
        <f t="shared" si="144"/>
        <v>4702</v>
      </c>
      <c r="C4712" s="149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97"/>
      <c r="E4712" s="96"/>
      <c r="F4712" s="119"/>
      <c r="G4712" s="97"/>
      <c r="H4712" s="170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86"/>
      <c r="J4712" s="171" t="str">
        <f t="shared" si="143"/>
        <v/>
      </c>
      <c r="K4712" s="163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53" t="str">
        <f>IF('C. Consumer Service Detail'!$F4712="","",IF(VLOOKUP('C. Consumer Service Detail'!$F4712,'Table of Current Services'!$B$7:$F$36,'Table of Current Services'!$F$5,)="cost","Yes","No"))</f>
        <v/>
      </c>
      <c r="M4712" s="154" t="str">
        <f>IFERROR(IF('C. Consumer Service Detail'!$K4712="No Match","No",VLOOKUP('C. Consumer Service Detail'!$C4712,'B. Consumer Budget'!$E$11:$F$2010,2,FALSE)),"")</f>
        <v/>
      </c>
      <c r="P4712" s="94"/>
      <c r="Q4712" s="94"/>
    </row>
    <row r="4713" spans="2:17" x14ac:dyDescent="0.25">
      <c r="B4713" s="95">
        <f t="shared" si="144"/>
        <v>4703</v>
      </c>
      <c r="C4713" s="149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96"/>
      <c r="E4713" s="98"/>
      <c r="F4713" s="120"/>
      <c r="G4713" s="99"/>
      <c r="H4713" s="172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85"/>
      <c r="J4713" s="171" t="str">
        <f t="shared" si="143"/>
        <v/>
      </c>
      <c r="K4713" s="163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53" t="str">
        <f>IF('C. Consumer Service Detail'!$F4713="","",IF(VLOOKUP('C. Consumer Service Detail'!$F4713,'Table of Current Services'!$B$7:$F$36,'Table of Current Services'!$F$5,)="cost","Yes","No"))</f>
        <v/>
      </c>
      <c r="M4713" s="154" t="str">
        <f>IFERROR(IF('C. Consumer Service Detail'!$K4713="No Match","No",VLOOKUP('C. Consumer Service Detail'!$C4713,'B. Consumer Budget'!$E$11:$F$2010,2,FALSE)),"")</f>
        <v/>
      </c>
      <c r="P4713" s="94"/>
      <c r="Q4713" s="94"/>
    </row>
    <row r="4714" spans="2:17" x14ac:dyDescent="0.25">
      <c r="B4714" s="95">
        <f t="shared" si="144"/>
        <v>4704</v>
      </c>
      <c r="C4714" s="149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97"/>
      <c r="E4714" s="96"/>
      <c r="F4714" s="119"/>
      <c r="G4714" s="97"/>
      <c r="H4714" s="170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86"/>
      <c r="J4714" s="171" t="str">
        <f t="shared" si="143"/>
        <v/>
      </c>
      <c r="K4714" s="163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53" t="str">
        <f>IF('C. Consumer Service Detail'!$F4714="","",IF(VLOOKUP('C. Consumer Service Detail'!$F4714,'Table of Current Services'!$B$7:$F$36,'Table of Current Services'!$F$5,)="cost","Yes","No"))</f>
        <v/>
      </c>
      <c r="M4714" s="154" t="str">
        <f>IFERROR(IF('C. Consumer Service Detail'!$K4714="No Match","No",VLOOKUP('C. Consumer Service Detail'!$C4714,'B. Consumer Budget'!$E$11:$F$2010,2,FALSE)),"")</f>
        <v/>
      </c>
      <c r="P4714" s="94"/>
      <c r="Q4714" s="94"/>
    </row>
    <row r="4715" spans="2:17" x14ac:dyDescent="0.25">
      <c r="B4715" s="95">
        <f t="shared" si="144"/>
        <v>4705</v>
      </c>
      <c r="C4715" s="149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96"/>
      <c r="E4715" s="98"/>
      <c r="F4715" s="120"/>
      <c r="G4715" s="99"/>
      <c r="H4715" s="172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85"/>
      <c r="J4715" s="171" t="str">
        <f t="shared" si="143"/>
        <v/>
      </c>
      <c r="K4715" s="163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53" t="str">
        <f>IF('C. Consumer Service Detail'!$F4715="","",IF(VLOOKUP('C. Consumer Service Detail'!$F4715,'Table of Current Services'!$B$7:$F$36,'Table of Current Services'!$F$5,)="cost","Yes","No"))</f>
        <v/>
      </c>
      <c r="M4715" s="154" t="str">
        <f>IFERROR(IF('C. Consumer Service Detail'!$K4715="No Match","No",VLOOKUP('C. Consumer Service Detail'!$C4715,'B. Consumer Budget'!$E$11:$F$2010,2,FALSE)),"")</f>
        <v/>
      </c>
      <c r="P4715" s="94"/>
      <c r="Q4715" s="94"/>
    </row>
    <row r="4716" spans="2:17" x14ac:dyDescent="0.25">
      <c r="B4716" s="95">
        <f t="shared" si="144"/>
        <v>4706</v>
      </c>
      <c r="C4716" s="149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97"/>
      <c r="E4716" s="96"/>
      <c r="F4716" s="119"/>
      <c r="G4716" s="97"/>
      <c r="H4716" s="170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86"/>
      <c r="J4716" s="171" t="str">
        <f t="shared" si="143"/>
        <v/>
      </c>
      <c r="K4716" s="163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53" t="str">
        <f>IF('C. Consumer Service Detail'!$F4716="","",IF(VLOOKUP('C. Consumer Service Detail'!$F4716,'Table of Current Services'!$B$7:$F$36,'Table of Current Services'!$F$5,)="cost","Yes","No"))</f>
        <v/>
      </c>
      <c r="M4716" s="154" t="str">
        <f>IFERROR(IF('C. Consumer Service Detail'!$K4716="No Match","No",VLOOKUP('C. Consumer Service Detail'!$C4716,'B. Consumer Budget'!$E$11:$F$2010,2,FALSE)),"")</f>
        <v/>
      </c>
      <c r="P4716" s="94"/>
      <c r="Q4716" s="94"/>
    </row>
    <row r="4717" spans="2:17" x14ac:dyDescent="0.25">
      <c r="B4717" s="95">
        <f t="shared" si="144"/>
        <v>4707</v>
      </c>
      <c r="C4717" s="149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96"/>
      <c r="E4717" s="98"/>
      <c r="F4717" s="120"/>
      <c r="G4717" s="99"/>
      <c r="H4717" s="172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85"/>
      <c r="J4717" s="171" t="str">
        <f t="shared" si="143"/>
        <v/>
      </c>
      <c r="K4717" s="163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53" t="str">
        <f>IF('C. Consumer Service Detail'!$F4717="","",IF(VLOOKUP('C. Consumer Service Detail'!$F4717,'Table of Current Services'!$B$7:$F$36,'Table of Current Services'!$F$5,)="cost","Yes","No"))</f>
        <v/>
      </c>
      <c r="M4717" s="154" t="str">
        <f>IFERROR(IF('C. Consumer Service Detail'!$K4717="No Match","No",VLOOKUP('C. Consumer Service Detail'!$C4717,'B. Consumer Budget'!$E$11:$F$2010,2,FALSE)),"")</f>
        <v/>
      </c>
      <c r="P4717" s="94"/>
      <c r="Q4717" s="94"/>
    </row>
    <row r="4718" spans="2:17" x14ac:dyDescent="0.25">
      <c r="B4718" s="95">
        <f t="shared" si="144"/>
        <v>4708</v>
      </c>
      <c r="C4718" s="149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97"/>
      <c r="E4718" s="96"/>
      <c r="F4718" s="119"/>
      <c r="G4718" s="97"/>
      <c r="H4718" s="170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86"/>
      <c r="J4718" s="171" t="str">
        <f t="shared" si="143"/>
        <v/>
      </c>
      <c r="K4718" s="163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53" t="str">
        <f>IF('C. Consumer Service Detail'!$F4718="","",IF(VLOOKUP('C. Consumer Service Detail'!$F4718,'Table of Current Services'!$B$7:$F$36,'Table of Current Services'!$F$5,)="cost","Yes","No"))</f>
        <v/>
      </c>
      <c r="M4718" s="154" t="str">
        <f>IFERROR(IF('C. Consumer Service Detail'!$K4718="No Match","No",VLOOKUP('C. Consumer Service Detail'!$C4718,'B. Consumer Budget'!$E$11:$F$2010,2,FALSE)),"")</f>
        <v/>
      </c>
      <c r="P4718" s="94"/>
      <c r="Q4718" s="94"/>
    </row>
    <row r="4719" spans="2:17" x14ac:dyDescent="0.25">
      <c r="B4719" s="95">
        <f t="shared" si="144"/>
        <v>4709</v>
      </c>
      <c r="C4719" s="149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96"/>
      <c r="E4719" s="98"/>
      <c r="F4719" s="120"/>
      <c r="G4719" s="99"/>
      <c r="H4719" s="172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85"/>
      <c r="J4719" s="171" t="str">
        <f t="shared" si="143"/>
        <v/>
      </c>
      <c r="K4719" s="163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53" t="str">
        <f>IF('C. Consumer Service Detail'!$F4719="","",IF(VLOOKUP('C. Consumer Service Detail'!$F4719,'Table of Current Services'!$B$7:$F$36,'Table of Current Services'!$F$5,)="cost","Yes","No"))</f>
        <v/>
      </c>
      <c r="M4719" s="154" t="str">
        <f>IFERROR(IF('C. Consumer Service Detail'!$K4719="No Match","No",VLOOKUP('C. Consumer Service Detail'!$C4719,'B. Consumer Budget'!$E$11:$F$2010,2,FALSE)),"")</f>
        <v/>
      </c>
      <c r="P4719" s="94"/>
      <c r="Q4719" s="94"/>
    </row>
    <row r="4720" spans="2:17" x14ac:dyDescent="0.25">
      <c r="B4720" s="95">
        <f t="shared" si="144"/>
        <v>4710</v>
      </c>
      <c r="C4720" s="149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97"/>
      <c r="E4720" s="96"/>
      <c r="F4720" s="119"/>
      <c r="G4720" s="97"/>
      <c r="H4720" s="170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86"/>
      <c r="J4720" s="171" t="str">
        <f t="shared" si="143"/>
        <v/>
      </c>
      <c r="K4720" s="163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53" t="str">
        <f>IF('C. Consumer Service Detail'!$F4720="","",IF(VLOOKUP('C. Consumer Service Detail'!$F4720,'Table of Current Services'!$B$7:$F$36,'Table of Current Services'!$F$5,)="cost","Yes","No"))</f>
        <v/>
      </c>
      <c r="M4720" s="154" t="str">
        <f>IFERROR(IF('C. Consumer Service Detail'!$K4720="No Match","No",VLOOKUP('C. Consumer Service Detail'!$C4720,'B. Consumer Budget'!$E$11:$F$2010,2,FALSE)),"")</f>
        <v/>
      </c>
      <c r="P4720" s="94"/>
      <c r="Q4720" s="94"/>
    </row>
    <row r="4721" spans="2:17" x14ac:dyDescent="0.25">
      <c r="B4721" s="95">
        <f t="shared" si="144"/>
        <v>4711</v>
      </c>
      <c r="C4721" s="149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96"/>
      <c r="E4721" s="98"/>
      <c r="F4721" s="120"/>
      <c r="G4721" s="99"/>
      <c r="H4721" s="172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85"/>
      <c r="J4721" s="171" t="str">
        <f t="shared" si="143"/>
        <v/>
      </c>
      <c r="K4721" s="163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53" t="str">
        <f>IF('C. Consumer Service Detail'!$F4721="","",IF(VLOOKUP('C. Consumer Service Detail'!$F4721,'Table of Current Services'!$B$7:$F$36,'Table of Current Services'!$F$5,)="cost","Yes","No"))</f>
        <v/>
      </c>
      <c r="M4721" s="154" t="str">
        <f>IFERROR(IF('C. Consumer Service Detail'!$K4721="No Match","No",VLOOKUP('C. Consumer Service Detail'!$C4721,'B. Consumer Budget'!$E$11:$F$2010,2,FALSE)),"")</f>
        <v/>
      </c>
      <c r="P4721" s="94"/>
      <c r="Q4721" s="94"/>
    </row>
    <row r="4722" spans="2:17" x14ac:dyDescent="0.25">
      <c r="B4722" s="95">
        <f t="shared" si="144"/>
        <v>4712</v>
      </c>
      <c r="C4722" s="149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97"/>
      <c r="E4722" s="96"/>
      <c r="F4722" s="119"/>
      <c r="G4722" s="97"/>
      <c r="H4722" s="170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86"/>
      <c r="J4722" s="171" t="str">
        <f t="shared" si="143"/>
        <v/>
      </c>
      <c r="K4722" s="163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53" t="str">
        <f>IF('C. Consumer Service Detail'!$F4722="","",IF(VLOOKUP('C. Consumer Service Detail'!$F4722,'Table of Current Services'!$B$7:$F$36,'Table of Current Services'!$F$5,)="cost","Yes","No"))</f>
        <v/>
      </c>
      <c r="M4722" s="154" t="str">
        <f>IFERROR(IF('C. Consumer Service Detail'!$K4722="No Match","No",VLOOKUP('C. Consumer Service Detail'!$C4722,'B. Consumer Budget'!$E$11:$F$2010,2,FALSE)),"")</f>
        <v/>
      </c>
      <c r="P4722" s="94"/>
      <c r="Q4722" s="94"/>
    </row>
    <row r="4723" spans="2:17" x14ac:dyDescent="0.25">
      <c r="B4723" s="95">
        <f t="shared" si="144"/>
        <v>4713</v>
      </c>
      <c r="C4723" s="149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96"/>
      <c r="E4723" s="98"/>
      <c r="F4723" s="120"/>
      <c r="G4723" s="99"/>
      <c r="H4723" s="172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85"/>
      <c r="J4723" s="171" t="str">
        <f t="shared" si="143"/>
        <v/>
      </c>
      <c r="K4723" s="163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53" t="str">
        <f>IF('C. Consumer Service Detail'!$F4723="","",IF(VLOOKUP('C. Consumer Service Detail'!$F4723,'Table of Current Services'!$B$7:$F$36,'Table of Current Services'!$F$5,)="cost","Yes","No"))</f>
        <v/>
      </c>
      <c r="M4723" s="154" t="str">
        <f>IFERROR(IF('C. Consumer Service Detail'!$K4723="No Match","No",VLOOKUP('C. Consumer Service Detail'!$C4723,'B. Consumer Budget'!$E$11:$F$2010,2,FALSE)),"")</f>
        <v/>
      </c>
      <c r="P4723" s="94"/>
      <c r="Q4723" s="94"/>
    </row>
    <row r="4724" spans="2:17" x14ac:dyDescent="0.25">
      <c r="B4724" s="95">
        <f t="shared" si="144"/>
        <v>4714</v>
      </c>
      <c r="C4724" s="149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97"/>
      <c r="E4724" s="96"/>
      <c r="F4724" s="119"/>
      <c r="G4724" s="97"/>
      <c r="H4724" s="170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86"/>
      <c r="J4724" s="171" t="str">
        <f t="shared" si="143"/>
        <v/>
      </c>
      <c r="K4724" s="163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53" t="str">
        <f>IF('C. Consumer Service Detail'!$F4724="","",IF(VLOOKUP('C. Consumer Service Detail'!$F4724,'Table of Current Services'!$B$7:$F$36,'Table of Current Services'!$F$5,)="cost","Yes","No"))</f>
        <v/>
      </c>
      <c r="M4724" s="154" t="str">
        <f>IFERROR(IF('C. Consumer Service Detail'!$K4724="No Match","No",VLOOKUP('C. Consumer Service Detail'!$C4724,'B. Consumer Budget'!$E$11:$F$2010,2,FALSE)),"")</f>
        <v/>
      </c>
      <c r="P4724" s="94"/>
      <c r="Q4724" s="94"/>
    </row>
    <row r="4725" spans="2:17" x14ac:dyDescent="0.25">
      <c r="B4725" s="95">
        <f t="shared" si="144"/>
        <v>4715</v>
      </c>
      <c r="C4725" s="149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96"/>
      <c r="E4725" s="98"/>
      <c r="F4725" s="120"/>
      <c r="G4725" s="99"/>
      <c r="H4725" s="172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85"/>
      <c r="J4725" s="171" t="str">
        <f t="shared" si="143"/>
        <v/>
      </c>
      <c r="K4725" s="163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53" t="str">
        <f>IF('C. Consumer Service Detail'!$F4725="","",IF(VLOOKUP('C. Consumer Service Detail'!$F4725,'Table of Current Services'!$B$7:$F$36,'Table of Current Services'!$F$5,)="cost","Yes","No"))</f>
        <v/>
      </c>
      <c r="M4725" s="154" t="str">
        <f>IFERROR(IF('C. Consumer Service Detail'!$K4725="No Match","No",VLOOKUP('C. Consumer Service Detail'!$C4725,'B. Consumer Budget'!$E$11:$F$2010,2,FALSE)),"")</f>
        <v/>
      </c>
      <c r="P4725" s="94"/>
      <c r="Q4725" s="94"/>
    </row>
    <row r="4726" spans="2:17" x14ac:dyDescent="0.25">
      <c r="B4726" s="95">
        <f t="shared" si="144"/>
        <v>4716</v>
      </c>
      <c r="C4726" s="149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97"/>
      <c r="E4726" s="96"/>
      <c r="F4726" s="119"/>
      <c r="G4726" s="97"/>
      <c r="H4726" s="170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86"/>
      <c r="J4726" s="171" t="str">
        <f t="shared" si="143"/>
        <v/>
      </c>
      <c r="K4726" s="163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53" t="str">
        <f>IF('C. Consumer Service Detail'!$F4726="","",IF(VLOOKUP('C. Consumer Service Detail'!$F4726,'Table of Current Services'!$B$7:$F$36,'Table of Current Services'!$F$5,)="cost","Yes","No"))</f>
        <v/>
      </c>
      <c r="M4726" s="154" t="str">
        <f>IFERROR(IF('C. Consumer Service Detail'!$K4726="No Match","No",VLOOKUP('C. Consumer Service Detail'!$C4726,'B. Consumer Budget'!$E$11:$F$2010,2,FALSE)),"")</f>
        <v/>
      </c>
      <c r="P4726" s="94"/>
      <c r="Q4726" s="94"/>
    </row>
    <row r="4727" spans="2:17" x14ac:dyDescent="0.25">
      <c r="B4727" s="95">
        <f t="shared" si="144"/>
        <v>4717</v>
      </c>
      <c r="C4727" s="149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96"/>
      <c r="E4727" s="98"/>
      <c r="F4727" s="120"/>
      <c r="G4727" s="99"/>
      <c r="H4727" s="172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85"/>
      <c r="J4727" s="171" t="str">
        <f t="shared" si="143"/>
        <v/>
      </c>
      <c r="K4727" s="163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53" t="str">
        <f>IF('C. Consumer Service Detail'!$F4727="","",IF(VLOOKUP('C. Consumer Service Detail'!$F4727,'Table of Current Services'!$B$7:$F$36,'Table of Current Services'!$F$5,)="cost","Yes","No"))</f>
        <v/>
      </c>
      <c r="M4727" s="154" t="str">
        <f>IFERROR(IF('C. Consumer Service Detail'!$K4727="No Match","No",VLOOKUP('C. Consumer Service Detail'!$C4727,'B. Consumer Budget'!$E$11:$F$2010,2,FALSE)),"")</f>
        <v/>
      </c>
      <c r="P4727" s="94"/>
      <c r="Q4727" s="94"/>
    </row>
    <row r="4728" spans="2:17" x14ac:dyDescent="0.25">
      <c r="B4728" s="95">
        <f t="shared" si="144"/>
        <v>4718</v>
      </c>
      <c r="C4728" s="149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97"/>
      <c r="E4728" s="96"/>
      <c r="F4728" s="119"/>
      <c r="G4728" s="97"/>
      <c r="H4728" s="170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86"/>
      <c r="J4728" s="171" t="str">
        <f t="shared" si="143"/>
        <v/>
      </c>
      <c r="K4728" s="163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53" t="str">
        <f>IF('C. Consumer Service Detail'!$F4728="","",IF(VLOOKUP('C. Consumer Service Detail'!$F4728,'Table of Current Services'!$B$7:$F$36,'Table of Current Services'!$F$5,)="cost","Yes","No"))</f>
        <v/>
      </c>
      <c r="M4728" s="154" t="str">
        <f>IFERROR(IF('C. Consumer Service Detail'!$K4728="No Match","No",VLOOKUP('C. Consumer Service Detail'!$C4728,'B. Consumer Budget'!$E$11:$F$2010,2,FALSE)),"")</f>
        <v/>
      </c>
      <c r="P4728" s="94"/>
      <c r="Q4728" s="94"/>
    </row>
    <row r="4729" spans="2:17" x14ac:dyDescent="0.25">
      <c r="B4729" s="95">
        <f t="shared" si="144"/>
        <v>4719</v>
      </c>
      <c r="C4729" s="149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96"/>
      <c r="E4729" s="98"/>
      <c r="F4729" s="120"/>
      <c r="G4729" s="99"/>
      <c r="H4729" s="172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85"/>
      <c r="J4729" s="171" t="str">
        <f t="shared" si="143"/>
        <v/>
      </c>
      <c r="K4729" s="163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53" t="str">
        <f>IF('C. Consumer Service Detail'!$F4729="","",IF(VLOOKUP('C. Consumer Service Detail'!$F4729,'Table of Current Services'!$B$7:$F$36,'Table of Current Services'!$F$5,)="cost","Yes","No"))</f>
        <v/>
      </c>
      <c r="M4729" s="154" t="str">
        <f>IFERROR(IF('C. Consumer Service Detail'!$K4729="No Match","No",VLOOKUP('C. Consumer Service Detail'!$C4729,'B. Consumer Budget'!$E$11:$F$2010,2,FALSE)),"")</f>
        <v/>
      </c>
      <c r="P4729" s="94"/>
      <c r="Q4729" s="94"/>
    </row>
    <row r="4730" spans="2:17" x14ac:dyDescent="0.25">
      <c r="B4730" s="95">
        <f t="shared" si="144"/>
        <v>4720</v>
      </c>
      <c r="C4730" s="149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97"/>
      <c r="E4730" s="96"/>
      <c r="F4730" s="119"/>
      <c r="G4730" s="97"/>
      <c r="H4730" s="170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86"/>
      <c r="J4730" s="171" t="str">
        <f t="shared" si="143"/>
        <v/>
      </c>
      <c r="K4730" s="163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53" t="str">
        <f>IF('C. Consumer Service Detail'!$F4730="","",IF(VLOOKUP('C. Consumer Service Detail'!$F4730,'Table of Current Services'!$B$7:$F$36,'Table of Current Services'!$F$5,)="cost","Yes","No"))</f>
        <v/>
      </c>
      <c r="M4730" s="154" t="str">
        <f>IFERROR(IF('C. Consumer Service Detail'!$K4730="No Match","No",VLOOKUP('C. Consumer Service Detail'!$C4730,'B. Consumer Budget'!$E$11:$F$2010,2,FALSE)),"")</f>
        <v/>
      </c>
      <c r="P4730" s="94"/>
      <c r="Q4730" s="94"/>
    </row>
    <row r="4731" spans="2:17" x14ac:dyDescent="0.25">
      <c r="B4731" s="95">
        <f t="shared" si="144"/>
        <v>4721</v>
      </c>
      <c r="C4731" s="149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96"/>
      <c r="E4731" s="98"/>
      <c r="F4731" s="120"/>
      <c r="G4731" s="99"/>
      <c r="H4731" s="172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85"/>
      <c r="J4731" s="171" t="str">
        <f t="shared" si="143"/>
        <v/>
      </c>
      <c r="K4731" s="163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53" t="str">
        <f>IF('C. Consumer Service Detail'!$F4731="","",IF(VLOOKUP('C. Consumer Service Detail'!$F4731,'Table of Current Services'!$B$7:$F$36,'Table of Current Services'!$F$5,)="cost","Yes","No"))</f>
        <v/>
      </c>
      <c r="M4731" s="154" t="str">
        <f>IFERROR(IF('C. Consumer Service Detail'!$K4731="No Match","No",VLOOKUP('C. Consumer Service Detail'!$C4731,'B. Consumer Budget'!$E$11:$F$2010,2,FALSE)),"")</f>
        <v/>
      </c>
      <c r="P4731" s="94"/>
      <c r="Q4731" s="94"/>
    </row>
    <row r="4732" spans="2:17" x14ac:dyDescent="0.25">
      <c r="B4732" s="95">
        <f t="shared" si="144"/>
        <v>4722</v>
      </c>
      <c r="C4732" s="149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97"/>
      <c r="E4732" s="96"/>
      <c r="F4732" s="119"/>
      <c r="G4732" s="97"/>
      <c r="H4732" s="170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86"/>
      <c r="J4732" s="171" t="str">
        <f t="shared" si="143"/>
        <v/>
      </c>
      <c r="K4732" s="163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53" t="str">
        <f>IF('C. Consumer Service Detail'!$F4732="","",IF(VLOOKUP('C. Consumer Service Detail'!$F4732,'Table of Current Services'!$B$7:$F$36,'Table of Current Services'!$F$5,)="cost","Yes","No"))</f>
        <v/>
      </c>
      <c r="M4732" s="154" t="str">
        <f>IFERROR(IF('C. Consumer Service Detail'!$K4732="No Match","No",VLOOKUP('C. Consumer Service Detail'!$C4732,'B. Consumer Budget'!$E$11:$F$2010,2,FALSE)),"")</f>
        <v/>
      </c>
      <c r="P4732" s="94"/>
      <c r="Q4732" s="94"/>
    </row>
    <row r="4733" spans="2:17" x14ac:dyDescent="0.25">
      <c r="B4733" s="95">
        <f t="shared" si="144"/>
        <v>4723</v>
      </c>
      <c r="C4733" s="149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96"/>
      <c r="E4733" s="98"/>
      <c r="F4733" s="120"/>
      <c r="G4733" s="99"/>
      <c r="H4733" s="172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85"/>
      <c r="J4733" s="171" t="str">
        <f t="shared" si="143"/>
        <v/>
      </c>
      <c r="K4733" s="163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53" t="str">
        <f>IF('C. Consumer Service Detail'!$F4733="","",IF(VLOOKUP('C. Consumer Service Detail'!$F4733,'Table of Current Services'!$B$7:$F$36,'Table of Current Services'!$F$5,)="cost","Yes","No"))</f>
        <v/>
      </c>
      <c r="M4733" s="154" t="str">
        <f>IFERROR(IF('C. Consumer Service Detail'!$K4733="No Match","No",VLOOKUP('C. Consumer Service Detail'!$C4733,'B. Consumer Budget'!$E$11:$F$2010,2,FALSE)),"")</f>
        <v/>
      </c>
      <c r="P4733" s="94"/>
      <c r="Q4733" s="94"/>
    </row>
    <row r="4734" spans="2:17" x14ac:dyDescent="0.25">
      <c r="B4734" s="95">
        <f t="shared" si="144"/>
        <v>4724</v>
      </c>
      <c r="C4734" s="149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97"/>
      <c r="E4734" s="96"/>
      <c r="F4734" s="119"/>
      <c r="G4734" s="97"/>
      <c r="H4734" s="170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86"/>
      <c r="J4734" s="171" t="str">
        <f t="shared" si="143"/>
        <v/>
      </c>
      <c r="K4734" s="163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53" t="str">
        <f>IF('C. Consumer Service Detail'!$F4734="","",IF(VLOOKUP('C. Consumer Service Detail'!$F4734,'Table of Current Services'!$B$7:$F$36,'Table of Current Services'!$F$5,)="cost","Yes","No"))</f>
        <v/>
      </c>
      <c r="M4734" s="154" t="str">
        <f>IFERROR(IF('C. Consumer Service Detail'!$K4734="No Match","No",VLOOKUP('C. Consumer Service Detail'!$C4734,'B. Consumer Budget'!$E$11:$F$2010,2,FALSE)),"")</f>
        <v/>
      </c>
      <c r="P4734" s="94"/>
      <c r="Q4734" s="94"/>
    </row>
    <row r="4735" spans="2:17" x14ac:dyDescent="0.25">
      <c r="B4735" s="95">
        <f t="shared" si="144"/>
        <v>4725</v>
      </c>
      <c r="C4735" s="149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96"/>
      <c r="E4735" s="98"/>
      <c r="F4735" s="120"/>
      <c r="G4735" s="99"/>
      <c r="H4735" s="172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85"/>
      <c r="J4735" s="171" t="str">
        <f t="shared" si="143"/>
        <v/>
      </c>
      <c r="K4735" s="163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53" t="str">
        <f>IF('C. Consumer Service Detail'!$F4735="","",IF(VLOOKUP('C. Consumer Service Detail'!$F4735,'Table of Current Services'!$B$7:$F$36,'Table of Current Services'!$F$5,)="cost","Yes","No"))</f>
        <v/>
      </c>
      <c r="M4735" s="154" t="str">
        <f>IFERROR(IF('C. Consumer Service Detail'!$K4735="No Match","No",VLOOKUP('C. Consumer Service Detail'!$C4735,'B. Consumer Budget'!$E$11:$F$2010,2,FALSE)),"")</f>
        <v/>
      </c>
      <c r="P4735" s="94"/>
      <c r="Q4735" s="94"/>
    </row>
    <row r="4736" spans="2:17" x14ac:dyDescent="0.25">
      <c r="B4736" s="95">
        <f t="shared" si="144"/>
        <v>4726</v>
      </c>
      <c r="C4736" s="149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97"/>
      <c r="E4736" s="96"/>
      <c r="F4736" s="119"/>
      <c r="G4736" s="97"/>
      <c r="H4736" s="170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86"/>
      <c r="J4736" s="171" t="str">
        <f t="shared" si="143"/>
        <v/>
      </c>
      <c r="K4736" s="163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53" t="str">
        <f>IF('C. Consumer Service Detail'!$F4736="","",IF(VLOOKUP('C. Consumer Service Detail'!$F4736,'Table of Current Services'!$B$7:$F$36,'Table of Current Services'!$F$5,)="cost","Yes","No"))</f>
        <v/>
      </c>
      <c r="M4736" s="154" t="str">
        <f>IFERROR(IF('C. Consumer Service Detail'!$K4736="No Match","No",VLOOKUP('C. Consumer Service Detail'!$C4736,'B. Consumer Budget'!$E$11:$F$2010,2,FALSE)),"")</f>
        <v/>
      </c>
      <c r="P4736" s="94"/>
      <c r="Q4736" s="94"/>
    </row>
    <row r="4737" spans="2:17" x14ac:dyDescent="0.25">
      <c r="B4737" s="95">
        <f t="shared" si="144"/>
        <v>4727</v>
      </c>
      <c r="C4737" s="149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96"/>
      <c r="E4737" s="98"/>
      <c r="F4737" s="120"/>
      <c r="G4737" s="99"/>
      <c r="H4737" s="172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85"/>
      <c r="J4737" s="171" t="str">
        <f t="shared" si="143"/>
        <v/>
      </c>
      <c r="K4737" s="163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53" t="str">
        <f>IF('C. Consumer Service Detail'!$F4737="","",IF(VLOOKUP('C. Consumer Service Detail'!$F4737,'Table of Current Services'!$B$7:$F$36,'Table of Current Services'!$F$5,)="cost","Yes","No"))</f>
        <v/>
      </c>
      <c r="M4737" s="154" t="str">
        <f>IFERROR(IF('C. Consumer Service Detail'!$K4737="No Match","No",VLOOKUP('C. Consumer Service Detail'!$C4737,'B. Consumer Budget'!$E$11:$F$2010,2,FALSE)),"")</f>
        <v/>
      </c>
      <c r="P4737" s="94"/>
      <c r="Q4737" s="94"/>
    </row>
    <row r="4738" spans="2:17" x14ac:dyDescent="0.25">
      <c r="B4738" s="95">
        <f t="shared" si="144"/>
        <v>4728</v>
      </c>
      <c r="C4738" s="149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97"/>
      <c r="E4738" s="96"/>
      <c r="F4738" s="119"/>
      <c r="G4738" s="97"/>
      <c r="H4738" s="170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86"/>
      <c r="J4738" s="171" t="str">
        <f t="shared" si="143"/>
        <v/>
      </c>
      <c r="K4738" s="163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53" t="str">
        <f>IF('C. Consumer Service Detail'!$F4738="","",IF(VLOOKUP('C. Consumer Service Detail'!$F4738,'Table of Current Services'!$B$7:$F$36,'Table of Current Services'!$F$5,)="cost","Yes","No"))</f>
        <v/>
      </c>
      <c r="M4738" s="154" t="str">
        <f>IFERROR(IF('C. Consumer Service Detail'!$K4738="No Match","No",VLOOKUP('C. Consumer Service Detail'!$C4738,'B. Consumer Budget'!$E$11:$F$2010,2,FALSE)),"")</f>
        <v/>
      </c>
      <c r="P4738" s="94"/>
      <c r="Q4738" s="94"/>
    </row>
    <row r="4739" spans="2:17" x14ac:dyDescent="0.25">
      <c r="B4739" s="95">
        <f t="shared" si="144"/>
        <v>4729</v>
      </c>
      <c r="C4739" s="149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96"/>
      <c r="E4739" s="98"/>
      <c r="F4739" s="120"/>
      <c r="G4739" s="99"/>
      <c r="H4739" s="172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85"/>
      <c r="J4739" s="171" t="str">
        <f t="shared" si="143"/>
        <v/>
      </c>
      <c r="K4739" s="163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53" t="str">
        <f>IF('C. Consumer Service Detail'!$F4739="","",IF(VLOOKUP('C. Consumer Service Detail'!$F4739,'Table of Current Services'!$B$7:$F$36,'Table of Current Services'!$F$5,)="cost","Yes","No"))</f>
        <v/>
      </c>
      <c r="M4739" s="154" t="str">
        <f>IFERROR(IF('C. Consumer Service Detail'!$K4739="No Match","No",VLOOKUP('C. Consumer Service Detail'!$C4739,'B. Consumer Budget'!$E$11:$F$2010,2,FALSE)),"")</f>
        <v/>
      </c>
      <c r="P4739" s="94"/>
      <c r="Q4739" s="94"/>
    </row>
    <row r="4740" spans="2:17" x14ac:dyDescent="0.25">
      <c r="B4740" s="95">
        <f t="shared" si="144"/>
        <v>4730</v>
      </c>
      <c r="C4740" s="149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97"/>
      <c r="E4740" s="96"/>
      <c r="F4740" s="119"/>
      <c r="G4740" s="97"/>
      <c r="H4740" s="170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86"/>
      <c r="J4740" s="171" t="str">
        <f t="shared" si="143"/>
        <v/>
      </c>
      <c r="K4740" s="163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53" t="str">
        <f>IF('C. Consumer Service Detail'!$F4740="","",IF(VLOOKUP('C. Consumer Service Detail'!$F4740,'Table of Current Services'!$B$7:$F$36,'Table of Current Services'!$F$5,)="cost","Yes","No"))</f>
        <v/>
      </c>
      <c r="M4740" s="154" t="str">
        <f>IFERROR(IF('C. Consumer Service Detail'!$K4740="No Match","No",VLOOKUP('C. Consumer Service Detail'!$C4740,'B. Consumer Budget'!$E$11:$F$2010,2,FALSE)),"")</f>
        <v/>
      </c>
      <c r="P4740" s="94"/>
      <c r="Q4740" s="94"/>
    </row>
    <row r="4741" spans="2:17" x14ac:dyDescent="0.25">
      <c r="B4741" s="95">
        <f t="shared" si="144"/>
        <v>4731</v>
      </c>
      <c r="C4741" s="149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96"/>
      <c r="E4741" s="98"/>
      <c r="F4741" s="120"/>
      <c r="G4741" s="99"/>
      <c r="H4741" s="172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85"/>
      <c r="J4741" s="171" t="str">
        <f t="shared" si="143"/>
        <v/>
      </c>
      <c r="K4741" s="163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53" t="str">
        <f>IF('C. Consumer Service Detail'!$F4741="","",IF(VLOOKUP('C. Consumer Service Detail'!$F4741,'Table of Current Services'!$B$7:$F$36,'Table of Current Services'!$F$5,)="cost","Yes","No"))</f>
        <v/>
      </c>
      <c r="M4741" s="154" t="str">
        <f>IFERROR(IF('C. Consumer Service Detail'!$K4741="No Match","No",VLOOKUP('C. Consumer Service Detail'!$C4741,'B. Consumer Budget'!$E$11:$F$2010,2,FALSE)),"")</f>
        <v/>
      </c>
      <c r="P4741" s="94"/>
      <c r="Q4741" s="94"/>
    </row>
    <row r="4742" spans="2:17" x14ac:dyDescent="0.25">
      <c r="B4742" s="95">
        <f t="shared" si="144"/>
        <v>4732</v>
      </c>
      <c r="C4742" s="149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97"/>
      <c r="E4742" s="96"/>
      <c r="F4742" s="119"/>
      <c r="G4742" s="97"/>
      <c r="H4742" s="170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86"/>
      <c r="J4742" s="171" t="str">
        <f t="shared" si="143"/>
        <v/>
      </c>
      <c r="K4742" s="163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53" t="str">
        <f>IF('C. Consumer Service Detail'!$F4742="","",IF(VLOOKUP('C. Consumer Service Detail'!$F4742,'Table of Current Services'!$B$7:$F$36,'Table of Current Services'!$F$5,)="cost","Yes","No"))</f>
        <v/>
      </c>
      <c r="M4742" s="154" t="str">
        <f>IFERROR(IF('C. Consumer Service Detail'!$K4742="No Match","No",VLOOKUP('C. Consumer Service Detail'!$C4742,'B. Consumer Budget'!$E$11:$F$2010,2,FALSE)),"")</f>
        <v/>
      </c>
      <c r="P4742" s="94"/>
      <c r="Q4742" s="94"/>
    </row>
    <row r="4743" spans="2:17" x14ac:dyDescent="0.25">
      <c r="B4743" s="95">
        <f t="shared" si="144"/>
        <v>4733</v>
      </c>
      <c r="C4743" s="149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96"/>
      <c r="E4743" s="98"/>
      <c r="F4743" s="120"/>
      <c r="G4743" s="99"/>
      <c r="H4743" s="172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85"/>
      <c r="J4743" s="171" t="str">
        <f t="shared" si="143"/>
        <v/>
      </c>
      <c r="K4743" s="163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53" t="str">
        <f>IF('C. Consumer Service Detail'!$F4743="","",IF(VLOOKUP('C. Consumer Service Detail'!$F4743,'Table of Current Services'!$B$7:$F$36,'Table of Current Services'!$F$5,)="cost","Yes","No"))</f>
        <v/>
      </c>
      <c r="M4743" s="154" t="str">
        <f>IFERROR(IF('C. Consumer Service Detail'!$K4743="No Match","No",VLOOKUP('C. Consumer Service Detail'!$C4743,'B. Consumer Budget'!$E$11:$F$2010,2,FALSE)),"")</f>
        <v/>
      </c>
      <c r="P4743" s="94"/>
      <c r="Q4743" s="94"/>
    </row>
    <row r="4744" spans="2:17" x14ac:dyDescent="0.25">
      <c r="B4744" s="95">
        <f t="shared" si="144"/>
        <v>4734</v>
      </c>
      <c r="C4744" s="149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97"/>
      <c r="E4744" s="96"/>
      <c r="F4744" s="119"/>
      <c r="G4744" s="97"/>
      <c r="H4744" s="170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86"/>
      <c r="J4744" s="171" t="str">
        <f t="shared" si="143"/>
        <v/>
      </c>
      <c r="K4744" s="163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53" t="str">
        <f>IF('C. Consumer Service Detail'!$F4744="","",IF(VLOOKUP('C. Consumer Service Detail'!$F4744,'Table of Current Services'!$B$7:$F$36,'Table of Current Services'!$F$5,)="cost","Yes","No"))</f>
        <v/>
      </c>
      <c r="M4744" s="154" t="str">
        <f>IFERROR(IF('C. Consumer Service Detail'!$K4744="No Match","No",VLOOKUP('C. Consumer Service Detail'!$C4744,'B. Consumer Budget'!$E$11:$F$2010,2,FALSE)),"")</f>
        <v/>
      </c>
      <c r="P4744" s="94"/>
      <c r="Q4744" s="94"/>
    </row>
    <row r="4745" spans="2:17" x14ac:dyDescent="0.25">
      <c r="B4745" s="95">
        <f t="shared" si="144"/>
        <v>4735</v>
      </c>
      <c r="C4745" s="149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96"/>
      <c r="E4745" s="98"/>
      <c r="F4745" s="120"/>
      <c r="G4745" s="99"/>
      <c r="H4745" s="172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85"/>
      <c r="J4745" s="171" t="str">
        <f t="shared" si="143"/>
        <v/>
      </c>
      <c r="K4745" s="163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53" t="str">
        <f>IF('C. Consumer Service Detail'!$F4745="","",IF(VLOOKUP('C. Consumer Service Detail'!$F4745,'Table of Current Services'!$B$7:$F$36,'Table of Current Services'!$F$5,)="cost","Yes","No"))</f>
        <v/>
      </c>
      <c r="M4745" s="154" t="str">
        <f>IFERROR(IF('C. Consumer Service Detail'!$K4745="No Match","No",VLOOKUP('C. Consumer Service Detail'!$C4745,'B. Consumer Budget'!$E$11:$F$2010,2,FALSE)),"")</f>
        <v/>
      </c>
      <c r="P4745" s="94"/>
      <c r="Q4745" s="94"/>
    </row>
    <row r="4746" spans="2:17" x14ac:dyDescent="0.25">
      <c r="B4746" s="95">
        <f t="shared" si="144"/>
        <v>4736</v>
      </c>
      <c r="C4746" s="149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97"/>
      <c r="E4746" s="96"/>
      <c r="F4746" s="119"/>
      <c r="G4746" s="97"/>
      <c r="H4746" s="170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86"/>
      <c r="J4746" s="171" t="str">
        <f t="shared" si="143"/>
        <v/>
      </c>
      <c r="K4746" s="163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53" t="str">
        <f>IF('C. Consumer Service Detail'!$F4746="","",IF(VLOOKUP('C. Consumer Service Detail'!$F4746,'Table of Current Services'!$B$7:$F$36,'Table of Current Services'!$F$5,)="cost","Yes","No"))</f>
        <v/>
      </c>
      <c r="M4746" s="154" t="str">
        <f>IFERROR(IF('C. Consumer Service Detail'!$K4746="No Match","No",VLOOKUP('C. Consumer Service Detail'!$C4746,'B. Consumer Budget'!$E$11:$F$2010,2,FALSE)),"")</f>
        <v/>
      </c>
      <c r="P4746" s="94"/>
      <c r="Q4746" s="94"/>
    </row>
    <row r="4747" spans="2:17" x14ac:dyDescent="0.25">
      <c r="B4747" s="95">
        <f t="shared" si="144"/>
        <v>4737</v>
      </c>
      <c r="C4747" s="149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96"/>
      <c r="E4747" s="98"/>
      <c r="F4747" s="120"/>
      <c r="G4747" s="99"/>
      <c r="H4747" s="172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85"/>
      <c r="J4747" s="171" t="str">
        <f t="shared" ref="J4747:J4810" si="145">IFERROR(IF($H4747&gt;0,$H4747*$I4747,$I4747),"")</f>
        <v/>
      </c>
      <c r="K4747" s="163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53" t="str">
        <f>IF('C. Consumer Service Detail'!$F4747="","",IF(VLOOKUP('C. Consumer Service Detail'!$F4747,'Table of Current Services'!$B$7:$F$36,'Table of Current Services'!$F$5,)="cost","Yes","No"))</f>
        <v/>
      </c>
      <c r="M4747" s="154" t="str">
        <f>IFERROR(IF('C. Consumer Service Detail'!$K4747="No Match","No",VLOOKUP('C. Consumer Service Detail'!$C4747,'B. Consumer Budget'!$E$11:$F$2010,2,FALSE)),"")</f>
        <v/>
      </c>
      <c r="P4747" s="94"/>
      <c r="Q4747" s="94"/>
    </row>
    <row r="4748" spans="2:17" x14ac:dyDescent="0.25">
      <c r="B4748" s="95">
        <f t="shared" ref="B4748:B4811" si="146">B4747+1</f>
        <v>4738</v>
      </c>
      <c r="C4748" s="149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97"/>
      <c r="E4748" s="96"/>
      <c r="F4748" s="119"/>
      <c r="G4748" s="97"/>
      <c r="H4748" s="170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86"/>
      <c r="J4748" s="171" t="str">
        <f t="shared" si="145"/>
        <v/>
      </c>
      <c r="K4748" s="163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53" t="str">
        <f>IF('C. Consumer Service Detail'!$F4748="","",IF(VLOOKUP('C. Consumer Service Detail'!$F4748,'Table of Current Services'!$B$7:$F$36,'Table of Current Services'!$F$5,)="cost","Yes","No"))</f>
        <v/>
      </c>
      <c r="M4748" s="154" t="str">
        <f>IFERROR(IF('C. Consumer Service Detail'!$K4748="No Match","No",VLOOKUP('C. Consumer Service Detail'!$C4748,'B. Consumer Budget'!$E$11:$F$2010,2,FALSE)),"")</f>
        <v/>
      </c>
      <c r="P4748" s="94"/>
      <c r="Q4748" s="94"/>
    </row>
    <row r="4749" spans="2:17" x14ac:dyDescent="0.25">
      <c r="B4749" s="95">
        <f t="shared" si="146"/>
        <v>4739</v>
      </c>
      <c r="C4749" s="149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96"/>
      <c r="E4749" s="98"/>
      <c r="F4749" s="120"/>
      <c r="G4749" s="99"/>
      <c r="H4749" s="172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85"/>
      <c r="J4749" s="171" t="str">
        <f t="shared" si="145"/>
        <v/>
      </c>
      <c r="K4749" s="163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53" t="str">
        <f>IF('C. Consumer Service Detail'!$F4749="","",IF(VLOOKUP('C. Consumer Service Detail'!$F4749,'Table of Current Services'!$B$7:$F$36,'Table of Current Services'!$F$5,)="cost","Yes","No"))</f>
        <v/>
      </c>
      <c r="M4749" s="154" t="str">
        <f>IFERROR(IF('C. Consumer Service Detail'!$K4749="No Match","No",VLOOKUP('C. Consumer Service Detail'!$C4749,'B. Consumer Budget'!$E$11:$F$2010,2,FALSE)),"")</f>
        <v/>
      </c>
      <c r="P4749" s="94"/>
      <c r="Q4749" s="94"/>
    </row>
    <row r="4750" spans="2:17" x14ac:dyDescent="0.25">
      <c r="B4750" s="95">
        <f t="shared" si="146"/>
        <v>4740</v>
      </c>
      <c r="C4750" s="149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97"/>
      <c r="E4750" s="96"/>
      <c r="F4750" s="119"/>
      <c r="G4750" s="97"/>
      <c r="H4750" s="170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86"/>
      <c r="J4750" s="171" t="str">
        <f t="shared" si="145"/>
        <v/>
      </c>
      <c r="K4750" s="163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53" t="str">
        <f>IF('C. Consumer Service Detail'!$F4750="","",IF(VLOOKUP('C. Consumer Service Detail'!$F4750,'Table of Current Services'!$B$7:$F$36,'Table of Current Services'!$F$5,)="cost","Yes","No"))</f>
        <v/>
      </c>
      <c r="M4750" s="154" t="str">
        <f>IFERROR(IF('C. Consumer Service Detail'!$K4750="No Match","No",VLOOKUP('C. Consumer Service Detail'!$C4750,'B. Consumer Budget'!$E$11:$F$2010,2,FALSE)),"")</f>
        <v/>
      </c>
      <c r="P4750" s="94"/>
      <c r="Q4750" s="94"/>
    </row>
    <row r="4751" spans="2:17" x14ac:dyDescent="0.25">
      <c r="B4751" s="95">
        <f t="shared" si="146"/>
        <v>4741</v>
      </c>
      <c r="C4751" s="149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96"/>
      <c r="E4751" s="98"/>
      <c r="F4751" s="120"/>
      <c r="G4751" s="99"/>
      <c r="H4751" s="172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85"/>
      <c r="J4751" s="171" t="str">
        <f t="shared" si="145"/>
        <v/>
      </c>
      <c r="K4751" s="163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53" t="str">
        <f>IF('C. Consumer Service Detail'!$F4751="","",IF(VLOOKUP('C. Consumer Service Detail'!$F4751,'Table of Current Services'!$B$7:$F$36,'Table of Current Services'!$F$5,)="cost","Yes","No"))</f>
        <v/>
      </c>
      <c r="M4751" s="154" t="str">
        <f>IFERROR(IF('C. Consumer Service Detail'!$K4751="No Match","No",VLOOKUP('C. Consumer Service Detail'!$C4751,'B. Consumer Budget'!$E$11:$F$2010,2,FALSE)),"")</f>
        <v/>
      </c>
      <c r="P4751" s="94"/>
      <c r="Q4751" s="94"/>
    </row>
    <row r="4752" spans="2:17" x14ac:dyDescent="0.25">
      <c r="B4752" s="95">
        <f t="shared" si="146"/>
        <v>4742</v>
      </c>
      <c r="C4752" s="149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97"/>
      <c r="E4752" s="96"/>
      <c r="F4752" s="119"/>
      <c r="G4752" s="97"/>
      <c r="H4752" s="170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86"/>
      <c r="J4752" s="171" t="str">
        <f t="shared" si="145"/>
        <v/>
      </c>
      <c r="K4752" s="163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53" t="str">
        <f>IF('C. Consumer Service Detail'!$F4752="","",IF(VLOOKUP('C. Consumer Service Detail'!$F4752,'Table of Current Services'!$B$7:$F$36,'Table of Current Services'!$F$5,)="cost","Yes","No"))</f>
        <v/>
      </c>
      <c r="M4752" s="154" t="str">
        <f>IFERROR(IF('C. Consumer Service Detail'!$K4752="No Match","No",VLOOKUP('C. Consumer Service Detail'!$C4752,'B. Consumer Budget'!$E$11:$F$2010,2,FALSE)),"")</f>
        <v/>
      </c>
      <c r="P4752" s="94"/>
      <c r="Q4752" s="94"/>
    </row>
    <row r="4753" spans="2:17" x14ac:dyDescent="0.25">
      <c r="B4753" s="95">
        <f t="shared" si="146"/>
        <v>4743</v>
      </c>
      <c r="C4753" s="149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96"/>
      <c r="E4753" s="98"/>
      <c r="F4753" s="120"/>
      <c r="G4753" s="99"/>
      <c r="H4753" s="172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85"/>
      <c r="J4753" s="171" t="str">
        <f t="shared" si="145"/>
        <v/>
      </c>
      <c r="K4753" s="163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53" t="str">
        <f>IF('C. Consumer Service Detail'!$F4753="","",IF(VLOOKUP('C. Consumer Service Detail'!$F4753,'Table of Current Services'!$B$7:$F$36,'Table of Current Services'!$F$5,)="cost","Yes","No"))</f>
        <v/>
      </c>
      <c r="M4753" s="154" t="str">
        <f>IFERROR(IF('C. Consumer Service Detail'!$K4753="No Match","No",VLOOKUP('C. Consumer Service Detail'!$C4753,'B. Consumer Budget'!$E$11:$F$2010,2,FALSE)),"")</f>
        <v/>
      </c>
      <c r="P4753" s="94"/>
      <c r="Q4753" s="94"/>
    </row>
    <row r="4754" spans="2:17" x14ac:dyDescent="0.25">
      <c r="B4754" s="95">
        <f t="shared" si="146"/>
        <v>4744</v>
      </c>
      <c r="C4754" s="149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97"/>
      <c r="E4754" s="96"/>
      <c r="F4754" s="119"/>
      <c r="G4754" s="97"/>
      <c r="H4754" s="170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86"/>
      <c r="J4754" s="171" t="str">
        <f t="shared" si="145"/>
        <v/>
      </c>
      <c r="K4754" s="163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53" t="str">
        <f>IF('C. Consumer Service Detail'!$F4754="","",IF(VLOOKUP('C. Consumer Service Detail'!$F4754,'Table of Current Services'!$B$7:$F$36,'Table of Current Services'!$F$5,)="cost","Yes","No"))</f>
        <v/>
      </c>
      <c r="M4754" s="154" t="str">
        <f>IFERROR(IF('C. Consumer Service Detail'!$K4754="No Match","No",VLOOKUP('C. Consumer Service Detail'!$C4754,'B. Consumer Budget'!$E$11:$F$2010,2,FALSE)),"")</f>
        <v/>
      </c>
      <c r="P4754" s="94"/>
      <c r="Q4754" s="94"/>
    </row>
    <row r="4755" spans="2:17" x14ac:dyDescent="0.25">
      <c r="B4755" s="95">
        <f t="shared" si="146"/>
        <v>4745</v>
      </c>
      <c r="C4755" s="149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96"/>
      <c r="E4755" s="98"/>
      <c r="F4755" s="120"/>
      <c r="G4755" s="99"/>
      <c r="H4755" s="172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85"/>
      <c r="J4755" s="171" t="str">
        <f t="shared" si="145"/>
        <v/>
      </c>
      <c r="K4755" s="163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53" t="str">
        <f>IF('C. Consumer Service Detail'!$F4755="","",IF(VLOOKUP('C. Consumer Service Detail'!$F4755,'Table of Current Services'!$B$7:$F$36,'Table of Current Services'!$F$5,)="cost","Yes","No"))</f>
        <v/>
      </c>
      <c r="M4755" s="154" t="str">
        <f>IFERROR(IF('C. Consumer Service Detail'!$K4755="No Match","No",VLOOKUP('C. Consumer Service Detail'!$C4755,'B. Consumer Budget'!$E$11:$F$2010,2,FALSE)),"")</f>
        <v/>
      </c>
      <c r="P4755" s="94"/>
      <c r="Q4755" s="94"/>
    </row>
    <row r="4756" spans="2:17" x14ac:dyDescent="0.25">
      <c r="B4756" s="95">
        <f t="shared" si="146"/>
        <v>4746</v>
      </c>
      <c r="C4756" s="149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97"/>
      <c r="E4756" s="96"/>
      <c r="F4756" s="119"/>
      <c r="G4756" s="97"/>
      <c r="H4756" s="170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86"/>
      <c r="J4756" s="171" t="str">
        <f t="shared" si="145"/>
        <v/>
      </c>
      <c r="K4756" s="163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53" t="str">
        <f>IF('C. Consumer Service Detail'!$F4756="","",IF(VLOOKUP('C. Consumer Service Detail'!$F4756,'Table of Current Services'!$B$7:$F$36,'Table of Current Services'!$F$5,)="cost","Yes","No"))</f>
        <v/>
      </c>
      <c r="M4756" s="154" t="str">
        <f>IFERROR(IF('C. Consumer Service Detail'!$K4756="No Match","No",VLOOKUP('C. Consumer Service Detail'!$C4756,'B. Consumer Budget'!$E$11:$F$2010,2,FALSE)),"")</f>
        <v/>
      </c>
      <c r="P4756" s="94"/>
      <c r="Q4756" s="94"/>
    </row>
    <row r="4757" spans="2:17" x14ac:dyDescent="0.25">
      <c r="B4757" s="95">
        <f t="shared" si="146"/>
        <v>4747</v>
      </c>
      <c r="C4757" s="149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96"/>
      <c r="E4757" s="98"/>
      <c r="F4757" s="120"/>
      <c r="G4757" s="99"/>
      <c r="H4757" s="172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85"/>
      <c r="J4757" s="171" t="str">
        <f t="shared" si="145"/>
        <v/>
      </c>
      <c r="K4757" s="163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53" t="str">
        <f>IF('C. Consumer Service Detail'!$F4757="","",IF(VLOOKUP('C. Consumer Service Detail'!$F4757,'Table of Current Services'!$B$7:$F$36,'Table of Current Services'!$F$5,)="cost","Yes","No"))</f>
        <v/>
      </c>
      <c r="M4757" s="154" t="str">
        <f>IFERROR(IF('C. Consumer Service Detail'!$K4757="No Match","No",VLOOKUP('C. Consumer Service Detail'!$C4757,'B. Consumer Budget'!$E$11:$F$2010,2,FALSE)),"")</f>
        <v/>
      </c>
      <c r="P4757" s="94"/>
      <c r="Q4757" s="94"/>
    </row>
    <row r="4758" spans="2:17" x14ac:dyDescent="0.25">
      <c r="B4758" s="95">
        <f t="shared" si="146"/>
        <v>4748</v>
      </c>
      <c r="C4758" s="149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97"/>
      <c r="E4758" s="96"/>
      <c r="F4758" s="119"/>
      <c r="G4758" s="97"/>
      <c r="H4758" s="170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86"/>
      <c r="J4758" s="171" t="str">
        <f t="shared" si="145"/>
        <v/>
      </c>
      <c r="K4758" s="163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53" t="str">
        <f>IF('C. Consumer Service Detail'!$F4758="","",IF(VLOOKUP('C. Consumer Service Detail'!$F4758,'Table of Current Services'!$B$7:$F$36,'Table of Current Services'!$F$5,)="cost","Yes","No"))</f>
        <v/>
      </c>
      <c r="M4758" s="154" t="str">
        <f>IFERROR(IF('C. Consumer Service Detail'!$K4758="No Match","No",VLOOKUP('C. Consumer Service Detail'!$C4758,'B. Consumer Budget'!$E$11:$F$2010,2,FALSE)),"")</f>
        <v/>
      </c>
      <c r="P4758" s="94"/>
      <c r="Q4758" s="94"/>
    </row>
    <row r="4759" spans="2:17" x14ac:dyDescent="0.25">
      <c r="B4759" s="95">
        <f t="shared" si="146"/>
        <v>4749</v>
      </c>
      <c r="C4759" s="149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96"/>
      <c r="E4759" s="98"/>
      <c r="F4759" s="120"/>
      <c r="G4759" s="99"/>
      <c r="H4759" s="172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85"/>
      <c r="J4759" s="171" t="str">
        <f t="shared" si="145"/>
        <v/>
      </c>
      <c r="K4759" s="163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53" t="str">
        <f>IF('C. Consumer Service Detail'!$F4759="","",IF(VLOOKUP('C. Consumer Service Detail'!$F4759,'Table of Current Services'!$B$7:$F$36,'Table of Current Services'!$F$5,)="cost","Yes","No"))</f>
        <v/>
      </c>
      <c r="M4759" s="154" t="str">
        <f>IFERROR(IF('C. Consumer Service Detail'!$K4759="No Match","No",VLOOKUP('C. Consumer Service Detail'!$C4759,'B. Consumer Budget'!$E$11:$F$2010,2,FALSE)),"")</f>
        <v/>
      </c>
      <c r="P4759" s="94"/>
      <c r="Q4759" s="94"/>
    </row>
    <row r="4760" spans="2:17" x14ac:dyDescent="0.25">
      <c r="B4760" s="95">
        <f t="shared" si="146"/>
        <v>4750</v>
      </c>
      <c r="C4760" s="149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97"/>
      <c r="E4760" s="96"/>
      <c r="F4760" s="119"/>
      <c r="G4760" s="97"/>
      <c r="H4760" s="170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86"/>
      <c r="J4760" s="171" t="str">
        <f t="shared" si="145"/>
        <v/>
      </c>
      <c r="K4760" s="163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53" t="str">
        <f>IF('C. Consumer Service Detail'!$F4760="","",IF(VLOOKUP('C. Consumer Service Detail'!$F4760,'Table of Current Services'!$B$7:$F$36,'Table of Current Services'!$F$5,)="cost","Yes","No"))</f>
        <v/>
      </c>
      <c r="M4760" s="154" t="str">
        <f>IFERROR(IF('C. Consumer Service Detail'!$K4760="No Match","No",VLOOKUP('C. Consumer Service Detail'!$C4760,'B. Consumer Budget'!$E$11:$F$2010,2,FALSE)),"")</f>
        <v/>
      </c>
      <c r="P4760" s="94"/>
      <c r="Q4760" s="94"/>
    </row>
    <row r="4761" spans="2:17" x14ac:dyDescent="0.25">
      <c r="B4761" s="95">
        <f t="shared" si="146"/>
        <v>4751</v>
      </c>
      <c r="C4761" s="149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96"/>
      <c r="E4761" s="98"/>
      <c r="F4761" s="120"/>
      <c r="G4761" s="99"/>
      <c r="H4761" s="172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85"/>
      <c r="J4761" s="171" t="str">
        <f t="shared" si="145"/>
        <v/>
      </c>
      <c r="K4761" s="163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53" t="str">
        <f>IF('C. Consumer Service Detail'!$F4761="","",IF(VLOOKUP('C. Consumer Service Detail'!$F4761,'Table of Current Services'!$B$7:$F$36,'Table of Current Services'!$F$5,)="cost","Yes","No"))</f>
        <v/>
      </c>
      <c r="M4761" s="154" t="str">
        <f>IFERROR(IF('C. Consumer Service Detail'!$K4761="No Match","No",VLOOKUP('C. Consumer Service Detail'!$C4761,'B. Consumer Budget'!$E$11:$F$2010,2,FALSE)),"")</f>
        <v/>
      </c>
      <c r="P4761" s="94"/>
      <c r="Q4761" s="94"/>
    </row>
    <row r="4762" spans="2:17" x14ac:dyDescent="0.25">
      <c r="B4762" s="95">
        <f t="shared" si="146"/>
        <v>4752</v>
      </c>
      <c r="C4762" s="149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97"/>
      <c r="E4762" s="96"/>
      <c r="F4762" s="119"/>
      <c r="G4762" s="97"/>
      <c r="H4762" s="170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86"/>
      <c r="J4762" s="171" t="str">
        <f t="shared" si="145"/>
        <v/>
      </c>
      <c r="K4762" s="163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53" t="str">
        <f>IF('C. Consumer Service Detail'!$F4762="","",IF(VLOOKUP('C. Consumer Service Detail'!$F4762,'Table of Current Services'!$B$7:$F$36,'Table of Current Services'!$F$5,)="cost","Yes","No"))</f>
        <v/>
      </c>
      <c r="M4762" s="154" t="str">
        <f>IFERROR(IF('C. Consumer Service Detail'!$K4762="No Match","No",VLOOKUP('C. Consumer Service Detail'!$C4762,'B. Consumer Budget'!$E$11:$F$2010,2,FALSE)),"")</f>
        <v/>
      </c>
      <c r="P4762" s="94"/>
      <c r="Q4762" s="94"/>
    </row>
    <row r="4763" spans="2:17" x14ac:dyDescent="0.25">
      <c r="B4763" s="95">
        <f t="shared" si="146"/>
        <v>4753</v>
      </c>
      <c r="C4763" s="149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96"/>
      <c r="E4763" s="98"/>
      <c r="F4763" s="120"/>
      <c r="G4763" s="99"/>
      <c r="H4763" s="172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85"/>
      <c r="J4763" s="171" t="str">
        <f t="shared" si="145"/>
        <v/>
      </c>
      <c r="K4763" s="163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53" t="str">
        <f>IF('C. Consumer Service Detail'!$F4763="","",IF(VLOOKUP('C. Consumer Service Detail'!$F4763,'Table of Current Services'!$B$7:$F$36,'Table of Current Services'!$F$5,)="cost","Yes","No"))</f>
        <v/>
      </c>
      <c r="M4763" s="154" t="str">
        <f>IFERROR(IF('C. Consumer Service Detail'!$K4763="No Match","No",VLOOKUP('C. Consumer Service Detail'!$C4763,'B. Consumer Budget'!$E$11:$F$2010,2,FALSE)),"")</f>
        <v/>
      </c>
      <c r="P4763" s="94"/>
      <c r="Q4763" s="94"/>
    </row>
    <row r="4764" spans="2:17" x14ac:dyDescent="0.25">
      <c r="B4764" s="95">
        <f t="shared" si="146"/>
        <v>4754</v>
      </c>
      <c r="C4764" s="149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97"/>
      <c r="E4764" s="96"/>
      <c r="F4764" s="119"/>
      <c r="G4764" s="97"/>
      <c r="H4764" s="170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86"/>
      <c r="J4764" s="171" t="str">
        <f t="shared" si="145"/>
        <v/>
      </c>
      <c r="K4764" s="163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53" t="str">
        <f>IF('C. Consumer Service Detail'!$F4764="","",IF(VLOOKUP('C. Consumer Service Detail'!$F4764,'Table of Current Services'!$B$7:$F$36,'Table of Current Services'!$F$5,)="cost","Yes","No"))</f>
        <v/>
      </c>
      <c r="M4764" s="154" t="str">
        <f>IFERROR(IF('C. Consumer Service Detail'!$K4764="No Match","No",VLOOKUP('C. Consumer Service Detail'!$C4764,'B. Consumer Budget'!$E$11:$F$2010,2,FALSE)),"")</f>
        <v/>
      </c>
      <c r="P4764" s="94"/>
      <c r="Q4764" s="94"/>
    </row>
    <row r="4765" spans="2:17" x14ac:dyDescent="0.25">
      <c r="B4765" s="95">
        <f t="shared" si="146"/>
        <v>4755</v>
      </c>
      <c r="C4765" s="149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96"/>
      <c r="E4765" s="98"/>
      <c r="F4765" s="120"/>
      <c r="G4765" s="99"/>
      <c r="H4765" s="172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85"/>
      <c r="J4765" s="171" t="str">
        <f t="shared" si="145"/>
        <v/>
      </c>
      <c r="K4765" s="163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53" t="str">
        <f>IF('C. Consumer Service Detail'!$F4765="","",IF(VLOOKUP('C. Consumer Service Detail'!$F4765,'Table of Current Services'!$B$7:$F$36,'Table of Current Services'!$F$5,)="cost","Yes","No"))</f>
        <v/>
      </c>
      <c r="M4765" s="154" t="str">
        <f>IFERROR(IF('C. Consumer Service Detail'!$K4765="No Match","No",VLOOKUP('C. Consumer Service Detail'!$C4765,'B. Consumer Budget'!$E$11:$F$2010,2,FALSE)),"")</f>
        <v/>
      </c>
      <c r="P4765" s="94"/>
      <c r="Q4765" s="94"/>
    </row>
    <row r="4766" spans="2:17" x14ac:dyDescent="0.25">
      <c r="B4766" s="95">
        <f t="shared" si="146"/>
        <v>4756</v>
      </c>
      <c r="C4766" s="149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97"/>
      <c r="E4766" s="96"/>
      <c r="F4766" s="119"/>
      <c r="G4766" s="97"/>
      <c r="H4766" s="170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86"/>
      <c r="J4766" s="171" t="str">
        <f t="shared" si="145"/>
        <v/>
      </c>
      <c r="K4766" s="163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53" t="str">
        <f>IF('C. Consumer Service Detail'!$F4766="","",IF(VLOOKUP('C. Consumer Service Detail'!$F4766,'Table of Current Services'!$B$7:$F$36,'Table of Current Services'!$F$5,)="cost","Yes","No"))</f>
        <v/>
      </c>
      <c r="M4766" s="154" t="str">
        <f>IFERROR(IF('C. Consumer Service Detail'!$K4766="No Match","No",VLOOKUP('C. Consumer Service Detail'!$C4766,'B. Consumer Budget'!$E$11:$F$2010,2,FALSE)),"")</f>
        <v/>
      </c>
      <c r="P4766" s="94"/>
      <c r="Q4766" s="94"/>
    </row>
    <row r="4767" spans="2:17" x14ac:dyDescent="0.25">
      <c r="B4767" s="95">
        <f t="shared" si="146"/>
        <v>4757</v>
      </c>
      <c r="C4767" s="149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96"/>
      <c r="E4767" s="98"/>
      <c r="F4767" s="120"/>
      <c r="G4767" s="99"/>
      <c r="H4767" s="172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85"/>
      <c r="J4767" s="171" t="str">
        <f t="shared" si="145"/>
        <v/>
      </c>
      <c r="K4767" s="163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53" t="str">
        <f>IF('C. Consumer Service Detail'!$F4767="","",IF(VLOOKUP('C. Consumer Service Detail'!$F4767,'Table of Current Services'!$B$7:$F$36,'Table of Current Services'!$F$5,)="cost","Yes","No"))</f>
        <v/>
      </c>
      <c r="M4767" s="154" t="str">
        <f>IFERROR(IF('C. Consumer Service Detail'!$K4767="No Match","No",VLOOKUP('C. Consumer Service Detail'!$C4767,'B. Consumer Budget'!$E$11:$F$2010,2,FALSE)),"")</f>
        <v/>
      </c>
      <c r="P4767" s="94"/>
      <c r="Q4767" s="94"/>
    </row>
    <row r="4768" spans="2:17" x14ac:dyDescent="0.25">
      <c r="B4768" s="95">
        <f t="shared" si="146"/>
        <v>4758</v>
      </c>
      <c r="C4768" s="149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97"/>
      <c r="E4768" s="96"/>
      <c r="F4768" s="119"/>
      <c r="G4768" s="97"/>
      <c r="H4768" s="170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86"/>
      <c r="J4768" s="171" t="str">
        <f t="shared" si="145"/>
        <v/>
      </c>
      <c r="K4768" s="163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53" t="str">
        <f>IF('C. Consumer Service Detail'!$F4768="","",IF(VLOOKUP('C. Consumer Service Detail'!$F4768,'Table of Current Services'!$B$7:$F$36,'Table of Current Services'!$F$5,)="cost","Yes","No"))</f>
        <v/>
      </c>
      <c r="M4768" s="154" t="str">
        <f>IFERROR(IF('C. Consumer Service Detail'!$K4768="No Match","No",VLOOKUP('C. Consumer Service Detail'!$C4768,'B. Consumer Budget'!$E$11:$F$2010,2,FALSE)),"")</f>
        <v/>
      </c>
      <c r="P4768" s="94"/>
      <c r="Q4768" s="94"/>
    </row>
    <row r="4769" spans="2:17" x14ac:dyDescent="0.25">
      <c r="B4769" s="95">
        <f t="shared" si="146"/>
        <v>4759</v>
      </c>
      <c r="C4769" s="149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96"/>
      <c r="E4769" s="98"/>
      <c r="F4769" s="120"/>
      <c r="G4769" s="99"/>
      <c r="H4769" s="172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85"/>
      <c r="J4769" s="171" t="str">
        <f t="shared" si="145"/>
        <v/>
      </c>
      <c r="K4769" s="163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53" t="str">
        <f>IF('C. Consumer Service Detail'!$F4769="","",IF(VLOOKUP('C. Consumer Service Detail'!$F4769,'Table of Current Services'!$B$7:$F$36,'Table of Current Services'!$F$5,)="cost","Yes","No"))</f>
        <v/>
      </c>
      <c r="M4769" s="154" t="str">
        <f>IFERROR(IF('C. Consumer Service Detail'!$K4769="No Match","No",VLOOKUP('C. Consumer Service Detail'!$C4769,'B. Consumer Budget'!$E$11:$F$2010,2,FALSE)),"")</f>
        <v/>
      </c>
      <c r="P4769" s="94"/>
      <c r="Q4769" s="94"/>
    </row>
    <row r="4770" spans="2:17" x14ac:dyDescent="0.25">
      <c r="B4770" s="95">
        <f t="shared" si="146"/>
        <v>4760</v>
      </c>
      <c r="C4770" s="149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97"/>
      <c r="E4770" s="96"/>
      <c r="F4770" s="119"/>
      <c r="G4770" s="97"/>
      <c r="H4770" s="170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86"/>
      <c r="J4770" s="171" t="str">
        <f t="shared" si="145"/>
        <v/>
      </c>
      <c r="K4770" s="163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53" t="str">
        <f>IF('C. Consumer Service Detail'!$F4770="","",IF(VLOOKUP('C. Consumer Service Detail'!$F4770,'Table of Current Services'!$B$7:$F$36,'Table of Current Services'!$F$5,)="cost","Yes","No"))</f>
        <v/>
      </c>
      <c r="M4770" s="154" t="str">
        <f>IFERROR(IF('C. Consumer Service Detail'!$K4770="No Match","No",VLOOKUP('C. Consumer Service Detail'!$C4770,'B. Consumer Budget'!$E$11:$F$2010,2,FALSE)),"")</f>
        <v/>
      </c>
      <c r="P4770" s="94"/>
      <c r="Q4770" s="94"/>
    </row>
    <row r="4771" spans="2:17" x14ac:dyDescent="0.25">
      <c r="B4771" s="95">
        <f t="shared" si="146"/>
        <v>4761</v>
      </c>
      <c r="C4771" s="149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96"/>
      <c r="E4771" s="98"/>
      <c r="F4771" s="120"/>
      <c r="G4771" s="99"/>
      <c r="H4771" s="172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85"/>
      <c r="J4771" s="171" t="str">
        <f t="shared" si="145"/>
        <v/>
      </c>
      <c r="K4771" s="163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53" t="str">
        <f>IF('C. Consumer Service Detail'!$F4771="","",IF(VLOOKUP('C. Consumer Service Detail'!$F4771,'Table of Current Services'!$B$7:$F$36,'Table of Current Services'!$F$5,)="cost","Yes","No"))</f>
        <v/>
      </c>
      <c r="M4771" s="154" t="str">
        <f>IFERROR(IF('C. Consumer Service Detail'!$K4771="No Match","No",VLOOKUP('C. Consumer Service Detail'!$C4771,'B. Consumer Budget'!$E$11:$F$2010,2,FALSE)),"")</f>
        <v/>
      </c>
      <c r="P4771" s="94"/>
      <c r="Q4771" s="94"/>
    </row>
    <row r="4772" spans="2:17" x14ac:dyDescent="0.25">
      <c r="B4772" s="95">
        <f t="shared" si="146"/>
        <v>4762</v>
      </c>
      <c r="C4772" s="149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97"/>
      <c r="E4772" s="96"/>
      <c r="F4772" s="119"/>
      <c r="G4772" s="97"/>
      <c r="H4772" s="170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86"/>
      <c r="J4772" s="171" t="str">
        <f t="shared" si="145"/>
        <v/>
      </c>
      <c r="K4772" s="163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53" t="str">
        <f>IF('C. Consumer Service Detail'!$F4772="","",IF(VLOOKUP('C. Consumer Service Detail'!$F4772,'Table of Current Services'!$B$7:$F$36,'Table of Current Services'!$F$5,)="cost","Yes","No"))</f>
        <v/>
      </c>
      <c r="M4772" s="154" t="str">
        <f>IFERROR(IF('C. Consumer Service Detail'!$K4772="No Match","No",VLOOKUP('C. Consumer Service Detail'!$C4772,'B. Consumer Budget'!$E$11:$F$2010,2,FALSE)),"")</f>
        <v/>
      </c>
      <c r="P4772" s="94"/>
      <c r="Q4772" s="94"/>
    </row>
    <row r="4773" spans="2:17" x14ac:dyDescent="0.25">
      <c r="B4773" s="95">
        <f t="shared" si="146"/>
        <v>4763</v>
      </c>
      <c r="C4773" s="149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96"/>
      <c r="E4773" s="98"/>
      <c r="F4773" s="120"/>
      <c r="G4773" s="99"/>
      <c r="H4773" s="172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85"/>
      <c r="J4773" s="171" t="str">
        <f t="shared" si="145"/>
        <v/>
      </c>
      <c r="K4773" s="163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53" t="str">
        <f>IF('C. Consumer Service Detail'!$F4773="","",IF(VLOOKUP('C. Consumer Service Detail'!$F4773,'Table of Current Services'!$B$7:$F$36,'Table of Current Services'!$F$5,)="cost","Yes","No"))</f>
        <v/>
      </c>
      <c r="M4773" s="154" t="str">
        <f>IFERROR(IF('C. Consumer Service Detail'!$K4773="No Match","No",VLOOKUP('C. Consumer Service Detail'!$C4773,'B. Consumer Budget'!$E$11:$F$2010,2,FALSE)),"")</f>
        <v/>
      </c>
      <c r="P4773" s="94"/>
      <c r="Q4773" s="94"/>
    </row>
    <row r="4774" spans="2:17" x14ac:dyDescent="0.25">
      <c r="B4774" s="95">
        <f t="shared" si="146"/>
        <v>4764</v>
      </c>
      <c r="C4774" s="149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97"/>
      <c r="E4774" s="96"/>
      <c r="F4774" s="119"/>
      <c r="G4774" s="97"/>
      <c r="H4774" s="170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86"/>
      <c r="J4774" s="171" t="str">
        <f t="shared" si="145"/>
        <v/>
      </c>
      <c r="K4774" s="163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53" t="str">
        <f>IF('C. Consumer Service Detail'!$F4774="","",IF(VLOOKUP('C. Consumer Service Detail'!$F4774,'Table of Current Services'!$B$7:$F$36,'Table of Current Services'!$F$5,)="cost","Yes","No"))</f>
        <v/>
      </c>
      <c r="M4774" s="154" t="str">
        <f>IFERROR(IF('C. Consumer Service Detail'!$K4774="No Match","No",VLOOKUP('C. Consumer Service Detail'!$C4774,'B. Consumer Budget'!$E$11:$F$2010,2,FALSE)),"")</f>
        <v/>
      </c>
      <c r="P4774" s="94"/>
      <c r="Q4774" s="94"/>
    </row>
    <row r="4775" spans="2:17" x14ac:dyDescent="0.25">
      <c r="B4775" s="95">
        <f t="shared" si="146"/>
        <v>4765</v>
      </c>
      <c r="C4775" s="149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96"/>
      <c r="E4775" s="98"/>
      <c r="F4775" s="120"/>
      <c r="G4775" s="99"/>
      <c r="H4775" s="172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85"/>
      <c r="J4775" s="171" t="str">
        <f t="shared" si="145"/>
        <v/>
      </c>
      <c r="K4775" s="163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53" t="str">
        <f>IF('C. Consumer Service Detail'!$F4775="","",IF(VLOOKUP('C. Consumer Service Detail'!$F4775,'Table of Current Services'!$B$7:$F$36,'Table of Current Services'!$F$5,)="cost","Yes","No"))</f>
        <v/>
      </c>
      <c r="M4775" s="154" t="str">
        <f>IFERROR(IF('C. Consumer Service Detail'!$K4775="No Match","No",VLOOKUP('C. Consumer Service Detail'!$C4775,'B. Consumer Budget'!$E$11:$F$2010,2,FALSE)),"")</f>
        <v/>
      </c>
      <c r="P4775" s="94"/>
      <c r="Q4775" s="94"/>
    </row>
    <row r="4776" spans="2:17" x14ac:dyDescent="0.25">
      <c r="B4776" s="95">
        <f t="shared" si="146"/>
        <v>4766</v>
      </c>
      <c r="C4776" s="149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97"/>
      <c r="E4776" s="96"/>
      <c r="F4776" s="119"/>
      <c r="G4776" s="97"/>
      <c r="H4776" s="170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86"/>
      <c r="J4776" s="171" t="str">
        <f t="shared" si="145"/>
        <v/>
      </c>
      <c r="K4776" s="163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53" t="str">
        <f>IF('C. Consumer Service Detail'!$F4776="","",IF(VLOOKUP('C. Consumer Service Detail'!$F4776,'Table of Current Services'!$B$7:$F$36,'Table of Current Services'!$F$5,)="cost","Yes","No"))</f>
        <v/>
      </c>
      <c r="M4776" s="154" t="str">
        <f>IFERROR(IF('C. Consumer Service Detail'!$K4776="No Match","No",VLOOKUP('C. Consumer Service Detail'!$C4776,'B. Consumer Budget'!$E$11:$F$2010,2,FALSE)),"")</f>
        <v/>
      </c>
      <c r="P4776" s="94"/>
      <c r="Q4776" s="94"/>
    </row>
    <row r="4777" spans="2:17" x14ac:dyDescent="0.25">
      <c r="B4777" s="95">
        <f t="shared" si="146"/>
        <v>4767</v>
      </c>
      <c r="C4777" s="149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96"/>
      <c r="E4777" s="98"/>
      <c r="F4777" s="120"/>
      <c r="G4777" s="99"/>
      <c r="H4777" s="172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85"/>
      <c r="J4777" s="171" t="str">
        <f t="shared" si="145"/>
        <v/>
      </c>
      <c r="K4777" s="163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53" t="str">
        <f>IF('C. Consumer Service Detail'!$F4777="","",IF(VLOOKUP('C. Consumer Service Detail'!$F4777,'Table of Current Services'!$B$7:$F$36,'Table of Current Services'!$F$5,)="cost","Yes","No"))</f>
        <v/>
      </c>
      <c r="M4777" s="154" t="str">
        <f>IFERROR(IF('C. Consumer Service Detail'!$K4777="No Match","No",VLOOKUP('C. Consumer Service Detail'!$C4777,'B. Consumer Budget'!$E$11:$F$2010,2,FALSE)),"")</f>
        <v/>
      </c>
      <c r="P4777" s="94"/>
      <c r="Q4777" s="94"/>
    </row>
    <row r="4778" spans="2:17" x14ac:dyDescent="0.25">
      <c r="B4778" s="95">
        <f t="shared" si="146"/>
        <v>4768</v>
      </c>
      <c r="C4778" s="149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97"/>
      <c r="E4778" s="96"/>
      <c r="F4778" s="119"/>
      <c r="G4778" s="97"/>
      <c r="H4778" s="170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86"/>
      <c r="J4778" s="171" t="str">
        <f t="shared" si="145"/>
        <v/>
      </c>
      <c r="K4778" s="163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53" t="str">
        <f>IF('C. Consumer Service Detail'!$F4778="","",IF(VLOOKUP('C. Consumer Service Detail'!$F4778,'Table of Current Services'!$B$7:$F$36,'Table of Current Services'!$F$5,)="cost","Yes","No"))</f>
        <v/>
      </c>
      <c r="M4778" s="154" t="str">
        <f>IFERROR(IF('C. Consumer Service Detail'!$K4778="No Match","No",VLOOKUP('C. Consumer Service Detail'!$C4778,'B. Consumer Budget'!$E$11:$F$2010,2,FALSE)),"")</f>
        <v/>
      </c>
      <c r="P4778" s="94"/>
      <c r="Q4778" s="94"/>
    </row>
    <row r="4779" spans="2:17" x14ac:dyDescent="0.25">
      <c r="B4779" s="95">
        <f t="shared" si="146"/>
        <v>4769</v>
      </c>
      <c r="C4779" s="149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96"/>
      <c r="E4779" s="98"/>
      <c r="F4779" s="120"/>
      <c r="G4779" s="99"/>
      <c r="H4779" s="172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85"/>
      <c r="J4779" s="171" t="str">
        <f t="shared" si="145"/>
        <v/>
      </c>
      <c r="K4779" s="163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53" t="str">
        <f>IF('C. Consumer Service Detail'!$F4779="","",IF(VLOOKUP('C. Consumer Service Detail'!$F4779,'Table of Current Services'!$B$7:$F$36,'Table of Current Services'!$F$5,)="cost","Yes","No"))</f>
        <v/>
      </c>
      <c r="M4779" s="154" t="str">
        <f>IFERROR(IF('C. Consumer Service Detail'!$K4779="No Match","No",VLOOKUP('C. Consumer Service Detail'!$C4779,'B. Consumer Budget'!$E$11:$F$2010,2,FALSE)),"")</f>
        <v/>
      </c>
      <c r="P4779" s="94"/>
      <c r="Q4779" s="94"/>
    </row>
    <row r="4780" spans="2:17" x14ac:dyDescent="0.25">
      <c r="B4780" s="95">
        <f t="shared" si="146"/>
        <v>4770</v>
      </c>
      <c r="C4780" s="149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97"/>
      <c r="E4780" s="96"/>
      <c r="F4780" s="119"/>
      <c r="G4780" s="97"/>
      <c r="H4780" s="170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86"/>
      <c r="J4780" s="171" t="str">
        <f t="shared" si="145"/>
        <v/>
      </c>
      <c r="K4780" s="163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53" t="str">
        <f>IF('C. Consumer Service Detail'!$F4780="","",IF(VLOOKUP('C. Consumer Service Detail'!$F4780,'Table of Current Services'!$B$7:$F$36,'Table of Current Services'!$F$5,)="cost","Yes","No"))</f>
        <v/>
      </c>
      <c r="M4780" s="154" t="str">
        <f>IFERROR(IF('C. Consumer Service Detail'!$K4780="No Match","No",VLOOKUP('C. Consumer Service Detail'!$C4780,'B. Consumer Budget'!$E$11:$F$2010,2,FALSE)),"")</f>
        <v/>
      </c>
      <c r="P4780" s="94"/>
      <c r="Q4780" s="94"/>
    </row>
    <row r="4781" spans="2:17" x14ac:dyDescent="0.25">
      <c r="B4781" s="95">
        <f t="shared" si="146"/>
        <v>4771</v>
      </c>
      <c r="C4781" s="149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96"/>
      <c r="E4781" s="98"/>
      <c r="F4781" s="120"/>
      <c r="G4781" s="99"/>
      <c r="H4781" s="172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85"/>
      <c r="J4781" s="171" t="str">
        <f t="shared" si="145"/>
        <v/>
      </c>
      <c r="K4781" s="163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53" t="str">
        <f>IF('C. Consumer Service Detail'!$F4781="","",IF(VLOOKUP('C. Consumer Service Detail'!$F4781,'Table of Current Services'!$B$7:$F$36,'Table of Current Services'!$F$5,)="cost","Yes","No"))</f>
        <v/>
      </c>
      <c r="M4781" s="154" t="str">
        <f>IFERROR(IF('C. Consumer Service Detail'!$K4781="No Match","No",VLOOKUP('C. Consumer Service Detail'!$C4781,'B. Consumer Budget'!$E$11:$F$2010,2,FALSE)),"")</f>
        <v/>
      </c>
      <c r="P4781" s="94"/>
      <c r="Q4781" s="94"/>
    </row>
    <row r="4782" spans="2:17" x14ac:dyDescent="0.25">
      <c r="B4782" s="95">
        <f t="shared" si="146"/>
        <v>4772</v>
      </c>
      <c r="C4782" s="149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97"/>
      <c r="E4782" s="96"/>
      <c r="F4782" s="119"/>
      <c r="G4782" s="97"/>
      <c r="H4782" s="170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86"/>
      <c r="J4782" s="171" t="str">
        <f t="shared" si="145"/>
        <v/>
      </c>
      <c r="K4782" s="163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53" t="str">
        <f>IF('C. Consumer Service Detail'!$F4782="","",IF(VLOOKUP('C. Consumer Service Detail'!$F4782,'Table of Current Services'!$B$7:$F$36,'Table of Current Services'!$F$5,)="cost","Yes","No"))</f>
        <v/>
      </c>
      <c r="M4782" s="154" t="str">
        <f>IFERROR(IF('C. Consumer Service Detail'!$K4782="No Match","No",VLOOKUP('C. Consumer Service Detail'!$C4782,'B. Consumer Budget'!$E$11:$F$2010,2,FALSE)),"")</f>
        <v/>
      </c>
      <c r="P4782" s="94"/>
      <c r="Q4782" s="94"/>
    </row>
    <row r="4783" spans="2:17" x14ac:dyDescent="0.25">
      <c r="B4783" s="95">
        <f t="shared" si="146"/>
        <v>4773</v>
      </c>
      <c r="C4783" s="149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96"/>
      <c r="E4783" s="98"/>
      <c r="F4783" s="120"/>
      <c r="G4783" s="99"/>
      <c r="H4783" s="172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85"/>
      <c r="J4783" s="171" t="str">
        <f t="shared" si="145"/>
        <v/>
      </c>
      <c r="K4783" s="163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53" t="str">
        <f>IF('C. Consumer Service Detail'!$F4783="","",IF(VLOOKUP('C. Consumer Service Detail'!$F4783,'Table of Current Services'!$B$7:$F$36,'Table of Current Services'!$F$5,)="cost","Yes","No"))</f>
        <v/>
      </c>
      <c r="M4783" s="154" t="str">
        <f>IFERROR(IF('C. Consumer Service Detail'!$K4783="No Match","No",VLOOKUP('C. Consumer Service Detail'!$C4783,'B. Consumer Budget'!$E$11:$F$2010,2,FALSE)),"")</f>
        <v/>
      </c>
      <c r="P4783" s="94"/>
      <c r="Q4783" s="94"/>
    </row>
    <row r="4784" spans="2:17" x14ac:dyDescent="0.25">
      <c r="B4784" s="95">
        <f t="shared" si="146"/>
        <v>4774</v>
      </c>
      <c r="C4784" s="149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97"/>
      <c r="E4784" s="96"/>
      <c r="F4784" s="119"/>
      <c r="G4784" s="97"/>
      <c r="H4784" s="170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86"/>
      <c r="J4784" s="171" t="str">
        <f t="shared" si="145"/>
        <v/>
      </c>
      <c r="K4784" s="163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53" t="str">
        <f>IF('C. Consumer Service Detail'!$F4784="","",IF(VLOOKUP('C. Consumer Service Detail'!$F4784,'Table of Current Services'!$B$7:$F$36,'Table of Current Services'!$F$5,)="cost","Yes","No"))</f>
        <v/>
      </c>
      <c r="M4784" s="154" t="str">
        <f>IFERROR(IF('C. Consumer Service Detail'!$K4784="No Match","No",VLOOKUP('C. Consumer Service Detail'!$C4784,'B. Consumer Budget'!$E$11:$F$2010,2,FALSE)),"")</f>
        <v/>
      </c>
      <c r="P4784" s="94"/>
      <c r="Q4784" s="94"/>
    </row>
    <row r="4785" spans="2:17" x14ac:dyDescent="0.25">
      <c r="B4785" s="95">
        <f t="shared" si="146"/>
        <v>4775</v>
      </c>
      <c r="C4785" s="149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96"/>
      <c r="E4785" s="98"/>
      <c r="F4785" s="120"/>
      <c r="G4785" s="99"/>
      <c r="H4785" s="172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85"/>
      <c r="J4785" s="171" t="str">
        <f t="shared" si="145"/>
        <v/>
      </c>
      <c r="K4785" s="163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53" t="str">
        <f>IF('C. Consumer Service Detail'!$F4785="","",IF(VLOOKUP('C. Consumer Service Detail'!$F4785,'Table of Current Services'!$B$7:$F$36,'Table of Current Services'!$F$5,)="cost","Yes","No"))</f>
        <v/>
      </c>
      <c r="M4785" s="154" t="str">
        <f>IFERROR(IF('C. Consumer Service Detail'!$K4785="No Match","No",VLOOKUP('C. Consumer Service Detail'!$C4785,'B. Consumer Budget'!$E$11:$F$2010,2,FALSE)),"")</f>
        <v/>
      </c>
      <c r="P4785" s="94"/>
      <c r="Q4785" s="94"/>
    </row>
    <row r="4786" spans="2:17" x14ac:dyDescent="0.25">
      <c r="B4786" s="95">
        <f t="shared" si="146"/>
        <v>4776</v>
      </c>
      <c r="C4786" s="149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97"/>
      <c r="E4786" s="96"/>
      <c r="F4786" s="119"/>
      <c r="G4786" s="97"/>
      <c r="H4786" s="170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86"/>
      <c r="J4786" s="171" t="str">
        <f t="shared" si="145"/>
        <v/>
      </c>
      <c r="K4786" s="163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53" t="str">
        <f>IF('C. Consumer Service Detail'!$F4786="","",IF(VLOOKUP('C. Consumer Service Detail'!$F4786,'Table of Current Services'!$B$7:$F$36,'Table of Current Services'!$F$5,)="cost","Yes","No"))</f>
        <v/>
      </c>
      <c r="M4786" s="154" t="str">
        <f>IFERROR(IF('C. Consumer Service Detail'!$K4786="No Match","No",VLOOKUP('C. Consumer Service Detail'!$C4786,'B. Consumer Budget'!$E$11:$F$2010,2,FALSE)),"")</f>
        <v/>
      </c>
      <c r="P4786" s="94"/>
      <c r="Q4786" s="94"/>
    </row>
    <row r="4787" spans="2:17" x14ac:dyDescent="0.25">
      <c r="B4787" s="95">
        <f t="shared" si="146"/>
        <v>4777</v>
      </c>
      <c r="C4787" s="149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96"/>
      <c r="E4787" s="98"/>
      <c r="F4787" s="120"/>
      <c r="G4787" s="99"/>
      <c r="H4787" s="172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85"/>
      <c r="J4787" s="171" t="str">
        <f t="shared" si="145"/>
        <v/>
      </c>
      <c r="K4787" s="163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53" t="str">
        <f>IF('C. Consumer Service Detail'!$F4787="","",IF(VLOOKUP('C. Consumer Service Detail'!$F4787,'Table of Current Services'!$B$7:$F$36,'Table of Current Services'!$F$5,)="cost","Yes","No"))</f>
        <v/>
      </c>
      <c r="M4787" s="154" t="str">
        <f>IFERROR(IF('C. Consumer Service Detail'!$K4787="No Match","No",VLOOKUP('C. Consumer Service Detail'!$C4787,'B. Consumer Budget'!$E$11:$F$2010,2,FALSE)),"")</f>
        <v/>
      </c>
      <c r="P4787" s="94"/>
      <c r="Q4787" s="94"/>
    </row>
    <row r="4788" spans="2:17" x14ac:dyDescent="0.25">
      <c r="B4788" s="95">
        <f t="shared" si="146"/>
        <v>4778</v>
      </c>
      <c r="C4788" s="149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97"/>
      <c r="E4788" s="96"/>
      <c r="F4788" s="119"/>
      <c r="G4788" s="97"/>
      <c r="H4788" s="170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86"/>
      <c r="J4788" s="171" t="str">
        <f t="shared" si="145"/>
        <v/>
      </c>
      <c r="K4788" s="163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53" t="str">
        <f>IF('C. Consumer Service Detail'!$F4788="","",IF(VLOOKUP('C. Consumer Service Detail'!$F4788,'Table of Current Services'!$B$7:$F$36,'Table of Current Services'!$F$5,)="cost","Yes","No"))</f>
        <v/>
      </c>
      <c r="M4788" s="154" t="str">
        <f>IFERROR(IF('C. Consumer Service Detail'!$K4788="No Match","No",VLOOKUP('C. Consumer Service Detail'!$C4788,'B. Consumer Budget'!$E$11:$F$2010,2,FALSE)),"")</f>
        <v/>
      </c>
      <c r="P4788" s="94"/>
      <c r="Q4788" s="94"/>
    </row>
    <row r="4789" spans="2:17" x14ac:dyDescent="0.25">
      <c r="B4789" s="95">
        <f t="shared" si="146"/>
        <v>4779</v>
      </c>
      <c r="C4789" s="149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96"/>
      <c r="E4789" s="98"/>
      <c r="F4789" s="120"/>
      <c r="G4789" s="99"/>
      <c r="H4789" s="172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85"/>
      <c r="J4789" s="171" t="str">
        <f t="shared" si="145"/>
        <v/>
      </c>
      <c r="K4789" s="163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53" t="str">
        <f>IF('C. Consumer Service Detail'!$F4789="","",IF(VLOOKUP('C. Consumer Service Detail'!$F4789,'Table of Current Services'!$B$7:$F$36,'Table of Current Services'!$F$5,)="cost","Yes","No"))</f>
        <v/>
      </c>
      <c r="M4789" s="154" t="str">
        <f>IFERROR(IF('C. Consumer Service Detail'!$K4789="No Match","No",VLOOKUP('C. Consumer Service Detail'!$C4789,'B. Consumer Budget'!$E$11:$F$2010,2,FALSE)),"")</f>
        <v/>
      </c>
      <c r="P4789" s="94"/>
      <c r="Q4789" s="94"/>
    </row>
    <row r="4790" spans="2:17" x14ac:dyDescent="0.25">
      <c r="B4790" s="95">
        <f t="shared" si="146"/>
        <v>4780</v>
      </c>
      <c r="C4790" s="149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97"/>
      <c r="E4790" s="96"/>
      <c r="F4790" s="119"/>
      <c r="G4790" s="97"/>
      <c r="H4790" s="170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86"/>
      <c r="J4790" s="171" t="str">
        <f t="shared" si="145"/>
        <v/>
      </c>
      <c r="K4790" s="163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53" t="str">
        <f>IF('C. Consumer Service Detail'!$F4790="","",IF(VLOOKUP('C. Consumer Service Detail'!$F4790,'Table of Current Services'!$B$7:$F$36,'Table of Current Services'!$F$5,)="cost","Yes","No"))</f>
        <v/>
      </c>
      <c r="M4790" s="154" t="str">
        <f>IFERROR(IF('C. Consumer Service Detail'!$K4790="No Match","No",VLOOKUP('C. Consumer Service Detail'!$C4790,'B. Consumer Budget'!$E$11:$F$2010,2,FALSE)),"")</f>
        <v/>
      </c>
      <c r="P4790" s="94"/>
      <c r="Q4790" s="94"/>
    </row>
    <row r="4791" spans="2:17" x14ac:dyDescent="0.25">
      <c r="B4791" s="95">
        <f t="shared" si="146"/>
        <v>4781</v>
      </c>
      <c r="C4791" s="149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96"/>
      <c r="E4791" s="98"/>
      <c r="F4791" s="120"/>
      <c r="G4791" s="99"/>
      <c r="H4791" s="172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85"/>
      <c r="J4791" s="171" t="str">
        <f t="shared" si="145"/>
        <v/>
      </c>
      <c r="K4791" s="163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53" t="str">
        <f>IF('C. Consumer Service Detail'!$F4791="","",IF(VLOOKUP('C. Consumer Service Detail'!$F4791,'Table of Current Services'!$B$7:$F$36,'Table of Current Services'!$F$5,)="cost","Yes","No"))</f>
        <v/>
      </c>
      <c r="M4791" s="154" t="str">
        <f>IFERROR(IF('C. Consumer Service Detail'!$K4791="No Match","No",VLOOKUP('C. Consumer Service Detail'!$C4791,'B. Consumer Budget'!$E$11:$F$2010,2,FALSE)),"")</f>
        <v/>
      </c>
      <c r="P4791" s="94"/>
      <c r="Q4791" s="94"/>
    </row>
    <row r="4792" spans="2:17" x14ac:dyDescent="0.25">
      <c r="B4792" s="95">
        <f t="shared" si="146"/>
        <v>4782</v>
      </c>
      <c r="C4792" s="149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97"/>
      <c r="E4792" s="96"/>
      <c r="F4792" s="119"/>
      <c r="G4792" s="97"/>
      <c r="H4792" s="170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86"/>
      <c r="J4792" s="171" t="str">
        <f t="shared" si="145"/>
        <v/>
      </c>
      <c r="K4792" s="163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53" t="str">
        <f>IF('C. Consumer Service Detail'!$F4792="","",IF(VLOOKUP('C. Consumer Service Detail'!$F4792,'Table of Current Services'!$B$7:$F$36,'Table of Current Services'!$F$5,)="cost","Yes","No"))</f>
        <v/>
      </c>
      <c r="M4792" s="154" t="str">
        <f>IFERROR(IF('C. Consumer Service Detail'!$K4792="No Match","No",VLOOKUP('C. Consumer Service Detail'!$C4792,'B. Consumer Budget'!$E$11:$F$2010,2,FALSE)),"")</f>
        <v/>
      </c>
      <c r="P4792" s="94"/>
      <c r="Q4792" s="94"/>
    </row>
    <row r="4793" spans="2:17" x14ac:dyDescent="0.25">
      <c r="B4793" s="95">
        <f t="shared" si="146"/>
        <v>4783</v>
      </c>
      <c r="C4793" s="149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96"/>
      <c r="E4793" s="98"/>
      <c r="F4793" s="120"/>
      <c r="G4793" s="99"/>
      <c r="H4793" s="172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85"/>
      <c r="J4793" s="171" t="str">
        <f t="shared" si="145"/>
        <v/>
      </c>
      <c r="K4793" s="163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53" t="str">
        <f>IF('C. Consumer Service Detail'!$F4793="","",IF(VLOOKUP('C. Consumer Service Detail'!$F4793,'Table of Current Services'!$B$7:$F$36,'Table of Current Services'!$F$5,)="cost","Yes","No"))</f>
        <v/>
      </c>
      <c r="M4793" s="154" t="str">
        <f>IFERROR(IF('C. Consumer Service Detail'!$K4793="No Match","No",VLOOKUP('C. Consumer Service Detail'!$C4793,'B. Consumer Budget'!$E$11:$F$2010,2,FALSE)),"")</f>
        <v/>
      </c>
      <c r="P4793" s="94"/>
      <c r="Q4793" s="94"/>
    </row>
    <row r="4794" spans="2:17" x14ac:dyDescent="0.25">
      <c r="B4794" s="95">
        <f t="shared" si="146"/>
        <v>4784</v>
      </c>
      <c r="C4794" s="149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97"/>
      <c r="E4794" s="96"/>
      <c r="F4794" s="119"/>
      <c r="G4794" s="97"/>
      <c r="H4794" s="170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86"/>
      <c r="J4794" s="171" t="str">
        <f t="shared" si="145"/>
        <v/>
      </c>
      <c r="K4794" s="163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53" t="str">
        <f>IF('C. Consumer Service Detail'!$F4794="","",IF(VLOOKUP('C. Consumer Service Detail'!$F4794,'Table of Current Services'!$B$7:$F$36,'Table of Current Services'!$F$5,)="cost","Yes","No"))</f>
        <v/>
      </c>
      <c r="M4794" s="154" t="str">
        <f>IFERROR(IF('C. Consumer Service Detail'!$K4794="No Match","No",VLOOKUP('C. Consumer Service Detail'!$C4794,'B. Consumer Budget'!$E$11:$F$2010,2,FALSE)),"")</f>
        <v/>
      </c>
      <c r="P4794" s="94"/>
      <c r="Q4794" s="94"/>
    </row>
    <row r="4795" spans="2:17" x14ac:dyDescent="0.25">
      <c r="B4795" s="95">
        <f t="shared" si="146"/>
        <v>4785</v>
      </c>
      <c r="C4795" s="149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96"/>
      <c r="E4795" s="98"/>
      <c r="F4795" s="120"/>
      <c r="G4795" s="99"/>
      <c r="H4795" s="172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85"/>
      <c r="J4795" s="171" t="str">
        <f t="shared" si="145"/>
        <v/>
      </c>
      <c r="K4795" s="163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53" t="str">
        <f>IF('C. Consumer Service Detail'!$F4795="","",IF(VLOOKUP('C. Consumer Service Detail'!$F4795,'Table of Current Services'!$B$7:$F$36,'Table of Current Services'!$F$5,)="cost","Yes","No"))</f>
        <v/>
      </c>
      <c r="M4795" s="154" t="str">
        <f>IFERROR(IF('C. Consumer Service Detail'!$K4795="No Match","No",VLOOKUP('C. Consumer Service Detail'!$C4795,'B. Consumer Budget'!$E$11:$F$2010,2,FALSE)),"")</f>
        <v/>
      </c>
      <c r="P4795" s="94"/>
      <c r="Q4795" s="94"/>
    </row>
    <row r="4796" spans="2:17" x14ac:dyDescent="0.25">
      <c r="B4796" s="95">
        <f t="shared" si="146"/>
        <v>4786</v>
      </c>
      <c r="C4796" s="149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97"/>
      <c r="E4796" s="96"/>
      <c r="F4796" s="119"/>
      <c r="G4796" s="97"/>
      <c r="H4796" s="170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86"/>
      <c r="J4796" s="171" t="str">
        <f t="shared" si="145"/>
        <v/>
      </c>
      <c r="K4796" s="163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53" t="str">
        <f>IF('C. Consumer Service Detail'!$F4796="","",IF(VLOOKUP('C. Consumer Service Detail'!$F4796,'Table of Current Services'!$B$7:$F$36,'Table of Current Services'!$F$5,)="cost","Yes","No"))</f>
        <v/>
      </c>
      <c r="M4796" s="154" t="str">
        <f>IFERROR(IF('C. Consumer Service Detail'!$K4796="No Match","No",VLOOKUP('C. Consumer Service Detail'!$C4796,'B. Consumer Budget'!$E$11:$F$2010,2,FALSE)),"")</f>
        <v/>
      </c>
      <c r="P4796" s="94"/>
      <c r="Q4796" s="94"/>
    </row>
    <row r="4797" spans="2:17" x14ac:dyDescent="0.25">
      <c r="B4797" s="95">
        <f t="shared" si="146"/>
        <v>4787</v>
      </c>
      <c r="C4797" s="149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96"/>
      <c r="E4797" s="98"/>
      <c r="F4797" s="120"/>
      <c r="G4797" s="99"/>
      <c r="H4797" s="172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85"/>
      <c r="J4797" s="171" t="str">
        <f t="shared" si="145"/>
        <v/>
      </c>
      <c r="K4797" s="163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53" t="str">
        <f>IF('C. Consumer Service Detail'!$F4797="","",IF(VLOOKUP('C. Consumer Service Detail'!$F4797,'Table of Current Services'!$B$7:$F$36,'Table of Current Services'!$F$5,)="cost","Yes","No"))</f>
        <v/>
      </c>
      <c r="M4797" s="154" t="str">
        <f>IFERROR(IF('C. Consumer Service Detail'!$K4797="No Match","No",VLOOKUP('C. Consumer Service Detail'!$C4797,'B. Consumer Budget'!$E$11:$F$2010,2,FALSE)),"")</f>
        <v/>
      </c>
      <c r="P4797" s="94"/>
      <c r="Q4797" s="94"/>
    </row>
    <row r="4798" spans="2:17" x14ac:dyDescent="0.25">
      <c r="B4798" s="95">
        <f t="shared" si="146"/>
        <v>4788</v>
      </c>
      <c r="C4798" s="149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97"/>
      <c r="E4798" s="96"/>
      <c r="F4798" s="119"/>
      <c r="G4798" s="97"/>
      <c r="H4798" s="170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86"/>
      <c r="J4798" s="171" t="str">
        <f t="shared" si="145"/>
        <v/>
      </c>
      <c r="K4798" s="163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53" t="str">
        <f>IF('C. Consumer Service Detail'!$F4798="","",IF(VLOOKUP('C. Consumer Service Detail'!$F4798,'Table of Current Services'!$B$7:$F$36,'Table of Current Services'!$F$5,)="cost","Yes","No"))</f>
        <v/>
      </c>
      <c r="M4798" s="154" t="str">
        <f>IFERROR(IF('C. Consumer Service Detail'!$K4798="No Match","No",VLOOKUP('C. Consumer Service Detail'!$C4798,'B. Consumer Budget'!$E$11:$F$2010,2,FALSE)),"")</f>
        <v/>
      </c>
      <c r="P4798" s="94"/>
      <c r="Q4798" s="94"/>
    </row>
    <row r="4799" spans="2:17" x14ac:dyDescent="0.25">
      <c r="B4799" s="95">
        <f t="shared" si="146"/>
        <v>4789</v>
      </c>
      <c r="C4799" s="149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96"/>
      <c r="E4799" s="98"/>
      <c r="F4799" s="120"/>
      <c r="G4799" s="99"/>
      <c r="H4799" s="172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85"/>
      <c r="J4799" s="171" t="str">
        <f t="shared" si="145"/>
        <v/>
      </c>
      <c r="K4799" s="163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53" t="str">
        <f>IF('C. Consumer Service Detail'!$F4799="","",IF(VLOOKUP('C. Consumer Service Detail'!$F4799,'Table of Current Services'!$B$7:$F$36,'Table of Current Services'!$F$5,)="cost","Yes","No"))</f>
        <v/>
      </c>
      <c r="M4799" s="154" t="str">
        <f>IFERROR(IF('C. Consumer Service Detail'!$K4799="No Match","No",VLOOKUP('C. Consumer Service Detail'!$C4799,'B. Consumer Budget'!$E$11:$F$2010,2,FALSE)),"")</f>
        <v/>
      </c>
      <c r="P4799" s="94"/>
      <c r="Q4799" s="94"/>
    </row>
    <row r="4800" spans="2:17" x14ac:dyDescent="0.25">
      <c r="B4800" s="95">
        <f t="shared" si="146"/>
        <v>4790</v>
      </c>
      <c r="C4800" s="149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97"/>
      <c r="E4800" s="96"/>
      <c r="F4800" s="119"/>
      <c r="G4800" s="97"/>
      <c r="H4800" s="170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86"/>
      <c r="J4800" s="171" t="str">
        <f t="shared" si="145"/>
        <v/>
      </c>
      <c r="K4800" s="163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53" t="str">
        <f>IF('C. Consumer Service Detail'!$F4800="","",IF(VLOOKUP('C. Consumer Service Detail'!$F4800,'Table of Current Services'!$B$7:$F$36,'Table of Current Services'!$F$5,)="cost","Yes","No"))</f>
        <v/>
      </c>
      <c r="M4800" s="154" t="str">
        <f>IFERROR(IF('C. Consumer Service Detail'!$K4800="No Match","No",VLOOKUP('C. Consumer Service Detail'!$C4800,'B. Consumer Budget'!$E$11:$F$2010,2,FALSE)),"")</f>
        <v/>
      </c>
      <c r="P4800" s="94"/>
      <c r="Q4800" s="94"/>
    </row>
    <row r="4801" spans="2:17" x14ac:dyDescent="0.25">
      <c r="B4801" s="95">
        <f t="shared" si="146"/>
        <v>4791</v>
      </c>
      <c r="C4801" s="149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96"/>
      <c r="E4801" s="98"/>
      <c r="F4801" s="120"/>
      <c r="G4801" s="99"/>
      <c r="H4801" s="172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85"/>
      <c r="J4801" s="171" t="str">
        <f t="shared" si="145"/>
        <v/>
      </c>
      <c r="K4801" s="163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53" t="str">
        <f>IF('C. Consumer Service Detail'!$F4801="","",IF(VLOOKUP('C. Consumer Service Detail'!$F4801,'Table of Current Services'!$B$7:$F$36,'Table of Current Services'!$F$5,)="cost","Yes","No"))</f>
        <v/>
      </c>
      <c r="M4801" s="154" t="str">
        <f>IFERROR(IF('C. Consumer Service Detail'!$K4801="No Match","No",VLOOKUP('C. Consumer Service Detail'!$C4801,'B. Consumer Budget'!$E$11:$F$2010,2,FALSE)),"")</f>
        <v/>
      </c>
      <c r="P4801" s="94"/>
      <c r="Q4801" s="94"/>
    </row>
    <row r="4802" spans="2:17" x14ac:dyDescent="0.25">
      <c r="B4802" s="95">
        <f t="shared" si="146"/>
        <v>4792</v>
      </c>
      <c r="C4802" s="149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97"/>
      <c r="E4802" s="96"/>
      <c r="F4802" s="119"/>
      <c r="G4802" s="97"/>
      <c r="H4802" s="170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86"/>
      <c r="J4802" s="171" t="str">
        <f t="shared" si="145"/>
        <v/>
      </c>
      <c r="K4802" s="163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53" t="str">
        <f>IF('C. Consumer Service Detail'!$F4802="","",IF(VLOOKUP('C. Consumer Service Detail'!$F4802,'Table of Current Services'!$B$7:$F$36,'Table of Current Services'!$F$5,)="cost","Yes","No"))</f>
        <v/>
      </c>
      <c r="M4802" s="154" t="str">
        <f>IFERROR(IF('C. Consumer Service Detail'!$K4802="No Match","No",VLOOKUP('C. Consumer Service Detail'!$C4802,'B. Consumer Budget'!$E$11:$F$2010,2,FALSE)),"")</f>
        <v/>
      </c>
      <c r="P4802" s="94"/>
      <c r="Q4802" s="94"/>
    </row>
    <row r="4803" spans="2:17" x14ac:dyDescent="0.25">
      <c r="B4803" s="95">
        <f t="shared" si="146"/>
        <v>4793</v>
      </c>
      <c r="C4803" s="149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96"/>
      <c r="E4803" s="98"/>
      <c r="F4803" s="120"/>
      <c r="G4803" s="99"/>
      <c r="H4803" s="172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85"/>
      <c r="J4803" s="171" t="str">
        <f t="shared" si="145"/>
        <v/>
      </c>
      <c r="K4803" s="163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53" t="str">
        <f>IF('C. Consumer Service Detail'!$F4803="","",IF(VLOOKUP('C. Consumer Service Detail'!$F4803,'Table of Current Services'!$B$7:$F$36,'Table of Current Services'!$F$5,)="cost","Yes","No"))</f>
        <v/>
      </c>
      <c r="M4803" s="154" t="str">
        <f>IFERROR(IF('C. Consumer Service Detail'!$K4803="No Match","No",VLOOKUP('C. Consumer Service Detail'!$C4803,'B. Consumer Budget'!$E$11:$F$2010,2,FALSE)),"")</f>
        <v/>
      </c>
      <c r="P4803" s="94"/>
      <c r="Q4803" s="94"/>
    </row>
    <row r="4804" spans="2:17" x14ac:dyDescent="0.25">
      <c r="B4804" s="95">
        <f t="shared" si="146"/>
        <v>4794</v>
      </c>
      <c r="C4804" s="149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97"/>
      <c r="E4804" s="96"/>
      <c r="F4804" s="119"/>
      <c r="G4804" s="97"/>
      <c r="H4804" s="170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86"/>
      <c r="J4804" s="171" t="str">
        <f t="shared" si="145"/>
        <v/>
      </c>
      <c r="K4804" s="163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53" t="str">
        <f>IF('C. Consumer Service Detail'!$F4804="","",IF(VLOOKUP('C. Consumer Service Detail'!$F4804,'Table of Current Services'!$B$7:$F$36,'Table of Current Services'!$F$5,)="cost","Yes","No"))</f>
        <v/>
      </c>
      <c r="M4804" s="154" t="str">
        <f>IFERROR(IF('C. Consumer Service Detail'!$K4804="No Match","No",VLOOKUP('C. Consumer Service Detail'!$C4804,'B. Consumer Budget'!$E$11:$F$2010,2,FALSE)),"")</f>
        <v/>
      </c>
      <c r="P4804" s="94"/>
      <c r="Q4804" s="94"/>
    </row>
    <row r="4805" spans="2:17" x14ac:dyDescent="0.25">
      <c r="B4805" s="95">
        <f t="shared" si="146"/>
        <v>4795</v>
      </c>
      <c r="C4805" s="149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96"/>
      <c r="E4805" s="98"/>
      <c r="F4805" s="120"/>
      <c r="G4805" s="99"/>
      <c r="H4805" s="172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85"/>
      <c r="J4805" s="171" t="str">
        <f t="shared" si="145"/>
        <v/>
      </c>
      <c r="K4805" s="163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53" t="str">
        <f>IF('C. Consumer Service Detail'!$F4805="","",IF(VLOOKUP('C. Consumer Service Detail'!$F4805,'Table of Current Services'!$B$7:$F$36,'Table of Current Services'!$F$5,)="cost","Yes","No"))</f>
        <v/>
      </c>
      <c r="M4805" s="154" t="str">
        <f>IFERROR(IF('C. Consumer Service Detail'!$K4805="No Match","No",VLOOKUP('C. Consumer Service Detail'!$C4805,'B. Consumer Budget'!$E$11:$F$2010,2,FALSE)),"")</f>
        <v/>
      </c>
      <c r="P4805" s="94"/>
      <c r="Q4805" s="94"/>
    </row>
    <row r="4806" spans="2:17" x14ac:dyDescent="0.25">
      <c r="B4806" s="95">
        <f t="shared" si="146"/>
        <v>4796</v>
      </c>
      <c r="C4806" s="149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97"/>
      <c r="E4806" s="96"/>
      <c r="F4806" s="119"/>
      <c r="G4806" s="97"/>
      <c r="H4806" s="170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86"/>
      <c r="J4806" s="171" t="str">
        <f t="shared" si="145"/>
        <v/>
      </c>
      <c r="K4806" s="163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53" t="str">
        <f>IF('C. Consumer Service Detail'!$F4806="","",IF(VLOOKUP('C. Consumer Service Detail'!$F4806,'Table of Current Services'!$B$7:$F$36,'Table of Current Services'!$F$5,)="cost","Yes","No"))</f>
        <v/>
      </c>
      <c r="M4806" s="154" t="str">
        <f>IFERROR(IF('C. Consumer Service Detail'!$K4806="No Match","No",VLOOKUP('C. Consumer Service Detail'!$C4806,'B. Consumer Budget'!$E$11:$F$2010,2,FALSE)),"")</f>
        <v/>
      </c>
      <c r="P4806" s="94"/>
      <c r="Q4806" s="94"/>
    </row>
    <row r="4807" spans="2:17" x14ac:dyDescent="0.25">
      <c r="B4807" s="95">
        <f t="shared" si="146"/>
        <v>4797</v>
      </c>
      <c r="C4807" s="149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96"/>
      <c r="E4807" s="98"/>
      <c r="F4807" s="120"/>
      <c r="G4807" s="99"/>
      <c r="H4807" s="172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85"/>
      <c r="J4807" s="171" t="str">
        <f t="shared" si="145"/>
        <v/>
      </c>
      <c r="K4807" s="163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53" t="str">
        <f>IF('C. Consumer Service Detail'!$F4807="","",IF(VLOOKUP('C. Consumer Service Detail'!$F4807,'Table of Current Services'!$B$7:$F$36,'Table of Current Services'!$F$5,)="cost","Yes","No"))</f>
        <v/>
      </c>
      <c r="M4807" s="154" t="str">
        <f>IFERROR(IF('C. Consumer Service Detail'!$K4807="No Match","No",VLOOKUP('C. Consumer Service Detail'!$C4807,'B. Consumer Budget'!$E$11:$F$2010,2,FALSE)),"")</f>
        <v/>
      </c>
      <c r="P4807" s="94"/>
      <c r="Q4807" s="94"/>
    </row>
    <row r="4808" spans="2:17" x14ac:dyDescent="0.25">
      <c r="B4808" s="95">
        <f t="shared" si="146"/>
        <v>4798</v>
      </c>
      <c r="C4808" s="149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97"/>
      <c r="E4808" s="96"/>
      <c r="F4808" s="119"/>
      <c r="G4808" s="97"/>
      <c r="H4808" s="170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86"/>
      <c r="J4808" s="171" t="str">
        <f t="shared" si="145"/>
        <v/>
      </c>
      <c r="K4808" s="163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53" t="str">
        <f>IF('C. Consumer Service Detail'!$F4808="","",IF(VLOOKUP('C. Consumer Service Detail'!$F4808,'Table of Current Services'!$B$7:$F$36,'Table of Current Services'!$F$5,)="cost","Yes","No"))</f>
        <v/>
      </c>
      <c r="M4808" s="154" t="str">
        <f>IFERROR(IF('C. Consumer Service Detail'!$K4808="No Match","No",VLOOKUP('C. Consumer Service Detail'!$C4808,'B. Consumer Budget'!$E$11:$F$2010,2,FALSE)),"")</f>
        <v/>
      </c>
      <c r="P4808" s="94"/>
      <c r="Q4808" s="94"/>
    </row>
    <row r="4809" spans="2:17" x14ac:dyDescent="0.25">
      <c r="B4809" s="95">
        <f t="shared" si="146"/>
        <v>4799</v>
      </c>
      <c r="C4809" s="149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96"/>
      <c r="E4809" s="98"/>
      <c r="F4809" s="120"/>
      <c r="G4809" s="99"/>
      <c r="H4809" s="172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85"/>
      <c r="J4809" s="171" t="str">
        <f t="shared" si="145"/>
        <v/>
      </c>
      <c r="K4809" s="163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53" t="str">
        <f>IF('C. Consumer Service Detail'!$F4809="","",IF(VLOOKUP('C. Consumer Service Detail'!$F4809,'Table of Current Services'!$B$7:$F$36,'Table of Current Services'!$F$5,)="cost","Yes","No"))</f>
        <v/>
      </c>
      <c r="M4809" s="154" t="str">
        <f>IFERROR(IF('C. Consumer Service Detail'!$K4809="No Match","No",VLOOKUP('C. Consumer Service Detail'!$C4809,'B. Consumer Budget'!$E$11:$F$2010,2,FALSE)),"")</f>
        <v/>
      </c>
      <c r="P4809" s="94"/>
      <c r="Q4809" s="94"/>
    </row>
    <row r="4810" spans="2:17" x14ac:dyDescent="0.25">
      <c r="B4810" s="95">
        <f t="shared" si="146"/>
        <v>4800</v>
      </c>
      <c r="C4810" s="149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97"/>
      <c r="E4810" s="96"/>
      <c r="F4810" s="119"/>
      <c r="G4810" s="97"/>
      <c r="H4810" s="170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86"/>
      <c r="J4810" s="171" t="str">
        <f t="shared" si="145"/>
        <v/>
      </c>
      <c r="K4810" s="163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53" t="str">
        <f>IF('C. Consumer Service Detail'!$F4810="","",IF(VLOOKUP('C. Consumer Service Detail'!$F4810,'Table of Current Services'!$B$7:$F$36,'Table of Current Services'!$F$5,)="cost","Yes","No"))</f>
        <v/>
      </c>
      <c r="M4810" s="154" t="str">
        <f>IFERROR(IF('C. Consumer Service Detail'!$K4810="No Match","No",VLOOKUP('C. Consumer Service Detail'!$C4810,'B. Consumer Budget'!$E$11:$F$2010,2,FALSE)),"")</f>
        <v/>
      </c>
      <c r="P4810" s="94"/>
      <c r="Q4810" s="94"/>
    </row>
    <row r="4811" spans="2:17" x14ac:dyDescent="0.25">
      <c r="B4811" s="95">
        <f t="shared" si="146"/>
        <v>4801</v>
      </c>
      <c r="C4811" s="149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96"/>
      <c r="E4811" s="98"/>
      <c r="F4811" s="120"/>
      <c r="G4811" s="99"/>
      <c r="H4811" s="172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85"/>
      <c r="J4811" s="171" t="str">
        <f t="shared" ref="J4811:J4874" si="147">IFERROR(IF($H4811&gt;0,$H4811*$I4811,$I4811),"")</f>
        <v/>
      </c>
      <c r="K4811" s="163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53" t="str">
        <f>IF('C. Consumer Service Detail'!$F4811="","",IF(VLOOKUP('C. Consumer Service Detail'!$F4811,'Table of Current Services'!$B$7:$F$36,'Table of Current Services'!$F$5,)="cost","Yes","No"))</f>
        <v/>
      </c>
      <c r="M4811" s="154" t="str">
        <f>IFERROR(IF('C. Consumer Service Detail'!$K4811="No Match","No",VLOOKUP('C. Consumer Service Detail'!$C4811,'B. Consumer Budget'!$E$11:$F$2010,2,FALSE)),"")</f>
        <v/>
      </c>
      <c r="P4811" s="94"/>
      <c r="Q4811" s="94"/>
    </row>
    <row r="4812" spans="2:17" x14ac:dyDescent="0.25">
      <c r="B4812" s="95">
        <f t="shared" ref="B4812:B4875" si="148">B4811+1</f>
        <v>4802</v>
      </c>
      <c r="C4812" s="149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97"/>
      <c r="E4812" s="96"/>
      <c r="F4812" s="119"/>
      <c r="G4812" s="97"/>
      <c r="H4812" s="170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86"/>
      <c r="J4812" s="171" t="str">
        <f t="shared" si="147"/>
        <v/>
      </c>
      <c r="K4812" s="163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53" t="str">
        <f>IF('C. Consumer Service Detail'!$F4812="","",IF(VLOOKUP('C. Consumer Service Detail'!$F4812,'Table of Current Services'!$B$7:$F$36,'Table of Current Services'!$F$5,)="cost","Yes","No"))</f>
        <v/>
      </c>
      <c r="M4812" s="154" t="str">
        <f>IFERROR(IF('C. Consumer Service Detail'!$K4812="No Match","No",VLOOKUP('C. Consumer Service Detail'!$C4812,'B. Consumer Budget'!$E$11:$F$2010,2,FALSE)),"")</f>
        <v/>
      </c>
      <c r="P4812" s="94"/>
      <c r="Q4812" s="94"/>
    </row>
    <row r="4813" spans="2:17" x14ac:dyDescent="0.25">
      <c r="B4813" s="95">
        <f t="shared" si="148"/>
        <v>4803</v>
      </c>
      <c r="C4813" s="149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96"/>
      <c r="E4813" s="98"/>
      <c r="F4813" s="120"/>
      <c r="G4813" s="99"/>
      <c r="H4813" s="172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85"/>
      <c r="J4813" s="171" t="str">
        <f t="shared" si="147"/>
        <v/>
      </c>
      <c r="K4813" s="163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53" t="str">
        <f>IF('C. Consumer Service Detail'!$F4813="","",IF(VLOOKUP('C. Consumer Service Detail'!$F4813,'Table of Current Services'!$B$7:$F$36,'Table of Current Services'!$F$5,)="cost","Yes","No"))</f>
        <v/>
      </c>
      <c r="M4813" s="154" t="str">
        <f>IFERROR(IF('C. Consumer Service Detail'!$K4813="No Match","No",VLOOKUP('C. Consumer Service Detail'!$C4813,'B. Consumer Budget'!$E$11:$F$2010,2,FALSE)),"")</f>
        <v/>
      </c>
      <c r="P4813" s="94"/>
      <c r="Q4813" s="94"/>
    </row>
    <row r="4814" spans="2:17" x14ac:dyDescent="0.25">
      <c r="B4814" s="95">
        <f t="shared" si="148"/>
        <v>4804</v>
      </c>
      <c r="C4814" s="149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97"/>
      <c r="E4814" s="96"/>
      <c r="F4814" s="119"/>
      <c r="G4814" s="97"/>
      <c r="H4814" s="170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86"/>
      <c r="J4814" s="171" t="str">
        <f t="shared" si="147"/>
        <v/>
      </c>
      <c r="K4814" s="163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53" t="str">
        <f>IF('C. Consumer Service Detail'!$F4814="","",IF(VLOOKUP('C. Consumer Service Detail'!$F4814,'Table of Current Services'!$B$7:$F$36,'Table of Current Services'!$F$5,)="cost","Yes","No"))</f>
        <v/>
      </c>
      <c r="M4814" s="154" t="str">
        <f>IFERROR(IF('C. Consumer Service Detail'!$K4814="No Match","No",VLOOKUP('C. Consumer Service Detail'!$C4814,'B. Consumer Budget'!$E$11:$F$2010,2,FALSE)),"")</f>
        <v/>
      </c>
      <c r="P4814" s="94"/>
      <c r="Q4814" s="94"/>
    </row>
    <row r="4815" spans="2:17" x14ac:dyDescent="0.25">
      <c r="B4815" s="95">
        <f t="shared" si="148"/>
        <v>4805</v>
      </c>
      <c r="C4815" s="149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96"/>
      <c r="E4815" s="98"/>
      <c r="F4815" s="120"/>
      <c r="G4815" s="99"/>
      <c r="H4815" s="172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85"/>
      <c r="J4815" s="171" t="str">
        <f t="shared" si="147"/>
        <v/>
      </c>
      <c r="K4815" s="163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53" t="str">
        <f>IF('C. Consumer Service Detail'!$F4815="","",IF(VLOOKUP('C. Consumer Service Detail'!$F4815,'Table of Current Services'!$B$7:$F$36,'Table of Current Services'!$F$5,)="cost","Yes","No"))</f>
        <v/>
      </c>
      <c r="M4815" s="154" t="str">
        <f>IFERROR(IF('C. Consumer Service Detail'!$K4815="No Match","No",VLOOKUP('C. Consumer Service Detail'!$C4815,'B. Consumer Budget'!$E$11:$F$2010,2,FALSE)),"")</f>
        <v/>
      </c>
      <c r="P4815" s="94"/>
      <c r="Q4815" s="94"/>
    </row>
    <row r="4816" spans="2:17" x14ac:dyDescent="0.25">
      <c r="B4816" s="95">
        <f t="shared" si="148"/>
        <v>4806</v>
      </c>
      <c r="C4816" s="149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97"/>
      <c r="E4816" s="96"/>
      <c r="F4816" s="119"/>
      <c r="G4816" s="97"/>
      <c r="H4816" s="170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86"/>
      <c r="J4816" s="171" t="str">
        <f t="shared" si="147"/>
        <v/>
      </c>
      <c r="K4816" s="163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53" t="str">
        <f>IF('C. Consumer Service Detail'!$F4816="","",IF(VLOOKUP('C. Consumer Service Detail'!$F4816,'Table of Current Services'!$B$7:$F$36,'Table of Current Services'!$F$5,)="cost","Yes","No"))</f>
        <v/>
      </c>
      <c r="M4816" s="154" t="str">
        <f>IFERROR(IF('C. Consumer Service Detail'!$K4816="No Match","No",VLOOKUP('C. Consumer Service Detail'!$C4816,'B. Consumer Budget'!$E$11:$F$2010,2,FALSE)),"")</f>
        <v/>
      </c>
      <c r="P4816" s="94"/>
      <c r="Q4816" s="94"/>
    </row>
    <row r="4817" spans="2:17" x14ac:dyDescent="0.25">
      <c r="B4817" s="95">
        <f t="shared" si="148"/>
        <v>4807</v>
      </c>
      <c r="C4817" s="149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96"/>
      <c r="E4817" s="98"/>
      <c r="F4817" s="120"/>
      <c r="G4817" s="99"/>
      <c r="H4817" s="172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85"/>
      <c r="J4817" s="171" t="str">
        <f t="shared" si="147"/>
        <v/>
      </c>
      <c r="K4817" s="163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53" t="str">
        <f>IF('C. Consumer Service Detail'!$F4817="","",IF(VLOOKUP('C. Consumer Service Detail'!$F4817,'Table of Current Services'!$B$7:$F$36,'Table of Current Services'!$F$5,)="cost","Yes","No"))</f>
        <v/>
      </c>
      <c r="M4817" s="154" t="str">
        <f>IFERROR(IF('C. Consumer Service Detail'!$K4817="No Match","No",VLOOKUP('C. Consumer Service Detail'!$C4817,'B. Consumer Budget'!$E$11:$F$2010,2,FALSE)),"")</f>
        <v/>
      </c>
      <c r="P4817" s="94"/>
      <c r="Q4817" s="94"/>
    </row>
    <row r="4818" spans="2:17" x14ac:dyDescent="0.25">
      <c r="B4818" s="95">
        <f t="shared" si="148"/>
        <v>4808</v>
      </c>
      <c r="C4818" s="149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97"/>
      <c r="E4818" s="96"/>
      <c r="F4818" s="119"/>
      <c r="G4818" s="97"/>
      <c r="H4818" s="170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86"/>
      <c r="J4818" s="171" t="str">
        <f t="shared" si="147"/>
        <v/>
      </c>
      <c r="K4818" s="163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53" t="str">
        <f>IF('C. Consumer Service Detail'!$F4818="","",IF(VLOOKUP('C. Consumer Service Detail'!$F4818,'Table of Current Services'!$B$7:$F$36,'Table of Current Services'!$F$5,)="cost","Yes","No"))</f>
        <v/>
      </c>
      <c r="M4818" s="154" t="str">
        <f>IFERROR(IF('C. Consumer Service Detail'!$K4818="No Match","No",VLOOKUP('C. Consumer Service Detail'!$C4818,'B. Consumer Budget'!$E$11:$F$2010,2,FALSE)),"")</f>
        <v/>
      </c>
      <c r="P4818" s="94"/>
      <c r="Q4818" s="94"/>
    </row>
    <row r="4819" spans="2:17" x14ac:dyDescent="0.25">
      <c r="B4819" s="95">
        <f t="shared" si="148"/>
        <v>4809</v>
      </c>
      <c r="C4819" s="149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96"/>
      <c r="E4819" s="98"/>
      <c r="F4819" s="120"/>
      <c r="G4819" s="99"/>
      <c r="H4819" s="172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85"/>
      <c r="J4819" s="171" t="str">
        <f t="shared" si="147"/>
        <v/>
      </c>
      <c r="K4819" s="163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53" t="str">
        <f>IF('C. Consumer Service Detail'!$F4819="","",IF(VLOOKUP('C. Consumer Service Detail'!$F4819,'Table of Current Services'!$B$7:$F$36,'Table of Current Services'!$F$5,)="cost","Yes","No"))</f>
        <v/>
      </c>
      <c r="M4819" s="154" t="str">
        <f>IFERROR(IF('C. Consumer Service Detail'!$K4819="No Match","No",VLOOKUP('C. Consumer Service Detail'!$C4819,'B. Consumer Budget'!$E$11:$F$2010,2,FALSE)),"")</f>
        <v/>
      </c>
      <c r="P4819" s="94"/>
      <c r="Q4819" s="94"/>
    </row>
    <row r="4820" spans="2:17" x14ac:dyDescent="0.25">
      <c r="B4820" s="95">
        <f t="shared" si="148"/>
        <v>4810</v>
      </c>
      <c r="C4820" s="149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97"/>
      <c r="E4820" s="96"/>
      <c r="F4820" s="119"/>
      <c r="G4820" s="97"/>
      <c r="H4820" s="170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86"/>
      <c r="J4820" s="171" t="str">
        <f t="shared" si="147"/>
        <v/>
      </c>
      <c r="K4820" s="163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53" t="str">
        <f>IF('C. Consumer Service Detail'!$F4820="","",IF(VLOOKUP('C. Consumer Service Detail'!$F4820,'Table of Current Services'!$B$7:$F$36,'Table of Current Services'!$F$5,)="cost","Yes","No"))</f>
        <v/>
      </c>
      <c r="M4820" s="154" t="str">
        <f>IFERROR(IF('C. Consumer Service Detail'!$K4820="No Match","No",VLOOKUP('C. Consumer Service Detail'!$C4820,'B. Consumer Budget'!$E$11:$F$2010,2,FALSE)),"")</f>
        <v/>
      </c>
      <c r="P4820" s="94"/>
      <c r="Q4820" s="94"/>
    </row>
    <row r="4821" spans="2:17" x14ac:dyDescent="0.25">
      <c r="B4821" s="95">
        <f t="shared" si="148"/>
        <v>4811</v>
      </c>
      <c r="C4821" s="149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96"/>
      <c r="E4821" s="98"/>
      <c r="F4821" s="120"/>
      <c r="G4821" s="99"/>
      <c r="H4821" s="172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85"/>
      <c r="J4821" s="171" t="str">
        <f t="shared" si="147"/>
        <v/>
      </c>
      <c r="K4821" s="163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53" t="str">
        <f>IF('C. Consumer Service Detail'!$F4821="","",IF(VLOOKUP('C. Consumer Service Detail'!$F4821,'Table of Current Services'!$B$7:$F$36,'Table of Current Services'!$F$5,)="cost","Yes","No"))</f>
        <v/>
      </c>
      <c r="M4821" s="154" t="str">
        <f>IFERROR(IF('C. Consumer Service Detail'!$K4821="No Match","No",VLOOKUP('C. Consumer Service Detail'!$C4821,'B. Consumer Budget'!$E$11:$F$2010,2,FALSE)),"")</f>
        <v/>
      </c>
      <c r="P4821" s="94"/>
      <c r="Q4821" s="94"/>
    </row>
    <row r="4822" spans="2:17" x14ac:dyDescent="0.25">
      <c r="B4822" s="95">
        <f t="shared" si="148"/>
        <v>4812</v>
      </c>
      <c r="C4822" s="149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97"/>
      <c r="E4822" s="96"/>
      <c r="F4822" s="119"/>
      <c r="G4822" s="97"/>
      <c r="H4822" s="170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86"/>
      <c r="J4822" s="171" t="str">
        <f t="shared" si="147"/>
        <v/>
      </c>
      <c r="K4822" s="163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53" t="str">
        <f>IF('C. Consumer Service Detail'!$F4822="","",IF(VLOOKUP('C. Consumer Service Detail'!$F4822,'Table of Current Services'!$B$7:$F$36,'Table of Current Services'!$F$5,)="cost","Yes","No"))</f>
        <v/>
      </c>
      <c r="M4822" s="154" t="str">
        <f>IFERROR(IF('C. Consumer Service Detail'!$K4822="No Match","No",VLOOKUP('C. Consumer Service Detail'!$C4822,'B. Consumer Budget'!$E$11:$F$2010,2,FALSE)),"")</f>
        <v/>
      </c>
      <c r="P4822" s="94"/>
      <c r="Q4822" s="94"/>
    </row>
    <row r="4823" spans="2:17" x14ac:dyDescent="0.25">
      <c r="B4823" s="95">
        <f t="shared" si="148"/>
        <v>4813</v>
      </c>
      <c r="C4823" s="149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96"/>
      <c r="E4823" s="98"/>
      <c r="F4823" s="120"/>
      <c r="G4823" s="99"/>
      <c r="H4823" s="172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85"/>
      <c r="J4823" s="171" t="str">
        <f t="shared" si="147"/>
        <v/>
      </c>
      <c r="K4823" s="163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53" t="str">
        <f>IF('C. Consumer Service Detail'!$F4823="","",IF(VLOOKUP('C. Consumer Service Detail'!$F4823,'Table of Current Services'!$B$7:$F$36,'Table of Current Services'!$F$5,)="cost","Yes","No"))</f>
        <v/>
      </c>
      <c r="M4823" s="154" t="str">
        <f>IFERROR(IF('C. Consumer Service Detail'!$K4823="No Match","No",VLOOKUP('C. Consumer Service Detail'!$C4823,'B. Consumer Budget'!$E$11:$F$2010,2,FALSE)),"")</f>
        <v/>
      </c>
      <c r="P4823" s="94"/>
      <c r="Q4823" s="94"/>
    </row>
    <row r="4824" spans="2:17" x14ac:dyDescent="0.25">
      <c r="B4824" s="95">
        <f t="shared" si="148"/>
        <v>4814</v>
      </c>
      <c r="C4824" s="149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97"/>
      <c r="E4824" s="96"/>
      <c r="F4824" s="119"/>
      <c r="G4824" s="97"/>
      <c r="H4824" s="170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86"/>
      <c r="J4824" s="171" t="str">
        <f t="shared" si="147"/>
        <v/>
      </c>
      <c r="K4824" s="163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53" t="str">
        <f>IF('C. Consumer Service Detail'!$F4824="","",IF(VLOOKUP('C. Consumer Service Detail'!$F4824,'Table of Current Services'!$B$7:$F$36,'Table of Current Services'!$F$5,)="cost","Yes","No"))</f>
        <v/>
      </c>
      <c r="M4824" s="154" t="str">
        <f>IFERROR(IF('C. Consumer Service Detail'!$K4824="No Match","No",VLOOKUP('C. Consumer Service Detail'!$C4824,'B. Consumer Budget'!$E$11:$F$2010,2,FALSE)),"")</f>
        <v/>
      </c>
      <c r="P4824" s="94"/>
      <c r="Q4824" s="94"/>
    </row>
    <row r="4825" spans="2:17" x14ac:dyDescent="0.25">
      <c r="B4825" s="95">
        <f t="shared" si="148"/>
        <v>4815</v>
      </c>
      <c r="C4825" s="149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96"/>
      <c r="E4825" s="98"/>
      <c r="F4825" s="120"/>
      <c r="G4825" s="99"/>
      <c r="H4825" s="172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85"/>
      <c r="J4825" s="171" t="str">
        <f t="shared" si="147"/>
        <v/>
      </c>
      <c r="K4825" s="163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53" t="str">
        <f>IF('C. Consumer Service Detail'!$F4825="","",IF(VLOOKUP('C. Consumer Service Detail'!$F4825,'Table of Current Services'!$B$7:$F$36,'Table of Current Services'!$F$5,)="cost","Yes","No"))</f>
        <v/>
      </c>
      <c r="M4825" s="154" t="str">
        <f>IFERROR(IF('C. Consumer Service Detail'!$K4825="No Match","No",VLOOKUP('C. Consumer Service Detail'!$C4825,'B. Consumer Budget'!$E$11:$F$2010,2,FALSE)),"")</f>
        <v/>
      </c>
      <c r="P4825" s="94"/>
      <c r="Q4825" s="94"/>
    </row>
    <row r="4826" spans="2:17" x14ac:dyDescent="0.25">
      <c r="B4826" s="95">
        <f t="shared" si="148"/>
        <v>4816</v>
      </c>
      <c r="C4826" s="149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97"/>
      <c r="E4826" s="96"/>
      <c r="F4826" s="119"/>
      <c r="G4826" s="97"/>
      <c r="H4826" s="170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86"/>
      <c r="J4826" s="171" t="str">
        <f t="shared" si="147"/>
        <v/>
      </c>
      <c r="K4826" s="163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53" t="str">
        <f>IF('C. Consumer Service Detail'!$F4826="","",IF(VLOOKUP('C. Consumer Service Detail'!$F4826,'Table of Current Services'!$B$7:$F$36,'Table of Current Services'!$F$5,)="cost","Yes","No"))</f>
        <v/>
      </c>
      <c r="M4826" s="154" t="str">
        <f>IFERROR(IF('C. Consumer Service Detail'!$K4826="No Match","No",VLOOKUP('C. Consumer Service Detail'!$C4826,'B. Consumer Budget'!$E$11:$F$2010,2,FALSE)),"")</f>
        <v/>
      </c>
      <c r="P4826" s="94"/>
      <c r="Q4826" s="94"/>
    </row>
    <row r="4827" spans="2:17" x14ac:dyDescent="0.25">
      <c r="B4827" s="95">
        <f t="shared" si="148"/>
        <v>4817</v>
      </c>
      <c r="C4827" s="149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96"/>
      <c r="E4827" s="98"/>
      <c r="F4827" s="120"/>
      <c r="G4827" s="99"/>
      <c r="H4827" s="172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85"/>
      <c r="J4827" s="171" t="str">
        <f t="shared" si="147"/>
        <v/>
      </c>
      <c r="K4827" s="163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53" t="str">
        <f>IF('C. Consumer Service Detail'!$F4827="","",IF(VLOOKUP('C. Consumer Service Detail'!$F4827,'Table of Current Services'!$B$7:$F$36,'Table of Current Services'!$F$5,)="cost","Yes","No"))</f>
        <v/>
      </c>
      <c r="M4827" s="154" t="str">
        <f>IFERROR(IF('C. Consumer Service Detail'!$K4827="No Match","No",VLOOKUP('C. Consumer Service Detail'!$C4827,'B. Consumer Budget'!$E$11:$F$2010,2,FALSE)),"")</f>
        <v/>
      </c>
      <c r="P4827" s="94"/>
      <c r="Q4827" s="94"/>
    </row>
    <row r="4828" spans="2:17" x14ac:dyDescent="0.25">
      <c r="B4828" s="95">
        <f t="shared" si="148"/>
        <v>4818</v>
      </c>
      <c r="C4828" s="149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97"/>
      <c r="E4828" s="96"/>
      <c r="F4828" s="119"/>
      <c r="G4828" s="97"/>
      <c r="H4828" s="170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86"/>
      <c r="J4828" s="171" t="str">
        <f t="shared" si="147"/>
        <v/>
      </c>
      <c r="K4828" s="163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53" t="str">
        <f>IF('C. Consumer Service Detail'!$F4828="","",IF(VLOOKUP('C. Consumer Service Detail'!$F4828,'Table of Current Services'!$B$7:$F$36,'Table of Current Services'!$F$5,)="cost","Yes","No"))</f>
        <v/>
      </c>
      <c r="M4828" s="154" t="str">
        <f>IFERROR(IF('C. Consumer Service Detail'!$K4828="No Match","No",VLOOKUP('C. Consumer Service Detail'!$C4828,'B. Consumer Budget'!$E$11:$F$2010,2,FALSE)),"")</f>
        <v/>
      </c>
      <c r="P4828" s="94"/>
      <c r="Q4828" s="94"/>
    </row>
    <row r="4829" spans="2:17" x14ac:dyDescent="0.25">
      <c r="B4829" s="95">
        <f t="shared" si="148"/>
        <v>4819</v>
      </c>
      <c r="C4829" s="149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96"/>
      <c r="E4829" s="98"/>
      <c r="F4829" s="120"/>
      <c r="G4829" s="99"/>
      <c r="H4829" s="172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85"/>
      <c r="J4829" s="171" t="str">
        <f t="shared" si="147"/>
        <v/>
      </c>
      <c r="K4829" s="163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53" t="str">
        <f>IF('C. Consumer Service Detail'!$F4829="","",IF(VLOOKUP('C. Consumer Service Detail'!$F4829,'Table of Current Services'!$B$7:$F$36,'Table of Current Services'!$F$5,)="cost","Yes","No"))</f>
        <v/>
      </c>
      <c r="M4829" s="154" t="str">
        <f>IFERROR(IF('C. Consumer Service Detail'!$K4829="No Match","No",VLOOKUP('C. Consumer Service Detail'!$C4829,'B. Consumer Budget'!$E$11:$F$2010,2,FALSE)),"")</f>
        <v/>
      </c>
      <c r="P4829" s="94"/>
      <c r="Q4829" s="94"/>
    </row>
    <row r="4830" spans="2:17" x14ac:dyDescent="0.25">
      <c r="B4830" s="95">
        <f t="shared" si="148"/>
        <v>4820</v>
      </c>
      <c r="C4830" s="149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97"/>
      <c r="E4830" s="96"/>
      <c r="F4830" s="119"/>
      <c r="G4830" s="97"/>
      <c r="H4830" s="170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86"/>
      <c r="J4830" s="171" t="str">
        <f t="shared" si="147"/>
        <v/>
      </c>
      <c r="K4830" s="163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53" t="str">
        <f>IF('C. Consumer Service Detail'!$F4830="","",IF(VLOOKUP('C. Consumer Service Detail'!$F4830,'Table of Current Services'!$B$7:$F$36,'Table of Current Services'!$F$5,)="cost","Yes","No"))</f>
        <v/>
      </c>
      <c r="M4830" s="154" t="str">
        <f>IFERROR(IF('C. Consumer Service Detail'!$K4830="No Match","No",VLOOKUP('C. Consumer Service Detail'!$C4830,'B. Consumer Budget'!$E$11:$F$2010,2,FALSE)),"")</f>
        <v/>
      </c>
      <c r="P4830" s="94"/>
      <c r="Q4830" s="94"/>
    </row>
    <row r="4831" spans="2:17" x14ac:dyDescent="0.25">
      <c r="B4831" s="95">
        <f t="shared" si="148"/>
        <v>4821</v>
      </c>
      <c r="C4831" s="149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96"/>
      <c r="E4831" s="98"/>
      <c r="F4831" s="120"/>
      <c r="G4831" s="99"/>
      <c r="H4831" s="172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85"/>
      <c r="J4831" s="171" t="str">
        <f t="shared" si="147"/>
        <v/>
      </c>
      <c r="K4831" s="163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53" t="str">
        <f>IF('C. Consumer Service Detail'!$F4831="","",IF(VLOOKUP('C. Consumer Service Detail'!$F4831,'Table of Current Services'!$B$7:$F$36,'Table of Current Services'!$F$5,)="cost","Yes","No"))</f>
        <v/>
      </c>
      <c r="M4831" s="154" t="str">
        <f>IFERROR(IF('C. Consumer Service Detail'!$K4831="No Match","No",VLOOKUP('C. Consumer Service Detail'!$C4831,'B. Consumer Budget'!$E$11:$F$2010,2,FALSE)),"")</f>
        <v/>
      </c>
      <c r="P4831" s="94"/>
      <c r="Q4831" s="94"/>
    </row>
    <row r="4832" spans="2:17" x14ac:dyDescent="0.25">
      <c r="B4832" s="95">
        <f t="shared" si="148"/>
        <v>4822</v>
      </c>
      <c r="C4832" s="149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97"/>
      <c r="E4832" s="96"/>
      <c r="F4832" s="119"/>
      <c r="G4832" s="97"/>
      <c r="H4832" s="170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86"/>
      <c r="J4832" s="171" t="str">
        <f t="shared" si="147"/>
        <v/>
      </c>
      <c r="K4832" s="163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53" t="str">
        <f>IF('C. Consumer Service Detail'!$F4832="","",IF(VLOOKUP('C. Consumer Service Detail'!$F4832,'Table of Current Services'!$B$7:$F$36,'Table of Current Services'!$F$5,)="cost","Yes","No"))</f>
        <v/>
      </c>
      <c r="M4832" s="154" t="str">
        <f>IFERROR(IF('C. Consumer Service Detail'!$K4832="No Match","No",VLOOKUP('C. Consumer Service Detail'!$C4832,'B. Consumer Budget'!$E$11:$F$2010,2,FALSE)),"")</f>
        <v/>
      </c>
      <c r="P4832" s="94"/>
      <c r="Q4832" s="94"/>
    </row>
    <row r="4833" spans="2:17" x14ac:dyDescent="0.25">
      <c r="B4833" s="95">
        <f t="shared" si="148"/>
        <v>4823</v>
      </c>
      <c r="C4833" s="149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96"/>
      <c r="E4833" s="98"/>
      <c r="F4833" s="120"/>
      <c r="G4833" s="99"/>
      <c r="H4833" s="172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85"/>
      <c r="J4833" s="171" t="str">
        <f t="shared" si="147"/>
        <v/>
      </c>
      <c r="K4833" s="163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53" t="str">
        <f>IF('C. Consumer Service Detail'!$F4833="","",IF(VLOOKUP('C. Consumer Service Detail'!$F4833,'Table of Current Services'!$B$7:$F$36,'Table of Current Services'!$F$5,)="cost","Yes","No"))</f>
        <v/>
      </c>
      <c r="M4833" s="154" t="str">
        <f>IFERROR(IF('C. Consumer Service Detail'!$K4833="No Match","No",VLOOKUP('C. Consumer Service Detail'!$C4833,'B. Consumer Budget'!$E$11:$F$2010,2,FALSE)),"")</f>
        <v/>
      </c>
      <c r="P4833" s="94"/>
      <c r="Q4833" s="94"/>
    </row>
    <row r="4834" spans="2:17" x14ac:dyDescent="0.25">
      <c r="B4834" s="95">
        <f t="shared" si="148"/>
        <v>4824</v>
      </c>
      <c r="C4834" s="149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97"/>
      <c r="E4834" s="96"/>
      <c r="F4834" s="119"/>
      <c r="G4834" s="97"/>
      <c r="H4834" s="170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86"/>
      <c r="J4834" s="171" t="str">
        <f t="shared" si="147"/>
        <v/>
      </c>
      <c r="K4834" s="163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53" t="str">
        <f>IF('C. Consumer Service Detail'!$F4834="","",IF(VLOOKUP('C. Consumer Service Detail'!$F4834,'Table of Current Services'!$B$7:$F$36,'Table of Current Services'!$F$5,)="cost","Yes","No"))</f>
        <v/>
      </c>
      <c r="M4834" s="154" t="str">
        <f>IFERROR(IF('C. Consumer Service Detail'!$K4834="No Match","No",VLOOKUP('C. Consumer Service Detail'!$C4834,'B. Consumer Budget'!$E$11:$F$2010,2,FALSE)),"")</f>
        <v/>
      </c>
      <c r="P4834" s="94"/>
      <c r="Q4834" s="94"/>
    </row>
    <row r="4835" spans="2:17" x14ac:dyDescent="0.25">
      <c r="B4835" s="95">
        <f t="shared" si="148"/>
        <v>4825</v>
      </c>
      <c r="C4835" s="149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96"/>
      <c r="E4835" s="98"/>
      <c r="F4835" s="120"/>
      <c r="G4835" s="99"/>
      <c r="H4835" s="172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85"/>
      <c r="J4835" s="171" t="str">
        <f t="shared" si="147"/>
        <v/>
      </c>
      <c r="K4835" s="163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53" t="str">
        <f>IF('C. Consumer Service Detail'!$F4835="","",IF(VLOOKUP('C. Consumer Service Detail'!$F4835,'Table of Current Services'!$B$7:$F$36,'Table of Current Services'!$F$5,)="cost","Yes","No"))</f>
        <v/>
      </c>
      <c r="M4835" s="154" t="str">
        <f>IFERROR(IF('C. Consumer Service Detail'!$K4835="No Match","No",VLOOKUP('C. Consumer Service Detail'!$C4835,'B. Consumer Budget'!$E$11:$F$2010,2,FALSE)),"")</f>
        <v/>
      </c>
      <c r="P4835" s="94"/>
      <c r="Q4835" s="94"/>
    </row>
    <row r="4836" spans="2:17" x14ac:dyDescent="0.25">
      <c r="B4836" s="95">
        <f t="shared" si="148"/>
        <v>4826</v>
      </c>
      <c r="C4836" s="149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97"/>
      <c r="E4836" s="96"/>
      <c r="F4836" s="119"/>
      <c r="G4836" s="97"/>
      <c r="H4836" s="170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86"/>
      <c r="J4836" s="171" t="str">
        <f t="shared" si="147"/>
        <v/>
      </c>
      <c r="K4836" s="163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53" t="str">
        <f>IF('C. Consumer Service Detail'!$F4836="","",IF(VLOOKUP('C. Consumer Service Detail'!$F4836,'Table of Current Services'!$B$7:$F$36,'Table of Current Services'!$F$5,)="cost","Yes","No"))</f>
        <v/>
      </c>
      <c r="M4836" s="154" t="str">
        <f>IFERROR(IF('C. Consumer Service Detail'!$K4836="No Match","No",VLOOKUP('C. Consumer Service Detail'!$C4836,'B. Consumer Budget'!$E$11:$F$2010,2,FALSE)),"")</f>
        <v/>
      </c>
      <c r="P4836" s="94"/>
      <c r="Q4836" s="94"/>
    </row>
    <row r="4837" spans="2:17" x14ac:dyDescent="0.25">
      <c r="B4837" s="95">
        <f t="shared" si="148"/>
        <v>4827</v>
      </c>
      <c r="C4837" s="149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96"/>
      <c r="E4837" s="98"/>
      <c r="F4837" s="120"/>
      <c r="G4837" s="99"/>
      <c r="H4837" s="172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85"/>
      <c r="J4837" s="171" t="str">
        <f t="shared" si="147"/>
        <v/>
      </c>
      <c r="K4837" s="163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53" t="str">
        <f>IF('C. Consumer Service Detail'!$F4837="","",IF(VLOOKUP('C. Consumer Service Detail'!$F4837,'Table of Current Services'!$B$7:$F$36,'Table of Current Services'!$F$5,)="cost","Yes","No"))</f>
        <v/>
      </c>
      <c r="M4837" s="154" t="str">
        <f>IFERROR(IF('C. Consumer Service Detail'!$K4837="No Match","No",VLOOKUP('C. Consumer Service Detail'!$C4837,'B. Consumer Budget'!$E$11:$F$2010,2,FALSE)),"")</f>
        <v/>
      </c>
      <c r="P4837" s="94"/>
      <c r="Q4837" s="94"/>
    </row>
    <row r="4838" spans="2:17" x14ac:dyDescent="0.25">
      <c r="B4838" s="95">
        <f t="shared" si="148"/>
        <v>4828</v>
      </c>
      <c r="C4838" s="149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97"/>
      <c r="E4838" s="96"/>
      <c r="F4838" s="119"/>
      <c r="G4838" s="97"/>
      <c r="H4838" s="170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86"/>
      <c r="J4838" s="171" t="str">
        <f t="shared" si="147"/>
        <v/>
      </c>
      <c r="K4838" s="163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53" t="str">
        <f>IF('C. Consumer Service Detail'!$F4838="","",IF(VLOOKUP('C. Consumer Service Detail'!$F4838,'Table of Current Services'!$B$7:$F$36,'Table of Current Services'!$F$5,)="cost","Yes","No"))</f>
        <v/>
      </c>
      <c r="M4838" s="154" t="str">
        <f>IFERROR(IF('C. Consumer Service Detail'!$K4838="No Match","No",VLOOKUP('C. Consumer Service Detail'!$C4838,'B. Consumer Budget'!$E$11:$F$2010,2,FALSE)),"")</f>
        <v/>
      </c>
      <c r="P4838" s="94"/>
      <c r="Q4838" s="94"/>
    </row>
    <row r="4839" spans="2:17" x14ac:dyDescent="0.25">
      <c r="B4839" s="95">
        <f t="shared" si="148"/>
        <v>4829</v>
      </c>
      <c r="C4839" s="149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96"/>
      <c r="E4839" s="98"/>
      <c r="F4839" s="120"/>
      <c r="G4839" s="99"/>
      <c r="H4839" s="172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85"/>
      <c r="J4839" s="171" t="str">
        <f t="shared" si="147"/>
        <v/>
      </c>
      <c r="K4839" s="163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53" t="str">
        <f>IF('C. Consumer Service Detail'!$F4839="","",IF(VLOOKUP('C. Consumer Service Detail'!$F4839,'Table of Current Services'!$B$7:$F$36,'Table of Current Services'!$F$5,)="cost","Yes","No"))</f>
        <v/>
      </c>
      <c r="M4839" s="154" t="str">
        <f>IFERROR(IF('C. Consumer Service Detail'!$K4839="No Match","No",VLOOKUP('C. Consumer Service Detail'!$C4839,'B. Consumer Budget'!$E$11:$F$2010,2,FALSE)),"")</f>
        <v/>
      </c>
      <c r="P4839" s="94"/>
      <c r="Q4839" s="94"/>
    </row>
    <row r="4840" spans="2:17" x14ac:dyDescent="0.25">
      <c r="B4840" s="95">
        <f t="shared" si="148"/>
        <v>4830</v>
      </c>
      <c r="C4840" s="149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97"/>
      <c r="E4840" s="96"/>
      <c r="F4840" s="119"/>
      <c r="G4840" s="97"/>
      <c r="H4840" s="170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86"/>
      <c r="J4840" s="171" t="str">
        <f t="shared" si="147"/>
        <v/>
      </c>
      <c r="K4840" s="163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53" t="str">
        <f>IF('C. Consumer Service Detail'!$F4840="","",IF(VLOOKUP('C. Consumer Service Detail'!$F4840,'Table of Current Services'!$B$7:$F$36,'Table of Current Services'!$F$5,)="cost","Yes","No"))</f>
        <v/>
      </c>
      <c r="M4840" s="154" t="str">
        <f>IFERROR(IF('C. Consumer Service Detail'!$K4840="No Match","No",VLOOKUP('C. Consumer Service Detail'!$C4840,'B. Consumer Budget'!$E$11:$F$2010,2,FALSE)),"")</f>
        <v/>
      </c>
      <c r="P4840" s="94"/>
      <c r="Q4840" s="94"/>
    </row>
    <row r="4841" spans="2:17" x14ac:dyDescent="0.25">
      <c r="B4841" s="95">
        <f t="shared" si="148"/>
        <v>4831</v>
      </c>
      <c r="C4841" s="149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96"/>
      <c r="E4841" s="98"/>
      <c r="F4841" s="120"/>
      <c r="G4841" s="99"/>
      <c r="H4841" s="172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85"/>
      <c r="J4841" s="171" t="str">
        <f t="shared" si="147"/>
        <v/>
      </c>
      <c r="K4841" s="163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53" t="str">
        <f>IF('C. Consumer Service Detail'!$F4841="","",IF(VLOOKUP('C. Consumer Service Detail'!$F4841,'Table of Current Services'!$B$7:$F$36,'Table of Current Services'!$F$5,)="cost","Yes","No"))</f>
        <v/>
      </c>
      <c r="M4841" s="154" t="str">
        <f>IFERROR(IF('C. Consumer Service Detail'!$K4841="No Match","No",VLOOKUP('C. Consumer Service Detail'!$C4841,'B. Consumer Budget'!$E$11:$F$2010,2,FALSE)),"")</f>
        <v/>
      </c>
      <c r="P4841" s="94"/>
      <c r="Q4841" s="94"/>
    </row>
    <row r="4842" spans="2:17" x14ac:dyDescent="0.25">
      <c r="B4842" s="95">
        <f t="shared" si="148"/>
        <v>4832</v>
      </c>
      <c r="C4842" s="149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97"/>
      <c r="E4842" s="96"/>
      <c r="F4842" s="119"/>
      <c r="G4842" s="97"/>
      <c r="H4842" s="170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86"/>
      <c r="J4842" s="171" t="str">
        <f t="shared" si="147"/>
        <v/>
      </c>
      <c r="K4842" s="163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53" t="str">
        <f>IF('C. Consumer Service Detail'!$F4842="","",IF(VLOOKUP('C. Consumer Service Detail'!$F4842,'Table of Current Services'!$B$7:$F$36,'Table of Current Services'!$F$5,)="cost","Yes","No"))</f>
        <v/>
      </c>
      <c r="M4842" s="154" t="str">
        <f>IFERROR(IF('C. Consumer Service Detail'!$K4842="No Match","No",VLOOKUP('C. Consumer Service Detail'!$C4842,'B. Consumer Budget'!$E$11:$F$2010,2,FALSE)),"")</f>
        <v/>
      </c>
      <c r="P4842" s="94"/>
      <c r="Q4842" s="94"/>
    </row>
    <row r="4843" spans="2:17" x14ac:dyDescent="0.25">
      <c r="B4843" s="95">
        <f t="shared" si="148"/>
        <v>4833</v>
      </c>
      <c r="C4843" s="149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96"/>
      <c r="E4843" s="98"/>
      <c r="F4843" s="120"/>
      <c r="G4843" s="99"/>
      <c r="H4843" s="172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85"/>
      <c r="J4843" s="171" t="str">
        <f t="shared" si="147"/>
        <v/>
      </c>
      <c r="K4843" s="163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53" t="str">
        <f>IF('C. Consumer Service Detail'!$F4843="","",IF(VLOOKUP('C. Consumer Service Detail'!$F4843,'Table of Current Services'!$B$7:$F$36,'Table of Current Services'!$F$5,)="cost","Yes","No"))</f>
        <v/>
      </c>
      <c r="M4843" s="154" t="str">
        <f>IFERROR(IF('C. Consumer Service Detail'!$K4843="No Match","No",VLOOKUP('C. Consumer Service Detail'!$C4843,'B. Consumer Budget'!$E$11:$F$2010,2,FALSE)),"")</f>
        <v/>
      </c>
      <c r="P4843" s="94"/>
      <c r="Q4843" s="94"/>
    </row>
    <row r="4844" spans="2:17" x14ac:dyDescent="0.25">
      <c r="B4844" s="95">
        <f t="shared" si="148"/>
        <v>4834</v>
      </c>
      <c r="C4844" s="149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97"/>
      <c r="E4844" s="96"/>
      <c r="F4844" s="119"/>
      <c r="G4844" s="97"/>
      <c r="H4844" s="170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86"/>
      <c r="J4844" s="171" t="str">
        <f t="shared" si="147"/>
        <v/>
      </c>
      <c r="K4844" s="163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53" t="str">
        <f>IF('C. Consumer Service Detail'!$F4844="","",IF(VLOOKUP('C. Consumer Service Detail'!$F4844,'Table of Current Services'!$B$7:$F$36,'Table of Current Services'!$F$5,)="cost","Yes","No"))</f>
        <v/>
      </c>
      <c r="M4844" s="154" t="str">
        <f>IFERROR(IF('C. Consumer Service Detail'!$K4844="No Match","No",VLOOKUP('C. Consumer Service Detail'!$C4844,'B. Consumer Budget'!$E$11:$F$2010,2,FALSE)),"")</f>
        <v/>
      </c>
      <c r="P4844" s="94"/>
      <c r="Q4844" s="94"/>
    </row>
    <row r="4845" spans="2:17" x14ac:dyDescent="0.25">
      <c r="B4845" s="95">
        <f t="shared" si="148"/>
        <v>4835</v>
      </c>
      <c r="C4845" s="149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96"/>
      <c r="E4845" s="98"/>
      <c r="F4845" s="120"/>
      <c r="G4845" s="99"/>
      <c r="H4845" s="172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85"/>
      <c r="J4845" s="171" t="str">
        <f t="shared" si="147"/>
        <v/>
      </c>
      <c r="K4845" s="163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53" t="str">
        <f>IF('C. Consumer Service Detail'!$F4845="","",IF(VLOOKUP('C. Consumer Service Detail'!$F4845,'Table of Current Services'!$B$7:$F$36,'Table of Current Services'!$F$5,)="cost","Yes","No"))</f>
        <v/>
      </c>
      <c r="M4845" s="154" t="str">
        <f>IFERROR(IF('C. Consumer Service Detail'!$K4845="No Match","No",VLOOKUP('C. Consumer Service Detail'!$C4845,'B. Consumer Budget'!$E$11:$F$2010,2,FALSE)),"")</f>
        <v/>
      </c>
      <c r="P4845" s="94"/>
      <c r="Q4845" s="94"/>
    </row>
    <row r="4846" spans="2:17" x14ac:dyDescent="0.25">
      <c r="B4846" s="95">
        <f t="shared" si="148"/>
        <v>4836</v>
      </c>
      <c r="C4846" s="149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97"/>
      <c r="E4846" s="96"/>
      <c r="F4846" s="119"/>
      <c r="G4846" s="97"/>
      <c r="H4846" s="170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86"/>
      <c r="J4846" s="171" t="str">
        <f t="shared" si="147"/>
        <v/>
      </c>
      <c r="K4846" s="163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53" t="str">
        <f>IF('C. Consumer Service Detail'!$F4846="","",IF(VLOOKUP('C. Consumer Service Detail'!$F4846,'Table of Current Services'!$B$7:$F$36,'Table of Current Services'!$F$5,)="cost","Yes","No"))</f>
        <v/>
      </c>
      <c r="M4846" s="154" t="str">
        <f>IFERROR(IF('C. Consumer Service Detail'!$K4846="No Match","No",VLOOKUP('C. Consumer Service Detail'!$C4846,'B. Consumer Budget'!$E$11:$F$2010,2,FALSE)),"")</f>
        <v/>
      </c>
      <c r="P4846" s="94"/>
      <c r="Q4846" s="94"/>
    </row>
    <row r="4847" spans="2:17" x14ac:dyDescent="0.25">
      <c r="B4847" s="95">
        <f t="shared" si="148"/>
        <v>4837</v>
      </c>
      <c r="C4847" s="149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96"/>
      <c r="E4847" s="98"/>
      <c r="F4847" s="120"/>
      <c r="G4847" s="99"/>
      <c r="H4847" s="172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85"/>
      <c r="J4847" s="171" t="str">
        <f t="shared" si="147"/>
        <v/>
      </c>
      <c r="K4847" s="163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53" t="str">
        <f>IF('C. Consumer Service Detail'!$F4847="","",IF(VLOOKUP('C. Consumer Service Detail'!$F4847,'Table of Current Services'!$B$7:$F$36,'Table of Current Services'!$F$5,)="cost","Yes","No"))</f>
        <v/>
      </c>
      <c r="M4847" s="154" t="str">
        <f>IFERROR(IF('C. Consumer Service Detail'!$K4847="No Match","No",VLOOKUP('C. Consumer Service Detail'!$C4847,'B. Consumer Budget'!$E$11:$F$2010,2,FALSE)),"")</f>
        <v/>
      </c>
      <c r="P4847" s="94"/>
      <c r="Q4847" s="94"/>
    </row>
    <row r="4848" spans="2:17" x14ac:dyDescent="0.25">
      <c r="B4848" s="95">
        <f t="shared" si="148"/>
        <v>4838</v>
      </c>
      <c r="C4848" s="149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97"/>
      <c r="E4848" s="96"/>
      <c r="F4848" s="119"/>
      <c r="G4848" s="97"/>
      <c r="H4848" s="170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86"/>
      <c r="J4848" s="171" t="str">
        <f t="shared" si="147"/>
        <v/>
      </c>
      <c r="K4848" s="163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53" t="str">
        <f>IF('C. Consumer Service Detail'!$F4848="","",IF(VLOOKUP('C. Consumer Service Detail'!$F4848,'Table of Current Services'!$B$7:$F$36,'Table of Current Services'!$F$5,)="cost","Yes","No"))</f>
        <v/>
      </c>
      <c r="M4848" s="154" t="str">
        <f>IFERROR(IF('C. Consumer Service Detail'!$K4848="No Match","No",VLOOKUP('C. Consumer Service Detail'!$C4848,'B. Consumer Budget'!$E$11:$F$2010,2,FALSE)),"")</f>
        <v/>
      </c>
      <c r="P4848" s="94"/>
      <c r="Q4848" s="94"/>
    </row>
    <row r="4849" spans="2:17" x14ac:dyDescent="0.25">
      <c r="B4849" s="95">
        <f t="shared" si="148"/>
        <v>4839</v>
      </c>
      <c r="C4849" s="149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96"/>
      <c r="E4849" s="98"/>
      <c r="F4849" s="120"/>
      <c r="G4849" s="99"/>
      <c r="H4849" s="172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85"/>
      <c r="J4849" s="171" t="str">
        <f t="shared" si="147"/>
        <v/>
      </c>
      <c r="K4849" s="163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53" t="str">
        <f>IF('C. Consumer Service Detail'!$F4849="","",IF(VLOOKUP('C. Consumer Service Detail'!$F4849,'Table of Current Services'!$B$7:$F$36,'Table of Current Services'!$F$5,)="cost","Yes","No"))</f>
        <v/>
      </c>
      <c r="M4849" s="154" t="str">
        <f>IFERROR(IF('C. Consumer Service Detail'!$K4849="No Match","No",VLOOKUP('C. Consumer Service Detail'!$C4849,'B. Consumer Budget'!$E$11:$F$2010,2,FALSE)),"")</f>
        <v/>
      </c>
      <c r="P4849" s="94"/>
      <c r="Q4849" s="94"/>
    </row>
    <row r="4850" spans="2:17" x14ac:dyDescent="0.25">
      <c r="B4850" s="95">
        <f t="shared" si="148"/>
        <v>4840</v>
      </c>
      <c r="C4850" s="149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97"/>
      <c r="E4850" s="96"/>
      <c r="F4850" s="119"/>
      <c r="G4850" s="97"/>
      <c r="H4850" s="170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86"/>
      <c r="J4850" s="171" t="str">
        <f t="shared" si="147"/>
        <v/>
      </c>
      <c r="K4850" s="163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53" t="str">
        <f>IF('C. Consumer Service Detail'!$F4850="","",IF(VLOOKUP('C. Consumer Service Detail'!$F4850,'Table of Current Services'!$B$7:$F$36,'Table of Current Services'!$F$5,)="cost","Yes","No"))</f>
        <v/>
      </c>
      <c r="M4850" s="154" t="str">
        <f>IFERROR(IF('C. Consumer Service Detail'!$K4850="No Match","No",VLOOKUP('C. Consumer Service Detail'!$C4850,'B. Consumer Budget'!$E$11:$F$2010,2,FALSE)),"")</f>
        <v/>
      </c>
      <c r="P4850" s="94"/>
      <c r="Q4850" s="94"/>
    </row>
    <row r="4851" spans="2:17" x14ac:dyDescent="0.25">
      <c r="B4851" s="95">
        <f t="shared" si="148"/>
        <v>4841</v>
      </c>
      <c r="C4851" s="149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96"/>
      <c r="E4851" s="98"/>
      <c r="F4851" s="120"/>
      <c r="G4851" s="99"/>
      <c r="H4851" s="172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85"/>
      <c r="J4851" s="171" t="str">
        <f t="shared" si="147"/>
        <v/>
      </c>
      <c r="K4851" s="163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53" t="str">
        <f>IF('C. Consumer Service Detail'!$F4851="","",IF(VLOOKUP('C. Consumer Service Detail'!$F4851,'Table of Current Services'!$B$7:$F$36,'Table of Current Services'!$F$5,)="cost","Yes","No"))</f>
        <v/>
      </c>
      <c r="M4851" s="154" t="str">
        <f>IFERROR(IF('C. Consumer Service Detail'!$K4851="No Match","No",VLOOKUP('C. Consumer Service Detail'!$C4851,'B. Consumer Budget'!$E$11:$F$2010,2,FALSE)),"")</f>
        <v/>
      </c>
      <c r="P4851" s="94"/>
      <c r="Q4851" s="94"/>
    </row>
    <row r="4852" spans="2:17" x14ac:dyDescent="0.25">
      <c r="B4852" s="95">
        <f t="shared" si="148"/>
        <v>4842</v>
      </c>
      <c r="C4852" s="149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97"/>
      <c r="E4852" s="96"/>
      <c r="F4852" s="119"/>
      <c r="G4852" s="97"/>
      <c r="H4852" s="170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86"/>
      <c r="J4852" s="171" t="str">
        <f t="shared" si="147"/>
        <v/>
      </c>
      <c r="K4852" s="163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53" t="str">
        <f>IF('C. Consumer Service Detail'!$F4852="","",IF(VLOOKUP('C. Consumer Service Detail'!$F4852,'Table of Current Services'!$B$7:$F$36,'Table of Current Services'!$F$5,)="cost","Yes","No"))</f>
        <v/>
      </c>
      <c r="M4852" s="154" t="str">
        <f>IFERROR(IF('C. Consumer Service Detail'!$K4852="No Match","No",VLOOKUP('C. Consumer Service Detail'!$C4852,'B. Consumer Budget'!$E$11:$F$2010,2,FALSE)),"")</f>
        <v/>
      </c>
      <c r="P4852" s="94"/>
      <c r="Q4852" s="94"/>
    </row>
    <row r="4853" spans="2:17" x14ac:dyDescent="0.25">
      <c r="B4853" s="95">
        <f t="shared" si="148"/>
        <v>4843</v>
      </c>
      <c r="C4853" s="149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96"/>
      <c r="E4853" s="98"/>
      <c r="F4853" s="120"/>
      <c r="G4853" s="99"/>
      <c r="H4853" s="172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85"/>
      <c r="J4853" s="171" t="str">
        <f t="shared" si="147"/>
        <v/>
      </c>
      <c r="K4853" s="163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53" t="str">
        <f>IF('C. Consumer Service Detail'!$F4853="","",IF(VLOOKUP('C. Consumer Service Detail'!$F4853,'Table of Current Services'!$B$7:$F$36,'Table of Current Services'!$F$5,)="cost","Yes","No"))</f>
        <v/>
      </c>
      <c r="M4853" s="154" t="str">
        <f>IFERROR(IF('C. Consumer Service Detail'!$K4853="No Match","No",VLOOKUP('C. Consumer Service Detail'!$C4853,'B. Consumer Budget'!$E$11:$F$2010,2,FALSE)),"")</f>
        <v/>
      </c>
      <c r="P4853" s="94"/>
      <c r="Q4853" s="94"/>
    </row>
    <row r="4854" spans="2:17" x14ac:dyDescent="0.25">
      <c r="B4854" s="95">
        <f t="shared" si="148"/>
        <v>4844</v>
      </c>
      <c r="C4854" s="149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97"/>
      <c r="E4854" s="96"/>
      <c r="F4854" s="119"/>
      <c r="G4854" s="97"/>
      <c r="H4854" s="170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86"/>
      <c r="J4854" s="171" t="str">
        <f t="shared" si="147"/>
        <v/>
      </c>
      <c r="K4854" s="163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53" t="str">
        <f>IF('C. Consumer Service Detail'!$F4854="","",IF(VLOOKUP('C. Consumer Service Detail'!$F4854,'Table of Current Services'!$B$7:$F$36,'Table of Current Services'!$F$5,)="cost","Yes","No"))</f>
        <v/>
      </c>
      <c r="M4854" s="154" t="str">
        <f>IFERROR(IF('C. Consumer Service Detail'!$K4854="No Match","No",VLOOKUP('C. Consumer Service Detail'!$C4854,'B. Consumer Budget'!$E$11:$F$2010,2,FALSE)),"")</f>
        <v/>
      </c>
      <c r="P4854" s="94"/>
      <c r="Q4854" s="94"/>
    </row>
    <row r="4855" spans="2:17" x14ac:dyDescent="0.25">
      <c r="B4855" s="95">
        <f t="shared" si="148"/>
        <v>4845</v>
      </c>
      <c r="C4855" s="149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96"/>
      <c r="E4855" s="98"/>
      <c r="F4855" s="120"/>
      <c r="G4855" s="99"/>
      <c r="H4855" s="172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85"/>
      <c r="J4855" s="171" t="str">
        <f t="shared" si="147"/>
        <v/>
      </c>
      <c r="K4855" s="163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53" t="str">
        <f>IF('C. Consumer Service Detail'!$F4855="","",IF(VLOOKUP('C. Consumer Service Detail'!$F4855,'Table of Current Services'!$B$7:$F$36,'Table of Current Services'!$F$5,)="cost","Yes","No"))</f>
        <v/>
      </c>
      <c r="M4855" s="154" t="str">
        <f>IFERROR(IF('C. Consumer Service Detail'!$K4855="No Match","No",VLOOKUP('C. Consumer Service Detail'!$C4855,'B. Consumer Budget'!$E$11:$F$2010,2,FALSE)),"")</f>
        <v/>
      </c>
      <c r="P4855" s="94"/>
      <c r="Q4855" s="94"/>
    </row>
    <row r="4856" spans="2:17" x14ac:dyDescent="0.25">
      <c r="B4856" s="95">
        <f t="shared" si="148"/>
        <v>4846</v>
      </c>
      <c r="C4856" s="149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97"/>
      <c r="E4856" s="96"/>
      <c r="F4856" s="119"/>
      <c r="G4856" s="97"/>
      <c r="H4856" s="170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86"/>
      <c r="J4856" s="171" t="str">
        <f t="shared" si="147"/>
        <v/>
      </c>
      <c r="K4856" s="163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53" t="str">
        <f>IF('C. Consumer Service Detail'!$F4856="","",IF(VLOOKUP('C. Consumer Service Detail'!$F4856,'Table of Current Services'!$B$7:$F$36,'Table of Current Services'!$F$5,)="cost","Yes","No"))</f>
        <v/>
      </c>
      <c r="M4856" s="154" t="str">
        <f>IFERROR(IF('C. Consumer Service Detail'!$K4856="No Match","No",VLOOKUP('C. Consumer Service Detail'!$C4856,'B. Consumer Budget'!$E$11:$F$2010,2,FALSE)),"")</f>
        <v/>
      </c>
      <c r="P4856" s="94"/>
      <c r="Q4856" s="94"/>
    </row>
    <row r="4857" spans="2:17" x14ac:dyDescent="0.25">
      <c r="B4857" s="95">
        <f t="shared" si="148"/>
        <v>4847</v>
      </c>
      <c r="C4857" s="149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96"/>
      <c r="E4857" s="98"/>
      <c r="F4857" s="120"/>
      <c r="G4857" s="99"/>
      <c r="H4857" s="172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85"/>
      <c r="J4857" s="171" t="str">
        <f t="shared" si="147"/>
        <v/>
      </c>
      <c r="K4857" s="163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53" t="str">
        <f>IF('C. Consumer Service Detail'!$F4857="","",IF(VLOOKUP('C. Consumer Service Detail'!$F4857,'Table of Current Services'!$B$7:$F$36,'Table of Current Services'!$F$5,)="cost","Yes","No"))</f>
        <v/>
      </c>
      <c r="M4857" s="154" t="str">
        <f>IFERROR(IF('C. Consumer Service Detail'!$K4857="No Match","No",VLOOKUP('C. Consumer Service Detail'!$C4857,'B. Consumer Budget'!$E$11:$F$2010,2,FALSE)),"")</f>
        <v/>
      </c>
      <c r="P4857" s="94"/>
      <c r="Q4857" s="94"/>
    </row>
    <row r="4858" spans="2:17" x14ac:dyDescent="0.25">
      <c r="B4858" s="95">
        <f t="shared" si="148"/>
        <v>4848</v>
      </c>
      <c r="C4858" s="149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97"/>
      <c r="E4858" s="96"/>
      <c r="F4858" s="119"/>
      <c r="G4858" s="97"/>
      <c r="H4858" s="170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86"/>
      <c r="J4858" s="171" t="str">
        <f t="shared" si="147"/>
        <v/>
      </c>
      <c r="K4858" s="163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53" t="str">
        <f>IF('C. Consumer Service Detail'!$F4858="","",IF(VLOOKUP('C. Consumer Service Detail'!$F4858,'Table of Current Services'!$B$7:$F$36,'Table of Current Services'!$F$5,)="cost","Yes","No"))</f>
        <v/>
      </c>
      <c r="M4858" s="154" t="str">
        <f>IFERROR(IF('C. Consumer Service Detail'!$K4858="No Match","No",VLOOKUP('C. Consumer Service Detail'!$C4858,'B. Consumer Budget'!$E$11:$F$2010,2,FALSE)),"")</f>
        <v/>
      </c>
      <c r="P4858" s="94"/>
      <c r="Q4858" s="94"/>
    </row>
    <row r="4859" spans="2:17" x14ac:dyDescent="0.25">
      <c r="B4859" s="95">
        <f t="shared" si="148"/>
        <v>4849</v>
      </c>
      <c r="C4859" s="149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96"/>
      <c r="E4859" s="98"/>
      <c r="F4859" s="120"/>
      <c r="G4859" s="99"/>
      <c r="H4859" s="172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85"/>
      <c r="J4859" s="171" t="str">
        <f t="shared" si="147"/>
        <v/>
      </c>
      <c r="K4859" s="163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53" t="str">
        <f>IF('C. Consumer Service Detail'!$F4859="","",IF(VLOOKUP('C. Consumer Service Detail'!$F4859,'Table of Current Services'!$B$7:$F$36,'Table of Current Services'!$F$5,)="cost","Yes","No"))</f>
        <v/>
      </c>
      <c r="M4859" s="154" t="str">
        <f>IFERROR(IF('C. Consumer Service Detail'!$K4859="No Match","No",VLOOKUP('C. Consumer Service Detail'!$C4859,'B. Consumer Budget'!$E$11:$F$2010,2,FALSE)),"")</f>
        <v/>
      </c>
      <c r="P4859" s="94"/>
      <c r="Q4859" s="94"/>
    </row>
    <row r="4860" spans="2:17" x14ac:dyDescent="0.25">
      <c r="B4860" s="95">
        <f t="shared" si="148"/>
        <v>4850</v>
      </c>
      <c r="C4860" s="149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97"/>
      <c r="E4860" s="96"/>
      <c r="F4860" s="119"/>
      <c r="G4860" s="97"/>
      <c r="H4860" s="170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86"/>
      <c r="J4860" s="171" t="str">
        <f t="shared" si="147"/>
        <v/>
      </c>
      <c r="K4860" s="163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53" t="str">
        <f>IF('C. Consumer Service Detail'!$F4860="","",IF(VLOOKUP('C. Consumer Service Detail'!$F4860,'Table of Current Services'!$B$7:$F$36,'Table of Current Services'!$F$5,)="cost","Yes","No"))</f>
        <v/>
      </c>
      <c r="M4860" s="154" t="str">
        <f>IFERROR(IF('C. Consumer Service Detail'!$K4860="No Match","No",VLOOKUP('C. Consumer Service Detail'!$C4860,'B. Consumer Budget'!$E$11:$F$2010,2,FALSE)),"")</f>
        <v/>
      </c>
      <c r="P4860" s="94"/>
      <c r="Q4860" s="94"/>
    </row>
    <row r="4861" spans="2:17" x14ac:dyDescent="0.25">
      <c r="B4861" s="95">
        <f t="shared" si="148"/>
        <v>4851</v>
      </c>
      <c r="C4861" s="149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96"/>
      <c r="E4861" s="98"/>
      <c r="F4861" s="120"/>
      <c r="G4861" s="99"/>
      <c r="H4861" s="172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85"/>
      <c r="J4861" s="171" t="str">
        <f t="shared" si="147"/>
        <v/>
      </c>
      <c r="K4861" s="163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53" t="str">
        <f>IF('C. Consumer Service Detail'!$F4861="","",IF(VLOOKUP('C. Consumer Service Detail'!$F4861,'Table of Current Services'!$B$7:$F$36,'Table of Current Services'!$F$5,)="cost","Yes","No"))</f>
        <v/>
      </c>
      <c r="M4861" s="154" t="str">
        <f>IFERROR(IF('C. Consumer Service Detail'!$K4861="No Match","No",VLOOKUP('C. Consumer Service Detail'!$C4861,'B. Consumer Budget'!$E$11:$F$2010,2,FALSE)),"")</f>
        <v/>
      </c>
      <c r="P4861" s="94"/>
      <c r="Q4861" s="94"/>
    </row>
    <row r="4862" spans="2:17" x14ac:dyDescent="0.25">
      <c r="B4862" s="95">
        <f t="shared" si="148"/>
        <v>4852</v>
      </c>
      <c r="C4862" s="149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97"/>
      <c r="E4862" s="96"/>
      <c r="F4862" s="119"/>
      <c r="G4862" s="97"/>
      <c r="H4862" s="170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86"/>
      <c r="J4862" s="171" t="str">
        <f t="shared" si="147"/>
        <v/>
      </c>
      <c r="K4862" s="163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53" t="str">
        <f>IF('C. Consumer Service Detail'!$F4862="","",IF(VLOOKUP('C. Consumer Service Detail'!$F4862,'Table of Current Services'!$B$7:$F$36,'Table of Current Services'!$F$5,)="cost","Yes","No"))</f>
        <v/>
      </c>
      <c r="M4862" s="154" t="str">
        <f>IFERROR(IF('C. Consumer Service Detail'!$K4862="No Match","No",VLOOKUP('C. Consumer Service Detail'!$C4862,'B. Consumer Budget'!$E$11:$F$2010,2,FALSE)),"")</f>
        <v/>
      </c>
      <c r="P4862" s="94"/>
      <c r="Q4862" s="94"/>
    </row>
    <row r="4863" spans="2:17" x14ac:dyDescent="0.25">
      <c r="B4863" s="95">
        <f t="shared" si="148"/>
        <v>4853</v>
      </c>
      <c r="C4863" s="149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96"/>
      <c r="E4863" s="98"/>
      <c r="F4863" s="120"/>
      <c r="G4863" s="99"/>
      <c r="H4863" s="172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85"/>
      <c r="J4863" s="171" t="str">
        <f t="shared" si="147"/>
        <v/>
      </c>
      <c r="K4863" s="163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53" t="str">
        <f>IF('C. Consumer Service Detail'!$F4863="","",IF(VLOOKUP('C. Consumer Service Detail'!$F4863,'Table of Current Services'!$B$7:$F$36,'Table of Current Services'!$F$5,)="cost","Yes","No"))</f>
        <v/>
      </c>
      <c r="M4863" s="154" t="str">
        <f>IFERROR(IF('C. Consumer Service Detail'!$K4863="No Match","No",VLOOKUP('C. Consumer Service Detail'!$C4863,'B. Consumer Budget'!$E$11:$F$2010,2,FALSE)),"")</f>
        <v/>
      </c>
      <c r="P4863" s="94"/>
      <c r="Q4863" s="94"/>
    </row>
    <row r="4864" spans="2:17" x14ac:dyDescent="0.25">
      <c r="B4864" s="95">
        <f t="shared" si="148"/>
        <v>4854</v>
      </c>
      <c r="C4864" s="149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97"/>
      <c r="E4864" s="96"/>
      <c r="F4864" s="119"/>
      <c r="G4864" s="97"/>
      <c r="H4864" s="170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86"/>
      <c r="J4864" s="171" t="str">
        <f t="shared" si="147"/>
        <v/>
      </c>
      <c r="K4864" s="163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53" t="str">
        <f>IF('C. Consumer Service Detail'!$F4864="","",IF(VLOOKUP('C. Consumer Service Detail'!$F4864,'Table of Current Services'!$B$7:$F$36,'Table of Current Services'!$F$5,)="cost","Yes","No"))</f>
        <v/>
      </c>
      <c r="M4864" s="154" t="str">
        <f>IFERROR(IF('C. Consumer Service Detail'!$K4864="No Match","No",VLOOKUP('C. Consumer Service Detail'!$C4864,'B. Consumer Budget'!$E$11:$F$2010,2,FALSE)),"")</f>
        <v/>
      </c>
      <c r="P4864" s="94"/>
      <c r="Q4864" s="94"/>
    </row>
    <row r="4865" spans="2:17" x14ac:dyDescent="0.25">
      <c r="B4865" s="95">
        <f t="shared" si="148"/>
        <v>4855</v>
      </c>
      <c r="C4865" s="149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96"/>
      <c r="E4865" s="98"/>
      <c r="F4865" s="120"/>
      <c r="G4865" s="99"/>
      <c r="H4865" s="172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85"/>
      <c r="J4865" s="171" t="str">
        <f t="shared" si="147"/>
        <v/>
      </c>
      <c r="K4865" s="163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53" t="str">
        <f>IF('C. Consumer Service Detail'!$F4865="","",IF(VLOOKUP('C. Consumer Service Detail'!$F4865,'Table of Current Services'!$B$7:$F$36,'Table of Current Services'!$F$5,)="cost","Yes","No"))</f>
        <v/>
      </c>
      <c r="M4865" s="154" t="str">
        <f>IFERROR(IF('C. Consumer Service Detail'!$K4865="No Match","No",VLOOKUP('C. Consumer Service Detail'!$C4865,'B. Consumer Budget'!$E$11:$F$2010,2,FALSE)),"")</f>
        <v/>
      </c>
      <c r="P4865" s="94"/>
      <c r="Q4865" s="94"/>
    </row>
    <row r="4866" spans="2:17" x14ac:dyDescent="0.25">
      <c r="B4866" s="95">
        <f t="shared" si="148"/>
        <v>4856</v>
      </c>
      <c r="C4866" s="149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97"/>
      <c r="E4866" s="96"/>
      <c r="F4866" s="119"/>
      <c r="G4866" s="97"/>
      <c r="H4866" s="170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86"/>
      <c r="J4866" s="171" t="str">
        <f t="shared" si="147"/>
        <v/>
      </c>
      <c r="K4866" s="163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53" t="str">
        <f>IF('C. Consumer Service Detail'!$F4866="","",IF(VLOOKUP('C. Consumer Service Detail'!$F4866,'Table of Current Services'!$B$7:$F$36,'Table of Current Services'!$F$5,)="cost","Yes","No"))</f>
        <v/>
      </c>
      <c r="M4866" s="154" t="str">
        <f>IFERROR(IF('C. Consumer Service Detail'!$K4866="No Match","No",VLOOKUP('C. Consumer Service Detail'!$C4866,'B. Consumer Budget'!$E$11:$F$2010,2,FALSE)),"")</f>
        <v/>
      </c>
      <c r="P4866" s="94"/>
      <c r="Q4866" s="94"/>
    </row>
    <row r="4867" spans="2:17" x14ac:dyDescent="0.25">
      <c r="B4867" s="95">
        <f t="shared" si="148"/>
        <v>4857</v>
      </c>
      <c r="C4867" s="149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96"/>
      <c r="E4867" s="98"/>
      <c r="F4867" s="120"/>
      <c r="G4867" s="99"/>
      <c r="H4867" s="172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85"/>
      <c r="J4867" s="171" t="str">
        <f t="shared" si="147"/>
        <v/>
      </c>
      <c r="K4867" s="163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53" t="str">
        <f>IF('C. Consumer Service Detail'!$F4867="","",IF(VLOOKUP('C. Consumer Service Detail'!$F4867,'Table of Current Services'!$B$7:$F$36,'Table of Current Services'!$F$5,)="cost","Yes","No"))</f>
        <v/>
      </c>
      <c r="M4867" s="154" t="str">
        <f>IFERROR(IF('C. Consumer Service Detail'!$K4867="No Match","No",VLOOKUP('C. Consumer Service Detail'!$C4867,'B. Consumer Budget'!$E$11:$F$2010,2,FALSE)),"")</f>
        <v/>
      </c>
      <c r="P4867" s="94"/>
      <c r="Q4867" s="94"/>
    </row>
    <row r="4868" spans="2:17" x14ac:dyDescent="0.25">
      <c r="B4868" s="95">
        <f t="shared" si="148"/>
        <v>4858</v>
      </c>
      <c r="C4868" s="149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97"/>
      <c r="E4868" s="96"/>
      <c r="F4868" s="119"/>
      <c r="G4868" s="97"/>
      <c r="H4868" s="170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86"/>
      <c r="J4868" s="171" t="str">
        <f t="shared" si="147"/>
        <v/>
      </c>
      <c r="K4868" s="163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53" t="str">
        <f>IF('C. Consumer Service Detail'!$F4868="","",IF(VLOOKUP('C. Consumer Service Detail'!$F4868,'Table of Current Services'!$B$7:$F$36,'Table of Current Services'!$F$5,)="cost","Yes","No"))</f>
        <v/>
      </c>
      <c r="M4868" s="154" t="str">
        <f>IFERROR(IF('C. Consumer Service Detail'!$K4868="No Match","No",VLOOKUP('C. Consumer Service Detail'!$C4868,'B. Consumer Budget'!$E$11:$F$2010,2,FALSE)),"")</f>
        <v/>
      </c>
      <c r="P4868" s="94"/>
      <c r="Q4868" s="94"/>
    </row>
    <row r="4869" spans="2:17" x14ac:dyDescent="0.25">
      <c r="B4869" s="95">
        <f t="shared" si="148"/>
        <v>4859</v>
      </c>
      <c r="C4869" s="149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96"/>
      <c r="E4869" s="98"/>
      <c r="F4869" s="120"/>
      <c r="G4869" s="99"/>
      <c r="H4869" s="172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85"/>
      <c r="J4869" s="171" t="str">
        <f t="shared" si="147"/>
        <v/>
      </c>
      <c r="K4869" s="163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53" t="str">
        <f>IF('C. Consumer Service Detail'!$F4869="","",IF(VLOOKUP('C. Consumer Service Detail'!$F4869,'Table of Current Services'!$B$7:$F$36,'Table of Current Services'!$F$5,)="cost","Yes","No"))</f>
        <v/>
      </c>
      <c r="M4869" s="154" t="str">
        <f>IFERROR(IF('C. Consumer Service Detail'!$K4869="No Match","No",VLOOKUP('C. Consumer Service Detail'!$C4869,'B. Consumer Budget'!$E$11:$F$2010,2,FALSE)),"")</f>
        <v/>
      </c>
      <c r="P4869" s="94"/>
      <c r="Q4869" s="94"/>
    </row>
    <row r="4870" spans="2:17" x14ac:dyDescent="0.25">
      <c r="B4870" s="95">
        <f t="shared" si="148"/>
        <v>4860</v>
      </c>
      <c r="C4870" s="149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97"/>
      <c r="E4870" s="96"/>
      <c r="F4870" s="119"/>
      <c r="G4870" s="97"/>
      <c r="H4870" s="170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86"/>
      <c r="J4870" s="171" t="str">
        <f t="shared" si="147"/>
        <v/>
      </c>
      <c r="K4870" s="163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53" t="str">
        <f>IF('C. Consumer Service Detail'!$F4870="","",IF(VLOOKUP('C. Consumer Service Detail'!$F4870,'Table of Current Services'!$B$7:$F$36,'Table of Current Services'!$F$5,)="cost","Yes","No"))</f>
        <v/>
      </c>
      <c r="M4870" s="154" t="str">
        <f>IFERROR(IF('C. Consumer Service Detail'!$K4870="No Match","No",VLOOKUP('C. Consumer Service Detail'!$C4870,'B. Consumer Budget'!$E$11:$F$2010,2,FALSE)),"")</f>
        <v/>
      </c>
      <c r="P4870" s="94"/>
      <c r="Q4870" s="94"/>
    </row>
    <row r="4871" spans="2:17" x14ac:dyDescent="0.25">
      <c r="B4871" s="95">
        <f t="shared" si="148"/>
        <v>4861</v>
      </c>
      <c r="C4871" s="149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96"/>
      <c r="E4871" s="98"/>
      <c r="F4871" s="120"/>
      <c r="G4871" s="99"/>
      <c r="H4871" s="172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85"/>
      <c r="J4871" s="171" t="str">
        <f t="shared" si="147"/>
        <v/>
      </c>
      <c r="K4871" s="163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53" t="str">
        <f>IF('C. Consumer Service Detail'!$F4871="","",IF(VLOOKUP('C. Consumer Service Detail'!$F4871,'Table of Current Services'!$B$7:$F$36,'Table of Current Services'!$F$5,)="cost","Yes","No"))</f>
        <v/>
      </c>
      <c r="M4871" s="154" t="str">
        <f>IFERROR(IF('C. Consumer Service Detail'!$K4871="No Match","No",VLOOKUP('C. Consumer Service Detail'!$C4871,'B. Consumer Budget'!$E$11:$F$2010,2,FALSE)),"")</f>
        <v/>
      </c>
      <c r="P4871" s="94"/>
      <c r="Q4871" s="94"/>
    </row>
    <row r="4872" spans="2:17" x14ac:dyDescent="0.25">
      <c r="B4872" s="95">
        <f t="shared" si="148"/>
        <v>4862</v>
      </c>
      <c r="C4872" s="149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97"/>
      <c r="E4872" s="96"/>
      <c r="F4872" s="119"/>
      <c r="G4872" s="97"/>
      <c r="H4872" s="170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86"/>
      <c r="J4872" s="171" t="str">
        <f t="shared" si="147"/>
        <v/>
      </c>
      <c r="K4872" s="163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53" t="str">
        <f>IF('C. Consumer Service Detail'!$F4872="","",IF(VLOOKUP('C. Consumer Service Detail'!$F4872,'Table of Current Services'!$B$7:$F$36,'Table of Current Services'!$F$5,)="cost","Yes","No"))</f>
        <v/>
      </c>
      <c r="M4872" s="154" t="str">
        <f>IFERROR(IF('C. Consumer Service Detail'!$K4872="No Match","No",VLOOKUP('C. Consumer Service Detail'!$C4872,'B. Consumer Budget'!$E$11:$F$2010,2,FALSE)),"")</f>
        <v/>
      </c>
      <c r="P4872" s="94"/>
      <c r="Q4872" s="94"/>
    </row>
    <row r="4873" spans="2:17" x14ac:dyDescent="0.25">
      <c r="B4873" s="95">
        <f t="shared" si="148"/>
        <v>4863</v>
      </c>
      <c r="C4873" s="149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96"/>
      <c r="E4873" s="98"/>
      <c r="F4873" s="120"/>
      <c r="G4873" s="99"/>
      <c r="H4873" s="172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85"/>
      <c r="J4873" s="171" t="str">
        <f t="shared" si="147"/>
        <v/>
      </c>
      <c r="K4873" s="163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53" t="str">
        <f>IF('C. Consumer Service Detail'!$F4873="","",IF(VLOOKUP('C. Consumer Service Detail'!$F4873,'Table of Current Services'!$B$7:$F$36,'Table of Current Services'!$F$5,)="cost","Yes","No"))</f>
        <v/>
      </c>
      <c r="M4873" s="154" t="str">
        <f>IFERROR(IF('C. Consumer Service Detail'!$K4873="No Match","No",VLOOKUP('C. Consumer Service Detail'!$C4873,'B. Consumer Budget'!$E$11:$F$2010,2,FALSE)),"")</f>
        <v/>
      </c>
      <c r="P4873" s="94"/>
      <c r="Q4873" s="94"/>
    </row>
    <row r="4874" spans="2:17" x14ac:dyDescent="0.25">
      <c r="B4874" s="95">
        <f t="shared" si="148"/>
        <v>4864</v>
      </c>
      <c r="C4874" s="149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97"/>
      <c r="E4874" s="96"/>
      <c r="F4874" s="119"/>
      <c r="G4874" s="97"/>
      <c r="H4874" s="170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86"/>
      <c r="J4874" s="171" t="str">
        <f t="shared" si="147"/>
        <v/>
      </c>
      <c r="K4874" s="163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53" t="str">
        <f>IF('C. Consumer Service Detail'!$F4874="","",IF(VLOOKUP('C. Consumer Service Detail'!$F4874,'Table of Current Services'!$B$7:$F$36,'Table of Current Services'!$F$5,)="cost","Yes","No"))</f>
        <v/>
      </c>
      <c r="M4874" s="154" t="str">
        <f>IFERROR(IF('C. Consumer Service Detail'!$K4874="No Match","No",VLOOKUP('C. Consumer Service Detail'!$C4874,'B. Consumer Budget'!$E$11:$F$2010,2,FALSE)),"")</f>
        <v/>
      </c>
      <c r="P4874" s="94"/>
      <c r="Q4874" s="94"/>
    </row>
    <row r="4875" spans="2:17" x14ac:dyDescent="0.25">
      <c r="B4875" s="95">
        <f t="shared" si="148"/>
        <v>4865</v>
      </c>
      <c r="C4875" s="149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96"/>
      <c r="E4875" s="98"/>
      <c r="F4875" s="120"/>
      <c r="G4875" s="99"/>
      <c r="H4875" s="172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85"/>
      <c r="J4875" s="171" t="str">
        <f t="shared" ref="J4875:J4938" si="149">IFERROR(IF($H4875&gt;0,$H4875*$I4875,$I4875),"")</f>
        <v/>
      </c>
      <c r="K4875" s="163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53" t="str">
        <f>IF('C. Consumer Service Detail'!$F4875="","",IF(VLOOKUP('C. Consumer Service Detail'!$F4875,'Table of Current Services'!$B$7:$F$36,'Table of Current Services'!$F$5,)="cost","Yes","No"))</f>
        <v/>
      </c>
      <c r="M4875" s="154" t="str">
        <f>IFERROR(IF('C. Consumer Service Detail'!$K4875="No Match","No",VLOOKUP('C. Consumer Service Detail'!$C4875,'B. Consumer Budget'!$E$11:$F$2010,2,FALSE)),"")</f>
        <v/>
      </c>
      <c r="P4875" s="94"/>
      <c r="Q4875" s="94"/>
    </row>
    <row r="4876" spans="2:17" x14ac:dyDescent="0.25">
      <c r="B4876" s="95">
        <f t="shared" ref="B4876:B4939" si="150">B4875+1</f>
        <v>4866</v>
      </c>
      <c r="C4876" s="149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97"/>
      <c r="E4876" s="96"/>
      <c r="F4876" s="119"/>
      <c r="G4876" s="97"/>
      <c r="H4876" s="170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86"/>
      <c r="J4876" s="171" t="str">
        <f t="shared" si="149"/>
        <v/>
      </c>
      <c r="K4876" s="163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53" t="str">
        <f>IF('C. Consumer Service Detail'!$F4876="","",IF(VLOOKUP('C. Consumer Service Detail'!$F4876,'Table of Current Services'!$B$7:$F$36,'Table of Current Services'!$F$5,)="cost","Yes","No"))</f>
        <v/>
      </c>
      <c r="M4876" s="154" t="str">
        <f>IFERROR(IF('C. Consumer Service Detail'!$K4876="No Match","No",VLOOKUP('C. Consumer Service Detail'!$C4876,'B. Consumer Budget'!$E$11:$F$2010,2,FALSE)),"")</f>
        <v/>
      </c>
      <c r="P4876" s="94"/>
      <c r="Q4876" s="94"/>
    </row>
    <row r="4877" spans="2:17" x14ac:dyDescent="0.25">
      <c r="B4877" s="95">
        <f t="shared" si="150"/>
        <v>4867</v>
      </c>
      <c r="C4877" s="149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96"/>
      <c r="E4877" s="98"/>
      <c r="F4877" s="120"/>
      <c r="G4877" s="99"/>
      <c r="H4877" s="172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85"/>
      <c r="J4877" s="171" t="str">
        <f t="shared" si="149"/>
        <v/>
      </c>
      <c r="K4877" s="163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53" t="str">
        <f>IF('C. Consumer Service Detail'!$F4877="","",IF(VLOOKUP('C. Consumer Service Detail'!$F4877,'Table of Current Services'!$B$7:$F$36,'Table of Current Services'!$F$5,)="cost","Yes","No"))</f>
        <v/>
      </c>
      <c r="M4877" s="154" t="str">
        <f>IFERROR(IF('C. Consumer Service Detail'!$K4877="No Match","No",VLOOKUP('C. Consumer Service Detail'!$C4877,'B. Consumer Budget'!$E$11:$F$2010,2,FALSE)),"")</f>
        <v/>
      </c>
      <c r="P4877" s="94"/>
      <c r="Q4877" s="94"/>
    </row>
    <row r="4878" spans="2:17" x14ac:dyDescent="0.25">
      <c r="B4878" s="95">
        <f t="shared" si="150"/>
        <v>4868</v>
      </c>
      <c r="C4878" s="149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97"/>
      <c r="E4878" s="96"/>
      <c r="F4878" s="119"/>
      <c r="G4878" s="97"/>
      <c r="H4878" s="170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86"/>
      <c r="J4878" s="171" t="str">
        <f t="shared" si="149"/>
        <v/>
      </c>
      <c r="K4878" s="163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53" t="str">
        <f>IF('C. Consumer Service Detail'!$F4878="","",IF(VLOOKUP('C. Consumer Service Detail'!$F4878,'Table of Current Services'!$B$7:$F$36,'Table of Current Services'!$F$5,)="cost","Yes","No"))</f>
        <v/>
      </c>
      <c r="M4878" s="154" t="str">
        <f>IFERROR(IF('C. Consumer Service Detail'!$K4878="No Match","No",VLOOKUP('C. Consumer Service Detail'!$C4878,'B. Consumer Budget'!$E$11:$F$2010,2,FALSE)),"")</f>
        <v/>
      </c>
      <c r="P4878" s="94"/>
      <c r="Q4878" s="94"/>
    </row>
    <row r="4879" spans="2:17" x14ac:dyDescent="0.25">
      <c r="B4879" s="95">
        <f t="shared" si="150"/>
        <v>4869</v>
      </c>
      <c r="C4879" s="149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96"/>
      <c r="E4879" s="98"/>
      <c r="F4879" s="120"/>
      <c r="G4879" s="99"/>
      <c r="H4879" s="172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85"/>
      <c r="J4879" s="171" t="str">
        <f t="shared" si="149"/>
        <v/>
      </c>
      <c r="K4879" s="163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53" t="str">
        <f>IF('C. Consumer Service Detail'!$F4879="","",IF(VLOOKUP('C. Consumer Service Detail'!$F4879,'Table of Current Services'!$B$7:$F$36,'Table of Current Services'!$F$5,)="cost","Yes","No"))</f>
        <v/>
      </c>
      <c r="M4879" s="154" t="str">
        <f>IFERROR(IF('C. Consumer Service Detail'!$K4879="No Match","No",VLOOKUP('C. Consumer Service Detail'!$C4879,'B. Consumer Budget'!$E$11:$F$2010,2,FALSE)),"")</f>
        <v/>
      </c>
      <c r="P4879" s="94"/>
      <c r="Q4879" s="94"/>
    </row>
    <row r="4880" spans="2:17" x14ac:dyDescent="0.25">
      <c r="B4880" s="95">
        <f t="shared" si="150"/>
        <v>4870</v>
      </c>
      <c r="C4880" s="149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97"/>
      <c r="E4880" s="96"/>
      <c r="F4880" s="119"/>
      <c r="G4880" s="97"/>
      <c r="H4880" s="170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86"/>
      <c r="J4880" s="171" t="str">
        <f t="shared" si="149"/>
        <v/>
      </c>
      <c r="K4880" s="163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53" t="str">
        <f>IF('C. Consumer Service Detail'!$F4880="","",IF(VLOOKUP('C. Consumer Service Detail'!$F4880,'Table of Current Services'!$B$7:$F$36,'Table of Current Services'!$F$5,)="cost","Yes","No"))</f>
        <v/>
      </c>
      <c r="M4880" s="154" t="str">
        <f>IFERROR(IF('C. Consumer Service Detail'!$K4880="No Match","No",VLOOKUP('C. Consumer Service Detail'!$C4880,'B. Consumer Budget'!$E$11:$F$2010,2,FALSE)),"")</f>
        <v/>
      </c>
      <c r="P4880" s="94"/>
      <c r="Q4880" s="94"/>
    </row>
    <row r="4881" spans="2:17" x14ac:dyDescent="0.25">
      <c r="B4881" s="95">
        <f t="shared" si="150"/>
        <v>4871</v>
      </c>
      <c r="C4881" s="149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96"/>
      <c r="E4881" s="98"/>
      <c r="F4881" s="120"/>
      <c r="G4881" s="99"/>
      <c r="H4881" s="172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85"/>
      <c r="J4881" s="171" t="str">
        <f t="shared" si="149"/>
        <v/>
      </c>
      <c r="K4881" s="163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53" t="str">
        <f>IF('C. Consumer Service Detail'!$F4881="","",IF(VLOOKUP('C. Consumer Service Detail'!$F4881,'Table of Current Services'!$B$7:$F$36,'Table of Current Services'!$F$5,)="cost","Yes","No"))</f>
        <v/>
      </c>
      <c r="M4881" s="154" t="str">
        <f>IFERROR(IF('C. Consumer Service Detail'!$K4881="No Match","No",VLOOKUP('C. Consumer Service Detail'!$C4881,'B. Consumer Budget'!$E$11:$F$2010,2,FALSE)),"")</f>
        <v/>
      </c>
      <c r="P4881" s="94"/>
      <c r="Q4881" s="94"/>
    </row>
    <row r="4882" spans="2:17" x14ac:dyDescent="0.25">
      <c r="B4882" s="95">
        <f t="shared" si="150"/>
        <v>4872</v>
      </c>
      <c r="C4882" s="149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97"/>
      <c r="E4882" s="96"/>
      <c r="F4882" s="119"/>
      <c r="G4882" s="97"/>
      <c r="H4882" s="170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86"/>
      <c r="J4882" s="171" t="str">
        <f t="shared" si="149"/>
        <v/>
      </c>
      <c r="K4882" s="163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53" t="str">
        <f>IF('C. Consumer Service Detail'!$F4882="","",IF(VLOOKUP('C. Consumer Service Detail'!$F4882,'Table of Current Services'!$B$7:$F$36,'Table of Current Services'!$F$5,)="cost","Yes","No"))</f>
        <v/>
      </c>
      <c r="M4882" s="154" t="str">
        <f>IFERROR(IF('C. Consumer Service Detail'!$K4882="No Match","No",VLOOKUP('C. Consumer Service Detail'!$C4882,'B. Consumer Budget'!$E$11:$F$2010,2,FALSE)),"")</f>
        <v/>
      </c>
      <c r="P4882" s="94"/>
      <c r="Q4882" s="94"/>
    </row>
    <row r="4883" spans="2:17" x14ac:dyDescent="0.25">
      <c r="B4883" s="95">
        <f t="shared" si="150"/>
        <v>4873</v>
      </c>
      <c r="C4883" s="149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96"/>
      <c r="E4883" s="98"/>
      <c r="F4883" s="120"/>
      <c r="G4883" s="99"/>
      <c r="H4883" s="172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85"/>
      <c r="J4883" s="171" t="str">
        <f t="shared" si="149"/>
        <v/>
      </c>
      <c r="K4883" s="163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53" t="str">
        <f>IF('C. Consumer Service Detail'!$F4883="","",IF(VLOOKUP('C. Consumer Service Detail'!$F4883,'Table of Current Services'!$B$7:$F$36,'Table of Current Services'!$F$5,)="cost","Yes","No"))</f>
        <v/>
      </c>
      <c r="M4883" s="154" t="str">
        <f>IFERROR(IF('C. Consumer Service Detail'!$K4883="No Match","No",VLOOKUP('C. Consumer Service Detail'!$C4883,'B. Consumer Budget'!$E$11:$F$2010,2,FALSE)),"")</f>
        <v/>
      </c>
      <c r="P4883" s="94"/>
      <c r="Q4883" s="94"/>
    </row>
    <row r="4884" spans="2:17" x14ac:dyDescent="0.25">
      <c r="B4884" s="95">
        <f t="shared" si="150"/>
        <v>4874</v>
      </c>
      <c r="C4884" s="149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97"/>
      <c r="E4884" s="96"/>
      <c r="F4884" s="119"/>
      <c r="G4884" s="97"/>
      <c r="H4884" s="170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86"/>
      <c r="J4884" s="171" t="str">
        <f t="shared" si="149"/>
        <v/>
      </c>
      <c r="K4884" s="163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53" t="str">
        <f>IF('C. Consumer Service Detail'!$F4884="","",IF(VLOOKUP('C. Consumer Service Detail'!$F4884,'Table of Current Services'!$B$7:$F$36,'Table of Current Services'!$F$5,)="cost","Yes","No"))</f>
        <v/>
      </c>
      <c r="M4884" s="154" t="str">
        <f>IFERROR(IF('C. Consumer Service Detail'!$K4884="No Match","No",VLOOKUP('C. Consumer Service Detail'!$C4884,'B. Consumer Budget'!$E$11:$F$2010,2,FALSE)),"")</f>
        <v/>
      </c>
      <c r="P4884" s="94"/>
      <c r="Q4884" s="94"/>
    </row>
    <row r="4885" spans="2:17" x14ac:dyDescent="0.25">
      <c r="B4885" s="95">
        <f t="shared" si="150"/>
        <v>4875</v>
      </c>
      <c r="C4885" s="149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96"/>
      <c r="E4885" s="98"/>
      <c r="F4885" s="120"/>
      <c r="G4885" s="99"/>
      <c r="H4885" s="172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85"/>
      <c r="J4885" s="171" t="str">
        <f t="shared" si="149"/>
        <v/>
      </c>
      <c r="K4885" s="163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53" t="str">
        <f>IF('C. Consumer Service Detail'!$F4885="","",IF(VLOOKUP('C. Consumer Service Detail'!$F4885,'Table of Current Services'!$B$7:$F$36,'Table of Current Services'!$F$5,)="cost","Yes","No"))</f>
        <v/>
      </c>
      <c r="M4885" s="154" t="str">
        <f>IFERROR(IF('C. Consumer Service Detail'!$K4885="No Match","No",VLOOKUP('C. Consumer Service Detail'!$C4885,'B. Consumer Budget'!$E$11:$F$2010,2,FALSE)),"")</f>
        <v/>
      </c>
      <c r="P4885" s="94"/>
      <c r="Q4885" s="94"/>
    </row>
    <row r="4886" spans="2:17" x14ac:dyDescent="0.25">
      <c r="B4886" s="95">
        <f t="shared" si="150"/>
        <v>4876</v>
      </c>
      <c r="C4886" s="149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97"/>
      <c r="E4886" s="96"/>
      <c r="F4886" s="119"/>
      <c r="G4886" s="97"/>
      <c r="H4886" s="170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86"/>
      <c r="J4886" s="171" t="str">
        <f t="shared" si="149"/>
        <v/>
      </c>
      <c r="K4886" s="163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53" t="str">
        <f>IF('C. Consumer Service Detail'!$F4886="","",IF(VLOOKUP('C. Consumer Service Detail'!$F4886,'Table of Current Services'!$B$7:$F$36,'Table of Current Services'!$F$5,)="cost","Yes","No"))</f>
        <v/>
      </c>
      <c r="M4886" s="154" t="str">
        <f>IFERROR(IF('C. Consumer Service Detail'!$K4886="No Match","No",VLOOKUP('C. Consumer Service Detail'!$C4886,'B. Consumer Budget'!$E$11:$F$2010,2,FALSE)),"")</f>
        <v/>
      </c>
      <c r="P4886" s="94"/>
      <c r="Q4886" s="94"/>
    </row>
    <row r="4887" spans="2:17" x14ac:dyDescent="0.25">
      <c r="B4887" s="95">
        <f t="shared" si="150"/>
        <v>4877</v>
      </c>
      <c r="C4887" s="149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96"/>
      <c r="E4887" s="98"/>
      <c r="F4887" s="120"/>
      <c r="G4887" s="99"/>
      <c r="H4887" s="172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85"/>
      <c r="J4887" s="171" t="str">
        <f t="shared" si="149"/>
        <v/>
      </c>
      <c r="K4887" s="163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53" t="str">
        <f>IF('C. Consumer Service Detail'!$F4887="","",IF(VLOOKUP('C. Consumer Service Detail'!$F4887,'Table of Current Services'!$B$7:$F$36,'Table of Current Services'!$F$5,)="cost","Yes","No"))</f>
        <v/>
      </c>
      <c r="M4887" s="154" t="str">
        <f>IFERROR(IF('C. Consumer Service Detail'!$K4887="No Match","No",VLOOKUP('C. Consumer Service Detail'!$C4887,'B. Consumer Budget'!$E$11:$F$2010,2,FALSE)),"")</f>
        <v/>
      </c>
      <c r="P4887" s="94"/>
      <c r="Q4887" s="94"/>
    </row>
    <row r="4888" spans="2:17" x14ac:dyDescent="0.25">
      <c r="B4888" s="95">
        <f t="shared" si="150"/>
        <v>4878</v>
      </c>
      <c r="C4888" s="149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97"/>
      <c r="E4888" s="96"/>
      <c r="F4888" s="119"/>
      <c r="G4888" s="97"/>
      <c r="H4888" s="170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86"/>
      <c r="J4888" s="171" t="str">
        <f t="shared" si="149"/>
        <v/>
      </c>
      <c r="K4888" s="163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53" t="str">
        <f>IF('C. Consumer Service Detail'!$F4888="","",IF(VLOOKUP('C. Consumer Service Detail'!$F4888,'Table of Current Services'!$B$7:$F$36,'Table of Current Services'!$F$5,)="cost","Yes","No"))</f>
        <v/>
      </c>
      <c r="M4888" s="154" t="str">
        <f>IFERROR(IF('C. Consumer Service Detail'!$K4888="No Match","No",VLOOKUP('C. Consumer Service Detail'!$C4888,'B. Consumer Budget'!$E$11:$F$2010,2,FALSE)),"")</f>
        <v/>
      </c>
      <c r="P4888" s="94"/>
      <c r="Q4888" s="94"/>
    </row>
    <row r="4889" spans="2:17" x14ac:dyDescent="0.25">
      <c r="B4889" s="95">
        <f t="shared" si="150"/>
        <v>4879</v>
      </c>
      <c r="C4889" s="149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96"/>
      <c r="E4889" s="98"/>
      <c r="F4889" s="120"/>
      <c r="G4889" s="99"/>
      <c r="H4889" s="172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85"/>
      <c r="J4889" s="171" t="str">
        <f t="shared" si="149"/>
        <v/>
      </c>
      <c r="K4889" s="163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53" t="str">
        <f>IF('C. Consumer Service Detail'!$F4889="","",IF(VLOOKUP('C. Consumer Service Detail'!$F4889,'Table of Current Services'!$B$7:$F$36,'Table of Current Services'!$F$5,)="cost","Yes","No"))</f>
        <v/>
      </c>
      <c r="M4889" s="154" t="str">
        <f>IFERROR(IF('C. Consumer Service Detail'!$K4889="No Match","No",VLOOKUP('C. Consumer Service Detail'!$C4889,'B. Consumer Budget'!$E$11:$F$2010,2,FALSE)),"")</f>
        <v/>
      </c>
      <c r="P4889" s="94"/>
      <c r="Q4889" s="94"/>
    </row>
    <row r="4890" spans="2:17" x14ac:dyDescent="0.25">
      <c r="B4890" s="95">
        <f t="shared" si="150"/>
        <v>4880</v>
      </c>
      <c r="C4890" s="149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97"/>
      <c r="E4890" s="96"/>
      <c r="F4890" s="119"/>
      <c r="G4890" s="97"/>
      <c r="H4890" s="170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86"/>
      <c r="J4890" s="171" t="str">
        <f t="shared" si="149"/>
        <v/>
      </c>
      <c r="K4890" s="163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53" t="str">
        <f>IF('C. Consumer Service Detail'!$F4890="","",IF(VLOOKUP('C. Consumer Service Detail'!$F4890,'Table of Current Services'!$B$7:$F$36,'Table of Current Services'!$F$5,)="cost","Yes","No"))</f>
        <v/>
      </c>
      <c r="M4890" s="154" t="str">
        <f>IFERROR(IF('C. Consumer Service Detail'!$K4890="No Match","No",VLOOKUP('C. Consumer Service Detail'!$C4890,'B. Consumer Budget'!$E$11:$F$2010,2,FALSE)),"")</f>
        <v/>
      </c>
      <c r="P4890" s="94"/>
      <c r="Q4890" s="94"/>
    </row>
    <row r="4891" spans="2:17" x14ac:dyDescent="0.25">
      <c r="B4891" s="95">
        <f t="shared" si="150"/>
        <v>4881</v>
      </c>
      <c r="C4891" s="149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96"/>
      <c r="E4891" s="98"/>
      <c r="F4891" s="120"/>
      <c r="G4891" s="99"/>
      <c r="H4891" s="172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85"/>
      <c r="J4891" s="171" t="str">
        <f t="shared" si="149"/>
        <v/>
      </c>
      <c r="K4891" s="163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53" t="str">
        <f>IF('C. Consumer Service Detail'!$F4891="","",IF(VLOOKUP('C. Consumer Service Detail'!$F4891,'Table of Current Services'!$B$7:$F$36,'Table of Current Services'!$F$5,)="cost","Yes","No"))</f>
        <v/>
      </c>
      <c r="M4891" s="154" t="str">
        <f>IFERROR(IF('C. Consumer Service Detail'!$K4891="No Match","No",VLOOKUP('C. Consumer Service Detail'!$C4891,'B. Consumer Budget'!$E$11:$F$2010,2,FALSE)),"")</f>
        <v/>
      </c>
      <c r="P4891" s="94"/>
      <c r="Q4891" s="94"/>
    </row>
    <row r="4892" spans="2:17" x14ac:dyDescent="0.25">
      <c r="B4892" s="95">
        <f t="shared" si="150"/>
        <v>4882</v>
      </c>
      <c r="C4892" s="149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97"/>
      <c r="E4892" s="96"/>
      <c r="F4892" s="119"/>
      <c r="G4892" s="97"/>
      <c r="H4892" s="170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86"/>
      <c r="J4892" s="171" t="str">
        <f t="shared" si="149"/>
        <v/>
      </c>
      <c r="K4892" s="163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53" t="str">
        <f>IF('C. Consumer Service Detail'!$F4892="","",IF(VLOOKUP('C. Consumer Service Detail'!$F4892,'Table of Current Services'!$B$7:$F$36,'Table of Current Services'!$F$5,)="cost","Yes","No"))</f>
        <v/>
      </c>
      <c r="M4892" s="154" t="str">
        <f>IFERROR(IF('C. Consumer Service Detail'!$K4892="No Match","No",VLOOKUP('C. Consumer Service Detail'!$C4892,'B. Consumer Budget'!$E$11:$F$2010,2,FALSE)),"")</f>
        <v/>
      </c>
      <c r="P4892" s="94"/>
      <c r="Q4892" s="94"/>
    </row>
    <row r="4893" spans="2:17" x14ac:dyDescent="0.25">
      <c r="B4893" s="95">
        <f t="shared" si="150"/>
        <v>4883</v>
      </c>
      <c r="C4893" s="149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96"/>
      <c r="E4893" s="98"/>
      <c r="F4893" s="120"/>
      <c r="G4893" s="99"/>
      <c r="H4893" s="172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85"/>
      <c r="J4893" s="171" t="str">
        <f t="shared" si="149"/>
        <v/>
      </c>
      <c r="K4893" s="163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53" t="str">
        <f>IF('C. Consumer Service Detail'!$F4893="","",IF(VLOOKUP('C. Consumer Service Detail'!$F4893,'Table of Current Services'!$B$7:$F$36,'Table of Current Services'!$F$5,)="cost","Yes","No"))</f>
        <v/>
      </c>
      <c r="M4893" s="154" t="str">
        <f>IFERROR(IF('C. Consumer Service Detail'!$K4893="No Match","No",VLOOKUP('C. Consumer Service Detail'!$C4893,'B. Consumer Budget'!$E$11:$F$2010,2,FALSE)),"")</f>
        <v/>
      </c>
      <c r="P4893" s="94"/>
      <c r="Q4893" s="94"/>
    </row>
    <row r="4894" spans="2:17" x14ac:dyDescent="0.25">
      <c r="B4894" s="95">
        <f t="shared" si="150"/>
        <v>4884</v>
      </c>
      <c r="C4894" s="149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97"/>
      <c r="E4894" s="96"/>
      <c r="F4894" s="119"/>
      <c r="G4894" s="97"/>
      <c r="H4894" s="170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86"/>
      <c r="J4894" s="171" t="str">
        <f t="shared" si="149"/>
        <v/>
      </c>
      <c r="K4894" s="163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53" t="str">
        <f>IF('C. Consumer Service Detail'!$F4894="","",IF(VLOOKUP('C. Consumer Service Detail'!$F4894,'Table of Current Services'!$B$7:$F$36,'Table of Current Services'!$F$5,)="cost","Yes","No"))</f>
        <v/>
      </c>
      <c r="M4894" s="154" t="str">
        <f>IFERROR(IF('C. Consumer Service Detail'!$K4894="No Match","No",VLOOKUP('C. Consumer Service Detail'!$C4894,'B. Consumer Budget'!$E$11:$F$2010,2,FALSE)),"")</f>
        <v/>
      </c>
      <c r="P4894" s="94"/>
      <c r="Q4894" s="94"/>
    </row>
    <row r="4895" spans="2:17" x14ac:dyDescent="0.25">
      <c r="B4895" s="95">
        <f t="shared" si="150"/>
        <v>4885</v>
      </c>
      <c r="C4895" s="149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96"/>
      <c r="E4895" s="98"/>
      <c r="F4895" s="120"/>
      <c r="G4895" s="99"/>
      <c r="H4895" s="172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85"/>
      <c r="J4895" s="171" t="str">
        <f t="shared" si="149"/>
        <v/>
      </c>
      <c r="K4895" s="163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53" t="str">
        <f>IF('C. Consumer Service Detail'!$F4895="","",IF(VLOOKUP('C. Consumer Service Detail'!$F4895,'Table of Current Services'!$B$7:$F$36,'Table of Current Services'!$F$5,)="cost","Yes","No"))</f>
        <v/>
      </c>
      <c r="M4895" s="154" t="str">
        <f>IFERROR(IF('C. Consumer Service Detail'!$K4895="No Match","No",VLOOKUP('C. Consumer Service Detail'!$C4895,'B. Consumer Budget'!$E$11:$F$2010,2,FALSE)),"")</f>
        <v/>
      </c>
      <c r="P4895" s="94"/>
      <c r="Q4895" s="94"/>
    </row>
    <row r="4896" spans="2:17" x14ac:dyDescent="0.25">
      <c r="B4896" s="95">
        <f t="shared" si="150"/>
        <v>4886</v>
      </c>
      <c r="C4896" s="149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97"/>
      <c r="E4896" s="96"/>
      <c r="F4896" s="119"/>
      <c r="G4896" s="97"/>
      <c r="H4896" s="170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86"/>
      <c r="J4896" s="171" t="str">
        <f t="shared" si="149"/>
        <v/>
      </c>
      <c r="K4896" s="163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53" t="str">
        <f>IF('C. Consumer Service Detail'!$F4896="","",IF(VLOOKUP('C. Consumer Service Detail'!$F4896,'Table of Current Services'!$B$7:$F$36,'Table of Current Services'!$F$5,)="cost","Yes","No"))</f>
        <v/>
      </c>
      <c r="M4896" s="154" t="str">
        <f>IFERROR(IF('C. Consumer Service Detail'!$K4896="No Match","No",VLOOKUP('C. Consumer Service Detail'!$C4896,'B. Consumer Budget'!$E$11:$F$2010,2,FALSE)),"")</f>
        <v/>
      </c>
      <c r="P4896" s="94"/>
      <c r="Q4896" s="94"/>
    </row>
    <row r="4897" spans="2:17" x14ac:dyDescent="0.25">
      <c r="B4897" s="95">
        <f t="shared" si="150"/>
        <v>4887</v>
      </c>
      <c r="C4897" s="149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96"/>
      <c r="E4897" s="98"/>
      <c r="F4897" s="120"/>
      <c r="G4897" s="99"/>
      <c r="H4897" s="172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85"/>
      <c r="J4897" s="171" t="str">
        <f t="shared" si="149"/>
        <v/>
      </c>
      <c r="K4897" s="163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53" t="str">
        <f>IF('C. Consumer Service Detail'!$F4897="","",IF(VLOOKUP('C. Consumer Service Detail'!$F4897,'Table of Current Services'!$B$7:$F$36,'Table of Current Services'!$F$5,)="cost","Yes","No"))</f>
        <v/>
      </c>
      <c r="M4897" s="154" t="str">
        <f>IFERROR(IF('C. Consumer Service Detail'!$K4897="No Match","No",VLOOKUP('C. Consumer Service Detail'!$C4897,'B. Consumer Budget'!$E$11:$F$2010,2,FALSE)),"")</f>
        <v/>
      </c>
      <c r="P4897" s="94"/>
      <c r="Q4897" s="94"/>
    </row>
    <row r="4898" spans="2:17" x14ac:dyDescent="0.25">
      <c r="B4898" s="95">
        <f t="shared" si="150"/>
        <v>4888</v>
      </c>
      <c r="C4898" s="149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97"/>
      <c r="E4898" s="96"/>
      <c r="F4898" s="119"/>
      <c r="G4898" s="97"/>
      <c r="H4898" s="170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86"/>
      <c r="J4898" s="171" t="str">
        <f t="shared" si="149"/>
        <v/>
      </c>
      <c r="K4898" s="163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53" t="str">
        <f>IF('C. Consumer Service Detail'!$F4898="","",IF(VLOOKUP('C. Consumer Service Detail'!$F4898,'Table of Current Services'!$B$7:$F$36,'Table of Current Services'!$F$5,)="cost","Yes","No"))</f>
        <v/>
      </c>
      <c r="M4898" s="154" t="str">
        <f>IFERROR(IF('C. Consumer Service Detail'!$K4898="No Match","No",VLOOKUP('C. Consumer Service Detail'!$C4898,'B. Consumer Budget'!$E$11:$F$2010,2,FALSE)),"")</f>
        <v/>
      </c>
      <c r="P4898" s="94"/>
      <c r="Q4898" s="94"/>
    </row>
    <row r="4899" spans="2:17" x14ac:dyDescent="0.25">
      <c r="B4899" s="95">
        <f t="shared" si="150"/>
        <v>4889</v>
      </c>
      <c r="C4899" s="149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96"/>
      <c r="E4899" s="98"/>
      <c r="F4899" s="120"/>
      <c r="G4899" s="99"/>
      <c r="H4899" s="172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85"/>
      <c r="J4899" s="171" t="str">
        <f t="shared" si="149"/>
        <v/>
      </c>
      <c r="K4899" s="163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53" t="str">
        <f>IF('C. Consumer Service Detail'!$F4899="","",IF(VLOOKUP('C. Consumer Service Detail'!$F4899,'Table of Current Services'!$B$7:$F$36,'Table of Current Services'!$F$5,)="cost","Yes","No"))</f>
        <v/>
      </c>
      <c r="M4899" s="154" t="str">
        <f>IFERROR(IF('C. Consumer Service Detail'!$K4899="No Match","No",VLOOKUP('C. Consumer Service Detail'!$C4899,'B. Consumer Budget'!$E$11:$F$2010,2,FALSE)),"")</f>
        <v/>
      </c>
      <c r="P4899" s="94"/>
      <c r="Q4899" s="94"/>
    </row>
    <row r="4900" spans="2:17" x14ac:dyDescent="0.25">
      <c r="B4900" s="95">
        <f t="shared" si="150"/>
        <v>4890</v>
      </c>
      <c r="C4900" s="149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97"/>
      <c r="E4900" s="96"/>
      <c r="F4900" s="119"/>
      <c r="G4900" s="97"/>
      <c r="H4900" s="170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86"/>
      <c r="J4900" s="171" t="str">
        <f t="shared" si="149"/>
        <v/>
      </c>
      <c r="K4900" s="163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53" t="str">
        <f>IF('C. Consumer Service Detail'!$F4900="","",IF(VLOOKUP('C. Consumer Service Detail'!$F4900,'Table of Current Services'!$B$7:$F$36,'Table of Current Services'!$F$5,)="cost","Yes","No"))</f>
        <v/>
      </c>
      <c r="M4900" s="154" t="str">
        <f>IFERROR(IF('C. Consumer Service Detail'!$K4900="No Match","No",VLOOKUP('C. Consumer Service Detail'!$C4900,'B. Consumer Budget'!$E$11:$F$2010,2,FALSE)),"")</f>
        <v/>
      </c>
      <c r="P4900" s="94"/>
      <c r="Q4900" s="94"/>
    </row>
    <row r="4901" spans="2:17" x14ac:dyDescent="0.25">
      <c r="B4901" s="95">
        <f t="shared" si="150"/>
        <v>4891</v>
      </c>
      <c r="C4901" s="149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96"/>
      <c r="E4901" s="98"/>
      <c r="F4901" s="120"/>
      <c r="G4901" s="99"/>
      <c r="H4901" s="172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85"/>
      <c r="J4901" s="171" t="str">
        <f t="shared" si="149"/>
        <v/>
      </c>
      <c r="K4901" s="163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53" t="str">
        <f>IF('C. Consumer Service Detail'!$F4901="","",IF(VLOOKUP('C. Consumer Service Detail'!$F4901,'Table of Current Services'!$B$7:$F$36,'Table of Current Services'!$F$5,)="cost","Yes","No"))</f>
        <v/>
      </c>
      <c r="M4901" s="154" t="str">
        <f>IFERROR(IF('C. Consumer Service Detail'!$K4901="No Match","No",VLOOKUP('C. Consumer Service Detail'!$C4901,'B. Consumer Budget'!$E$11:$F$2010,2,FALSE)),"")</f>
        <v/>
      </c>
      <c r="P4901" s="94"/>
      <c r="Q4901" s="94"/>
    </row>
    <row r="4902" spans="2:17" x14ac:dyDescent="0.25">
      <c r="B4902" s="95">
        <f t="shared" si="150"/>
        <v>4892</v>
      </c>
      <c r="C4902" s="149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97"/>
      <c r="E4902" s="96"/>
      <c r="F4902" s="119"/>
      <c r="G4902" s="97"/>
      <c r="H4902" s="170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86"/>
      <c r="J4902" s="171" t="str">
        <f t="shared" si="149"/>
        <v/>
      </c>
      <c r="K4902" s="163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53" t="str">
        <f>IF('C. Consumer Service Detail'!$F4902="","",IF(VLOOKUP('C. Consumer Service Detail'!$F4902,'Table of Current Services'!$B$7:$F$36,'Table of Current Services'!$F$5,)="cost","Yes","No"))</f>
        <v/>
      </c>
      <c r="M4902" s="154" t="str">
        <f>IFERROR(IF('C. Consumer Service Detail'!$K4902="No Match","No",VLOOKUP('C. Consumer Service Detail'!$C4902,'B. Consumer Budget'!$E$11:$F$2010,2,FALSE)),"")</f>
        <v/>
      </c>
      <c r="P4902" s="94"/>
      <c r="Q4902" s="94"/>
    </row>
    <row r="4903" spans="2:17" x14ac:dyDescent="0.25">
      <c r="B4903" s="95">
        <f t="shared" si="150"/>
        <v>4893</v>
      </c>
      <c r="C4903" s="149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96"/>
      <c r="E4903" s="98"/>
      <c r="F4903" s="120"/>
      <c r="G4903" s="99"/>
      <c r="H4903" s="172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85"/>
      <c r="J4903" s="171" t="str">
        <f t="shared" si="149"/>
        <v/>
      </c>
      <c r="K4903" s="163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53" t="str">
        <f>IF('C. Consumer Service Detail'!$F4903="","",IF(VLOOKUP('C. Consumer Service Detail'!$F4903,'Table of Current Services'!$B$7:$F$36,'Table of Current Services'!$F$5,)="cost","Yes","No"))</f>
        <v/>
      </c>
      <c r="M4903" s="154" t="str">
        <f>IFERROR(IF('C. Consumer Service Detail'!$K4903="No Match","No",VLOOKUP('C. Consumer Service Detail'!$C4903,'B. Consumer Budget'!$E$11:$F$2010,2,FALSE)),"")</f>
        <v/>
      </c>
      <c r="P4903" s="94"/>
      <c r="Q4903" s="94"/>
    </row>
    <row r="4904" spans="2:17" x14ac:dyDescent="0.25">
      <c r="B4904" s="95">
        <f t="shared" si="150"/>
        <v>4894</v>
      </c>
      <c r="C4904" s="149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97"/>
      <c r="E4904" s="96"/>
      <c r="F4904" s="119"/>
      <c r="G4904" s="97"/>
      <c r="H4904" s="170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86"/>
      <c r="J4904" s="171" t="str">
        <f t="shared" si="149"/>
        <v/>
      </c>
      <c r="K4904" s="163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53" t="str">
        <f>IF('C. Consumer Service Detail'!$F4904="","",IF(VLOOKUP('C. Consumer Service Detail'!$F4904,'Table of Current Services'!$B$7:$F$36,'Table of Current Services'!$F$5,)="cost","Yes","No"))</f>
        <v/>
      </c>
      <c r="M4904" s="154" t="str">
        <f>IFERROR(IF('C. Consumer Service Detail'!$K4904="No Match","No",VLOOKUP('C. Consumer Service Detail'!$C4904,'B. Consumer Budget'!$E$11:$F$2010,2,FALSE)),"")</f>
        <v/>
      </c>
      <c r="P4904" s="94"/>
      <c r="Q4904" s="94"/>
    </row>
    <row r="4905" spans="2:17" x14ac:dyDescent="0.25">
      <c r="B4905" s="95">
        <f t="shared" si="150"/>
        <v>4895</v>
      </c>
      <c r="C4905" s="149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96"/>
      <c r="E4905" s="98"/>
      <c r="F4905" s="120"/>
      <c r="G4905" s="99"/>
      <c r="H4905" s="172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85"/>
      <c r="J4905" s="171" t="str">
        <f t="shared" si="149"/>
        <v/>
      </c>
      <c r="K4905" s="163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53" t="str">
        <f>IF('C. Consumer Service Detail'!$F4905="","",IF(VLOOKUP('C. Consumer Service Detail'!$F4905,'Table of Current Services'!$B$7:$F$36,'Table of Current Services'!$F$5,)="cost","Yes","No"))</f>
        <v/>
      </c>
      <c r="M4905" s="154" t="str">
        <f>IFERROR(IF('C. Consumer Service Detail'!$K4905="No Match","No",VLOOKUP('C. Consumer Service Detail'!$C4905,'B. Consumer Budget'!$E$11:$F$2010,2,FALSE)),"")</f>
        <v/>
      </c>
      <c r="P4905" s="94"/>
      <c r="Q4905" s="94"/>
    </row>
    <row r="4906" spans="2:17" x14ac:dyDescent="0.25">
      <c r="B4906" s="95">
        <f t="shared" si="150"/>
        <v>4896</v>
      </c>
      <c r="C4906" s="149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97"/>
      <c r="E4906" s="96"/>
      <c r="F4906" s="119"/>
      <c r="G4906" s="97"/>
      <c r="H4906" s="170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86"/>
      <c r="J4906" s="171" t="str">
        <f t="shared" si="149"/>
        <v/>
      </c>
      <c r="K4906" s="163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53" t="str">
        <f>IF('C. Consumer Service Detail'!$F4906="","",IF(VLOOKUP('C. Consumer Service Detail'!$F4906,'Table of Current Services'!$B$7:$F$36,'Table of Current Services'!$F$5,)="cost","Yes","No"))</f>
        <v/>
      </c>
      <c r="M4906" s="154" t="str">
        <f>IFERROR(IF('C. Consumer Service Detail'!$K4906="No Match","No",VLOOKUP('C. Consumer Service Detail'!$C4906,'B. Consumer Budget'!$E$11:$F$2010,2,FALSE)),"")</f>
        <v/>
      </c>
      <c r="P4906" s="94"/>
      <c r="Q4906" s="94"/>
    </row>
    <row r="4907" spans="2:17" x14ac:dyDescent="0.25">
      <c r="B4907" s="95">
        <f t="shared" si="150"/>
        <v>4897</v>
      </c>
      <c r="C4907" s="149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96"/>
      <c r="E4907" s="98"/>
      <c r="F4907" s="120"/>
      <c r="G4907" s="99"/>
      <c r="H4907" s="172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85"/>
      <c r="J4907" s="171" t="str">
        <f t="shared" si="149"/>
        <v/>
      </c>
      <c r="K4907" s="163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53" t="str">
        <f>IF('C. Consumer Service Detail'!$F4907="","",IF(VLOOKUP('C. Consumer Service Detail'!$F4907,'Table of Current Services'!$B$7:$F$36,'Table of Current Services'!$F$5,)="cost","Yes","No"))</f>
        <v/>
      </c>
      <c r="M4907" s="154" t="str">
        <f>IFERROR(IF('C. Consumer Service Detail'!$K4907="No Match","No",VLOOKUP('C. Consumer Service Detail'!$C4907,'B. Consumer Budget'!$E$11:$F$2010,2,FALSE)),"")</f>
        <v/>
      </c>
      <c r="P4907" s="94"/>
      <c r="Q4907" s="94"/>
    </row>
    <row r="4908" spans="2:17" x14ac:dyDescent="0.25">
      <c r="B4908" s="95">
        <f t="shared" si="150"/>
        <v>4898</v>
      </c>
      <c r="C4908" s="149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97"/>
      <c r="E4908" s="96"/>
      <c r="F4908" s="119"/>
      <c r="G4908" s="97"/>
      <c r="H4908" s="170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86"/>
      <c r="J4908" s="171" t="str">
        <f t="shared" si="149"/>
        <v/>
      </c>
      <c r="K4908" s="163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53" t="str">
        <f>IF('C. Consumer Service Detail'!$F4908="","",IF(VLOOKUP('C. Consumer Service Detail'!$F4908,'Table of Current Services'!$B$7:$F$36,'Table of Current Services'!$F$5,)="cost","Yes","No"))</f>
        <v/>
      </c>
      <c r="M4908" s="154" t="str">
        <f>IFERROR(IF('C. Consumer Service Detail'!$K4908="No Match","No",VLOOKUP('C. Consumer Service Detail'!$C4908,'B. Consumer Budget'!$E$11:$F$2010,2,FALSE)),"")</f>
        <v/>
      </c>
      <c r="P4908" s="94"/>
      <c r="Q4908" s="94"/>
    </row>
    <row r="4909" spans="2:17" x14ac:dyDescent="0.25">
      <c r="B4909" s="95">
        <f t="shared" si="150"/>
        <v>4899</v>
      </c>
      <c r="C4909" s="149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96"/>
      <c r="E4909" s="98"/>
      <c r="F4909" s="120"/>
      <c r="G4909" s="99"/>
      <c r="H4909" s="172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85"/>
      <c r="J4909" s="171" t="str">
        <f t="shared" si="149"/>
        <v/>
      </c>
      <c r="K4909" s="163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53" t="str">
        <f>IF('C. Consumer Service Detail'!$F4909="","",IF(VLOOKUP('C. Consumer Service Detail'!$F4909,'Table of Current Services'!$B$7:$F$36,'Table of Current Services'!$F$5,)="cost","Yes","No"))</f>
        <v/>
      </c>
      <c r="M4909" s="154" t="str">
        <f>IFERROR(IF('C. Consumer Service Detail'!$K4909="No Match","No",VLOOKUP('C. Consumer Service Detail'!$C4909,'B. Consumer Budget'!$E$11:$F$2010,2,FALSE)),"")</f>
        <v/>
      </c>
      <c r="P4909" s="94"/>
      <c r="Q4909" s="94"/>
    </row>
    <row r="4910" spans="2:17" x14ac:dyDescent="0.25">
      <c r="B4910" s="95">
        <f t="shared" si="150"/>
        <v>4900</v>
      </c>
      <c r="C4910" s="149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97"/>
      <c r="E4910" s="96"/>
      <c r="F4910" s="119"/>
      <c r="G4910" s="97"/>
      <c r="H4910" s="170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86"/>
      <c r="J4910" s="171" t="str">
        <f t="shared" si="149"/>
        <v/>
      </c>
      <c r="K4910" s="163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53" t="str">
        <f>IF('C. Consumer Service Detail'!$F4910="","",IF(VLOOKUP('C. Consumer Service Detail'!$F4910,'Table of Current Services'!$B$7:$F$36,'Table of Current Services'!$F$5,)="cost","Yes","No"))</f>
        <v/>
      </c>
      <c r="M4910" s="154" t="str">
        <f>IFERROR(IF('C. Consumer Service Detail'!$K4910="No Match","No",VLOOKUP('C. Consumer Service Detail'!$C4910,'B. Consumer Budget'!$E$11:$F$2010,2,FALSE)),"")</f>
        <v/>
      </c>
      <c r="P4910" s="94"/>
      <c r="Q4910" s="94"/>
    </row>
    <row r="4911" spans="2:17" x14ac:dyDescent="0.25">
      <c r="B4911" s="95">
        <f t="shared" si="150"/>
        <v>4901</v>
      </c>
      <c r="C4911" s="149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96"/>
      <c r="E4911" s="98"/>
      <c r="F4911" s="120"/>
      <c r="G4911" s="99"/>
      <c r="H4911" s="172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85"/>
      <c r="J4911" s="171" t="str">
        <f t="shared" si="149"/>
        <v/>
      </c>
      <c r="K4911" s="163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53" t="str">
        <f>IF('C. Consumer Service Detail'!$F4911="","",IF(VLOOKUP('C. Consumer Service Detail'!$F4911,'Table of Current Services'!$B$7:$F$36,'Table of Current Services'!$F$5,)="cost","Yes","No"))</f>
        <v/>
      </c>
      <c r="M4911" s="154" t="str">
        <f>IFERROR(IF('C. Consumer Service Detail'!$K4911="No Match","No",VLOOKUP('C. Consumer Service Detail'!$C4911,'B. Consumer Budget'!$E$11:$F$2010,2,FALSE)),"")</f>
        <v/>
      </c>
      <c r="P4911" s="94"/>
      <c r="Q4911" s="94"/>
    </row>
    <row r="4912" spans="2:17" x14ac:dyDescent="0.25">
      <c r="B4912" s="95">
        <f t="shared" si="150"/>
        <v>4902</v>
      </c>
      <c r="C4912" s="149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97"/>
      <c r="E4912" s="96"/>
      <c r="F4912" s="119"/>
      <c r="G4912" s="97"/>
      <c r="H4912" s="170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86"/>
      <c r="J4912" s="171" t="str">
        <f t="shared" si="149"/>
        <v/>
      </c>
      <c r="K4912" s="163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53" t="str">
        <f>IF('C. Consumer Service Detail'!$F4912="","",IF(VLOOKUP('C. Consumer Service Detail'!$F4912,'Table of Current Services'!$B$7:$F$36,'Table of Current Services'!$F$5,)="cost","Yes","No"))</f>
        <v/>
      </c>
      <c r="M4912" s="154" t="str">
        <f>IFERROR(IF('C. Consumer Service Detail'!$K4912="No Match","No",VLOOKUP('C. Consumer Service Detail'!$C4912,'B. Consumer Budget'!$E$11:$F$2010,2,FALSE)),"")</f>
        <v/>
      </c>
      <c r="P4912" s="94"/>
      <c r="Q4912" s="94"/>
    </row>
    <row r="4913" spans="2:17" x14ac:dyDescent="0.25">
      <c r="B4913" s="95">
        <f t="shared" si="150"/>
        <v>4903</v>
      </c>
      <c r="C4913" s="149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96"/>
      <c r="E4913" s="98"/>
      <c r="F4913" s="120"/>
      <c r="G4913" s="99"/>
      <c r="H4913" s="172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85"/>
      <c r="J4913" s="171" t="str">
        <f t="shared" si="149"/>
        <v/>
      </c>
      <c r="K4913" s="163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53" t="str">
        <f>IF('C. Consumer Service Detail'!$F4913="","",IF(VLOOKUP('C. Consumer Service Detail'!$F4913,'Table of Current Services'!$B$7:$F$36,'Table of Current Services'!$F$5,)="cost","Yes","No"))</f>
        <v/>
      </c>
      <c r="M4913" s="154" t="str">
        <f>IFERROR(IF('C. Consumer Service Detail'!$K4913="No Match","No",VLOOKUP('C. Consumer Service Detail'!$C4913,'B. Consumer Budget'!$E$11:$F$2010,2,FALSE)),"")</f>
        <v/>
      </c>
      <c r="P4913" s="94"/>
      <c r="Q4913" s="94"/>
    </row>
    <row r="4914" spans="2:17" x14ac:dyDescent="0.25">
      <c r="B4914" s="95">
        <f t="shared" si="150"/>
        <v>4904</v>
      </c>
      <c r="C4914" s="149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97"/>
      <c r="E4914" s="96"/>
      <c r="F4914" s="119"/>
      <c r="G4914" s="97"/>
      <c r="H4914" s="170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86"/>
      <c r="J4914" s="171" t="str">
        <f t="shared" si="149"/>
        <v/>
      </c>
      <c r="K4914" s="163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53" t="str">
        <f>IF('C. Consumer Service Detail'!$F4914="","",IF(VLOOKUP('C. Consumer Service Detail'!$F4914,'Table of Current Services'!$B$7:$F$36,'Table of Current Services'!$F$5,)="cost","Yes","No"))</f>
        <v/>
      </c>
      <c r="M4914" s="154" t="str">
        <f>IFERROR(IF('C. Consumer Service Detail'!$K4914="No Match","No",VLOOKUP('C. Consumer Service Detail'!$C4914,'B. Consumer Budget'!$E$11:$F$2010,2,FALSE)),"")</f>
        <v/>
      </c>
      <c r="P4914" s="94"/>
      <c r="Q4914" s="94"/>
    </row>
    <row r="4915" spans="2:17" x14ac:dyDescent="0.25">
      <c r="B4915" s="95">
        <f t="shared" si="150"/>
        <v>4905</v>
      </c>
      <c r="C4915" s="149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96"/>
      <c r="E4915" s="98"/>
      <c r="F4915" s="120"/>
      <c r="G4915" s="99"/>
      <c r="H4915" s="172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85"/>
      <c r="J4915" s="171" t="str">
        <f t="shared" si="149"/>
        <v/>
      </c>
      <c r="K4915" s="163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53" t="str">
        <f>IF('C. Consumer Service Detail'!$F4915="","",IF(VLOOKUP('C. Consumer Service Detail'!$F4915,'Table of Current Services'!$B$7:$F$36,'Table of Current Services'!$F$5,)="cost","Yes","No"))</f>
        <v/>
      </c>
      <c r="M4915" s="154" t="str">
        <f>IFERROR(IF('C. Consumer Service Detail'!$K4915="No Match","No",VLOOKUP('C. Consumer Service Detail'!$C4915,'B. Consumer Budget'!$E$11:$F$2010,2,FALSE)),"")</f>
        <v/>
      </c>
      <c r="P4915" s="94"/>
      <c r="Q4915" s="94"/>
    </row>
    <row r="4916" spans="2:17" x14ac:dyDescent="0.25">
      <c r="B4916" s="95">
        <f t="shared" si="150"/>
        <v>4906</v>
      </c>
      <c r="C4916" s="149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97"/>
      <c r="E4916" s="96"/>
      <c r="F4916" s="119"/>
      <c r="G4916" s="97"/>
      <c r="H4916" s="170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86"/>
      <c r="J4916" s="171" t="str">
        <f t="shared" si="149"/>
        <v/>
      </c>
      <c r="K4916" s="163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53" t="str">
        <f>IF('C. Consumer Service Detail'!$F4916="","",IF(VLOOKUP('C. Consumer Service Detail'!$F4916,'Table of Current Services'!$B$7:$F$36,'Table of Current Services'!$F$5,)="cost","Yes","No"))</f>
        <v/>
      </c>
      <c r="M4916" s="154" t="str">
        <f>IFERROR(IF('C. Consumer Service Detail'!$K4916="No Match","No",VLOOKUP('C. Consumer Service Detail'!$C4916,'B. Consumer Budget'!$E$11:$F$2010,2,FALSE)),"")</f>
        <v/>
      </c>
      <c r="P4916" s="94"/>
      <c r="Q4916" s="94"/>
    </row>
    <row r="4917" spans="2:17" x14ac:dyDescent="0.25">
      <c r="B4917" s="95">
        <f t="shared" si="150"/>
        <v>4907</v>
      </c>
      <c r="C4917" s="149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96"/>
      <c r="E4917" s="98"/>
      <c r="F4917" s="120"/>
      <c r="G4917" s="99"/>
      <c r="H4917" s="172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85"/>
      <c r="J4917" s="171" t="str">
        <f t="shared" si="149"/>
        <v/>
      </c>
      <c r="K4917" s="163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53" t="str">
        <f>IF('C. Consumer Service Detail'!$F4917="","",IF(VLOOKUP('C. Consumer Service Detail'!$F4917,'Table of Current Services'!$B$7:$F$36,'Table of Current Services'!$F$5,)="cost","Yes","No"))</f>
        <v/>
      </c>
      <c r="M4917" s="154" t="str">
        <f>IFERROR(IF('C. Consumer Service Detail'!$K4917="No Match","No",VLOOKUP('C. Consumer Service Detail'!$C4917,'B. Consumer Budget'!$E$11:$F$2010,2,FALSE)),"")</f>
        <v/>
      </c>
      <c r="P4917" s="94"/>
      <c r="Q4917" s="94"/>
    </row>
    <row r="4918" spans="2:17" x14ac:dyDescent="0.25">
      <c r="B4918" s="95">
        <f t="shared" si="150"/>
        <v>4908</v>
      </c>
      <c r="C4918" s="149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97"/>
      <c r="E4918" s="96"/>
      <c r="F4918" s="119"/>
      <c r="G4918" s="97"/>
      <c r="H4918" s="170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86"/>
      <c r="J4918" s="171" t="str">
        <f t="shared" si="149"/>
        <v/>
      </c>
      <c r="K4918" s="163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53" t="str">
        <f>IF('C. Consumer Service Detail'!$F4918="","",IF(VLOOKUP('C. Consumer Service Detail'!$F4918,'Table of Current Services'!$B$7:$F$36,'Table of Current Services'!$F$5,)="cost","Yes","No"))</f>
        <v/>
      </c>
      <c r="M4918" s="154" t="str">
        <f>IFERROR(IF('C. Consumer Service Detail'!$K4918="No Match","No",VLOOKUP('C. Consumer Service Detail'!$C4918,'B. Consumer Budget'!$E$11:$F$2010,2,FALSE)),"")</f>
        <v/>
      </c>
      <c r="P4918" s="94"/>
      <c r="Q4918" s="94"/>
    </row>
    <row r="4919" spans="2:17" x14ac:dyDescent="0.25">
      <c r="B4919" s="95">
        <f t="shared" si="150"/>
        <v>4909</v>
      </c>
      <c r="C4919" s="149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96"/>
      <c r="E4919" s="98"/>
      <c r="F4919" s="120"/>
      <c r="G4919" s="99"/>
      <c r="H4919" s="172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85"/>
      <c r="J4919" s="171" t="str">
        <f t="shared" si="149"/>
        <v/>
      </c>
      <c r="K4919" s="163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53" t="str">
        <f>IF('C. Consumer Service Detail'!$F4919="","",IF(VLOOKUP('C. Consumer Service Detail'!$F4919,'Table of Current Services'!$B$7:$F$36,'Table of Current Services'!$F$5,)="cost","Yes","No"))</f>
        <v/>
      </c>
      <c r="M4919" s="154" t="str">
        <f>IFERROR(IF('C. Consumer Service Detail'!$K4919="No Match","No",VLOOKUP('C. Consumer Service Detail'!$C4919,'B. Consumer Budget'!$E$11:$F$2010,2,FALSE)),"")</f>
        <v/>
      </c>
      <c r="P4919" s="94"/>
      <c r="Q4919" s="94"/>
    </row>
    <row r="4920" spans="2:17" x14ac:dyDescent="0.25">
      <c r="B4920" s="95">
        <f t="shared" si="150"/>
        <v>4910</v>
      </c>
      <c r="C4920" s="149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97"/>
      <c r="E4920" s="96"/>
      <c r="F4920" s="119"/>
      <c r="G4920" s="97"/>
      <c r="H4920" s="170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86"/>
      <c r="J4920" s="171" t="str">
        <f t="shared" si="149"/>
        <v/>
      </c>
      <c r="K4920" s="163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53" t="str">
        <f>IF('C. Consumer Service Detail'!$F4920="","",IF(VLOOKUP('C. Consumer Service Detail'!$F4920,'Table of Current Services'!$B$7:$F$36,'Table of Current Services'!$F$5,)="cost","Yes","No"))</f>
        <v/>
      </c>
      <c r="M4920" s="154" t="str">
        <f>IFERROR(IF('C. Consumer Service Detail'!$K4920="No Match","No",VLOOKUP('C. Consumer Service Detail'!$C4920,'B. Consumer Budget'!$E$11:$F$2010,2,FALSE)),"")</f>
        <v/>
      </c>
      <c r="P4920" s="94"/>
      <c r="Q4920" s="94"/>
    </row>
    <row r="4921" spans="2:17" x14ac:dyDescent="0.25">
      <c r="B4921" s="95">
        <f t="shared" si="150"/>
        <v>4911</v>
      </c>
      <c r="C4921" s="149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96"/>
      <c r="E4921" s="98"/>
      <c r="F4921" s="120"/>
      <c r="G4921" s="99"/>
      <c r="H4921" s="172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85"/>
      <c r="J4921" s="171" t="str">
        <f t="shared" si="149"/>
        <v/>
      </c>
      <c r="K4921" s="163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53" t="str">
        <f>IF('C. Consumer Service Detail'!$F4921="","",IF(VLOOKUP('C. Consumer Service Detail'!$F4921,'Table of Current Services'!$B$7:$F$36,'Table of Current Services'!$F$5,)="cost","Yes","No"))</f>
        <v/>
      </c>
      <c r="M4921" s="154" t="str">
        <f>IFERROR(IF('C. Consumer Service Detail'!$K4921="No Match","No",VLOOKUP('C. Consumer Service Detail'!$C4921,'B. Consumer Budget'!$E$11:$F$2010,2,FALSE)),"")</f>
        <v/>
      </c>
      <c r="P4921" s="94"/>
      <c r="Q4921" s="94"/>
    </row>
    <row r="4922" spans="2:17" x14ac:dyDescent="0.25">
      <c r="B4922" s="95">
        <f t="shared" si="150"/>
        <v>4912</v>
      </c>
      <c r="C4922" s="149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97"/>
      <c r="E4922" s="96"/>
      <c r="F4922" s="119"/>
      <c r="G4922" s="97"/>
      <c r="H4922" s="170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86"/>
      <c r="J4922" s="171" t="str">
        <f t="shared" si="149"/>
        <v/>
      </c>
      <c r="K4922" s="163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53" t="str">
        <f>IF('C. Consumer Service Detail'!$F4922="","",IF(VLOOKUP('C. Consumer Service Detail'!$F4922,'Table of Current Services'!$B$7:$F$36,'Table of Current Services'!$F$5,)="cost","Yes","No"))</f>
        <v/>
      </c>
      <c r="M4922" s="154" t="str">
        <f>IFERROR(IF('C. Consumer Service Detail'!$K4922="No Match","No",VLOOKUP('C. Consumer Service Detail'!$C4922,'B. Consumer Budget'!$E$11:$F$2010,2,FALSE)),"")</f>
        <v/>
      </c>
      <c r="P4922" s="94"/>
      <c r="Q4922" s="94"/>
    </row>
    <row r="4923" spans="2:17" x14ac:dyDescent="0.25">
      <c r="B4923" s="95">
        <f t="shared" si="150"/>
        <v>4913</v>
      </c>
      <c r="C4923" s="149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96"/>
      <c r="E4923" s="98"/>
      <c r="F4923" s="120"/>
      <c r="G4923" s="99"/>
      <c r="H4923" s="172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85"/>
      <c r="J4923" s="171" t="str">
        <f t="shared" si="149"/>
        <v/>
      </c>
      <c r="K4923" s="163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53" t="str">
        <f>IF('C. Consumer Service Detail'!$F4923="","",IF(VLOOKUP('C. Consumer Service Detail'!$F4923,'Table of Current Services'!$B$7:$F$36,'Table of Current Services'!$F$5,)="cost","Yes","No"))</f>
        <v/>
      </c>
      <c r="M4923" s="154" t="str">
        <f>IFERROR(IF('C. Consumer Service Detail'!$K4923="No Match","No",VLOOKUP('C. Consumer Service Detail'!$C4923,'B. Consumer Budget'!$E$11:$F$2010,2,FALSE)),"")</f>
        <v/>
      </c>
      <c r="P4923" s="94"/>
      <c r="Q4923" s="94"/>
    </row>
    <row r="4924" spans="2:17" x14ac:dyDescent="0.25">
      <c r="B4924" s="95">
        <f t="shared" si="150"/>
        <v>4914</v>
      </c>
      <c r="C4924" s="149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97"/>
      <c r="E4924" s="96"/>
      <c r="F4924" s="119"/>
      <c r="G4924" s="97"/>
      <c r="H4924" s="170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86"/>
      <c r="J4924" s="171" t="str">
        <f t="shared" si="149"/>
        <v/>
      </c>
      <c r="K4924" s="163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53" t="str">
        <f>IF('C. Consumer Service Detail'!$F4924="","",IF(VLOOKUP('C. Consumer Service Detail'!$F4924,'Table of Current Services'!$B$7:$F$36,'Table of Current Services'!$F$5,)="cost","Yes","No"))</f>
        <v/>
      </c>
      <c r="M4924" s="154" t="str">
        <f>IFERROR(IF('C. Consumer Service Detail'!$K4924="No Match","No",VLOOKUP('C. Consumer Service Detail'!$C4924,'B. Consumer Budget'!$E$11:$F$2010,2,FALSE)),"")</f>
        <v/>
      </c>
      <c r="P4924" s="94"/>
      <c r="Q4924" s="94"/>
    </row>
    <row r="4925" spans="2:17" x14ac:dyDescent="0.25">
      <c r="B4925" s="95">
        <f t="shared" si="150"/>
        <v>4915</v>
      </c>
      <c r="C4925" s="149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96"/>
      <c r="E4925" s="98"/>
      <c r="F4925" s="120"/>
      <c r="G4925" s="99"/>
      <c r="H4925" s="172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85"/>
      <c r="J4925" s="171" t="str">
        <f t="shared" si="149"/>
        <v/>
      </c>
      <c r="K4925" s="163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53" t="str">
        <f>IF('C. Consumer Service Detail'!$F4925="","",IF(VLOOKUP('C. Consumer Service Detail'!$F4925,'Table of Current Services'!$B$7:$F$36,'Table of Current Services'!$F$5,)="cost","Yes","No"))</f>
        <v/>
      </c>
      <c r="M4925" s="154" t="str">
        <f>IFERROR(IF('C. Consumer Service Detail'!$K4925="No Match","No",VLOOKUP('C. Consumer Service Detail'!$C4925,'B. Consumer Budget'!$E$11:$F$2010,2,FALSE)),"")</f>
        <v/>
      </c>
      <c r="P4925" s="94"/>
      <c r="Q4925" s="94"/>
    </row>
    <row r="4926" spans="2:17" x14ac:dyDescent="0.25">
      <c r="B4926" s="95">
        <f t="shared" si="150"/>
        <v>4916</v>
      </c>
      <c r="C4926" s="149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97"/>
      <c r="E4926" s="96"/>
      <c r="F4926" s="119"/>
      <c r="G4926" s="97"/>
      <c r="H4926" s="170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86"/>
      <c r="J4926" s="171" t="str">
        <f t="shared" si="149"/>
        <v/>
      </c>
      <c r="K4926" s="163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53" t="str">
        <f>IF('C. Consumer Service Detail'!$F4926="","",IF(VLOOKUP('C. Consumer Service Detail'!$F4926,'Table of Current Services'!$B$7:$F$36,'Table of Current Services'!$F$5,)="cost","Yes","No"))</f>
        <v/>
      </c>
      <c r="M4926" s="154" t="str">
        <f>IFERROR(IF('C. Consumer Service Detail'!$K4926="No Match","No",VLOOKUP('C. Consumer Service Detail'!$C4926,'B. Consumer Budget'!$E$11:$F$2010,2,FALSE)),"")</f>
        <v/>
      </c>
      <c r="P4926" s="94"/>
      <c r="Q4926" s="94"/>
    </row>
    <row r="4927" spans="2:17" x14ac:dyDescent="0.25">
      <c r="B4927" s="95">
        <f t="shared" si="150"/>
        <v>4917</v>
      </c>
      <c r="C4927" s="149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96"/>
      <c r="E4927" s="98"/>
      <c r="F4927" s="120"/>
      <c r="G4927" s="99"/>
      <c r="H4927" s="172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85"/>
      <c r="J4927" s="171" t="str">
        <f t="shared" si="149"/>
        <v/>
      </c>
      <c r="K4927" s="163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53" t="str">
        <f>IF('C. Consumer Service Detail'!$F4927="","",IF(VLOOKUP('C. Consumer Service Detail'!$F4927,'Table of Current Services'!$B$7:$F$36,'Table of Current Services'!$F$5,)="cost","Yes","No"))</f>
        <v/>
      </c>
      <c r="M4927" s="154" t="str">
        <f>IFERROR(IF('C. Consumer Service Detail'!$K4927="No Match","No",VLOOKUP('C. Consumer Service Detail'!$C4927,'B. Consumer Budget'!$E$11:$F$2010,2,FALSE)),"")</f>
        <v/>
      </c>
      <c r="P4927" s="94"/>
      <c r="Q4927" s="94"/>
    </row>
    <row r="4928" spans="2:17" x14ac:dyDescent="0.25">
      <c r="B4928" s="95">
        <f t="shared" si="150"/>
        <v>4918</v>
      </c>
      <c r="C4928" s="149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97"/>
      <c r="E4928" s="96"/>
      <c r="F4928" s="119"/>
      <c r="G4928" s="97"/>
      <c r="H4928" s="170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86"/>
      <c r="J4928" s="171" t="str">
        <f t="shared" si="149"/>
        <v/>
      </c>
      <c r="K4928" s="163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53" t="str">
        <f>IF('C. Consumer Service Detail'!$F4928="","",IF(VLOOKUP('C. Consumer Service Detail'!$F4928,'Table of Current Services'!$B$7:$F$36,'Table of Current Services'!$F$5,)="cost","Yes","No"))</f>
        <v/>
      </c>
      <c r="M4928" s="154" t="str">
        <f>IFERROR(IF('C. Consumer Service Detail'!$K4928="No Match","No",VLOOKUP('C. Consumer Service Detail'!$C4928,'B. Consumer Budget'!$E$11:$F$2010,2,FALSE)),"")</f>
        <v/>
      </c>
      <c r="P4928" s="94"/>
      <c r="Q4928" s="94"/>
    </row>
    <row r="4929" spans="2:17" x14ac:dyDescent="0.25">
      <c r="B4929" s="95">
        <f t="shared" si="150"/>
        <v>4919</v>
      </c>
      <c r="C4929" s="149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96"/>
      <c r="E4929" s="98"/>
      <c r="F4929" s="120"/>
      <c r="G4929" s="99"/>
      <c r="H4929" s="172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85"/>
      <c r="J4929" s="171" t="str">
        <f t="shared" si="149"/>
        <v/>
      </c>
      <c r="K4929" s="163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53" t="str">
        <f>IF('C. Consumer Service Detail'!$F4929="","",IF(VLOOKUP('C. Consumer Service Detail'!$F4929,'Table of Current Services'!$B$7:$F$36,'Table of Current Services'!$F$5,)="cost","Yes","No"))</f>
        <v/>
      </c>
      <c r="M4929" s="154" t="str">
        <f>IFERROR(IF('C. Consumer Service Detail'!$K4929="No Match","No",VLOOKUP('C. Consumer Service Detail'!$C4929,'B. Consumer Budget'!$E$11:$F$2010,2,FALSE)),"")</f>
        <v/>
      </c>
      <c r="P4929" s="94"/>
      <c r="Q4929" s="94"/>
    </row>
    <row r="4930" spans="2:17" x14ac:dyDescent="0.25">
      <c r="B4930" s="95">
        <f t="shared" si="150"/>
        <v>4920</v>
      </c>
      <c r="C4930" s="149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97"/>
      <c r="E4930" s="96"/>
      <c r="F4930" s="119"/>
      <c r="G4930" s="97"/>
      <c r="H4930" s="170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86"/>
      <c r="J4930" s="171" t="str">
        <f t="shared" si="149"/>
        <v/>
      </c>
      <c r="K4930" s="163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53" t="str">
        <f>IF('C. Consumer Service Detail'!$F4930="","",IF(VLOOKUP('C. Consumer Service Detail'!$F4930,'Table of Current Services'!$B$7:$F$36,'Table of Current Services'!$F$5,)="cost","Yes","No"))</f>
        <v/>
      </c>
      <c r="M4930" s="154" t="str">
        <f>IFERROR(IF('C. Consumer Service Detail'!$K4930="No Match","No",VLOOKUP('C. Consumer Service Detail'!$C4930,'B. Consumer Budget'!$E$11:$F$2010,2,FALSE)),"")</f>
        <v/>
      </c>
      <c r="P4930" s="94"/>
      <c r="Q4930" s="94"/>
    </row>
    <row r="4931" spans="2:17" x14ac:dyDescent="0.25">
      <c r="B4931" s="95">
        <f t="shared" si="150"/>
        <v>4921</v>
      </c>
      <c r="C4931" s="149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96"/>
      <c r="E4931" s="98"/>
      <c r="F4931" s="120"/>
      <c r="G4931" s="99"/>
      <c r="H4931" s="172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85"/>
      <c r="J4931" s="171" t="str">
        <f t="shared" si="149"/>
        <v/>
      </c>
      <c r="K4931" s="163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53" t="str">
        <f>IF('C. Consumer Service Detail'!$F4931="","",IF(VLOOKUP('C. Consumer Service Detail'!$F4931,'Table of Current Services'!$B$7:$F$36,'Table of Current Services'!$F$5,)="cost","Yes","No"))</f>
        <v/>
      </c>
      <c r="M4931" s="154" t="str">
        <f>IFERROR(IF('C. Consumer Service Detail'!$K4931="No Match","No",VLOOKUP('C. Consumer Service Detail'!$C4931,'B. Consumer Budget'!$E$11:$F$2010,2,FALSE)),"")</f>
        <v/>
      </c>
      <c r="P4931" s="94"/>
      <c r="Q4931" s="94"/>
    </row>
    <row r="4932" spans="2:17" x14ac:dyDescent="0.25">
      <c r="B4932" s="95">
        <f t="shared" si="150"/>
        <v>4922</v>
      </c>
      <c r="C4932" s="149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97"/>
      <c r="E4932" s="96"/>
      <c r="F4932" s="119"/>
      <c r="G4932" s="97"/>
      <c r="H4932" s="170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86"/>
      <c r="J4932" s="171" t="str">
        <f t="shared" si="149"/>
        <v/>
      </c>
      <c r="K4932" s="163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53" t="str">
        <f>IF('C. Consumer Service Detail'!$F4932="","",IF(VLOOKUP('C. Consumer Service Detail'!$F4932,'Table of Current Services'!$B$7:$F$36,'Table of Current Services'!$F$5,)="cost","Yes","No"))</f>
        <v/>
      </c>
      <c r="M4932" s="154" t="str">
        <f>IFERROR(IF('C. Consumer Service Detail'!$K4932="No Match","No",VLOOKUP('C. Consumer Service Detail'!$C4932,'B. Consumer Budget'!$E$11:$F$2010,2,FALSE)),"")</f>
        <v/>
      </c>
      <c r="P4932" s="94"/>
      <c r="Q4932" s="94"/>
    </row>
    <row r="4933" spans="2:17" x14ac:dyDescent="0.25">
      <c r="B4933" s="95">
        <f t="shared" si="150"/>
        <v>4923</v>
      </c>
      <c r="C4933" s="149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96"/>
      <c r="E4933" s="98"/>
      <c r="F4933" s="120"/>
      <c r="G4933" s="99"/>
      <c r="H4933" s="172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85"/>
      <c r="J4933" s="171" t="str">
        <f t="shared" si="149"/>
        <v/>
      </c>
      <c r="K4933" s="163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53" t="str">
        <f>IF('C. Consumer Service Detail'!$F4933="","",IF(VLOOKUP('C. Consumer Service Detail'!$F4933,'Table of Current Services'!$B$7:$F$36,'Table of Current Services'!$F$5,)="cost","Yes","No"))</f>
        <v/>
      </c>
      <c r="M4933" s="154" t="str">
        <f>IFERROR(IF('C. Consumer Service Detail'!$K4933="No Match","No",VLOOKUP('C. Consumer Service Detail'!$C4933,'B. Consumer Budget'!$E$11:$F$2010,2,FALSE)),"")</f>
        <v/>
      </c>
      <c r="P4933" s="94"/>
      <c r="Q4933" s="94"/>
    </row>
    <row r="4934" spans="2:17" x14ac:dyDescent="0.25">
      <c r="B4934" s="95">
        <f t="shared" si="150"/>
        <v>4924</v>
      </c>
      <c r="C4934" s="149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97"/>
      <c r="E4934" s="96"/>
      <c r="F4934" s="119"/>
      <c r="G4934" s="97"/>
      <c r="H4934" s="170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86"/>
      <c r="J4934" s="171" t="str">
        <f t="shared" si="149"/>
        <v/>
      </c>
      <c r="K4934" s="163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53" t="str">
        <f>IF('C. Consumer Service Detail'!$F4934="","",IF(VLOOKUP('C. Consumer Service Detail'!$F4934,'Table of Current Services'!$B$7:$F$36,'Table of Current Services'!$F$5,)="cost","Yes","No"))</f>
        <v/>
      </c>
      <c r="M4934" s="154" t="str">
        <f>IFERROR(IF('C. Consumer Service Detail'!$K4934="No Match","No",VLOOKUP('C. Consumer Service Detail'!$C4934,'B. Consumer Budget'!$E$11:$F$2010,2,FALSE)),"")</f>
        <v/>
      </c>
      <c r="P4934" s="94"/>
      <c r="Q4934" s="94"/>
    </row>
    <row r="4935" spans="2:17" x14ac:dyDescent="0.25">
      <c r="B4935" s="95">
        <f t="shared" si="150"/>
        <v>4925</v>
      </c>
      <c r="C4935" s="149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96"/>
      <c r="E4935" s="98"/>
      <c r="F4935" s="120"/>
      <c r="G4935" s="99"/>
      <c r="H4935" s="172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85"/>
      <c r="J4935" s="171" t="str">
        <f t="shared" si="149"/>
        <v/>
      </c>
      <c r="K4935" s="163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53" t="str">
        <f>IF('C. Consumer Service Detail'!$F4935="","",IF(VLOOKUP('C. Consumer Service Detail'!$F4935,'Table of Current Services'!$B$7:$F$36,'Table of Current Services'!$F$5,)="cost","Yes","No"))</f>
        <v/>
      </c>
      <c r="M4935" s="154" t="str">
        <f>IFERROR(IF('C. Consumer Service Detail'!$K4935="No Match","No",VLOOKUP('C. Consumer Service Detail'!$C4935,'B. Consumer Budget'!$E$11:$F$2010,2,FALSE)),"")</f>
        <v/>
      </c>
      <c r="P4935" s="94"/>
      <c r="Q4935" s="94"/>
    </row>
    <row r="4936" spans="2:17" x14ac:dyDescent="0.25">
      <c r="B4936" s="95">
        <f t="shared" si="150"/>
        <v>4926</v>
      </c>
      <c r="C4936" s="149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97"/>
      <c r="E4936" s="96"/>
      <c r="F4936" s="119"/>
      <c r="G4936" s="97"/>
      <c r="H4936" s="170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86"/>
      <c r="J4936" s="171" t="str">
        <f t="shared" si="149"/>
        <v/>
      </c>
      <c r="K4936" s="163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53" t="str">
        <f>IF('C. Consumer Service Detail'!$F4936="","",IF(VLOOKUP('C. Consumer Service Detail'!$F4936,'Table of Current Services'!$B$7:$F$36,'Table of Current Services'!$F$5,)="cost","Yes","No"))</f>
        <v/>
      </c>
      <c r="M4936" s="154" t="str">
        <f>IFERROR(IF('C. Consumer Service Detail'!$K4936="No Match","No",VLOOKUP('C. Consumer Service Detail'!$C4936,'B. Consumer Budget'!$E$11:$F$2010,2,FALSE)),"")</f>
        <v/>
      </c>
      <c r="P4936" s="94"/>
      <c r="Q4936" s="94"/>
    </row>
    <row r="4937" spans="2:17" x14ac:dyDescent="0.25">
      <c r="B4937" s="95">
        <f t="shared" si="150"/>
        <v>4927</v>
      </c>
      <c r="C4937" s="149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96"/>
      <c r="E4937" s="98"/>
      <c r="F4937" s="120"/>
      <c r="G4937" s="99"/>
      <c r="H4937" s="172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85"/>
      <c r="J4937" s="171" t="str">
        <f t="shared" si="149"/>
        <v/>
      </c>
      <c r="K4937" s="163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53" t="str">
        <f>IF('C. Consumer Service Detail'!$F4937="","",IF(VLOOKUP('C. Consumer Service Detail'!$F4937,'Table of Current Services'!$B$7:$F$36,'Table of Current Services'!$F$5,)="cost","Yes","No"))</f>
        <v/>
      </c>
      <c r="M4937" s="154" t="str">
        <f>IFERROR(IF('C. Consumer Service Detail'!$K4937="No Match","No",VLOOKUP('C. Consumer Service Detail'!$C4937,'B. Consumer Budget'!$E$11:$F$2010,2,FALSE)),"")</f>
        <v/>
      </c>
      <c r="P4937" s="94"/>
      <c r="Q4937" s="94"/>
    </row>
    <row r="4938" spans="2:17" x14ac:dyDescent="0.25">
      <c r="B4938" s="95">
        <f t="shared" si="150"/>
        <v>4928</v>
      </c>
      <c r="C4938" s="149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97"/>
      <c r="E4938" s="96"/>
      <c r="F4938" s="119"/>
      <c r="G4938" s="97"/>
      <c r="H4938" s="170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86"/>
      <c r="J4938" s="171" t="str">
        <f t="shared" si="149"/>
        <v/>
      </c>
      <c r="K4938" s="163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53" t="str">
        <f>IF('C. Consumer Service Detail'!$F4938="","",IF(VLOOKUP('C. Consumer Service Detail'!$F4938,'Table of Current Services'!$B$7:$F$36,'Table of Current Services'!$F$5,)="cost","Yes","No"))</f>
        <v/>
      </c>
      <c r="M4938" s="154" t="str">
        <f>IFERROR(IF('C. Consumer Service Detail'!$K4938="No Match","No",VLOOKUP('C. Consumer Service Detail'!$C4938,'B. Consumer Budget'!$E$11:$F$2010,2,FALSE)),"")</f>
        <v/>
      </c>
      <c r="P4938" s="94"/>
      <c r="Q4938" s="94"/>
    </row>
    <row r="4939" spans="2:17" x14ac:dyDescent="0.25">
      <c r="B4939" s="95">
        <f t="shared" si="150"/>
        <v>4929</v>
      </c>
      <c r="C4939" s="149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96"/>
      <c r="E4939" s="98"/>
      <c r="F4939" s="120"/>
      <c r="G4939" s="99"/>
      <c r="H4939" s="172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85"/>
      <c r="J4939" s="171" t="str">
        <f t="shared" ref="J4939:J5002" si="151">IFERROR(IF($H4939&gt;0,$H4939*$I4939,$I4939),"")</f>
        <v/>
      </c>
      <c r="K4939" s="163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53" t="str">
        <f>IF('C. Consumer Service Detail'!$F4939="","",IF(VLOOKUP('C. Consumer Service Detail'!$F4939,'Table of Current Services'!$B$7:$F$36,'Table of Current Services'!$F$5,)="cost","Yes","No"))</f>
        <v/>
      </c>
      <c r="M4939" s="154" t="str">
        <f>IFERROR(IF('C. Consumer Service Detail'!$K4939="No Match","No",VLOOKUP('C. Consumer Service Detail'!$C4939,'B. Consumer Budget'!$E$11:$F$2010,2,FALSE)),"")</f>
        <v/>
      </c>
      <c r="P4939" s="94"/>
      <c r="Q4939" s="94"/>
    </row>
    <row r="4940" spans="2:17" x14ac:dyDescent="0.25">
      <c r="B4940" s="95">
        <f t="shared" ref="B4940:B5010" si="152">B4939+1</f>
        <v>4930</v>
      </c>
      <c r="C4940" s="149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97"/>
      <c r="E4940" s="96"/>
      <c r="F4940" s="119"/>
      <c r="G4940" s="97"/>
      <c r="H4940" s="170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86"/>
      <c r="J4940" s="171" t="str">
        <f t="shared" si="151"/>
        <v/>
      </c>
      <c r="K4940" s="163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53" t="str">
        <f>IF('C. Consumer Service Detail'!$F4940="","",IF(VLOOKUP('C. Consumer Service Detail'!$F4940,'Table of Current Services'!$B$7:$F$36,'Table of Current Services'!$F$5,)="cost","Yes","No"))</f>
        <v/>
      </c>
      <c r="M4940" s="154" t="str">
        <f>IFERROR(IF('C. Consumer Service Detail'!$K4940="No Match","No",VLOOKUP('C. Consumer Service Detail'!$C4940,'B. Consumer Budget'!$E$11:$F$2010,2,FALSE)),"")</f>
        <v/>
      </c>
      <c r="P4940" s="94"/>
      <c r="Q4940" s="94"/>
    </row>
    <row r="4941" spans="2:17" x14ac:dyDescent="0.25">
      <c r="B4941" s="95">
        <f t="shared" si="152"/>
        <v>4931</v>
      </c>
      <c r="C4941" s="149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96"/>
      <c r="E4941" s="98"/>
      <c r="F4941" s="120"/>
      <c r="G4941" s="99"/>
      <c r="H4941" s="172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85"/>
      <c r="J4941" s="171" t="str">
        <f t="shared" si="151"/>
        <v/>
      </c>
      <c r="K4941" s="163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53" t="str">
        <f>IF('C. Consumer Service Detail'!$F4941="","",IF(VLOOKUP('C. Consumer Service Detail'!$F4941,'Table of Current Services'!$B$7:$F$36,'Table of Current Services'!$F$5,)="cost","Yes","No"))</f>
        <v/>
      </c>
      <c r="M4941" s="154" t="str">
        <f>IFERROR(IF('C. Consumer Service Detail'!$K4941="No Match","No",VLOOKUP('C. Consumer Service Detail'!$C4941,'B. Consumer Budget'!$E$11:$F$2010,2,FALSE)),"")</f>
        <v/>
      </c>
      <c r="P4941" s="94"/>
      <c r="Q4941" s="94"/>
    </row>
    <row r="4942" spans="2:17" x14ac:dyDescent="0.25">
      <c r="B4942" s="95">
        <f t="shared" si="152"/>
        <v>4932</v>
      </c>
      <c r="C4942" s="149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97"/>
      <c r="E4942" s="96"/>
      <c r="F4942" s="119"/>
      <c r="G4942" s="97"/>
      <c r="H4942" s="170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86"/>
      <c r="J4942" s="171" t="str">
        <f t="shared" si="151"/>
        <v/>
      </c>
      <c r="K4942" s="163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53" t="str">
        <f>IF('C. Consumer Service Detail'!$F4942="","",IF(VLOOKUP('C. Consumer Service Detail'!$F4942,'Table of Current Services'!$B$7:$F$36,'Table of Current Services'!$F$5,)="cost","Yes","No"))</f>
        <v/>
      </c>
      <c r="M4942" s="154" t="str">
        <f>IFERROR(IF('C. Consumer Service Detail'!$K4942="No Match","No",VLOOKUP('C. Consumer Service Detail'!$C4942,'B. Consumer Budget'!$E$11:$F$2010,2,FALSE)),"")</f>
        <v/>
      </c>
      <c r="P4942" s="94"/>
      <c r="Q4942" s="94"/>
    </row>
    <row r="4943" spans="2:17" x14ac:dyDescent="0.25">
      <c r="B4943" s="95">
        <f t="shared" si="152"/>
        <v>4933</v>
      </c>
      <c r="C4943" s="149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96"/>
      <c r="E4943" s="98"/>
      <c r="F4943" s="120"/>
      <c r="G4943" s="99"/>
      <c r="H4943" s="172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85"/>
      <c r="J4943" s="171" t="str">
        <f t="shared" si="151"/>
        <v/>
      </c>
      <c r="K4943" s="163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53" t="str">
        <f>IF('C. Consumer Service Detail'!$F4943="","",IF(VLOOKUP('C. Consumer Service Detail'!$F4943,'Table of Current Services'!$B$7:$F$36,'Table of Current Services'!$F$5,)="cost","Yes","No"))</f>
        <v/>
      </c>
      <c r="M4943" s="154" t="str">
        <f>IFERROR(IF('C. Consumer Service Detail'!$K4943="No Match","No",VLOOKUP('C. Consumer Service Detail'!$C4943,'B. Consumer Budget'!$E$11:$F$2010,2,FALSE)),"")</f>
        <v/>
      </c>
      <c r="P4943" s="94"/>
      <c r="Q4943" s="94"/>
    </row>
    <row r="4944" spans="2:17" x14ac:dyDescent="0.25">
      <c r="B4944" s="95">
        <f t="shared" si="152"/>
        <v>4934</v>
      </c>
      <c r="C4944" s="149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97"/>
      <c r="E4944" s="96"/>
      <c r="F4944" s="119"/>
      <c r="G4944" s="97"/>
      <c r="H4944" s="170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86"/>
      <c r="J4944" s="171" t="str">
        <f t="shared" si="151"/>
        <v/>
      </c>
      <c r="K4944" s="163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53" t="str">
        <f>IF('C. Consumer Service Detail'!$F4944="","",IF(VLOOKUP('C. Consumer Service Detail'!$F4944,'Table of Current Services'!$B$7:$F$36,'Table of Current Services'!$F$5,)="cost","Yes","No"))</f>
        <v/>
      </c>
      <c r="M4944" s="154" t="str">
        <f>IFERROR(IF('C. Consumer Service Detail'!$K4944="No Match","No",VLOOKUP('C. Consumer Service Detail'!$C4944,'B. Consumer Budget'!$E$11:$F$2010,2,FALSE)),"")</f>
        <v/>
      </c>
      <c r="P4944" s="94"/>
      <c r="Q4944" s="94"/>
    </row>
    <row r="4945" spans="2:17" x14ac:dyDescent="0.25">
      <c r="B4945" s="95">
        <f t="shared" si="152"/>
        <v>4935</v>
      </c>
      <c r="C4945" s="149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96"/>
      <c r="E4945" s="98"/>
      <c r="F4945" s="120"/>
      <c r="G4945" s="99"/>
      <c r="H4945" s="172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85"/>
      <c r="J4945" s="171" t="str">
        <f t="shared" si="151"/>
        <v/>
      </c>
      <c r="K4945" s="163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53" t="str">
        <f>IF('C. Consumer Service Detail'!$F4945="","",IF(VLOOKUP('C. Consumer Service Detail'!$F4945,'Table of Current Services'!$B$7:$F$36,'Table of Current Services'!$F$5,)="cost","Yes","No"))</f>
        <v/>
      </c>
      <c r="M4945" s="154" t="str">
        <f>IFERROR(IF('C. Consumer Service Detail'!$K4945="No Match","No",VLOOKUP('C. Consumer Service Detail'!$C4945,'B. Consumer Budget'!$E$11:$F$2010,2,FALSE)),"")</f>
        <v/>
      </c>
      <c r="P4945" s="94"/>
      <c r="Q4945" s="94"/>
    </row>
    <row r="4946" spans="2:17" x14ac:dyDescent="0.25">
      <c r="B4946" s="95">
        <f t="shared" si="152"/>
        <v>4936</v>
      </c>
      <c r="C4946" s="149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97"/>
      <c r="E4946" s="96"/>
      <c r="F4946" s="119"/>
      <c r="G4946" s="97"/>
      <c r="H4946" s="170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86"/>
      <c r="J4946" s="171" t="str">
        <f t="shared" si="151"/>
        <v/>
      </c>
      <c r="K4946" s="163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53" t="str">
        <f>IF('C. Consumer Service Detail'!$F4946="","",IF(VLOOKUP('C. Consumer Service Detail'!$F4946,'Table of Current Services'!$B$7:$F$36,'Table of Current Services'!$F$5,)="cost","Yes","No"))</f>
        <v/>
      </c>
      <c r="M4946" s="154" t="str">
        <f>IFERROR(IF('C. Consumer Service Detail'!$K4946="No Match","No",VLOOKUP('C. Consumer Service Detail'!$C4946,'B. Consumer Budget'!$E$11:$F$2010,2,FALSE)),"")</f>
        <v/>
      </c>
      <c r="P4946" s="94"/>
      <c r="Q4946" s="94"/>
    </row>
    <row r="4947" spans="2:17" x14ac:dyDescent="0.25">
      <c r="B4947" s="95">
        <f t="shared" si="152"/>
        <v>4937</v>
      </c>
      <c r="C4947" s="149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96"/>
      <c r="E4947" s="98"/>
      <c r="F4947" s="120"/>
      <c r="G4947" s="99"/>
      <c r="H4947" s="172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85"/>
      <c r="J4947" s="171" t="str">
        <f t="shared" si="151"/>
        <v/>
      </c>
      <c r="K4947" s="163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53" t="str">
        <f>IF('C. Consumer Service Detail'!$F4947="","",IF(VLOOKUP('C. Consumer Service Detail'!$F4947,'Table of Current Services'!$B$7:$F$36,'Table of Current Services'!$F$5,)="cost","Yes","No"))</f>
        <v/>
      </c>
      <c r="M4947" s="154" t="str">
        <f>IFERROR(IF('C. Consumer Service Detail'!$K4947="No Match","No",VLOOKUP('C. Consumer Service Detail'!$C4947,'B. Consumer Budget'!$E$11:$F$2010,2,FALSE)),"")</f>
        <v/>
      </c>
      <c r="P4947" s="94"/>
      <c r="Q4947" s="94"/>
    </row>
    <row r="4948" spans="2:17" x14ac:dyDescent="0.25">
      <c r="B4948" s="95">
        <f t="shared" si="152"/>
        <v>4938</v>
      </c>
      <c r="C4948" s="149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97"/>
      <c r="E4948" s="96"/>
      <c r="F4948" s="119"/>
      <c r="G4948" s="97"/>
      <c r="H4948" s="170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86"/>
      <c r="J4948" s="171" t="str">
        <f t="shared" si="151"/>
        <v/>
      </c>
      <c r="K4948" s="163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53" t="str">
        <f>IF('C. Consumer Service Detail'!$F4948="","",IF(VLOOKUP('C. Consumer Service Detail'!$F4948,'Table of Current Services'!$B$7:$F$36,'Table of Current Services'!$F$5,)="cost","Yes","No"))</f>
        <v/>
      </c>
      <c r="M4948" s="154" t="str">
        <f>IFERROR(IF('C. Consumer Service Detail'!$K4948="No Match","No",VLOOKUP('C. Consumer Service Detail'!$C4948,'B. Consumer Budget'!$E$11:$F$2010,2,FALSE)),"")</f>
        <v/>
      </c>
      <c r="P4948" s="94"/>
      <c r="Q4948" s="94"/>
    </row>
    <row r="4949" spans="2:17" x14ac:dyDescent="0.25">
      <c r="B4949" s="95">
        <f t="shared" si="152"/>
        <v>4939</v>
      </c>
      <c r="C4949" s="149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96"/>
      <c r="E4949" s="98"/>
      <c r="F4949" s="120"/>
      <c r="G4949" s="99"/>
      <c r="H4949" s="172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85"/>
      <c r="J4949" s="171" t="str">
        <f t="shared" si="151"/>
        <v/>
      </c>
      <c r="K4949" s="163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53" t="str">
        <f>IF('C. Consumer Service Detail'!$F4949="","",IF(VLOOKUP('C. Consumer Service Detail'!$F4949,'Table of Current Services'!$B$7:$F$36,'Table of Current Services'!$F$5,)="cost","Yes","No"))</f>
        <v/>
      </c>
      <c r="M4949" s="154" t="str">
        <f>IFERROR(IF('C. Consumer Service Detail'!$K4949="No Match","No",VLOOKUP('C. Consumer Service Detail'!$C4949,'B. Consumer Budget'!$E$11:$F$2010,2,FALSE)),"")</f>
        <v/>
      </c>
      <c r="P4949" s="94"/>
      <c r="Q4949" s="94"/>
    </row>
    <row r="4950" spans="2:17" x14ac:dyDescent="0.25">
      <c r="B4950" s="95">
        <f t="shared" si="152"/>
        <v>4940</v>
      </c>
      <c r="C4950" s="149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97"/>
      <c r="E4950" s="96"/>
      <c r="F4950" s="119"/>
      <c r="G4950" s="97"/>
      <c r="H4950" s="170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86"/>
      <c r="J4950" s="171" t="str">
        <f t="shared" si="151"/>
        <v/>
      </c>
      <c r="K4950" s="163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53" t="str">
        <f>IF('C. Consumer Service Detail'!$F4950="","",IF(VLOOKUP('C. Consumer Service Detail'!$F4950,'Table of Current Services'!$B$7:$F$36,'Table of Current Services'!$F$5,)="cost","Yes","No"))</f>
        <v/>
      </c>
      <c r="M4950" s="154" t="str">
        <f>IFERROR(IF('C. Consumer Service Detail'!$K4950="No Match","No",VLOOKUP('C. Consumer Service Detail'!$C4950,'B. Consumer Budget'!$E$11:$F$2010,2,FALSE)),"")</f>
        <v/>
      </c>
      <c r="P4950" s="94"/>
      <c r="Q4950" s="94"/>
    </row>
    <row r="4951" spans="2:17" x14ac:dyDescent="0.25">
      <c r="B4951" s="95">
        <f t="shared" si="152"/>
        <v>4941</v>
      </c>
      <c r="C4951" s="149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96"/>
      <c r="E4951" s="98"/>
      <c r="F4951" s="120"/>
      <c r="G4951" s="99"/>
      <c r="H4951" s="172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85"/>
      <c r="J4951" s="171" t="str">
        <f t="shared" si="151"/>
        <v/>
      </c>
      <c r="K4951" s="163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53" t="str">
        <f>IF('C. Consumer Service Detail'!$F4951="","",IF(VLOOKUP('C. Consumer Service Detail'!$F4951,'Table of Current Services'!$B$7:$F$36,'Table of Current Services'!$F$5,)="cost","Yes","No"))</f>
        <v/>
      </c>
      <c r="M4951" s="154" t="str">
        <f>IFERROR(IF('C. Consumer Service Detail'!$K4951="No Match","No",VLOOKUP('C. Consumer Service Detail'!$C4951,'B. Consumer Budget'!$E$11:$F$2010,2,FALSE)),"")</f>
        <v/>
      </c>
      <c r="P4951" s="94"/>
      <c r="Q4951" s="94"/>
    </row>
    <row r="4952" spans="2:17" x14ac:dyDescent="0.25">
      <c r="B4952" s="95">
        <f t="shared" si="152"/>
        <v>4942</v>
      </c>
      <c r="C4952" s="149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97"/>
      <c r="E4952" s="96"/>
      <c r="F4952" s="119"/>
      <c r="G4952" s="97"/>
      <c r="H4952" s="170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86"/>
      <c r="J4952" s="171" t="str">
        <f t="shared" si="151"/>
        <v/>
      </c>
      <c r="K4952" s="163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53" t="str">
        <f>IF('C. Consumer Service Detail'!$F4952="","",IF(VLOOKUP('C. Consumer Service Detail'!$F4952,'Table of Current Services'!$B$7:$F$36,'Table of Current Services'!$F$5,)="cost","Yes","No"))</f>
        <v/>
      </c>
      <c r="M4952" s="154" t="str">
        <f>IFERROR(IF('C. Consumer Service Detail'!$K4952="No Match","No",VLOOKUP('C. Consumer Service Detail'!$C4952,'B. Consumer Budget'!$E$11:$F$2010,2,FALSE)),"")</f>
        <v/>
      </c>
      <c r="P4952" s="94"/>
      <c r="Q4952" s="94"/>
    </row>
    <row r="4953" spans="2:17" x14ac:dyDescent="0.25">
      <c r="B4953" s="95">
        <f t="shared" si="152"/>
        <v>4943</v>
      </c>
      <c r="C4953" s="149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96"/>
      <c r="E4953" s="98"/>
      <c r="F4953" s="120"/>
      <c r="G4953" s="99"/>
      <c r="H4953" s="172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85"/>
      <c r="J4953" s="171" t="str">
        <f t="shared" si="151"/>
        <v/>
      </c>
      <c r="K4953" s="163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53" t="str">
        <f>IF('C. Consumer Service Detail'!$F4953="","",IF(VLOOKUP('C. Consumer Service Detail'!$F4953,'Table of Current Services'!$B$7:$F$36,'Table of Current Services'!$F$5,)="cost","Yes","No"))</f>
        <v/>
      </c>
      <c r="M4953" s="154" t="str">
        <f>IFERROR(IF('C. Consumer Service Detail'!$K4953="No Match","No",VLOOKUP('C. Consumer Service Detail'!$C4953,'B. Consumer Budget'!$E$11:$F$2010,2,FALSE)),"")</f>
        <v/>
      </c>
      <c r="P4953" s="94"/>
      <c r="Q4953" s="94"/>
    </row>
    <row r="4954" spans="2:17" x14ac:dyDescent="0.25">
      <c r="B4954" s="95">
        <f t="shared" si="152"/>
        <v>4944</v>
      </c>
      <c r="C4954" s="149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97"/>
      <c r="E4954" s="96"/>
      <c r="F4954" s="119"/>
      <c r="G4954" s="97"/>
      <c r="H4954" s="170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86"/>
      <c r="J4954" s="171" t="str">
        <f t="shared" si="151"/>
        <v/>
      </c>
      <c r="K4954" s="163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53" t="str">
        <f>IF('C. Consumer Service Detail'!$F4954="","",IF(VLOOKUP('C. Consumer Service Detail'!$F4954,'Table of Current Services'!$B$7:$F$36,'Table of Current Services'!$F$5,)="cost","Yes","No"))</f>
        <v/>
      </c>
      <c r="M4954" s="154" t="str">
        <f>IFERROR(IF('C. Consumer Service Detail'!$K4954="No Match","No",VLOOKUP('C. Consumer Service Detail'!$C4954,'B. Consumer Budget'!$E$11:$F$2010,2,FALSE)),"")</f>
        <v/>
      </c>
      <c r="P4954" s="94"/>
      <c r="Q4954" s="94"/>
    </row>
    <row r="4955" spans="2:17" x14ac:dyDescent="0.25">
      <c r="B4955" s="95">
        <f t="shared" si="152"/>
        <v>4945</v>
      </c>
      <c r="C4955" s="149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96"/>
      <c r="E4955" s="98"/>
      <c r="F4955" s="120"/>
      <c r="G4955" s="99"/>
      <c r="H4955" s="172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85"/>
      <c r="J4955" s="171" t="str">
        <f t="shared" si="151"/>
        <v/>
      </c>
      <c r="K4955" s="163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53" t="str">
        <f>IF('C. Consumer Service Detail'!$F4955="","",IF(VLOOKUP('C. Consumer Service Detail'!$F4955,'Table of Current Services'!$B$7:$F$36,'Table of Current Services'!$F$5,)="cost","Yes","No"))</f>
        <v/>
      </c>
      <c r="M4955" s="154" t="str">
        <f>IFERROR(IF('C. Consumer Service Detail'!$K4955="No Match","No",VLOOKUP('C. Consumer Service Detail'!$C4955,'B. Consumer Budget'!$E$11:$F$2010,2,FALSE)),"")</f>
        <v/>
      </c>
      <c r="P4955" s="94"/>
      <c r="Q4955" s="94"/>
    </row>
    <row r="4956" spans="2:17" x14ac:dyDescent="0.25">
      <c r="B4956" s="95">
        <f t="shared" si="152"/>
        <v>4946</v>
      </c>
      <c r="C4956" s="149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97"/>
      <c r="E4956" s="96"/>
      <c r="F4956" s="119"/>
      <c r="G4956" s="97"/>
      <c r="H4956" s="170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86"/>
      <c r="J4956" s="171" t="str">
        <f t="shared" si="151"/>
        <v/>
      </c>
      <c r="K4956" s="163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53" t="str">
        <f>IF('C. Consumer Service Detail'!$F4956="","",IF(VLOOKUP('C. Consumer Service Detail'!$F4956,'Table of Current Services'!$B$7:$F$36,'Table of Current Services'!$F$5,)="cost","Yes","No"))</f>
        <v/>
      </c>
      <c r="M4956" s="154" t="str">
        <f>IFERROR(IF('C. Consumer Service Detail'!$K4956="No Match","No",VLOOKUP('C. Consumer Service Detail'!$C4956,'B. Consumer Budget'!$E$11:$F$2010,2,FALSE)),"")</f>
        <v/>
      </c>
      <c r="P4956" s="94"/>
      <c r="Q4956" s="94"/>
    </row>
    <row r="4957" spans="2:17" x14ac:dyDescent="0.25">
      <c r="B4957" s="95">
        <f t="shared" si="152"/>
        <v>4947</v>
      </c>
      <c r="C4957" s="149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96"/>
      <c r="E4957" s="98"/>
      <c r="F4957" s="120"/>
      <c r="G4957" s="99"/>
      <c r="H4957" s="172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85"/>
      <c r="J4957" s="171" t="str">
        <f t="shared" si="151"/>
        <v/>
      </c>
      <c r="K4957" s="163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53" t="str">
        <f>IF('C. Consumer Service Detail'!$F4957="","",IF(VLOOKUP('C. Consumer Service Detail'!$F4957,'Table of Current Services'!$B$7:$F$36,'Table of Current Services'!$F$5,)="cost","Yes","No"))</f>
        <v/>
      </c>
      <c r="M4957" s="154" t="str">
        <f>IFERROR(IF('C. Consumer Service Detail'!$K4957="No Match","No",VLOOKUP('C. Consumer Service Detail'!$C4957,'B. Consumer Budget'!$E$11:$F$2010,2,FALSE)),"")</f>
        <v/>
      </c>
      <c r="P4957" s="94"/>
      <c r="Q4957" s="94"/>
    </row>
    <row r="4958" spans="2:17" x14ac:dyDescent="0.25">
      <c r="B4958" s="95">
        <f t="shared" si="152"/>
        <v>4948</v>
      </c>
      <c r="C4958" s="149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97"/>
      <c r="E4958" s="96"/>
      <c r="F4958" s="119"/>
      <c r="G4958" s="97"/>
      <c r="H4958" s="170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86"/>
      <c r="J4958" s="171" t="str">
        <f t="shared" si="151"/>
        <v/>
      </c>
      <c r="K4958" s="163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53" t="str">
        <f>IF('C. Consumer Service Detail'!$F4958="","",IF(VLOOKUP('C. Consumer Service Detail'!$F4958,'Table of Current Services'!$B$7:$F$36,'Table of Current Services'!$F$5,)="cost","Yes","No"))</f>
        <v/>
      </c>
      <c r="M4958" s="154" t="str">
        <f>IFERROR(IF('C. Consumer Service Detail'!$K4958="No Match","No",VLOOKUP('C. Consumer Service Detail'!$C4958,'B. Consumer Budget'!$E$11:$F$2010,2,FALSE)),"")</f>
        <v/>
      </c>
      <c r="P4958" s="94"/>
      <c r="Q4958" s="94"/>
    </row>
    <row r="4959" spans="2:17" x14ac:dyDescent="0.25">
      <c r="B4959" s="95">
        <f t="shared" si="152"/>
        <v>4949</v>
      </c>
      <c r="C4959" s="149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96"/>
      <c r="E4959" s="98"/>
      <c r="F4959" s="120"/>
      <c r="G4959" s="99"/>
      <c r="H4959" s="172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85"/>
      <c r="J4959" s="171" t="str">
        <f t="shared" si="151"/>
        <v/>
      </c>
      <c r="K4959" s="163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53" t="str">
        <f>IF('C. Consumer Service Detail'!$F4959="","",IF(VLOOKUP('C. Consumer Service Detail'!$F4959,'Table of Current Services'!$B$7:$F$36,'Table of Current Services'!$F$5,)="cost","Yes","No"))</f>
        <v/>
      </c>
      <c r="M4959" s="154" t="str">
        <f>IFERROR(IF('C. Consumer Service Detail'!$K4959="No Match","No",VLOOKUP('C. Consumer Service Detail'!$C4959,'B. Consumer Budget'!$E$11:$F$2010,2,FALSE)),"")</f>
        <v/>
      </c>
      <c r="P4959" s="94"/>
      <c r="Q4959" s="94"/>
    </row>
    <row r="4960" spans="2:17" x14ac:dyDescent="0.25">
      <c r="B4960" s="95">
        <f t="shared" si="152"/>
        <v>4950</v>
      </c>
      <c r="C4960" s="149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97"/>
      <c r="E4960" s="96"/>
      <c r="F4960" s="119"/>
      <c r="G4960" s="97"/>
      <c r="H4960" s="170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86"/>
      <c r="J4960" s="171" t="str">
        <f t="shared" si="151"/>
        <v/>
      </c>
      <c r="K4960" s="163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53" t="str">
        <f>IF('C. Consumer Service Detail'!$F4960="","",IF(VLOOKUP('C. Consumer Service Detail'!$F4960,'Table of Current Services'!$B$7:$F$36,'Table of Current Services'!$F$5,)="cost","Yes","No"))</f>
        <v/>
      </c>
      <c r="M4960" s="154" t="str">
        <f>IFERROR(IF('C. Consumer Service Detail'!$K4960="No Match","No",VLOOKUP('C. Consumer Service Detail'!$C4960,'B. Consumer Budget'!$E$11:$F$2010,2,FALSE)),"")</f>
        <v/>
      </c>
      <c r="P4960" s="94"/>
      <c r="Q4960" s="94"/>
    </row>
    <row r="4961" spans="2:17" x14ac:dyDescent="0.25">
      <c r="B4961" s="95">
        <f t="shared" si="152"/>
        <v>4951</v>
      </c>
      <c r="C4961" s="149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96"/>
      <c r="E4961" s="98"/>
      <c r="F4961" s="120"/>
      <c r="G4961" s="99"/>
      <c r="H4961" s="172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85"/>
      <c r="J4961" s="171" t="str">
        <f t="shared" si="151"/>
        <v/>
      </c>
      <c r="K4961" s="163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53" t="str">
        <f>IF('C. Consumer Service Detail'!$F4961="","",IF(VLOOKUP('C. Consumer Service Detail'!$F4961,'Table of Current Services'!$B$7:$F$36,'Table of Current Services'!$F$5,)="cost","Yes","No"))</f>
        <v/>
      </c>
      <c r="M4961" s="154" t="str">
        <f>IFERROR(IF('C. Consumer Service Detail'!$K4961="No Match","No",VLOOKUP('C. Consumer Service Detail'!$C4961,'B. Consumer Budget'!$E$11:$F$2010,2,FALSE)),"")</f>
        <v/>
      </c>
      <c r="P4961" s="94"/>
      <c r="Q4961" s="94"/>
    </row>
    <row r="4962" spans="2:17" x14ac:dyDescent="0.25">
      <c r="B4962" s="95">
        <f t="shared" si="152"/>
        <v>4952</v>
      </c>
      <c r="C4962" s="149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97"/>
      <c r="E4962" s="96"/>
      <c r="F4962" s="119"/>
      <c r="G4962" s="97"/>
      <c r="H4962" s="170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86"/>
      <c r="J4962" s="171" t="str">
        <f t="shared" si="151"/>
        <v/>
      </c>
      <c r="K4962" s="163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53" t="str">
        <f>IF('C. Consumer Service Detail'!$F4962="","",IF(VLOOKUP('C. Consumer Service Detail'!$F4962,'Table of Current Services'!$B$7:$F$36,'Table of Current Services'!$F$5,)="cost","Yes","No"))</f>
        <v/>
      </c>
      <c r="M4962" s="154" t="str">
        <f>IFERROR(IF('C. Consumer Service Detail'!$K4962="No Match","No",VLOOKUP('C. Consumer Service Detail'!$C4962,'B. Consumer Budget'!$E$11:$F$2010,2,FALSE)),"")</f>
        <v/>
      </c>
      <c r="P4962" s="94"/>
      <c r="Q4962" s="94"/>
    </row>
    <row r="4963" spans="2:17" x14ac:dyDescent="0.25">
      <c r="B4963" s="95">
        <f t="shared" si="152"/>
        <v>4953</v>
      </c>
      <c r="C4963" s="149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96"/>
      <c r="E4963" s="98"/>
      <c r="F4963" s="120"/>
      <c r="G4963" s="99"/>
      <c r="H4963" s="172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85"/>
      <c r="J4963" s="171" t="str">
        <f t="shared" si="151"/>
        <v/>
      </c>
      <c r="K4963" s="163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53" t="str">
        <f>IF('C. Consumer Service Detail'!$F4963="","",IF(VLOOKUP('C. Consumer Service Detail'!$F4963,'Table of Current Services'!$B$7:$F$36,'Table of Current Services'!$F$5,)="cost","Yes","No"))</f>
        <v/>
      </c>
      <c r="M4963" s="154" t="str">
        <f>IFERROR(IF('C. Consumer Service Detail'!$K4963="No Match","No",VLOOKUP('C. Consumer Service Detail'!$C4963,'B. Consumer Budget'!$E$11:$F$2010,2,FALSE)),"")</f>
        <v/>
      </c>
      <c r="P4963" s="94"/>
      <c r="Q4963" s="94"/>
    </row>
    <row r="4964" spans="2:17" x14ac:dyDescent="0.25">
      <c r="B4964" s="95">
        <f t="shared" si="152"/>
        <v>4954</v>
      </c>
      <c r="C4964" s="149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97"/>
      <c r="E4964" s="96"/>
      <c r="F4964" s="119"/>
      <c r="G4964" s="97"/>
      <c r="H4964" s="170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86"/>
      <c r="J4964" s="171" t="str">
        <f t="shared" si="151"/>
        <v/>
      </c>
      <c r="K4964" s="163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53" t="str">
        <f>IF('C. Consumer Service Detail'!$F4964="","",IF(VLOOKUP('C. Consumer Service Detail'!$F4964,'Table of Current Services'!$B$7:$F$36,'Table of Current Services'!$F$5,)="cost","Yes","No"))</f>
        <v/>
      </c>
      <c r="M4964" s="154" t="str">
        <f>IFERROR(IF('C. Consumer Service Detail'!$K4964="No Match","No",VLOOKUP('C. Consumer Service Detail'!$C4964,'B. Consumer Budget'!$E$11:$F$2010,2,FALSE)),"")</f>
        <v/>
      </c>
      <c r="P4964" s="94"/>
      <c r="Q4964" s="94"/>
    </row>
    <row r="4965" spans="2:17" x14ac:dyDescent="0.25">
      <c r="B4965" s="95">
        <f t="shared" si="152"/>
        <v>4955</v>
      </c>
      <c r="C4965" s="149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96"/>
      <c r="E4965" s="98"/>
      <c r="F4965" s="120"/>
      <c r="G4965" s="99"/>
      <c r="H4965" s="172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85"/>
      <c r="J4965" s="171" t="str">
        <f t="shared" si="151"/>
        <v/>
      </c>
      <c r="K4965" s="163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53" t="str">
        <f>IF('C. Consumer Service Detail'!$F4965="","",IF(VLOOKUP('C. Consumer Service Detail'!$F4965,'Table of Current Services'!$B$7:$F$36,'Table of Current Services'!$F$5,)="cost","Yes","No"))</f>
        <v/>
      </c>
      <c r="M4965" s="154" t="str">
        <f>IFERROR(IF('C. Consumer Service Detail'!$K4965="No Match","No",VLOOKUP('C. Consumer Service Detail'!$C4965,'B. Consumer Budget'!$E$11:$F$2010,2,FALSE)),"")</f>
        <v/>
      </c>
      <c r="P4965" s="94"/>
      <c r="Q4965" s="94"/>
    </row>
    <row r="4966" spans="2:17" x14ac:dyDescent="0.25">
      <c r="B4966" s="95">
        <f t="shared" si="152"/>
        <v>4956</v>
      </c>
      <c r="C4966" s="149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97"/>
      <c r="E4966" s="96"/>
      <c r="F4966" s="119"/>
      <c r="G4966" s="97"/>
      <c r="H4966" s="170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86"/>
      <c r="J4966" s="171" t="str">
        <f t="shared" si="151"/>
        <v/>
      </c>
      <c r="K4966" s="163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53" t="str">
        <f>IF('C. Consumer Service Detail'!$F4966="","",IF(VLOOKUP('C. Consumer Service Detail'!$F4966,'Table of Current Services'!$B$7:$F$36,'Table of Current Services'!$F$5,)="cost","Yes","No"))</f>
        <v/>
      </c>
      <c r="M4966" s="154" t="str">
        <f>IFERROR(IF('C. Consumer Service Detail'!$K4966="No Match","No",VLOOKUP('C. Consumer Service Detail'!$C4966,'B. Consumer Budget'!$E$11:$F$2010,2,FALSE)),"")</f>
        <v/>
      </c>
      <c r="P4966" s="94"/>
      <c r="Q4966" s="94"/>
    </row>
    <row r="4967" spans="2:17" x14ac:dyDescent="0.25">
      <c r="B4967" s="95">
        <f t="shared" si="152"/>
        <v>4957</v>
      </c>
      <c r="C4967" s="149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96"/>
      <c r="E4967" s="98"/>
      <c r="F4967" s="120"/>
      <c r="G4967" s="99"/>
      <c r="H4967" s="172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85"/>
      <c r="J4967" s="171" t="str">
        <f t="shared" si="151"/>
        <v/>
      </c>
      <c r="K4967" s="163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53" t="str">
        <f>IF('C. Consumer Service Detail'!$F4967="","",IF(VLOOKUP('C. Consumer Service Detail'!$F4967,'Table of Current Services'!$B$7:$F$36,'Table of Current Services'!$F$5,)="cost","Yes","No"))</f>
        <v/>
      </c>
      <c r="M4967" s="154" t="str">
        <f>IFERROR(IF('C. Consumer Service Detail'!$K4967="No Match","No",VLOOKUP('C. Consumer Service Detail'!$C4967,'B. Consumer Budget'!$E$11:$F$2010,2,FALSE)),"")</f>
        <v/>
      </c>
      <c r="P4967" s="94"/>
      <c r="Q4967" s="94"/>
    </row>
    <row r="4968" spans="2:17" x14ac:dyDescent="0.25">
      <c r="B4968" s="95">
        <f t="shared" si="152"/>
        <v>4958</v>
      </c>
      <c r="C4968" s="149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97"/>
      <c r="E4968" s="96"/>
      <c r="F4968" s="119"/>
      <c r="G4968" s="97"/>
      <c r="H4968" s="170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86"/>
      <c r="J4968" s="171" t="str">
        <f t="shared" si="151"/>
        <v/>
      </c>
      <c r="K4968" s="163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53" t="str">
        <f>IF('C. Consumer Service Detail'!$F4968="","",IF(VLOOKUP('C. Consumer Service Detail'!$F4968,'Table of Current Services'!$B$7:$F$36,'Table of Current Services'!$F$5,)="cost","Yes","No"))</f>
        <v/>
      </c>
      <c r="M4968" s="154" t="str">
        <f>IFERROR(IF('C. Consumer Service Detail'!$K4968="No Match","No",VLOOKUP('C. Consumer Service Detail'!$C4968,'B. Consumer Budget'!$E$11:$F$2010,2,FALSE)),"")</f>
        <v/>
      </c>
      <c r="P4968" s="94"/>
      <c r="Q4968" s="94"/>
    </row>
    <row r="4969" spans="2:17" x14ac:dyDescent="0.25">
      <c r="B4969" s="95">
        <f t="shared" si="152"/>
        <v>4959</v>
      </c>
      <c r="C4969" s="149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96"/>
      <c r="E4969" s="98"/>
      <c r="F4969" s="120"/>
      <c r="G4969" s="99"/>
      <c r="H4969" s="172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85"/>
      <c r="J4969" s="171" t="str">
        <f t="shared" si="151"/>
        <v/>
      </c>
      <c r="K4969" s="163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53" t="str">
        <f>IF('C. Consumer Service Detail'!$F4969="","",IF(VLOOKUP('C. Consumer Service Detail'!$F4969,'Table of Current Services'!$B$7:$F$36,'Table of Current Services'!$F$5,)="cost","Yes","No"))</f>
        <v/>
      </c>
      <c r="M4969" s="154" t="str">
        <f>IFERROR(IF('C. Consumer Service Detail'!$K4969="No Match","No",VLOOKUP('C. Consumer Service Detail'!$C4969,'B. Consumer Budget'!$E$11:$F$2010,2,FALSE)),"")</f>
        <v/>
      </c>
      <c r="P4969" s="94"/>
      <c r="Q4969" s="94"/>
    </row>
    <row r="4970" spans="2:17" x14ac:dyDescent="0.25">
      <c r="B4970" s="95">
        <f t="shared" si="152"/>
        <v>4960</v>
      </c>
      <c r="C4970" s="149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97"/>
      <c r="E4970" s="96"/>
      <c r="F4970" s="119"/>
      <c r="G4970" s="97"/>
      <c r="H4970" s="170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86"/>
      <c r="J4970" s="171" t="str">
        <f t="shared" si="151"/>
        <v/>
      </c>
      <c r="K4970" s="163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53" t="str">
        <f>IF('C. Consumer Service Detail'!$F4970="","",IF(VLOOKUP('C. Consumer Service Detail'!$F4970,'Table of Current Services'!$B$7:$F$36,'Table of Current Services'!$F$5,)="cost","Yes","No"))</f>
        <v/>
      </c>
      <c r="M4970" s="154" t="str">
        <f>IFERROR(IF('C. Consumer Service Detail'!$K4970="No Match","No",VLOOKUP('C. Consumer Service Detail'!$C4970,'B. Consumer Budget'!$E$11:$F$2010,2,FALSE)),"")</f>
        <v/>
      </c>
      <c r="P4970" s="94"/>
      <c r="Q4970" s="94"/>
    </row>
    <row r="4971" spans="2:17" x14ac:dyDescent="0.25">
      <c r="B4971" s="95">
        <f t="shared" si="152"/>
        <v>4961</v>
      </c>
      <c r="C4971" s="149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96"/>
      <c r="E4971" s="98"/>
      <c r="F4971" s="120"/>
      <c r="G4971" s="99"/>
      <c r="H4971" s="172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85"/>
      <c r="J4971" s="171" t="str">
        <f t="shared" si="151"/>
        <v/>
      </c>
      <c r="K4971" s="163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53" t="str">
        <f>IF('C. Consumer Service Detail'!$F4971="","",IF(VLOOKUP('C. Consumer Service Detail'!$F4971,'Table of Current Services'!$B$7:$F$36,'Table of Current Services'!$F$5,)="cost","Yes","No"))</f>
        <v/>
      </c>
      <c r="M4971" s="154" t="str">
        <f>IFERROR(IF('C. Consumer Service Detail'!$K4971="No Match","No",VLOOKUP('C. Consumer Service Detail'!$C4971,'B. Consumer Budget'!$E$11:$F$2010,2,FALSE)),"")</f>
        <v/>
      </c>
      <c r="P4971" s="94"/>
      <c r="Q4971" s="94"/>
    </row>
    <row r="4972" spans="2:17" x14ac:dyDescent="0.25">
      <c r="B4972" s="95">
        <f t="shared" si="152"/>
        <v>4962</v>
      </c>
      <c r="C4972" s="149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97"/>
      <c r="E4972" s="96"/>
      <c r="F4972" s="119"/>
      <c r="G4972" s="97"/>
      <c r="H4972" s="170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86"/>
      <c r="J4972" s="171" t="str">
        <f t="shared" si="151"/>
        <v/>
      </c>
      <c r="K4972" s="163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53" t="str">
        <f>IF('C. Consumer Service Detail'!$F4972="","",IF(VLOOKUP('C. Consumer Service Detail'!$F4972,'Table of Current Services'!$B$7:$F$36,'Table of Current Services'!$F$5,)="cost","Yes","No"))</f>
        <v/>
      </c>
      <c r="M4972" s="154" t="str">
        <f>IFERROR(IF('C. Consumer Service Detail'!$K4972="No Match","No",VLOOKUP('C. Consumer Service Detail'!$C4972,'B. Consumer Budget'!$E$11:$F$2010,2,FALSE)),"")</f>
        <v/>
      </c>
      <c r="P4972" s="94"/>
      <c r="Q4972" s="94"/>
    </row>
    <row r="4973" spans="2:17" x14ac:dyDescent="0.25">
      <c r="B4973" s="95">
        <f t="shared" si="152"/>
        <v>4963</v>
      </c>
      <c r="C4973" s="149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96"/>
      <c r="E4973" s="98"/>
      <c r="F4973" s="120"/>
      <c r="G4973" s="99"/>
      <c r="H4973" s="172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85"/>
      <c r="J4973" s="171" t="str">
        <f t="shared" si="151"/>
        <v/>
      </c>
      <c r="K4973" s="163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53" t="str">
        <f>IF('C. Consumer Service Detail'!$F4973="","",IF(VLOOKUP('C. Consumer Service Detail'!$F4973,'Table of Current Services'!$B$7:$F$36,'Table of Current Services'!$F$5,)="cost","Yes","No"))</f>
        <v/>
      </c>
      <c r="M4973" s="154" t="str">
        <f>IFERROR(IF('C. Consumer Service Detail'!$K4973="No Match","No",VLOOKUP('C. Consumer Service Detail'!$C4973,'B. Consumer Budget'!$E$11:$F$2010,2,FALSE)),"")</f>
        <v/>
      </c>
      <c r="P4973" s="94"/>
      <c r="Q4973" s="94"/>
    </row>
    <row r="4974" spans="2:17" x14ac:dyDescent="0.25">
      <c r="B4974" s="95">
        <f t="shared" si="152"/>
        <v>4964</v>
      </c>
      <c r="C4974" s="149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97"/>
      <c r="E4974" s="96"/>
      <c r="F4974" s="119"/>
      <c r="G4974" s="97"/>
      <c r="H4974" s="170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86"/>
      <c r="J4974" s="171" t="str">
        <f t="shared" si="151"/>
        <v/>
      </c>
      <c r="K4974" s="163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53" t="str">
        <f>IF('C. Consumer Service Detail'!$F4974="","",IF(VLOOKUP('C. Consumer Service Detail'!$F4974,'Table of Current Services'!$B$7:$F$36,'Table of Current Services'!$F$5,)="cost","Yes","No"))</f>
        <v/>
      </c>
      <c r="M4974" s="154" t="str">
        <f>IFERROR(IF('C. Consumer Service Detail'!$K4974="No Match","No",VLOOKUP('C. Consumer Service Detail'!$C4974,'B. Consumer Budget'!$E$11:$F$2010,2,FALSE)),"")</f>
        <v/>
      </c>
      <c r="P4974" s="94"/>
      <c r="Q4974" s="94"/>
    </row>
    <row r="4975" spans="2:17" x14ac:dyDescent="0.25">
      <c r="B4975" s="95">
        <f t="shared" si="152"/>
        <v>4965</v>
      </c>
      <c r="C4975" s="149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96"/>
      <c r="E4975" s="98"/>
      <c r="F4975" s="120"/>
      <c r="G4975" s="99"/>
      <c r="H4975" s="172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85"/>
      <c r="J4975" s="171" t="str">
        <f t="shared" si="151"/>
        <v/>
      </c>
      <c r="K4975" s="163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53" t="str">
        <f>IF('C. Consumer Service Detail'!$F4975="","",IF(VLOOKUP('C. Consumer Service Detail'!$F4975,'Table of Current Services'!$B$7:$F$36,'Table of Current Services'!$F$5,)="cost","Yes","No"))</f>
        <v/>
      </c>
      <c r="M4975" s="154" t="str">
        <f>IFERROR(IF('C. Consumer Service Detail'!$K4975="No Match","No",VLOOKUP('C. Consumer Service Detail'!$C4975,'B. Consumer Budget'!$E$11:$F$2010,2,FALSE)),"")</f>
        <v/>
      </c>
      <c r="P4975" s="94"/>
      <c r="Q4975" s="94"/>
    </row>
    <row r="4976" spans="2:17" x14ac:dyDescent="0.25">
      <c r="B4976" s="95">
        <f t="shared" si="152"/>
        <v>4966</v>
      </c>
      <c r="C4976" s="149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97"/>
      <c r="E4976" s="96"/>
      <c r="F4976" s="119"/>
      <c r="G4976" s="97"/>
      <c r="H4976" s="170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86"/>
      <c r="J4976" s="171" t="str">
        <f t="shared" si="151"/>
        <v/>
      </c>
      <c r="K4976" s="163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53" t="str">
        <f>IF('C. Consumer Service Detail'!$F4976="","",IF(VLOOKUP('C. Consumer Service Detail'!$F4976,'Table of Current Services'!$B$7:$F$36,'Table of Current Services'!$F$5,)="cost","Yes","No"))</f>
        <v/>
      </c>
      <c r="M4976" s="154" t="str">
        <f>IFERROR(IF('C. Consumer Service Detail'!$K4976="No Match","No",VLOOKUP('C. Consumer Service Detail'!$C4976,'B. Consumer Budget'!$E$11:$F$2010,2,FALSE)),"")</f>
        <v/>
      </c>
      <c r="P4976" s="94"/>
      <c r="Q4976" s="94"/>
    </row>
    <row r="4977" spans="2:17" x14ac:dyDescent="0.25">
      <c r="B4977" s="95">
        <f t="shared" si="152"/>
        <v>4967</v>
      </c>
      <c r="C4977" s="149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96"/>
      <c r="E4977" s="98"/>
      <c r="F4977" s="120"/>
      <c r="G4977" s="99"/>
      <c r="H4977" s="172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85"/>
      <c r="J4977" s="171" t="str">
        <f t="shared" si="151"/>
        <v/>
      </c>
      <c r="K4977" s="163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53" t="str">
        <f>IF('C. Consumer Service Detail'!$F4977="","",IF(VLOOKUP('C. Consumer Service Detail'!$F4977,'Table of Current Services'!$B$7:$F$36,'Table of Current Services'!$F$5,)="cost","Yes","No"))</f>
        <v/>
      </c>
      <c r="M4977" s="154" t="str">
        <f>IFERROR(IF('C. Consumer Service Detail'!$K4977="No Match","No",VLOOKUP('C. Consumer Service Detail'!$C4977,'B. Consumer Budget'!$E$11:$F$2010,2,FALSE)),"")</f>
        <v/>
      </c>
      <c r="P4977" s="94"/>
      <c r="Q4977" s="94"/>
    </row>
    <row r="4978" spans="2:17" x14ac:dyDescent="0.25">
      <c r="B4978" s="95">
        <f t="shared" si="152"/>
        <v>4968</v>
      </c>
      <c r="C4978" s="149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97"/>
      <c r="E4978" s="96"/>
      <c r="F4978" s="119"/>
      <c r="G4978" s="97"/>
      <c r="H4978" s="170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86"/>
      <c r="J4978" s="171" t="str">
        <f t="shared" si="151"/>
        <v/>
      </c>
      <c r="K4978" s="163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53" t="str">
        <f>IF('C. Consumer Service Detail'!$F4978="","",IF(VLOOKUP('C. Consumer Service Detail'!$F4978,'Table of Current Services'!$B$7:$F$36,'Table of Current Services'!$F$5,)="cost","Yes","No"))</f>
        <v/>
      </c>
      <c r="M4978" s="154" t="str">
        <f>IFERROR(IF('C. Consumer Service Detail'!$K4978="No Match","No",VLOOKUP('C. Consumer Service Detail'!$C4978,'B. Consumer Budget'!$E$11:$F$2010,2,FALSE)),"")</f>
        <v/>
      </c>
      <c r="P4978" s="94"/>
      <c r="Q4978" s="94"/>
    </row>
    <row r="4979" spans="2:17" x14ac:dyDescent="0.25">
      <c r="B4979" s="95">
        <f t="shared" si="152"/>
        <v>4969</v>
      </c>
      <c r="C4979" s="149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96"/>
      <c r="E4979" s="98"/>
      <c r="F4979" s="120"/>
      <c r="G4979" s="99"/>
      <c r="H4979" s="172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85"/>
      <c r="J4979" s="171" t="str">
        <f t="shared" si="151"/>
        <v/>
      </c>
      <c r="K4979" s="163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53" t="str">
        <f>IF('C. Consumer Service Detail'!$F4979="","",IF(VLOOKUP('C. Consumer Service Detail'!$F4979,'Table of Current Services'!$B$7:$F$36,'Table of Current Services'!$F$5,)="cost","Yes","No"))</f>
        <v/>
      </c>
      <c r="M4979" s="154" t="str">
        <f>IFERROR(IF('C. Consumer Service Detail'!$K4979="No Match","No",VLOOKUP('C. Consumer Service Detail'!$C4979,'B. Consumer Budget'!$E$11:$F$2010,2,FALSE)),"")</f>
        <v/>
      </c>
      <c r="P4979" s="94"/>
      <c r="Q4979" s="94"/>
    </row>
    <row r="4980" spans="2:17" x14ac:dyDescent="0.25">
      <c r="B4980" s="95">
        <f t="shared" si="152"/>
        <v>4970</v>
      </c>
      <c r="C4980" s="149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97"/>
      <c r="E4980" s="96"/>
      <c r="F4980" s="119"/>
      <c r="G4980" s="97"/>
      <c r="H4980" s="170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86"/>
      <c r="J4980" s="171" t="str">
        <f t="shared" si="151"/>
        <v/>
      </c>
      <c r="K4980" s="163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53" t="str">
        <f>IF('C. Consumer Service Detail'!$F4980="","",IF(VLOOKUP('C. Consumer Service Detail'!$F4980,'Table of Current Services'!$B$7:$F$36,'Table of Current Services'!$F$5,)="cost","Yes","No"))</f>
        <v/>
      </c>
      <c r="M4980" s="154" t="str">
        <f>IFERROR(IF('C. Consumer Service Detail'!$K4980="No Match","No",VLOOKUP('C. Consumer Service Detail'!$C4980,'B. Consumer Budget'!$E$11:$F$2010,2,FALSE)),"")</f>
        <v/>
      </c>
      <c r="P4980" s="94"/>
      <c r="Q4980" s="94"/>
    </row>
    <row r="4981" spans="2:17" x14ac:dyDescent="0.25">
      <c r="B4981" s="95">
        <f t="shared" si="152"/>
        <v>4971</v>
      </c>
      <c r="C4981" s="149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96"/>
      <c r="E4981" s="98"/>
      <c r="F4981" s="120"/>
      <c r="G4981" s="99"/>
      <c r="H4981" s="172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85"/>
      <c r="J4981" s="171" t="str">
        <f t="shared" si="151"/>
        <v/>
      </c>
      <c r="K4981" s="163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53" t="str">
        <f>IF('C. Consumer Service Detail'!$F4981="","",IF(VLOOKUP('C. Consumer Service Detail'!$F4981,'Table of Current Services'!$B$7:$F$36,'Table of Current Services'!$F$5,)="cost","Yes","No"))</f>
        <v/>
      </c>
      <c r="M4981" s="154" t="str">
        <f>IFERROR(IF('C. Consumer Service Detail'!$K4981="No Match","No",VLOOKUP('C. Consumer Service Detail'!$C4981,'B. Consumer Budget'!$E$11:$F$2010,2,FALSE)),"")</f>
        <v/>
      </c>
      <c r="P4981" s="94"/>
      <c r="Q4981" s="94"/>
    </row>
    <row r="4982" spans="2:17" x14ac:dyDescent="0.25">
      <c r="B4982" s="95">
        <f t="shared" si="152"/>
        <v>4972</v>
      </c>
      <c r="C4982" s="149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97"/>
      <c r="E4982" s="96"/>
      <c r="F4982" s="119"/>
      <c r="G4982" s="97"/>
      <c r="H4982" s="170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86"/>
      <c r="J4982" s="171" t="str">
        <f t="shared" si="151"/>
        <v/>
      </c>
      <c r="K4982" s="163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53" t="str">
        <f>IF('C. Consumer Service Detail'!$F4982="","",IF(VLOOKUP('C. Consumer Service Detail'!$F4982,'Table of Current Services'!$B$7:$F$36,'Table of Current Services'!$F$5,)="cost","Yes","No"))</f>
        <v/>
      </c>
      <c r="M4982" s="154" t="str">
        <f>IFERROR(IF('C. Consumer Service Detail'!$K4982="No Match","No",VLOOKUP('C. Consumer Service Detail'!$C4982,'B. Consumer Budget'!$E$11:$F$2010,2,FALSE)),"")</f>
        <v/>
      </c>
      <c r="P4982" s="94"/>
      <c r="Q4982" s="94"/>
    </row>
    <row r="4983" spans="2:17" x14ac:dyDescent="0.25">
      <c r="B4983" s="95">
        <f t="shared" si="152"/>
        <v>4973</v>
      </c>
      <c r="C4983" s="149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96"/>
      <c r="E4983" s="98"/>
      <c r="F4983" s="120"/>
      <c r="G4983" s="99"/>
      <c r="H4983" s="172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85"/>
      <c r="J4983" s="171" t="str">
        <f t="shared" si="151"/>
        <v/>
      </c>
      <c r="K4983" s="163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53" t="str">
        <f>IF('C. Consumer Service Detail'!$F4983="","",IF(VLOOKUP('C. Consumer Service Detail'!$F4983,'Table of Current Services'!$B$7:$F$36,'Table of Current Services'!$F$5,)="cost","Yes","No"))</f>
        <v/>
      </c>
      <c r="M4983" s="154" t="str">
        <f>IFERROR(IF('C. Consumer Service Detail'!$K4983="No Match","No",VLOOKUP('C. Consumer Service Detail'!$C4983,'B. Consumer Budget'!$E$11:$F$2010,2,FALSE)),"")</f>
        <v/>
      </c>
      <c r="P4983" s="94"/>
      <c r="Q4983" s="94"/>
    </row>
    <row r="4984" spans="2:17" x14ac:dyDescent="0.25">
      <c r="B4984" s="95">
        <f t="shared" si="152"/>
        <v>4974</v>
      </c>
      <c r="C4984" s="149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97"/>
      <c r="E4984" s="96"/>
      <c r="F4984" s="119"/>
      <c r="G4984" s="97"/>
      <c r="H4984" s="170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86"/>
      <c r="J4984" s="171" t="str">
        <f t="shared" si="151"/>
        <v/>
      </c>
      <c r="K4984" s="163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53" t="str">
        <f>IF('C. Consumer Service Detail'!$F4984="","",IF(VLOOKUP('C. Consumer Service Detail'!$F4984,'Table of Current Services'!$B$7:$F$36,'Table of Current Services'!$F$5,)="cost","Yes","No"))</f>
        <v/>
      </c>
      <c r="M4984" s="154" t="str">
        <f>IFERROR(IF('C. Consumer Service Detail'!$K4984="No Match","No",VLOOKUP('C. Consumer Service Detail'!$C4984,'B. Consumer Budget'!$E$11:$F$2010,2,FALSE)),"")</f>
        <v/>
      </c>
      <c r="P4984" s="94"/>
      <c r="Q4984" s="94"/>
    </row>
    <row r="4985" spans="2:17" x14ac:dyDescent="0.25">
      <c r="B4985" s="95">
        <f t="shared" si="152"/>
        <v>4975</v>
      </c>
      <c r="C4985" s="149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96"/>
      <c r="E4985" s="98"/>
      <c r="F4985" s="120"/>
      <c r="G4985" s="99"/>
      <c r="H4985" s="172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85"/>
      <c r="J4985" s="171" t="str">
        <f t="shared" si="151"/>
        <v/>
      </c>
      <c r="K4985" s="163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53" t="str">
        <f>IF('C. Consumer Service Detail'!$F4985="","",IF(VLOOKUP('C. Consumer Service Detail'!$F4985,'Table of Current Services'!$B$7:$F$36,'Table of Current Services'!$F$5,)="cost","Yes","No"))</f>
        <v/>
      </c>
      <c r="M4985" s="154" t="str">
        <f>IFERROR(IF('C. Consumer Service Detail'!$K4985="No Match","No",VLOOKUP('C. Consumer Service Detail'!$C4985,'B. Consumer Budget'!$E$11:$F$2010,2,FALSE)),"")</f>
        <v/>
      </c>
      <c r="P4985" s="94"/>
      <c r="Q4985" s="94"/>
    </row>
    <row r="4986" spans="2:17" x14ac:dyDescent="0.25">
      <c r="B4986" s="95">
        <f t="shared" si="152"/>
        <v>4976</v>
      </c>
      <c r="C4986" s="149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97"/>
      <c r="E4986" s="96"/>
      <c r="F4986" s="119"/>
      <c r="G4986" s="97"/>
      <c r="H4986" s="170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86"/>
      <c r="J4986" s="171" t="str">
        <f t="shared" si="151"/>
        <v/>
      </c>
      <c r="K4986" s="163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53" t="str">
        <f>IF('C. Consumer Service Detail'!$F4986="","",IF(VLOOKUP('C. Consumer Service Detail'!$F4986,'Table of Current Services'!$B$7:$F$36,'Table of Current Services'!$F$5,)="cost","Yes","No"))</f>
        <v/>
      </c>
      <c r="M4986" s="154" t="str">
        <f>IFERROR(IF('C. Consumer Service Detail'!$K4986="No Match","No",VLOOKUP('C. Consumer Service Detail'!$C4986,'B. Consumer Budget'!$E$11:$F$2010,2,FALSE)),"")</f>
        <v/>
      </c>
      <c r="P4986" s="94"/>
      <c r="Q4986" s="94"/>
    </row>
    <row r="4987" spans="2:17" x14ac:dyDescent="0.25">
      <c r="B4987" s="95">
        <f t="shared" si="152"/>
        <v>4977</v>
      </c>
      <c r="C4987" s="149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96"/>
      <c r="E4987" s="98"/>
      <c r="F4987" s="120"/>
      <c r="G4987" s="99"/>
      <c r="H4987" s="172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85"/>
      <c r="J4987" s="171" t="str">
        <f t="shared" si="151"/>
        <v/>
      </c>
      <c r="K4987" s="163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53" t="str">
        <f>IF('C. Consumer Service Detail'!$F4987="","",IF(VLOOKUP('C. Consumer Service Detail'!$F4987,'Table of Current Services'!$B$7:$F$36,'Table of Current Services'!$F$5,)="cost","Yes","No"))</f>
        <v/>
      </c>
      <c r="M4987" s="154" t="str">
        <f>IFERROR(IF('C. Consumer Service Detail'!$K4987="No Match","No",VLOOKUP('C. Consumer Service Detail'!$C4987,'B. Consumer Budget'!$E$11:$F$2010,2,FALSE)),"")</f>
        <v/>
      </c>
      <c r="P4987" s="94"/>
      <c r="Q4987" s="94"/>
    </row>
    <row r="4988" spans="2:17" x14ac:dyDescent="0.25">
      <c r="B4988" s="95">
        <f t="shared" si="152"/>
        <v>4978</v>
      </c>
      <c r="C4988" s="149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97"/>
      <c r="E4988" s="96"/>
      <c r="F4988" s="119"/>
      <c r="G4988" s="97"/>
      <c r="H4988" s="170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86"/>
      <c r="J4988" s="171" t="str">
        <f t="shared" si="151"/>
        <v/>
      </c>
      <c r="K4988" s="163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53" t="str">
        <f>IF('C. Consumer Service Detail'!$F4988="","",IF(VLOOKUP('C. Consumer Service Detail'!$F4988,'Table of Current Services'!$B$7:$F$36,'Table of Current Services'!$F$5,)="cost","Yes","No"))</f>
        <v/>
      </c>
      <c r="M4988" s="154" t="str">
        <f>IFERROR(IF('C. Consumer Service Detail'!$K4988="No Match","No",VLOOKUP('C. Consumer Service Detail'!$C4988,'B. Consumer Budget'!$E$11:$F$2010,2,FALSE)),"")</f>
        <v/>
      </c>
      <c r="P4988" s="94"/>
      <c r="Q4988" s="94"/>
    </row>
    <row r="4989" spans="2:17" x14ac:dyDescent="0.25">
      <c r="B4989" s="95">
        <f t="shared" si="152"/>
        <v>4979</v>
      </c>
      <c r="C4989" s="149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96"/>
      <c r="E4989" s="98"/>
      <c r="F4989" s="120"/>
      <c r="G4989" s="99"/>
      <c r="H4989" s="172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85"/>
      <c r="J4989" s="171" t="str">
        <f t="shared" si="151"/>
        <v/>
      </c>
      <c r="K4989" s="163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53" t="str">
        <f>IF('C. Consumer Service Detail'!$F4989="","",IF(VLOOKUP('C. Consumer Service Detail'!$F4989,'Table of Current Services'!$B$7:$F$36,'Table of Current Services'!$F$5,)="cost","Yes","No"))</f>
        <v/>
      </c>
      <c r="M4989" s="154" t="str">
        <f>IFERROR(IF('C. Consumer Service Detail'!$K4989="No Match","No",VLOOKUP('C. Consumer Service Detail'!$C4989,'B. Consumer Budget'!$E$11:$F$2010,2,FALSE)),"")</f>
        <v/>
      </c>
      <c r="P4989" s="94"/>
      <c r="Q4989" s="94"/>
    </row>
    <row r="4990" spans="2:17" x14ac:dyDescent="0.25">
      <c r="B4990" s="95">
        <f t="shared" si="152"/>
        <v>4980</v>
      </c>
      <c r="C4990" s="149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97"/>
      <c r="E4990" s="96"/>
      <c r="F4990" s="119"/>
      <c r="G4990" s="97"/>
      <c r="H4990" s="170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86"/>
      <c r="J4990" s="171" t="str">
        <f t="shared" si="151"/>
        <v/>
      </c>
      <c r="K4990" s="163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53" t="str">
        <f>IF('C. Consumer Service Detail'!$F4990="","",IF(VLOOKUP('C. Consumer Service Detail'!$F4990,'Table of Current Services'!$B$7:$F$36,'Table of Current Services'!$F$5,)="cost","Yes","No"))</f>
        <v/>
      </c>
      <c r="M4990" s="154" t="str">
        <f>IFERROR(IF('C. Consumer Service Detail'!$K4990="No Match","No",VLOOKUP('C. Consumer Service Detail'!$C4990,'B. Consumer Budget'!$E$11:$F$2010,2,FALSE)),"")</f>
        <v/>
      </c>
      <c r="P4990" s="94"/>
      <c r="Q4990" s="94"/>
    </row>
    <row r="4991" spans="2:17" x14ac:dyDescent="0.25">
      <c r="B4991" s="95">
        <f t="shared" si="152"/>
        <v>4981</v>
      </c>
      <c r="C4991" s="149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96"/>
      <c r="E4991" s="98"/>
      <c r="F4991" s="120"/>
      <c r="G4991" s="99"/>
      <c r="H4991" s="172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85"/>
      <c r="J4991" s="171" t="str">
        <f t="shared" si="151"/>
        <v/>
      </c>
      <c r="K4991" s="163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53" t="str">
        <f>IF('C. Consumer Service Detail'!$F4991="","",IF(VLOOKUP('C. Consumer Service Detail'!$F4991,'Table of Current Services'!$B$7:$F$36,'Table of Current Services'!$F$5,)="cost","Yes","No"))</f>
        <v/>
      </c>
      <c r="M4991" s="154" t="str">
        <f>IFERROR(IF('C. Consumer Service Detail'!$K4991="No Match","No",VLOOKUP('C. Consumer Service Detail'!$C4991,'B. Consumer Budget'!$E$11:$F$2010,2,FALSE)),"")</f>
        <v/>
      </c>
      <c r="P4991" s="94"/>
      <c r="Q4991" s="94"/>
    </row>
    <row r="4992" spans="2:17" x14ac:dyDescent="0.25">
      <c r="B4992" s="95">
        <f t="shared" si="152"/>
        <v>4982</v>
      </c>
      <c r="C4992" s="149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97"/>
      <c r="E4992" s="96"/>
      <c r="F4992" s="119"/>
      <c r="G4992" s="97"/>
      <c r="H4992" s="170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86"/>
      <c r="J4992" s="171" t="str">
        <f t="shared" si="151"/>
        <v/>
      </c>
      <c r="K4992" s="163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53" t="str">
        <f>IF('C. Consumer Service Detail'!$F4992="","",IF(VLOOKUP('C. Consumer Service Detail'!$F4992,'Table of Current Services'!$B$7:$F$36,'Table of Current Services'!$F$5,)="cost","Yes","No"))</f>
        <v/>
      </c>
      <c r="M4992" s="154" t="str">
        <f>IFERROR(IF('C. Consumer Service Detail'!$K4992="No Match","No",VLOOKUP('C. Consumer Service Detail'!$C4992,'B. Consumer Budget'!$E$11:$F$2010,2,FALSE)),"")</f>
        <v/>
      </c>
      <c r="P4992" s="94"/>
      <c r="Q4992" s="94"/>
    </row>
    <row r="4993" spans="2:17" x14ac:dyDescent="0.25">
      <c r="B4993" s="95">
        <f t="shared" si="152"/>
        <v>4983</v>
      </c>
      <c r="C4993" s="149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96"/>
      <c r="E4993" s="98"/>
      <c r="F4993" s="120"/>
      <c r="G4993" s="99"/>
      <c r="H4993" s="172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85"/>
      <c r="J4993" s="171" t="str">
        <f t="shared" si="151"/>
        <v/>
      </c>
      <c r="K4993" s="163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53" t="str">
        <f>IF('C. Consumer Service Detail'!$F4993="","",IF(VLOOKUP('C. Consumer Service Detail'!$F4993,'Table of Current Services'!$B$7:$F$36,'Table of Current Services'!$F$5,)="cost","Yes","No"))</f>
        <v/>
      </c>
      <c r="M4993" s="154" t="str">
        <f>IFERROR(IF('C. Consumer Service Detail'!$K4993="No Match","No",VLOOKUP('C. Consumer Service Detail'!$C4993,'B. Consumer Budget'!$E$11:$F$2010,2,FALSE)),"")</f>
        <v/>
      </c>
      <c r="P4993" s="94"/>
      <c r="Q4993" s="94"/>
    </row>
    <row r="4994" spans="2:17" x14ac:dyDescent="0.25">
      <c r="B4994" s="95">
        <f t="shared" si="152"/>
        <v>4984</v>
      </c>
      <c r="C4994" s="149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97"/>
      <c r="E4994" s="96"/>
      <c r="F4994" s="119"/>
      <c r="G4994" s="97"/>
      <c r="H4994" s="170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86"/>
      <c r="J4994" s="171" t="str">
        <f t="shared" si="151"/>
        <v/>
      </c>
      <c r="K4994" s="163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53" t="str">
        <f>IF('C. Consumer Service Detail'!$F4994="","",IF(VLOOKUP('C. Consumer Service Detail'!$F4994,'Table of Current Services'!$B$7:$F$36,'Table of Current Services'!$F$5,)="cost","Yes","No"))</f>
        <v/>
      </c>
      <c r="M4994" s="154" t="str">
        <f>IFERROR(IF('C. Consumer Service Detail'!$K4994="No Match","No",VLOOKUP('C. Consumer Service Detail'!$C4994,'B. Consumer Budget'!$E$11:$F$2010,2,FALSE)),"")</f>
        <v/>
      </c>
      <c r="P4994" s="94"/>
      <c r="Q4994" s="94"/>
    </row>
    <row r="4995" spans="2:17" x14ac:dyDescent="0.25">
      <c r="B4995" s="95">
        <f t="shared" si="152"/>
        <v>4985</v>
      </c>
      <c r="C4995" s="149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96"/>
      <c r="E4995" s="98"/>
      <c r="F4995" s="120"/>
      <c r="G4995" s="99"/>
      <c r="H4995" s="172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85"/>
      <c r="J4995" s="171" t="str">
        <f t="shared" si="151"/>
        <v/>
      </c>
      <c r="K4995" s="163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53" t="str">
        <f>IF('C. Consumer Service Detail'!$F4995="","",IF(VLOOKUP('C. Consumer Service Detail'!$F4995,'Table of Current Services'!$B$7:$F$36,'Table of Current Services'!$F$5,)="cost","Yes","No"))</f>
        <v/>
      </c>
      <c r="M4995" s="154" t="str">
        <f>IFERROR(IF('C. Consumer Service Detail'!$K4995="No Match","No",VLOOKUP('C. Consumer Service Detail'!$C4995,'B. Consumer Budget'!$E$11:$F$2010,2,FALSE)),"")</f>
        <v/>
      </c>
      <c r="P4995" s="94"/>
      <c r="Q4995" s="94"/>
    </row>
    <row r="4996" spans="2:17" x14ac:dyDescent="0.25">
      <c r="B4996" s="95">
        <f t="shared" si="152"/>
        <v>4986</v>
      </c>
      <c r="C4996" s="149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97"/>
      <c r="E4996" s="96"/>
      <c r="F4996" s="119"/>
      <c r="G4996" s="97"/>
      <c r="H4996" s="170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86"/>
      <c r="J4996" s="171" t="str">
        <f t="shared" si="151"/>
        <v/>
      </c>
      <c r="K4996" s="163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53" t="str">
        <f>IF('C. Consumer Service Detail'!$F4996="","",IF(VLOOKUP('C. Consumer Service Detail'!$F4996,'Table of Current Services'!$B$7:$F$36,'Table of Current Services'!$F$5,)="cost","Yes","No"))</f>
        <v/>
      </c>
      <c r="M4996" s="154" t="str">
        <f>IFERROR(IF('C. Consumer Service Detail'!$K4996="No Match","No",VLOOKUP('C. Consumer Service Detail'!$C4996,'B. Consumer Budget'!$E$11:$F$2010,2,FALSE)),"")</f>
        <v/>
      </c>
      <c r="P4996" s="94"/>
      <c r="Q4996" s="94"/>
    </row>
    <row r="4997" spans="2:17" x14ac:dyDescent="0.25">
      <c r="B4997" s="95">
        <f t="shared" si="152"/>
        <v>4987</v>
      </c>
      <c r="C4997" s="149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96"/>
      <c r="E4997" s="98"/>
      <c r="F4997" s="120"/>
      <c r="G4997" s="99"/>
      <c r="H4997" s="172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85"/>
      <c r="J4997" s="171" t="str">
        <f t="shared" si="151"/>
        <v/>
      </c>
      <c r="K4997" s="163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53" t="str">
        <f>IF('C. Consumer Service Detail'!$F4997="","",IF(VLOOKUP('C. Consumer Service Detail'!$F4997,'Table of Current Services'!$B$7:$F$36,'Table of Current Services'!$F$5,)="cost","Yes","No"))</f>
        <v/>
      </c>
      <c r="M4997" s="154" t="str">
        <f>IFERROR(IF('C. Consumer Service Detail'!$K4997="No Match","No",VLOOKUP('C. Consumer Service Detail'!$C4997,'B. Consumer Budget'!$E$11:$F$2010,2,FALSE)),"")</f>
        <v/>
      </c>
      <c r="P4997" s="94"/>
      <c r="Q4997" s="94"/>
    </row>
    <row r="4998" spans="2:17" x14ac:dyDescent="0.25">
      <c r="B4998" s="95">
        <f t="shared" si="152"/>
        <v>4988</v>
      </c>
      <c r="C4998" s="149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97"/>
      <c r="E4998" s="96"/>
      <c r="F4998" s="119"/>
      <c r="G4998" s="97"/>
      <c r="H4998" s="170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86"/>
      <c r="J4998" s="171" t="str">
        <f t="shared" si="151"/>
        <v/>
      </c>
      <c r="K4998" s="163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53" t="str">
        <f>IF('C. Consumer Service Detail'!$F4998="","",IF(VLOOKUP('C. Consumer Service Detail'!$F4998,'Table of Current Services'!$B$7:$F$36,'Table of Current Services'!$F$5,)="cost","Yes","No"))</f>
        <v/>
      </c>
      <c r="M4998" s="154" t="str">
        <f>IFERROR(IF('C. Consumer Service Detail'!$K4998="No Match","No",VLOOKUP('C. Consumer Service Detail'!$C4998,'B. Consumer Budget'!$E$11:$F$2010,2,FALSE)),"")</f>
        <v/>
      </c>
      <c r="P4998" s="94"/>
      <c r="Q4998" s="94"/>
    </row>
    <row r="4999" spans="2:17" x14ac:dyDescent="0.25">
      <c r="B4999" s="95">
        <f t="shared" si="152"/>
        <v>4989</v>
      </c>
      <c r="C4999" s="149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96"/>
      <c r="E4999" s="98"/>
      <c r="F4999" s="120"/>
      <c r="G4999" s="99"/>
      <c r="H4999" s="172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85"/>
      <c r="J4999" s="173" t="str">
        <f t="shared" si="151"/>
        <v/>
      </c>
      <c r="K4999" s="163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53" t="str">
        <f>IF('C. Consumer Service Detail'!$F4999="","",IF(VLOOKUP('C. Consumer Service Detail'!$F4999,'Table of Current Services'!$B$7:$F$36,'Table of Current Services'!$F$5,)="cost","Yes","No"))</f>
        <v/>
      </c>
      <c r="M4999" s="154" t="str">
        <f>IFERROR(IF('C. Consumer Service Detail'!$K4999="No Match","No",VLOOKUP('C. Consumer Service Detail'!$C4999,'B. Consumer Budget'!$E$11:$F$2010,2,FALSE)),"")</f>
        <v/>
      </c>
      <c r="P4999" s="94"/>
      <c r="Q4999" s="94"/>
    </row>
    <row r="5000" spans="2:17" x14ac:dyDescent="0.25">
      <c r="B5000" s="95">
        <f t="shared" si="152"/>
        <v>4990</v>
      </c>
      <c r="C5000" s="149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97"/>
      <c r="E5000" s="96"/>
      <c r="F5000" s="119"/>
      <c r="G5000" s="97"/>
      <c r="H5000" s="170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86"/>
      <c r="J5000" s="171" t="str">
        <f t="shared" si="151"/>
        <v/>
      </c>
      <c r="K5000" s="163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53" t="str">
        <f>IF('C. Consumer Service Detail'!$F5000="","",IF(VLOOKUP('C. Consumer Service Detail'!$F5000,'Table of Current Services'!$B$7:$F$36,'Table of Current Services'!$F$5,)="cost","Yes","No"))</f>
        <v/>
      </c>
      <c r="M5000" s="154" t="str">
        <f>IFERROR(IF('C. Consumer Service Detail'!$K5000="No Match","No",VLOOKUP('C. Consumer Service Detail'!$C5000,'B. Consumer Budget'!$E$11:$F$2010,2,FALSE)),"")</f>
        <v/>
      </c>
      <c r="P5000" s="94"/>
      <c r="Q5000" s="94"/>
    </row>
    <row r="5001" spans="2:17" x14ac:dyDescent="0.25">
      <c r="B5001" s="95">
        <f t="shared" si="152"/>
        <v>4991</v>
      </c>
      <c r="C5001" s="149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96"/>
      <c r="E5001" s="98"/>
      <c r="F5001" s="120"/>
      <c r="G5001" s="99"/>
      <c r="H5001" s="172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85"/>
      <c r="J5001" s="171" t="str">
        <f t="shared" si="151"/>
        <v/>
      </c>
      <c r="K5001" s="163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53" t="str">
        <f>IF('C. Consumer Service Detail'!$F5001="","",IF(VLOOKUP('C. Consumer Service Detail'!$F5001,'Table of Current Services'!$B$7:$F$36,'Table of Current Services'!$F$5,)="cost","Yes","No"))</f>
        <v/>
      </c>
      <c r="M5001" s="154" t="str">
        <f>IFERROR(IF('C. Consumer Service Detail'!$K5001="No Match","No",VLOOKUP('C. Consumer Service Detail'!$C5001,'B. Consumer Budget'!$E$11:$F$2010,2,FALSE)),"")</f>
        <v/>
      </c>
      <c r="P5001" s="94"/>
      <c r="Q5001" s="94"/>
    </row>
    <row r="5002" spans="2:17" x14ac:dyDescent="0.25">
      <c r="B5002" s="95">
        <f t="shared" si="152"/>
        <v>4992</v>
      </c>
      <c r="C5002" s="149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97"/>
      <c r="E5002" s="96"/>
      <c r="F5002" s="119"/>
      <c r="G5002" s="97"/>
      <c r="H5002" s="170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86"/>
      <c r="J5002" s="171" t="str">
        <f t="shared" si="151"/>
        <v/>
      </c>
      <c r="K5002" s="163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53" t="str">
        <f>IF('C. Consumer Service Detail'!$F5002="","",IF(VLOOKUP('C. Consumer Service Detail'!$F5002,'Table of Current Services'!$B$7:$F$36,'Table of Current Services'!$F$5,)="cost","Yes","No"))</f>
        <v/>
      </c>
      <c r="M5002" s="154" t="str">
        <f>IFERROR(IF('C. Consumer Service Detail'!$K5002="No Match","No",VLOOKUP('C. Consumer Service Detail'!$C5002,'B. Consumer Budget'!$E$11:$F$2010,2,FALSE)),"")</f>
        <v/>
      </c>
      <c r="P5002" s="94"/>
      <c r="Q5002" s="94"/>
    </row>
    <row r="5003" spans="2:17" x14ac:dyDescent="0.25">
      <c r="B5003" s="95">
        <f t="shared" si="152"/>
        <v>4993</v>
      </c>
      <c r="C5003" s="149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96"/>
      <c r="E5003" s="98"/>
      <c r="F5003" s="120"/>
      <c r="G5003" s="99"/>
      <c r="H5003" s="172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85"/>
      <c r="J5003" s="171" t="str">
        <f t="shared" ref="J5003:J5010" si="153">IFERROR(IF($H5003&gt;0,$H5003*$I5003,$I5003),"")</f>
        <v/>
      </c>
      <c r="K5003" s="163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53" t="str">
        <f>IF('C. Consumer Service Detail'!$F5003="","",IF(VLOOKUP('C. Consumer Service Detail'!$F5003,'Table of Current Services'!$B$7:$F$36,'Table of Current Services'!$F$5,)="cost","Yes","No"))</f>
        <v/>
      </c>
      <c r="M5003" s="154" t="str">
        <f>IFERROR(IF('C. Consumer Service Detail'!$K5003="No Match","No",VLOOKUP('C. Consumer Service Detail'!$C5003,'B. Consumer Budget'!$E$11:$F$2010,2,FALSE)),"")</f>
        <v/>
      </c>
      <c r="P5003" s="94"/>
      <c r="Q5003" s="94"/>
    </row>
    <row r="5004" spans="2:17" x14ac:dyDescent="0.25">
      <c r="B5004" s="95">
        <f t="shared" si="152"/>
        <v>4994</v>
      </c>
      <c r="C5004" s="149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97"/>
      <c r="E5004" s="96"/>
      <c r="F5004" s="119"/>
      <c r="G5004" s="97"/>
      <c r="H5004" s="170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86"/>
      <c r="J5004" s="171" t="str">
        <f t="shared" si="153"/>
        <v/>
      </c>
      <c r="K5004" s="163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53" t="str">
        <f>IF('C. Consumer Service Detail'!$F5004="","",IF(VLOOKUP('C. Consumer Service Detail'!$F5004,'Table of Current Services'!$B$7:$F$36,'Table of Current Services'!$F$5,)="cost","Yes","No"))</f>
        <v/>
      </c>
      <c r="M5004" s="154" t="str">
        <f>IFERROR(IF('C. Consumer Service Detail'!$K5004="No Match","No",VLOOKUP('C. Consumer Service Detail'!$C5004,'B. Consumer Budget'!$E$11:$F$2010,2,FALSE)),"")</f>
        <v/>
      </c>
      <c r="P5004" s="94"/>
      <c r="Q5004" s="94"/>
    </row>
    <row r="5005" spans="2:17" x14ac:dyDescent="0.25">
      <c r="B5005" s="95">
        <f t="shared" si="152"/>
        <v>4995</v>
      </c>
      <c r="C5005" s="149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96"/>
      <c r="E5005" s="98"/>
      <c r="F5005" s="120"/>
      <c r="G5005" s="99"/>
      <c r="H5005" s="172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85"/>
      <c r="J5005" s="171" t="str">
        <f t="shared" si="153"/>
        <v/>
      </c>
      <c r="K5005" s="163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53" t="str">
        <f>IF('C. Consumer Service Detail'!$F5005="","",IF(VLOOKUP('C. Consumer Service Detail'!$F5005,'Table of Current Services'!$B$7:$F$36,'Table of Current Services'!$F$5,)="cost","Yes","No"))</f>
        <v/>
      </c>
      <c r="M5005" s="154" t="str">
        <f>IFERROR(IF('C. Consumer Service Detail'!$K5005="No Match","No",VLOOKUP('C. Consumer Service Detail'!$C5005,'B. Consumer Budget'!$E$11:$F$2010,2,FALSE)),"")</f>
        <v/>
      </c>
      <c r="P5005" s="94"/>
      <c r="Q5005" s="94"/>
    </row>
    <row r="5006" spans="2:17" x14ac:dyDescent="0.25">
      <c r="B5006" s="95">
        <f t="shared" si="152"/>
        <v>4996</v>
      </c>
      <c r="C5006" s="149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97"/>
      <c r="E5006" s="96"/>
      <c r="F5006" s="119"/>
      <c r="G5006" s="97"/>
      <c r="H5006" s="170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86"/>
      <c r="J5006" s="171" t="str">
        <f t="shared" si="153"/>
        <v/>
      </c>
      <c r="K5006" s="163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53" t="str">
        <f>IF('C. Consumer Service Detail'!$F5006="","",IF(VLOOKUP('C. Consumer Service Detail'!$F5006,'Table of Current Services'!$B$7:$F$36,'Table of Current Services'!$F$5,)="cost","Yes","No"))</f>
        <v/>
      </c>
      <c r="M5006" s="154" t="str">
        <f>IFERROR(IF('C. Consumer Service Detail'!$K5006="No Match","No",VLOOKUP('C. Consumer Service Detail'!$C5006,'B. Consumer Budget'!$E$11:$F$2010,2,FALSE)),"")</f>
        <v/>
      </c>
      <c r="P5006" s="94"/>
      <c r="Q5006" s="94"/>
    </row>
    <row r="5007" spans="2:17" x14ac:dyDescent="0.25">
      <c r="B5007" s="95">
        <f t="shared" si="152"/>
        <v>4997</v>
      </c>
      <c r="C5007" s="149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96"/>
      <c r="E5007" s="98"/>
      <c r="F5007" s="120"/>
      <c r="G5007" s="99"/>
      <c r="H5007" s="172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85"/>
      <c r="J5007" s="171" t="str">
        <f t="shared" si="153"/>
        <v/>
      </c>
      <c r="K5007" s="163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53" t="str">
        <f>IF('C. Consumer Service Detail'!$F5007="","",IF(VLOOKUP('C. Consumer Service Detail'!$F5007,'Table of Current Services'!$B$7:$F$36,'Table of Current Services'!$F$5,)="cost","Yes","No"))</f>
        <v/>
      </c>
      <c r="M5007" s="154" t="str">
        <f>IFERROR(IF('C. Consumer Service Detail'!$K5007="No Match","No",VLOOKUP('C. Consumer Service Detail'!$C5007,'B. Consumer Budget'!$E$11:$F$2010,2,FALSE)),"")</f>
        <v/>
      </c>
      <c r="P5007" s="94"/>
      <c r="Q5007" s="94"/>
    </row>
    <row r="5008" spans="2:17" x14ac:dyDescent="0.25">
      <c r="B5008" s="95">
        <f t="shared" si="152"/>
        <v>4998</v>
      </c>
      <c r="C5008" s="149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97"/>
      <c r="E5008" s="96"/>
      <c r="F5008" s="119"/>
      <c r="G5008" s="97"/>
      <c r="H5008" s="170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86"/>
      <c r="J5008" s="171" t="str">
        <f t="shared" si="153"/>
        <v/>
      </c>
      <c r="K5008" s="163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53" t="str">
        <f>IF('C. Consumer Service Detail'!$F5008="","",IF(VLOOKUP('C. Consumer Service Detail'!$F5008,'Table of Current Services'!$B$7:$F$36,'Table of Current Services'!$F$5,)="cost","Yes","No"))</f>
        <v/>
      </c>
      <c r="M5008" s="154" t="str">
        <f>IFERROR(IF('C. Consumer Service Detail'!$K5008="No Match","No",VLOOKUP('C. Consumer Service Detail'!$C5008,'B. Consumer Budget'!$E$11:$F$2010,2,FALSE)),"")</f>
        <v/>
      </c>
      <c r="P5008" s="94"/>
      <c r="Q5008" s="94"/>
    </row>
    <row r="5009" spans="2:17" x14ac:dyDescent="0.25">
      <c r="B5009" s="95">
        <f t="shared" si="152"/>
        <v>4999</v>
      </c>
      <c r="C5009" s="149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96"/>
      <c r="E5009" s="98"/>
      <c r="F5009" s="120"/>
      <c r="G5009" s="99"/>
      <c r="H5009" s="172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85"/>
      <c r="J5009" s="171" t="str">
        <f t="shared" si="153"/>
        <v/>
      </c>
      <c r="K5009" s="163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53" t="str">
        <f>IF('C. Consumer Service Detail'!$F5009="","",IF(VLOOKUP('C. Consumer Service Detail'!$F5009,'Table of Current Services'!$B$7:$F$36,'Table of Current Services'!$F$5,)="cost","Yes","No"))</f>
        <v/>
      </c>
      <c r="M5009" s="154" t="str">
        <f>IFERROR(IF('C. Consumer Service Detail'!$K5009="No Match","No",VLOOKUP('C. Consumer Service Detail'!$C5009,'B. Consumer Budget'!$E$11:$F$2010,2,FALSE)),"")</f>
        <v/>
      </c>
      <c r="P5009" s="94"/>
      <c r="Q5009" s="94"/>
    </row>
    <row r="5010" spans="2:17" ht="16.5" thickBot="1" x14ac:dyDescent="0.3">
      <c r="B5010" s="100">
        <f t="shared" si="152"/>
        <v>5000</v>
      </c>
      <c r="C5010" s="150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97"/>
      <c r="E5010" s="96"/>
      <c r="F5010" s="119"/>
      <c r="G5010" s="97"/>
      <c r="H5010" s="174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86"/>
      <c r="J5010" s="175" t="str">
        <f t="shared" si="153"/>
        <v/>
      </c>
      <c r="K5010" s="161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60" t="str">
        <f>IF('C. Consumer Service Detail'!$F5010="","",IF(VLOOKUP('C. Consumer Service Detail'!$F5010,'Table of Current Services'!$B$7:$F$36,'Table of Current Services'!$F$5,)="cost","Yes","No"))</f>
        <v/>
      </c>
      <c r="M5010" s="155" t="str">
        <f>IFERROR(IF('C. Consumer Service Detail'!$K5010="No Match","No",VLOOKUP('C. Consumer Service Detail'!$C5010,'B. Consumer Budget'!$E$11:$F$2010,2,FALSE)),"")</f>
        <v/>
      </c>
      <c r="P5010" s="94"/>
      <c r="Q5010" s="94"/>
    </row>
  </sheetData>
  <sheetProtection algorithmName="SHA-512" hashValue="MeL2Zoz5v5eQ0fbI4+EhM9JXNEy+ID+WtkVXO6DTxB3znqWbDrpk/QLidoY8xQLsoC0F3oLcSQ3JC3/ouQHN/A==" saltValue="pisIYog4/aYDGANXrn2ZaQ==" spinCount="100000" sheet="1" selectLockedCells="1"/>
  <mergeCells count="3">
    <mergeCell ref="J8:J9"/>
    <mergeCell ref="G1:J3"/>
    <mergeCell ref="G4:J6"/>
  </mergeCells>
  <conditionalFormatting sqref="I11:I5010">
    <cfRule type="expression" dxfId="11" priority="1">
      <formula>AND(I11&lt;&gt;INT(I11),$H11&gt;1)</formula>
    </cfRule>
    <cfRule type="expression" dxfId="10" priority="3">
      <formula>$H11&lt;1</formula>
    </cfRule>
    <cfRule type="expression" dxfId="9" priority="14">
      <formula>$H11&gt;1</formula>
    </cfRule>
  </conditionalFormatting>
  <conditionalFormatting sqref="D11:G5010">
    <cfRule type="expression" dxfId="0" priority="2" stopIfTrue="1">
      <formula>COUNTIFS($D$11:$D$5010, $D11, $E$11:$E$5010, $E11, $F$11:$F$5010, $F11, $G$11:$G$5010, $G11)&gt;1</formula>
    </cfRule>
  </conditionalFormatting>
  <dataValidations count="4">
    <dataValidation type="list" allowBlank="1" showInputMessage="1" showErrorMessage="1" sqref="P11:P5010">
      <formula1>"Approved, Denied"</formula1>
    </dataValidation>
    <dataValidation type="date" allowBlank="1" showInputMessage="1" showErrorMessage="1" errorTitle="Date error" error="Date of service must be in FY21" sqref="G9">
      <formula1>44013</formula1>
      <formula2>44377</formula2>
    </dataValidation>
    <dataValidation type="date" allowBlank="1" showInputMessage="1" showErrorMessage="1" errorTitle="Date error" error="Date of service must be in FY22" sqref="G11:G5010">
      <formula1>44378</formula1>
      <formula2>44742</formula2>
    </dataValidation>
    <dataValidation type="list" allowBlank="1" showInputMessage="1" showErrorMessage="1" sqref="F11:F5010">
      <formula1>$R$11:$R$40</formula1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36"/>
  <sheetViews>
    <sheetView topLeftCell="A10" zoomScale="90" zoomScaleNormal="90" workbookViewId="0">
      <selection activeCell="B31" sqref="B31"/>
    </sheetView>
  </sheetViews>
  <sheetFormatPr defaultRowHeight="15" x14ac:dyDescent="0.25"/>
  <cols>
    <col min="1" max="1" width="4.42578125" customWidth="1"/>
    <col min="2" max="2" width="61.140625" style="3" customWidth="1"/>
    <col min="3" max="3" width="16.140625" style="3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4" t="s">
        <v>14</v>
      </c>
    </row>
    <row r="4" spans="1:10" x14ac:dyDescent="0.25">
      <c r="A4" s="4"/>
    </row>
    <row r="5" spans="1:10" x14ac:dyDescent="0.25">
      <c r="B5" s="16">
        <v>1</v>
      </c>
      <c r="C5" s="16">
        <f>COLUMN(B5)</f>
        <v>2</v>
      </c>
      <c r="D5" s="10">
        <f>COLUMN(C5)</f>
        <v>3</v>
      </c>
      <c r="E5" s="10">
        <f>COLUMN(D5)</f>
        <v>4</v>
      </c>
      <c r="F5" s="10">
        <f>COLUMN(E5)</f>
        <v>5</v>
      </c>
      <c r="G5" s="10">
        <f t="shared" ref="G5:J5" si="0">COLUMN(F5)</f>
        <v>6</v>
      </c>
      <c r="H5" s="10">
        <f t="shared" si="0"/>
        <v>7</v>
      </c>
      <c r="I5" s="10">
        <f t="shared" si="0"/>
        <v>8</v>
      </c>
      <c r="J5" s="10">
        <f t="shared" si="0"/>
        <v>9</v>
      </c>
    </row>
    <row r="6" spans="1:10" s="2" customFormat="1" ht="46.5" customHeight="1" x14ac:dyDescent="0.25">
      <c r="B6" s="23" t="s">
        <v>18</v>
      </c>
      <c r="C6" s="24" t="s">
        <v>75</v>
      </c>
      <c r="D6" s="24" t="s">
        <v>104</v>
      </c>
      <c r="E6" s="24" t="s">
        <v>13</v>
      </c>
      <c r="F6" s="24" t="s">
        <v>19</v>
      </c>
      <c r="G6" s="24" t="s">
        <v>7</v>
      </c>
      <c r="I6" s="13" t="s">
        <v>119</v>
      </c>
      <c r="J6" s="2" t="s">
        <v>16</v>
      </c>
    </row>
    <row r="7" spans="1:10" x14ac:dyDescent="0.25">
      <c r="B7" s="126" t="s">
        <v>76</v>
      </c>
      <c r="C7" s="127" t="s">
        <v>77</v>
      </c>
      <c r="D7" s="128">
        <v>0</v>
      </c>
      <c r="E7" s="127" t="s">
        <v>78</v>
      </c>
      <c r="F7" s="127" t="s">
        <v>106</v>
      </c>
      <c r="G7" s="162">
        <v>1</v>
      </c>
      <c r="I7" t="s">
        <v>123</v>
      </c>
      <c r="J7" t="s">
        <v>127</v>
      </c>
    </row>
    <row r="8" spans="1:10" ht="14.25" customHeight="1" x14ac:dyDescent="0.25">
      <c r="B8" s="126" t="s">
        <v>25</v>
      </c>
      <c r="C8" s="127" t="s">
        <v>77</v>
      </c>
      <c r="D8" s="128">
        <v>439.34</v>
      </c>
      <c r="E8" s="127" t="s">
        <v>79</v>
      </c>
      <c r="F8" s="127" t="s">
        <v>106</v>
      </c>
      <c r="G8" s="162">
        <v>1</v>
      </c>
      <c r="I8" t="s">
        <v>120</v>
      </c>
      <c r="J8" t="s">
        <v>128</v>
      </c>
    </row>
    <row r="9" spans="1:10" x14ac:dyDescent="0.25">
      <c r="B9" s="126" t="s">
        <v>80</v>
      </c>
      <c r="C9" s="127" t="s">
        <v>77</v>
      </c>
      <c r="D9" s="128">
        <v>0</v>
      </c>
      <c r="E9" s="127" t="s">
        <v>81</v>
      </c>
      <c r="F9" s="127" t="s">
        <v>106</v>
      </c>
      <c r="G9" s="162">
        <v>1</v>
      </c>
      <c r="I9" t="s">
        <v>121</v>
      </c>
      <c r="J9" t="s">
        <v>129</v>
      </c>
    </row>
    <row r="10" spans="1:10" x14ac:dyDescent="0.25">
      <c r="B10" s="126" t="s">
        <v>82</v>
      </c>
      <c r="C10" s="127" t="s">
        <v>77</v>
      </c>
      <c r="D10" s="128">
        <v>60.53</v>
      </c>
      <c r="E10" s="127" t="s">
        <v>83</v>
      </c>
      <c r="F10" s="127" t="s">
        <v>106</v>
      </c>
      <c r="G10" s="162"/>
      <c r="I10" t="s">
        <v>122</v>
      </c>
      <c r="J10" t="s">
        <v>130</v>
      </c>
    </row>
    <row r="11" spans="1:10" x14ac:dyDescent="0.25">
      <c r="B11" s="126" t="s">
        <v>84</v>
      </c>
      <c r="C11" s="127" t="s">
        <v>77</v>
      </c>
      <c r="D11" s="128">
        <v>0</v>
      </c>
      <c r="E11" s="127" t="s">
        <v>85</v>
      </c>
      <c r="F11" s="127" t="s">
        <v>106</v>
      </c>
      <c r="G11" s="162">
        <v>1</v>
      </c>
      <c r="I11" t="s">
        <v>124</v>
      </c>
      <c r="J11" t="s">
        <v>132</v>
      </c>
    </row>
    <row r="12" spans="1:10" x14ac:dyDescent="0.25">
      <c r="B12" s="126" t="s">
        <v>86</v>
      </c>
      <c r="C12" s="127" t="s">
        <v>77</v>
      </c>
      <c r="D12" s="128">
        <v>62.76</v>
      </c>
      <c r="E12" s="127" t="s">
        <v>87</v>
      </c>
      <c r="F12" s="127" t="s">
        <v>106</v>
      </c>
      <c r="G12" s="162"/>
      <c r="I12" s="133" t="s">
        <v>125</v>
      </c>
      <c r="J12" s="133" t="s">
        <v>131</v>
      </c>
    </row>
    <row r="13" spans="1:10" x14ac:dyDescent="0.25">
      <c r="B13" s="126" t="s">
        <v>88</v>
      </c>
      <c r="C13" s="127" t="s">
        <v>77</v>
      </c>
      <c r="D13" s="128">
        <v>0</v>
      </c>
      <c r="E13" s="127" t="s">
        <v>89</v>
      </c>
      <c r="F13" s="127" t="s">
        <v>106</v>
      </c>
      <c r="G13" s="162">
        <v>1</v>
      </c>
      <c r="I13" t="s">
        <v>126</v>
      </c>
      <c r="J13" s="133" t="s">
        <v>133</v>
      </c>
    </row>
    <row r="14" spans="1:10" x14ac:dyDescent="0.25">
      <c r="B14" s="126" t="s">
        <v>158</v>
      </c>
      <c r="C14" s="127" t="s">
        <v>77</v>
      </c>
      <c r="D14" s="128">
        <v>19.89</v>
      </c>
      <c r="E14" s="127" t="s">
        <v>90</v>
      </c>
      <c r="F14" s="127" t="s">
        <v>91</v>
      </c>
      <c r="G14" s="162"/>
      <c r="J14" s="133"/>
    </row>
    <row r="15" spans="1:10" x14ac:dyDescent="0.25">
      <c r="B15" s="126" t="s">
        <v>92</v>
      </c>
      <c r="C15" s="127" t="s">
        <v>77</v>
      </c>
      <c r="D15" s="127">
        <v>0</v>
      </c>
      <c r="E15" s="129" t="s">
        <v>93</v>
      </c>
      <c r="F15" s="127" t="s">
        <v>106</v>
      </c>
      <c r="G15" s="162">
        <v>1</v>
      </c>
    </row>
    <row r="16" spans="1:10" x14ac:dyDescent="0.25">
      <c r="B16" s="126" t="s">
        <v>118</v>
      </c>
      <c r="C16" s="127" t="s">
        <v>77</v>
      </c>
      <c r="D16" s="127">
        <v>0</v>
      </c>
      <c r="E16" s="127" t="s">
        <v>94</v>
      </c>
      <c r="F16" s="127" t="s">
        <v>106</v>
      </c>
      <c r="G16" s="162">
        <v>1</v>
      </c>
    </row>
    <row r="17" spans="2:7" x14ac:dyDescent="0.25">
      <c r="B17" s="126" t="s">
        <v>95</v>
      </c>
      <c r="C17" s="127" t="s">
        <v>77</v>
      </c>
      <c r="D17" s="128">
        <v>417.06</v>
      </c>
      <c r="E17" s="127" t="s">
        <v>146</v>
      </c>
      <c r="F17" s="127"/>
      <c r="G17" s="162">
        <v>1</v>
      </c>
    </row>
    <row r="18" spans="2:7" x14ac:dyDescent="0.25">
      <c r="B18" s="126" t="s">
        <v>96</v>
      </c>
      <c r="C18" s="127" t="s">
        <v>77</v>
      </c>
      <c r="D18" s="128">
        <v>29.94</v>
      </c>
      <c r="E18" s="127" t="s">
        <v>97</v>
      </c>
      <c r="F18" s="127"/>
      <c r="G18" s="162"/>
    </row>
    <row r="19" spans="2:7" x14ac:dyDescent="0.25">
      <c r="B19" s="126" t="s">
        <v>98</v>
      </c>
      <c r="C19" s="127" t="s">
        <v>77</v>
      </c>
      <c r="D19" s="128">
        <v>0</v>
      </c>
      <c r="E19" s="127" t="s">
        <v>99</v>
      </c>
      <c r="F19" s="127"/>
      <c r="G19" s="162">
        <v>1</v>
      </c>
    </row>
    <row r="20" spans="2:7" x14ac:dyDescent="0.25">
      <c r="B20" s="126" t="s">
        <v>138</v>
      </c>
      <c r="C20" s="127" t="s">
        <v>108</v>
      </c>
      <c r="D20" s="128">
        <v>0</v>
      </c>
      <c r="E20" s="133" t="s">
        <v>139</v>
      </c>
      <c r="F20" s="127"/>
      <c r="G20" s="162">
        <v>1</v>
      </c>
    </row>
    <row r="21" spans="2:7" x14ac:dyDescent="0.25">
      <c r="B21" s="126" t="s">
        <v>27</v>
      </c>
      <c r="C21" s="127" t="s">
        <v>77</v>
      </c>
      <c r="D21" s="128">
        <v>0</v>
      </c>
      <c r="E21" s="129" t="s">
        <v>100</v>
      </c>
      <c r="F21" s="127" t="s">
        <v>106</v>
      </c>
      <c r="G21" s="162">
        <v>1</v>
      </c>
    </row>
    <row r="22" spans="2:7" x14ac:dyDescent="0.25">
      <c r="B22" s="126" t="s">
        <v>24</v>
      </c>
      <c r="C22" s="127" t="s">
        <v>77</v>
      </c>
      <c r="D22" s="128">
        <v>0</v>
      </c>
      <c r="E22" s="127" t="s">
        <v>101</v>
      </c>
      <c r="F22" s="127"/>
      <c r="G22" s="162">
        <v>1</v>
      </c>
    </row>
    <row r="23" spans="2:7" x14ac:dyDescent="0.25">
      <c r="B23" s="126" t="s">
        <v>26</v>
      </c>
      <c r="C23" s="127" t="s">
        <v>77</v>
      </c>
      <c r="D23" s="128">
        <v>0</v>
      </c>
      <c r="E23" s="127" t="s">
        <v>102</v>
      </c>
      <c r="F23" s="127" t="s">
        <v>106</v>
      </c>
      <c r="G23" s="162">
        <v>1</v>
      </c>
    </row>
    <row r="24" spans="2:7" x14ac:dyDescent="0.25">
      <c r="B24" s="130" t="s">
        <v>107</v>
      </c>
      <c r="C24" s="127" t="s">
        <v>108</v>
      </c>
      <c r="D24" s="128">
        <v>0</v>
      </c>
      <c r="E24" s="127" t="s">
        <v>109</v>
      </c>
      <c r="F24" s="127" t="s">
        <v>106</v>
      </c>
      <c r="G24" s="162">
        <v>1</v>
      </c>
    </row>
    <row r="25" spans="2:7" x14ac:dyDescent="0.25">
      <c r="B25" s="132" t="s">
        <v>114</v>
      </c>
      <c r="C25" s="127"/>
      <c r="D25" s="128">
        <v>0</v>
      </c>
      <c r="E25" s="127" t="s">
        <v>112</v>
      </c>
      <c r="F25" s="127" t="s">
        <v>106</v>
      </c>
      <c r="G25" s="162"/>
    </row>
    <row r="26" spans="2:7" x14ac:dyDescent="0.25">
      <c r="B26" s="132" t="s">
        <v>110</v>
      </c>
      <c r="C26" s="127"/>
      <c r="D26" s="128">
        <v>0</v>
      </c>
      <c r="E26" s="127" t="s">
        <v>112</v>
      </c>
      <c r="F26" s="127" t="s">
        <v>106</v>
      </c>
      <c r="G26" s="162"/>
    </row>
    <row r="27" spans="2:7" x14ac:dyDescent="0.25">
      <c r="B27" s="132" t="s">
        <v>113</v>
      </c>
      <c r="C27" s="127"/>
      <c r="D27" s="128">
        <v>0</v>
      </c>
      <c r="E27" s="127" t="s">
        <v>112</v>
      </c>
      <c r="F27" s="127" t="s">
        <v>106</v>
      </c>
      <c r="G27" s="162"/>
    </row>
    <row r="28" spans="2:7" x14ac:dyDescent="0.25">
      <c r="B28" s="132" t="s">
        <v>111</v>
      </c>
      <c r="C28" s="127"/>
      <c r="D28" s="128">
        <v>0</v>
      </c>
      <c r="E28" s="127" t="s">
        <v>112</v>
      </c>
      <c r="F28" s="127" t="s">
        <v>106</v>
      </c>
      <c r="G28" s="162"/>
    </row>
    <row r="29" spans="2:7" x14ac:dyDescent="0.25">
      <c r="B29" s="131" t="s">
        <v>115</v>
      </c>
      <c r="C29" s="127"/>
      <c r="D29" s="128">
        <v>0</v>
      </c>
      <c r="E29" s="127" t="s">
        <v>112</v>
      </c>
      <c r="F29" s="127"/>
      <c r="G29" s="162"/>
    </row>
    <row r="30" spans="2:7" x14ac:dyDescent="0.25">
      <c r="B30" s="131" t="s">
        <v>116</v>
      </c>
      <c r="C30" s="127"/>
      <c r="D30" s="128">
        <v>0</v>
      </c>
      <c r="E30" s="127" t="s">
        <v>112</v>
      </c>
      <c r="F30" s="127"/>
      <c r="G30" s="162"/>
    </row>
    <row r="31" spans="2:7" x14ac:dyDescent="0.25">
      <c r="B31" s="126" t="s">
        <v>159</v>
      </c>
      <c r="C31" s="133" t="s">
        <v>77</v>
      </c>
      <c r="D31" s="128">
        <v>29.84</v>
      </c>
      <c r="E31" t="s">
        <v>90</v>
      </c>
      <c r="F31" s="127" t="s">
        <v>91</v>
      </c>
    </row>
    <row r="32" spans="2:7" x14ac:dyDescent="0.25">
      <c r="B32" s="126" t="s">
        <v>147</v>
      </c>
      <c r="C32" s="133" t="s">
        <v>77</v>
      </c>
      <c r="D32" s="128">
        <v>417.06</v>
      </c>
      <c r="E32" t="s">
        <v>146</v>
      </c>
      <c r="F32" s="133"/>
      <c r="G32">
        <v>1</v>
      </c>
    </row>
    <row r="33" spans="2:7" x14ac:dyDescent="0.25">
      <c r="B33" s="126" t="s">
        <v>148</v>
      </c>
      <c r="C33" s="133" t="s">
        <v>77</v>
      </c>
      <c r="D33" s="128">
        <v>29.94</v>
      </c>
      <c r="E33" s="127" t="s">
        <v>97</v>
      </c>
      <c r="F33" s="133"/>
    </row>
    <row r="34" spans="2:7" x14ac:dyDescent="0.25">
      <c r="B34" s="3" t="s">
        <v>149</v>
      </c>
      <c r="C34" s="3" t="s">
        <v>108</v>
      </c>
      <c r="D34" s="128">
        <v>0</v>
      </c>
      <c r="E34" t="s">
        <v>139</v>
      </c>
      <c r="F34" s="133"/>
      <c r="G34">
        <v>1</v>
      </c>
    </row>
    <row r="35" spans="2:7" x14ac:dyDescent="0.25">
      <c r="B35" s="176" t="s">
        <v>150</v>
      </c>
      <c r="C35" s="176" t="s">
        <v>108</v>
      </c>
      <c r="D35" s="128">
        <v>0</v>
      </c>
      <c r="E35" t="s">
        <v>152</v>
      </c>
      <c r="G35">
        <v>1</v>
      </c>
    </row>
    <row r="36" spans="2:7" x14ac:dyDescent="0.25">
      <c r="B36" s="176" t="s">
        <v>151</v>
      </c>
      <c r="C36" s="176" t="s">
        <v>108</v>
      </c>
      <c r="D36" s="128">
        <v>0</v>
      </c>
      <c r="E36" t="s">
        <v>145</v>
      </c>
      <c r="G36">
        <v>1</v>
      </c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0da0ce335292d04bdf4e2061b19af53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9f8a7ee62ec5a0ae4d6004028b8cf6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E1D18CD-3FF7-4C5D-BD9E-B4690FDEC3CC}"/>
</file>

<file path=customXml/itemProps2.xml><?xml version="1.0" encoding="utf-8"?>
<ds:datastoreItem xmlns:ds="http://schemas.openxmlformats.org/officeDocument/2006/customXml" ds:itemID="{2789E4CD-3738-4770-B541-72F40B46A376}"/>
</file>

<file path=customXml/itemProps3.xml><?xml version="1.0" encoding="utf-8"?>
<ds:datastoreItem xmlns:ds="http://schemas.openxmlformats.org/officeDocument/2006/customXml" ds:itemID="{8ABD22C8-5E51-4835-BC6B-47DF643CB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Cox</cp:lastModifiedBy>
  <cp:lastPrinted>2018-11-02T14:29:53Z</cp:lastPrinted>
  <dcterms:created xsi:type="dcterms:W3CDTF">2013-08-08T15:15:31Z</dcterms:created>
  <dcterms:modified xsi:type="dcterms:W3CDTF">2021-11-29T19:25:52Z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