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C:\Users\11128352\Documents\Forms-Templates\"/>
    </mc:Choice>
  </mc:AlternateContent>
  <xr:revisionPtr revIDLastSave="0" documentId="13_ncr:1_{B557274D-BC07-4225-BAE0-DF6F8411DC15}" xr6:coauthVersionLast="36" xr6:coauthVersionMax="36" xr10:uidLastSave="{00000000-0000-0000-0000-000000000000}"/>
  <workbookProtection workbookPassword="D20E" lockStructure="1"/>
  <bookViews>
    <workbookView xWindow="0" yWindow="0" windowWidth="20490" windowHeight="7545" xr2:uid="{00000000-000D-0000-FFFF-FFFF00000000}"/>
  </bookViews>
  <sheets>
    <sheet name="coinsurance worksheet" sheetId="1" r:id="rId1"/>
  </sheets>
  <calcPr calcId="191029"/>
</workbook>
</file>

<file path=xl/calcChain.xml><?xml version="1.0" encoding="utf-8"?>
<calcChain xmlns="http://schemas.openxmlformats.org/spreadsheetml/2006/main">
  <c r="M25" i="1" l="1"/>
  <c r="M21" i="1" l="1"/>
  <c r="M23" i="1" s="1"/>
  <c r="M26" i="1" s="1"/>
  <c r="M27" i="1" l="1"/>
  <c r="L29" i="1" s="1"/>
  <c r="G31" i="1"/>
  <c r="L32" i="1"/>
  <c r="C30" i="1" l="1"/>
</calcChain>
</file>

<file path=xl/sharedStrings.xml><?xml version="1.0" encoding="utf-8"?>
<sst xmlns="http://schemas.openxmlformats.org/spreadsheetml/2006/main" count="35" uniqueCount="35">
  <si>
    <t>MEDICARE EOB (REMITTANCE) MUST ALSO BE ATTACHED</t>
  </si>
  <si>
    <t>MEDICARE NET REIMBURSEMENT</t>
  </si>
  <si>
    <t>COINS AMT</t>
  </si>
  <si>
    <t>MEDICARE DRG AMOUNT</t>
  </si>
  <si>
    <t>NUMBER OF DAYS BILLED ON MEDICARE CLAIM</t>
  </si>
  <si>
    <t>AVERAGE DAILY RUGs RATE</t>
  </si>
  <si>
    <t>APPLICABLE COINS RATE PER DAY *</t>
  </si>
  <si>
    <t>COINS DAYS</t>
  </si>
  <si>
    <t>AMOUNT PAID BY MEDICARE FOR COIN DAYS</t>
  </si>
  <si>
    <t xml:space="preserve">PROVIDER NAME: </t>
  </si>
  <si>
    <t xml:space="preserve">RECIPIENT NAME: </t>
  </si>
  <si>
    <t>AMOUNT PAID PER DAY BY MEDICARE FOR COIN DAYS</t>
  </si>
  <si>
    <t xml:space="preserve">PER DAY FOR A TOTAL OF </t>
  </si>
  <si>
    <t>FOR</t>
  </si>
  <si>
    <t>DAYS</t>
  </si>
  <si>
    <t xml:space="preserve">AT </t>
  </si>
  <si>
    <t>MEDICAID'S OBLIGATION IS:</t>
  </si>
  <si>
    <t xml:space="preserve">PROVIDER MEDICAID#: </t>
  </si>
  <si>
    <t xml:space="preserve">RECIPIENT MEDICAID#:  </t>
  </si>
  <si>
    <t>OF REVENUE CODE 0101</t>
  </si>
  <si>
    <t>must be a whole number - no numbers in decimal places</t>
  </si>
  <si>
    <t>DATES OF SERVICE ON          MEDICARE REMITTANCE</t>
  </si>
  <si>
    <t>from:</t>
  </si>
  <si>
    <t>to:</t>
  </si>
  <si>
    <t>Carol Davis</t>
  </si>
  <si>
    <t>Cardinal Hills Nursing Home</t>
  </si>
  <si>
    <t>ATTACH WORKSHEET TO PAPER UB-04 FOR BILLING COINSURANCE DAYS - REVENUE CODE 0101</t>
  </si>
  <si>
    <r>
      <t>IF</t>
    </r>
    <r>
      <rPr>
        <b/>
        <sz val="20"/>
        <rFont val="Arial"/>
        <family val="2"/>
      </rPr>
      <t xml:space="preserve"> </t>
    </r>
    <r>
      <rPr>
        <b/>
        <sz val="30"/>
        <rFont val="Arial"/>
        <family val="2"/>
      </rPr>
      <t>BILL BY PAPER</t>
    </r>
    <r>
      <rPr>
        <b/>
        <sz val="20"/>
        <rFont val="Arial"/>
        <family val="2"/>
      </rPr>
      <t xml:space="preserve"> IS INDICATED AT THE BOTTOM OF THIS WORKSHEET</t>
    </r>
  </si>
  <si>
    <r>
      <t>IF</t>
    </r>
    <r>
      <rPr>
        <b/>
        <sz val="30"/>
        <rFont val="Arial"/>
        <family val="2"/>
      </rPr>
      <t xml:space="preserve"> BILL ELECTRONICALLY </t>
    </r>
    <r>
      <rPr>
        <b/>
        <sz val="20"/>
        <rFont val="Arial"/>
        <family val="2"/>
      </rPr>
      <t>IS INDICATED AT THE BOTTOM OF THIS WORKSHEET</t>
    </r>
  </si>
  <si>
    <t xml:space="preserve">PROVIDER ENTERS DATA IN FIELDS BELOW THAT ARE BOLDED AND ITALICIZED </t>
  </si>
  <si>
    <t>BILL ELECTRONICALLY ON THE UB-04 FOR THE FULL AMOUNT - # 0F COINSURANCE DAYS TIMES $176.00</t>
  </si>
  <si>
    <t>January 2022 - June 2022 COINSURANCE WORKSHEET</t>
  </si>
  <si>
    <t xml:space="preserve">    A revised worksheet will be required 7/01/2022 when the average Medicaid rate changes.</t>
  </si>
  <si>
    <t>BILL THE FULL AMOUNT -  #  0F COINSURANCE DAYS TIMES $194.50</t>
  </si>
  <si>
    <t>*Coinsurance amount is $194.50 for 2022 days of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</si>
</sst>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20"/>
      <name val="Arial"/>
      <family val="2"/>
    </font>
    <font>
      <b/>
      <sz val="20"/>
      <name val="Arial Black"/>
      <family val="2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3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40"/>
      <name val="Arial"/>
      <family val="2"/>
    </font>
    <font>
      <sz val="24"/>
      <name val="Arial"/>
      <family val="2"/>
    </font>
    <font>
      <b/>
      <i/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0" fontId="10" fillId="0" borderId="0" xfId="0" applyFont="1"/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2" fontId="15" fillId="0" borderId="8" xfId="0" applyNumberFormat="1" applyFont="1" applyFill="1" applyBorder="1" applyAlignment="1">
      <alignment horizontal="center"/>
    </xf>
    <xf numFmtId="2" fontId="15" fillId="0" borderId="8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2" fontId="21" fillId="0" borderId="8" xfId="0" applyNumberFormat="1" applyFont="1" applyFill="1" applyBorder="1" applyAlignment="1" applyProtection="1">
      <alignment horizontal="center"/>
      <protection locked="0"/>
    </xf>
    <xf numFmtId="1" fontId="21" fillId="0" borderId="8" xfId="0" applyNumberFormat="1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16" fillId="0" borderId="9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7" fillId="0" borderId="12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164" fontId="18" fillId="0" borderId="5" xfId="0" applyNumberFormat="1" applyFont="1" applyFill="1" applyBorder="1" applyAlignment="1">
      <alignment horizontal="center"/>
    </xf>
    <xf numFmtId="164" fontId="18" fillId="0" borderId="6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17" fillId="0" borderId="5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1" fillId="0" borderId="7" xfId="0" applyFont="1" applyFill="1" applyBorder="1" applyAlignment="1" applyProtection="1">
      <alignment horizontal="center"/>
      <protection locked="0"/>
    </xf>
    <xf numFmtId="0" fontId="21" fillId="0" borderId="5" xfId="0" applyFont="1" applyFill="1" applyBorder="1" applyAlignment="1" applyProtection="1">
      <alignment horizontal="center"/>
      <protection locked="0"/>
    </xf>
    <xf numFmtId="0" fontId="21" fillId="0" borderId="6" xfId="0" applyFont="1" applyFill="1" applyBorder="1" applyAlignment="1" applyProtection="1">
      <alignment horizontal="center"/>
      <protection locked="0"/>
    </xf>
    <xf numFmtId="0" fontId="21" fillId="0" borderId="10" xfId="0" quotePrefix="1" applyFont="1" applyFill="1" applyBorder="1" applyAlignment="1" applyProtection="1">
      <alignment horizontal="center"/>
      <protection locked="0"/>
    </xf>
    <xf numFmtId="14" fontId="21" fillId="0" borderId="8" xfId="0" applyNumberFormat="1" applyFont="1" applyFill="1" applyBorder="1" applyAlignment="1" applyProtection="1">
      <alignment horizontal="center" vertical="center"/>
      <protection locked="0"/>
    </xf>
    <xf numFmtId="1" fontId="15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24</xdr:row>
      <xdr:rowOff>180975</xdr:rowOff>
    </xdr:from>
    <xdr:to>
      <xdr:col>14</xdr:col>
      <xdr:colOff>0</xdr:colOff>
      <xdr:row>24</xdr:row>
      <xdr:rowOff>180975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 flipH="1">
          <a:off x="12592050" y="95154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55"/>
  <sheetViews>
    <sheetView tabSelected="1" zoomScale="55" zoomScaleNormal="55" workbookViewId="0">
      <selection activeCell="H17" sqref="H17:M17"/>
    </sheetView>
  </sheetViews>
  <sheetFormatPr defaultRowHeight="12.75" x14ac:dyDescent="0.2"/>
  <cols>
    <col min="1" max="1" width="9.140625" customWidth="1"/>
    <col min="2" max="2" width="11.42578125" style="1" bestFit="1" customWidth="1"/>
    <col min="3" max="3" width="7.42578125" style="1" customWidth="1"/>
    <col min="5" max="5" width="3" bestFit="1" customWidth="1"/>
    <col min="6" max="6" width="18.5703125" customWidth="1"/>
    <col min="7" max="7" width="22.140625" customWidth="1"/>
    <col min="8" max="8" width="16.42578125" customWidth="1"/>
    <col min="9" max="9" width="21.5703125" bestFit="1" customWidth="1"/>
    <col min="10" max="10" width="8" bestFit="1" customWidth="1"/>
    <col min="11" max="11" width="24.28515625" customWidth="1"/>
    <col min="12" max="12" width="15.85546875" customWidth="1"/>
    <col min="13" max="13" width="58.28515625" customWidth="1"/>
    <col min="14" max="14" width="14.85546875" bestFit="1" customWidth="1"/>
    <col min="15" max="15" width="16.7109375" bestFit="1" customWidth="1"/>
    <col min="16" max="16" width="23.85546875" customWidth="1"/>
    <col min="19" max="19" width="16.5703125" bestFit="1" customWidth="1"/>
    <col min="20" max="20" width="12.7109375" customWidth="1"/>
  </cols>
  <sheetData>
    <row r="2" spans="2:16" ht="13.5" thickBot="1" x14ac:dyDescent="0.25"/>
    <row r="3" spans="2:16" ht="45.75" thickBot="1" x14ac:dyDescent="0.65">
      <c r="B3" s="59" t="s">
        <v>31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</row>
    <row r="4" spans="2:16" ht="33.75" customHeight="1" x14ac:dyDescent="0.5">
      <c r="B4" s="62" t="s">
        <v>27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2:16" ht="27.75" x14ac:dyDescent="0.4">
      <c r="B5" s="77" t="s">
        <v>26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2:16" ht="27.75" x14ac:dyDescent="0.4">
      <c r="B6" s="77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11" customFormat="1" ht="28.5" thickBot="1" x14ac:dyDescent="0.45">
      <c r="B7" s="42"/>
      <c r="C7" s="27"/>
      <c r="D7" s="105" t="s">
        <v>33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43"/>
    </row>
    <row r="8" spans="2:16" s="11" customFormat="1" ht="37.5" x14ac:dyDescent="0.5">
      <c r="B8" s="62" t="s">
        <v>28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2:16" s="11" customFormat="1" ht="28.5" thickBot="1" x14ac:dyDescent="0.45">
      <c r="B9" s="106" t="s">
        <v>30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7"/>
    </row>
    <row r="10" spans="2:16" ht="58.5" customHeight="1" thickBot="1" x14ac:dyDescent="0.45">
      <c r="B10" s="31"/>
      <c r="C10" s="30"/>
      <c r="D10" s="30"/>
      <c r="E10" s="30"/>
      <c r="F10" s="30"/>
      <c r="G10" s="27"/>
      <c r="H10" s="27"/>
      <c r="I10" s="27"/>
      <c r="J10" s="27"/>
      <c r="K10" s="27"/>
      <c r="L10" s="27"/>
      <c r="M10" s="27"/>
      <c r="N10" s="27"/>
      <c r="O10" s="30"/>
      <c r="P10" s="36"/>
    </row>
    <row r="11" spans="2:16" ht="32.25" thickBot="1" x14ac:dyDescent="0.65">
      <c r="B11" s="19"/>
      <c r="C11" s="5"/>
      <c r="D11" s="5"/>
      <c r="E11" s="5"/>
      <c r="F11" s="5"/>
      <c r="G11" s="115" t="s">
        <v>29</v>
      </c>
      <c r="H11" s="116"/>
      <c r="I11" s="116"/>
      <c r="J11" s="116"/>
      <c r="K11" s="116"/>
      <c r="L11" s="116"/>
      <c r="M11" s="116"/>
      <c r="N11" s="117"/>
      <c r="O11" s="5"/>
      <c r="P11" s="6"/>
    </row>
    <row r="12" spans="2:16" ht="13.5" thickBot="1" x14ac:dyDescent="0.25">
      <c r="B12" s="9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2:16" ht="85.5" customHeight="1" thickBot="1" x14ac:dyDescent="0.4">
      <c r="B13" s="85" t="s">
        <v>21</v>
      </c>
      <c r="C13" s="86"/>
      <c r="D13" s="86"/>
      <c r="E13" s="86"/>
      <c r="F13" s="86"/>
      <c r="G13" s="87"/>
      <c r="H13" s="56" t="s">
        <v>22</v>
      </c>
      <c r="I13" s="119">
        <v>44562</v>
      </c>
      <c r="J13" s="56" t="s">
        <v>23</v>
      </c>
      <c r="K13" s="119">
        <v>44585</v>
      </c>
      <c r="L13" s="20"/>
      <c r="M13" s="20"/>
      <c r="N13" s="5"/>
      <c r="O13" s="5"/>
      <c r="P13" s="6"/>
    </row>
    <row r="14" spans="2:16" ht="32.25" thickBot="1" x14ac:dyDescent="0.65">
      <c r="B14" s="48"/>
      <c r="C14" s="49"/>
      <c r="D14" s="72" t="s">
        <v>9</v>
      </c>
      <c r="E14" s="73"/>
      <c r="F14" s="73"/>
      <c r="G14" s="74"/>
      <c r="H14" s="83" t="s">
        <v>25</v>
      </c>
      <c r="I14" s="83"/>
      <c r="J14" s="83"/>
      <c r="K14" s="83"/>
      <c r="L14" s="83"/>
      <c r="M14" s="84"/>
      <c r="N14" s="5"/>
      <c r="O14" s="5"/>
      <c r="P14" s="6"/>
    </row>
    <row r="15" spans="2:16" ht="32.25" thickBot="1" x14ac:dyDescent="0.65">
      <c r="B15" s="48"/>
      <c r="C15" s="49"/>
      <c r="D15" s="72" t="s">
        <v>17</v>
      </c>
      <c r="E15" s="73"/>
      <c r="F15" s="73"/>
      <c r="G15" s="74"/>
      <c r="H15" s="83">
        <v>666666600</v>
      </c>
      <c r="I15" s="83"/>
      <c r="J15" s="83"/>
      <c r="K15" s="83"/>
      <c r="L15" s="83"/>
      <c r="M15" s="84"/>
      <c r="N15" s="5"/>
      <c r="O15" s="5"/>
      <c r="P15" s="6"/>
    </row>
    <row r="16" spans="2:16" ht="32.25" thickBot="1" x14ac:dyDescent="0.65">
      <c r="B16" s="48"/>
      <c r="C16" s="49"/>
      <c r="D16" s="72" t="s">
        <v>10</v>
      </c>
      <c r="E16" s="73"/>
      <c r="F16" s="73"/>
      <c r="G16" s="74"/>
      <c r="H16" s="83" t="s">
        <v>24</v>
      </c>
      <c r="I16" s="83"/>
      <c r="J16" s="83"/>
      <c r="K16" s="83"/>
      <c r="L16" s="83"/>
      <c r="M16" s="84"/>
      <c r="N16" s="5"/>
      <c r="O16" s="5"/>
      <c r="P16" s="6"/>
    </row>
    <row r="17" spans="2:20" ht="32.25" thickBot="1" x14ac:dyDescent="0.65">
      <c r="B17" s="48"/>
      <c r="C17" s="49"/>
      <c r="D17" s="72" t="s">
        <v>18</v>
      </c>
      <c r="E17" s="73"/>
      <c r="F17" s="73"/>
      <c r="G17" s="74"/>
      <c r="H17" s="118">
        <v>12345678912</v>
      </c>
      <c r="I17" s="83"/>
      <c r="J17" s="83"/>
      <c r="K17" s="83"/>
      <c r="L17" s="83"/>
      <c r="M17" s="84"/>
      <c r="N17" s="5"/>
      <c r="O17" s="5"/>
      <c r="P17" s="6"/>
    </row>
    <row r="18" spans="2:20" ht="18.75" thickBot="1" x14ac:dyDescent="0.3">
      <c r="B18" s="4"/>
      <c r="C18" s="5"/>
      <c r="D18" s="5"/>
      <c r="E18" s="5"/>
      <c r="F18" s="5"/>
      <c r="G18" s="5"/>
      <c r="H18" s="20"/>
      <c r="I18" s="20"/>
      <c r="J18" s="20"/>
      <c r="K18" s="20"/>
      <c r="L18" s="20"/>
      <c r="M18" s="20"/>
      <c r="N18" s="5"/>
      <c r="O18" s="5"/>
      <c r="P18" s="6"/>
    </row>
    <row r="19" spans="2:20" ht="32.25" thickBot="1" x14ac:dyDescent="0.65">
      <c r="B19" s="7"/>
      <c r="C19" s="2"/>
      <c r="D19" s="2"/>
      <c r="E19" s="2"/>
      <c r="F19" s="8"/>
      <c r="G19" s="2"/>
      <c r="H19" s="90" t="s">
        <v>1</v>
      </c>
      <c r="I19" s="91"/>
      <c r="J19" s="91"/>
      <c r="K19" s="91"/>
      <c r="L19" s="92"/>
      <c r="M19" s="57">
        <v>6620</v>
      </c>
      <c r="N19" s="5"/>
      <c r="O19" s="5"/>
      <c r="P19" s="6"/>
      <c r="S19" s="47"/>
    </row>
    <row r="20" spans="2:20" ht="33.75" thickBot="1" x14ac:dyDescent="0.65">
      <c r="B20" s="9"/>
      <c r="C20" s="5"/>
      <c r="D20" s="5"/>
      <c r="E20" s="5"/>
      <c r="F20" s="5"/>
      <c r="G20" s="5"/>
      <c r="H20" s="90" t="s">
        <v>2</v>
      </c>
      <c r="I20" s="91"/>
      <c r="J20" s="91"/>
      <c r="K20" s="91"/>
      <c r="L20" s="92"/>
      <c r="M20" s="57">
        <v>3015</v>
      </c>
      <c r="N20" s="5"/>
      <c r="O20" s="5"/>
      <c r="P20" s="6"/>
      <c r="S20" s="46"/>
      <c r="T20" s="41"/>
    </row>
    <row r="21" spans="2:20" ht="27" thickBot="1" x14ac:dyDescent="0.45">
      <c r="B21" s="4"/>
      <c r="C21" s="5"/>
      <c r="D21" s="5"/>
      <c r="E21" s="5"/>
      <c r="F21" s="10"/>
      <c r="G21" s="5"/>
      <c r="H21" s="90" t="s">
        <v>3</v>
      </c>
      <c r="I21" s="91"/>
      <c r="J21" s="91"/>
      <c r="K21" s="91"/>
      <c r="L21" s="92"/>
      <c r="M21" s="50">
        <f>SUM(M19:M20)</f>
        <v>9635</v>
      </c>
      <c r="N21" s="5"/>
      <c r="O21" s="5"/>
      <c r="P21" s="6"/>
      <c r="S21" s="46"/>
    </row>
    <row r="22" spans="2:20" ht="32.25" thickBot="1" x14ac:dyDescent="0.65">
      <c r="B22" s="4"/>
      <c r="C22" s="5"/>
      <c r="D22" s="11"/>
      <c r="E22" s="5"/>
      <c r="F22" s="11"/>
      <c r="G22" s="5"/>
      <c r="H22" s="90" t="s">
        <v>4</v>
      </c>
      <c r="I22" s="91"/>
      <c r="J22" s="91"/>
      <c r="K22" s="91"/>
      <c r="L22" s="92"/>
      <c r="M22" s="58">
        <v>24</v>
      </c>
      <c r="N22" s="5"/>
      <c r="O22" s="5"/>
      <c r="P22" s="6"/>
      <c r="S22" s="11"/>
    </row>
    <row r="23" spans="2:20" ht="27" thickBot="1" x14ac:dyDescent="0.45">
      <c r="B23" s="4"/>
      <c r="C23" s="5"/>
      <c r="D23" s="11"/>
      <c r="E23" s="5"/>
      <c r="F23" s="11"/>
      <c r="G23" s="5"/>
      <c r="H23" s="90" t="s">
        <v>5</v>
      </c>
      <c r="I23" s="91"/>
      <c r="J23" s="91"/>
      <c r="K23" s="91"/>
      <c r="L23" s="92"/>
      <c r="M23" s="51">
        <f>ROUND(M21/M22,2)</f>
        <v>401.46</v>
      </c>
      <c r="N23" s="5"/>
      <c r="O23" s="5"/>
      <c r="P23" s="6"/>
      <c r="S23" s="46"/>
    </row>
    <row r="24" spans="2:20" ht="27.75" customHeight="1" thickBot="1" x14ac:dyDescent="0.45">
      <c r="B24" s="112" t="s">
        <v>34</v>
      </c>
      <c r="C24" s="113"/>
      <c r="D24" s="113"/>
      <c r="E24" s="113"/>
      <c r="F24" s="113"/>
      <c r="G24" s="114"/>
      <c r="H24" s="108" t="s">
        <v>6</v>
      </c>
      <c r="I24" s="108"/>
      <c r="J24" s="108"/>
      <c r="K24" s="108"/>
      <c r="L24" s="109"/>
      <c r="M24" s="52">
        <v>194.5</v>
      </c>
      <c r="N24" s="3"/>
      <c r="O24" s="11"/>
      <c r="P24" s="12"/>
      <c r="S24" s="46"/>
    </row>
    <row r="25" spans="2:20" ht="42" customHeight="1" thickBot="1" x14ac:dyDescent="0.45">
      <c r="B25" s="69" t="s">
        <v>32</v>
      </c>
      <c r="C25" s="70"/>
      <c r="D25" s="70"/>
      <c r="E25" s="70"/>
      <c r="F25" s="70"/>
      <c r="G25" s="71"/>
      <c r="H25" s="75" t="s">
        <v>7</v>
      </c>
      <c r="I25" s="75"/>
      <c r="J25" s="75"/>
      <c r="K25" s="75"/>
      <c r="L25" s="76"/>
      <c r="M25" s="120">
        <f>ROUND(M20/M24,0)</f>
        <v>16</v>
      </c>
      <c r="N25" s="3"/>
      <c r="O25" s="110" t="s">
        <v>20</v>
      </c>
      <c r="P25" s="111"/>
      <c r="S25" s="46"/>
    </row>
    <row r="26" spans="2:20" s="22" customFormat="1" ht="27" thickBot="1" x14ac:dyDescent="0.45">
      <c r="B26" s="100" t="s">
        <v>8</v>
      </c>
      <c r="C26" s="101"/>
      <c r="D26" s="101"/>
      <c r="E26" s="101"/>
      <c r="F26" s="101"/>
      <c r="G26" s="101"/>
      <c r="H26" s="102"/>
      <c r="I26" s="102"/>
      <c r="J26" s="102"/>
      <c r="K26" s="102"/>
      <c r="L26" s="103"/>
      <c r="M26" s="50">
        <f>M25*M23-M20</f>
        <v>3408.3599999999997</v>
      </c>
      <c r="N26" s="23"/>
      <c r="O26" s="23"/>
      <c r="P26" s="24"/>
      <c r="S26" s="46"/>
    </row>
    <row r="27" spans="2:20" ht="36" customHeight="1" thickBot="1" x14ac:dyDescent="0.45">
      <c r="B27" s="80" t="s">
        <v>11</v>
      </c>
      <c r="C27" s="81"/>
      <c r="D27" s="81"/>
      <c r="E27" s="81"/>
      <c r="F27" s="81"/>
      <c r="G27" s="81"/>
      <c r="H27" s="81"/>
      <c r="I27" s="81"/>
      <c r="J27" s="81"/>
      <c r="K27" s="81"/>
      <c r="L27" s="82"/>
      <c r="M27" s="50">
        <f>M26/M25</f>
        <v>213.02249999999998</v>
      </c>
      <c r="N27" s="51">
        <v>292.74</v>
      </c>
      <c r="O27" s="3"/>
      <c r="P27" s="14"/>
      <c r="S27" s="46"/>
      <c r="T27" s="41"/>
    </row>
    <row r="28" spans="2:20" ht="36" customHeight="1" thickBot="1" x14ac:dyDescent="0.45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6"/>
      <c r="N28" s="3"/>
      <c r="O28" s="3"/>
      <c r="P28" s="14"/>
    </row>
    <row r="29" spans="2:20" ht="36" customHeight="1" thickBot="1" x14ac:dyDescent="0.55000000000000004">
      <c r="B29" s="9"/>
      <c r="C29" s="65" t="s">
        <v>16</v>
      </c>
      <c r="D29" s="66"/>
      <c r="E29" s="66"/>
      <c r="F29" s="66"/>
      <c r="G29" s="66"/>
      <c r="H29" s="66"/>
      <c r="I29" s="66"/>
      <c r="J29" s="66"/>
      <c r="K29" s="66"/>
      <c r="L29" s="67">
        <f>IF(M27&gt;=N27,0,MIN((N27-M27)*M25,M25*M24))</f>
        <v>1275.4800000000005</v>
      </c>
      <c r="M29" s="68"/>
      <c r="N29" s="37"/>
      <c r="O29" s="3"/>
      <c r="P29" s="14"/>
    </row>
    <row r="30" spans="2:20" ht="48" customHeight="1" thickBot="1" x14ac:dyDescent="0.7">
      <c r="B30" s="28"/>
      <c r="C30" s="97" t="str">
        <f>IF(M27&gt;=N27,"BILL ELECTRONICALLY","BILL BY PAPER")</f>
        <v>BILL BY PAPER</v>
      </c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38"/>
      <c r="O30" s="3"/>
      <c r="P30" s="14"/>
    </row>
    <row r="31" spans="2:20" ht="36" customHeight="1" x14ac:dyDescent="0.4">
      <c r="B31" s="28"/>
      <c r="C31" s="39"/>
      <c r="D31" s="95" t="s">
        <v>13</v>
      </c>
      <c r="E31" s="95"/>
      <c r="F31" s="95"/>
      <c r="G31" s="53">
        <f>M25</f>
        <v>16</v>
      </c>
      <c r="H31" s="54" t="s">
        <v>14</v>
      </c>
      <c r="I31" s="95" t="s">
        <v>19</v>
      </c>
      <c r="J31" s="95"/>
      <c r="K31" s="95"/>
      <c r="L31" s="95"/>
      <c r="M31" s="96"/>
      <c r="N31" s="18"/>
      <c r="O31" s="3"/>
      <c r="P31" s="14"/>
    </row>
    <row r="32" spans="2:20" ht="36" customHeight="1" thickBot="1" x14ac:dyDescent="0.5">
      <c r="B32" s="28"/>
      <c r="C32" s="40"/>
      <c r="D32" s="55" t="s">
        <v>15</v>
      </c>
      <c r="E32" s="93">
        <v>194.5</v>
      </c>
      <c r="F32" s="94"/>
      <c r="G32" s="94" t="s">
        <v>12</v>
      </c>
      <c r="H32" s="94"/>
      <c r="I32" s="94"/>
      <c r="J32" s="94"/>
      <c r="K32" s="94"/>
      <c r="L32" s="88">
        <f>M25*M24</f>
        <v>3112</v>
      </c>
      <c r="M32" s="89"/>
      <c r="N32" s="18"/>
      <c r="O32" s="3"/>
      <c r="P32" s="14"/>
    </row>
    <row r="33" spans="2:16" ht="20.25" x14ac:dyDescent="0.3">
      <c r="B33" s="13"/>
      <c r="C33" s="3"/>
      <c r="D33" s="3"/>
      <c r="E33" s="3"/>
      <c r="F33" s="11"/>
      <c r="G33" s="3"/>
      <c r="H33" s="25"/>
      <c r="I33" s="25"/>
      <c r="J33" s="25"/>
      <c r="K33" s="25"/>
      <c r="L33" s="25"/>
      <c r="M33" s="10"/>
      <c r="N33" s="3"/>
      <c r="O33" s="3"/>
      <c r="P33" s="14"/>
    </row>
    <row r="34" spans="2:16" s="16" customFormat="1" ht="21" thickBot="1" x14ac:dyDescent="0.35">
      <c r="B34" s="32"/>
      <c r="C34" s="33"/>
      <c r="D34" s="34"/>
      <c r="E34" s="104"/>
      <c r="F34" s="104"/>
      <c r="G34" s="104"/>
      <c r="H34" s="104"/>
      <c r="I34" s="104"/>
      <c r="J34" s="104"/>
      <c r="K34" s="104"/>
      <c r="L34" s="104"/>
      <c r="M34" s="35"/>
      <c r="N34" s="104"/>
      <c r="O34" s="104"/>
      <c r="P34" s="21"/>
    </row>
    <row r="35" spans="2:16" s="16" customFormat="1" ht="20.25" x14ac:dyDescent="0.3">
      <c r="B35" s="18"/>
      <c r="C35" s="18"/>
      <c r="D35" s="18"/>
      <c r="E35" s="18"/>
      <c r="F35" s="18"/>
      <c r="G35" s="17"/>
      <c r="H35" s="17"/>
      <c r="I35" s="17"/>
      <c r="J35" s="17"/>
      <c r="K35" s="18"/>
      <c r="L35" s="18"/>
      <c r="M35" s="18"/>
      <c r="N35" s="18"/>
      <c r="O35" s="18"/>
      <c r="P35" s="18"/>
    </row>
    <row r="36" spans="2:16" s="45" customFormat="1" ht="20.25" x14ac:dyDescent="0.3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2:16" s="45" customFormat="1" ht="20.25" x14ac:dyDescent="0.3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2:16" s="45" customFormat="1" ht="20.25" x14ac:dyDescent="0.3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2:16" s="45" customFormat="1" ht="20.25" x14ac:dyDescent="0.3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2:16" s="45" customFormat="1" ht="20.25" x14ac:dyDescent="0.3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2:16" s="45" customFormat="1" ht="20.25" x14ac:dyDescent="0.3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2:16" s="45" customFormat="1" ht="20.25" x14ac:dyDescent="0.3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2:16" s="45" customFormat="1" ht="20.25" x14ac:dyDescent="0.3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2:16" s="45" customFormat="1" ht="20.25" x14ac:dyDescent="0.3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2:16" s="45" customFormat="1" ht="20.25" x14ac:dyDescent="0.3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2:16" s="45" customFormat="1" ht="20.25" x14ac:dyDescent="0.3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2:16" s="45" customFormat="1" ht="20.25" x14ac:dyDescent="0.3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2:16" s="45" customFormat="1" ht="20.25" x14ac:dyDescent="0.3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2:16" s="45" customFormat="1" ht="20.25" x14ac:dyDescent="0.3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2:16" s="45" customFormat="1" ht="20.25" x14ac:dyDescent="0.3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2:16" s="45" customFormat="1" ht="20.25" x14ac:dyDescent="0.3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2:16" s="45" customFormat="1" ht="20.25" x14ac:dyDescent="0.3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2:16" s="45" customFormat="1" ht="20.25" x14ac:dyDescent="0.3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2:16" s="45" customFormat="1" ht="20.25" x14ac:dyDescent="0.3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2:16" s="45" customFormat="1" ht="20.25" x14ac:dyDescent="0.3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</sheetData>
  <sheetProtection algorithmName="SHA-512" hashValue="oNACesvz20wmJquDtVAeWBFEiZ3bGZ6EiBfyK/ELrLrTuvP9q2RWv2SqkhPQgNO3lzWs9H1dyykVLAZv/wtayw==" saltValue="GkwrFgc3os4IVrrl/0VuRw==" spinCount="100000" sheet="1" objects="1" scenarios="1" selectLockedCells="1"/>
  <mergeCells count="39">
    <mergeCell ref="E34:L34"/>
    <mergeCell ref="D7:O7"/>
    <mergeCell ref="B8:P8"/>
    <mergeCell ref="B9:P9"/>
    <mergeCell ref="N34:O34"/>
    <mergeCell ref="H24:L24"/>
    <mergeCell ref="H20:L20"/>
    <mergeCell ref="H23:L23"/>
    <mergeCell ref="H21:L21"/>
    <mergeCell ref="O25:P25"/>
    <mergeCell ref="B24:G24"/>
    <mergeCell ref="G11:N11"/>
    <mergeCell ref="H19:L19"/>
    <mergeCell ref="H14:M14"/>
    <mergeCell ref="H15:M15"/>
    <mergeCell ref="H17:M17"/>
    <mergeCell ref="L32:M32"/>
    <mergeCell ref="B5:P5"/>
    <mergeCell ref="H22:L22"/>
    <mergeCell ref="E32:F32"/>
    <mergeCell ref="G32:K32"/>
    <mergeCell ref="D17:G17"/>
    <mergeCell ref="D31:F31"/>
    <mergeCell ref="I31:M31"/>
    <mergeCell ref="C30:M30"/>
    <mergeCell ref="B26:L26"/>
    <mergeCell ref="B3:P3"/>
    <mergeCell ref="B4:P4"/>
    <mergeCell ref="C29:K29"/>
    <mergeCell ref="L29:M29"/>
    <mergeCell ref="B25:G25"/>
    <mergeCell ref="D14:G14"/>
    <mergeCell ref="D15:G15"/>
    <mergeCell ref="H25:L25"/>
    <mergeCell ref="B6:P6"/>
    <mergeCell ref="B27:L27"/>
    <mergeCell ref="H16:M16"/>
    <mergeCell ref="B13:G13"/>
    <mergeCell ref="D16:G16"/>
  </mergeCells>
  <phoneticPr fontId="0" type="noConversion"/>
  <pageMargins left="0.75" right="0.75" top="1" bottom="1" header="0.5" footer="0.5"/>
  <pageSetup scale="4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AF30A17B69AD4D92B9A535923B2CE7" ma:contentTypeVersion="10" ma:contentTypeDescription="Create a new document." ma:contentTypeScope="" ma:versionID="13f3224d5fec234c79e9995a8e7e63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A12637-0268-4E68-B0DC-2D895CE4FFFB}"/>
</file>

<file path=customXml/itemProps2.xml><?xml version="1.0" encoding="utf-8"?>
<ds:datastoreItem xmlns:ds="http://schemas.openxmlformats.org/officeDocument/2006/customXml" ds:itemID="{A470531F-7CF8-424E-9B40-77BF68E391AB}"/>
</file>

<file path=customXml/itemProps3.xml><?xml version="1.0" encoding="utf-8"?>
<ds:datastoreItem xmlns:ds="http://schemas.openxmlformats.org/officeDocument/2006/customXml" ds:itemID="{3DD9AEEE-5971-4571-8409-503829C74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coinsurance worksheet</vt:lpstr>
    </vt:vector>
  </TitlesOfParts>
  <Company>DHMH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SOMMERS</dc:creator>
  <cp:lastModifiedBy>11128352</cp:lastModifiedBy>
  <cp:lastPrinted>2020-01-06T19:41:58Z</cp:lastPrinted>
  <dcterms:created xsi:type="dcterms:W3CDTF">2005-05-09T18:20:26Z</dcterms:created>
  <dcterms:modified xsi:type="dcterms:W3CDTF">2022-01-11T19:21:23Z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0x01010053AF30A17B69AD4D92B9A535923B2CE7</vt:lpwstr>
  </property>
</Properties>
</file>