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95" windowHeight="11070" tabRatio="922" activeTab="11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Print_Area" localSheetId="0">'Allegany'!$A$1:$D$45</definedName>
  </definedNames>
  <calcPr fullCalcOnLoad="1"/>
</workbook>
</file>

<file path=xl/sharedStrings.xml><?xml version="1.0" encoding="utf-8"?>
<sst xmlns="http://schemas.openxmlformats.org/spreadsheetml/2006/main" count="1224" uniqueCount="72">
  <si>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</si>
  <si>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</si>
  <si>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</si>
  <si>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</si>
  <si>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</si>
  <si>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</si>
  <si>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</si>
  <si>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</si>
  <si>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</si>
  <si>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</si>
  <si>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</si>
  <si>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</si>
  <si>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</si>
  <si>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</si>
  <si>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</si>
  <si>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</si>
  <si>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</si>
  <si>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</si>
  <si>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</si>
  <si>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</si>
  <si>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Cervical</t>
  </si>
  <si>
    <t>Mammograms</t>
  </si>
  <si>
    <t>Skin</t>
  </si>
  <si>
    <t xml:space="preserve">Prostate </t>
  </si>
  <si>
    <t xml:space="preserve">
No PM Stated-Optional</t>
  </si>
  <si>
    <t xml:space="preserve">
No PM Stated-Optional</t>
  </si>
  <si>
    <t>Pap Test</t>
  </si>
  <si>
    <t>Mammogram</t>
  </si>
  <si>
    <t>Clinical Breast Exam</t>
  </si>
  <si>
    <t>Clinical Breast Exams</t>
  </si>
  <si>
    <t>Pap Tests</t>
  </si>
  <si>
    <t>No PM Stated
Optional</t>
  </si>
  <si>
    <t xml:space="preserve">
No PM Stated-Optional</t>
  </si>
  <si>
    <t>Prostate Specific Antigen Tests (PSAs)</t>
  </si>
  <si>
    <t>Baltimore City, University of Maryland Medical System CRF/CPEST Program</t>
  </si>
  <si>
    <t>PM Projected</t>
  </si>
  <si>
    <t>Baltimore County CRF/CPEST Program</t>
  </si>
  <si>
    <t>Oral</t>
  </si>
  <si>
    <t>Oral Exam</t>
  </si>
  <si>
    <t>Digital Recal Exams (DREs)</t>
  </si>
  <si>
    <t>Baltimore City, Local Health Department CRF/CPEST Program</t>
  </si>
  <si>
    <t>Colorectal</t>
  </si>
  <si>
    <t>Colonoscopy</t>
  </si>
  <si>
    <t>Cancers Declared in FY12 Grant for Screening
CRC, Prostate</t>
  </si>
  <si>
    <t>FY12</t>
  </si>
  <si>
    <t>FY12 Assessment*</t>
  </si>
  <si>
    <t>Cancers Declared in FY12 Grant for Education
CRC</t>
  </si>
  <si>
    <t>Cancers Declared in FY12 Grant for Screening
CRC</t>
  </si>
  <si>
    <t>Cancers Declared in FY12 Grant for Education
CRC, Skin</t>
  </si>
  <si>
    <t>Cancers Declared in FY12 Grant for Education
Breast, Cervical, CRC,  Prostate, Skin</t>
  </si>
  <si>
    <t>Cancers Declared in FY12 Grant for Screening
Breast, Cervical</t>
  </si>
  <si>
    <t>Cancers Declared in FY12 Grant for Education
CRC, Oral</t>
  </si>
  <si>
    <t>Cancers Declared in FY12 Grant for Screening
CRC, Oral</t>
  </si>
  <si>
    <t>Cancers Declared in FY12 Grant for Education
CRC, Breast, Cervical</t>
  </si>
  <si>
    <t>Cancers Declared in FY12 Grant for Education
CRC, Prostate, Skin</t>
  </si>
  <si>
    <t>Cancers Declared in FY12 Grant for Education
CRC, Breast, Cervical, Prostate,  Skin</t>
  </si>
  <si>
    <t>Cancers Declared in FY12 Grant for Education
CRC, Prostate</t>
  </si>
  <si>
    <t>Cancers Declared in FY12 Grant for Education
CRC, Breast, Prostate, Skin</t>
  </si>
  <si>
    <t>Cancers Declared in FY12 Grant for Screening
CRC, Breast, Cervical</t>
  </si>
  <si>
    <t>See above.</t>
  </si>
  <si>
    <t>Source:  CRF-CPEST BCCP Database, 12/01/2011; CRC Report from program.</t>
  </si>
  <si>
    <t>FY12 End-of-Year Performance Measures (PM) Report and Action Plan
Time Period Covered: July 1, 2011 - June 30, 2012</t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</si>
  <si>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FY12 Performance 
   Measure in this FY12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  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   </t>
    </r>
    <r>
      <rPr>
        <b/>
        <sz val="10"/>
        <rFont val="Times New Roman"/>
        <family val="1"/>
      </rPr>
      <t>Performance Measure was not met
            2) State the specific methods and steps planned to correct
                 this in the future
•Submit the Action plan with Progress Report by July 31, 2012</t>
    </r>
  </si>
  <si>
    <t>Source: Cancer Education Database (EDB), Form 1 - F1/S2 and Form 2 - F2/S2 Reports, 07/10/2012</t>
  </si>
  <si>
    <t>Source:  Cancer Client Database (CDB), C-CoPD,07/10/2012</t>
  </si>
  <si>
    <t>Source:  Cancer Client Database (CDB), C-CoP, 07/10/2012</t>
  </si>
  <si>
    <t>Source:  Cancer Client Database (CDB), C-CoP,07/10/2012</t>
  </si>
  <si>
    <t>Source:  Cancer Client Database (CDB), C-CoP, P-CoP 07/10/2012</t>
  </si>
  <si>
    <t>Source:  Cancer Client Database (CDB) C-CoP 07/10/2012</t>
  </si>
  <si>
    <t>Source:  Cancer Client Database (CDB), C-CoP, O-CoP, 07/10/2012</t>
  </si>
  <si>
    <t>*FY12 Assessment indicates whether the PM was met, or not met within 10% of the projection for education and within 5% of the projection for the screening procedures, is not stated (optional), or is not declared as a cancer in the grant, as compared to the number achieved for FY12.</t>
  </si>
  <si>
    <t>Source:  CRF-CPEST BCCP Database,07/10/2012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</si>
</sst>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10"/>
      <color indexed="55"/>
      <name val="Arial"/>
      <family val="2"/>
    </font>
    <font>
      <b/>
      <u val="single"/>
      <sz val="10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9" fontId="0" fillId="0" borderId="10" xfId="61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0" fillId="0" borderId="10" xfId="61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left" wrapText="1"/>
    </xf>
    <xf numFmtId="9" fontId="0" fillId="0" borderId="20" xfId="6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9" fontId="0" fillId="0" borderId="10" xfId="6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14" fontId="13" fillId="0" borderId="14" xfId="0" applyNumberFormat="1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zoomScale="85" zoomScaleNormal="85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11</v>
      </c>
      <c r="B2" s="105"/>
      <c r="C2" s="105"/>
      <c r="D2" s="106"/>
    </row>
    <row r="3" spans="1:7" ht="60" customHeight="1">
      <c r="A3" s="107" t="s">
        <v>46</v>
      </c>
      <c r="B3" s="108"/>
      <c r="C3" s="109"/>
      <c r="D3" s="110" t="s">
        <v>62</v>
      </c>
      <c r="G3" s="112"/>
    </row>
    <row r="4" spans="1:7" ht="84.75" customHeight="1">
      <c r="A4" s="107" t="s">
        <v>47</v>
      </c>
      <c r="B4" s="108"/>
      <c r="C4" s="109"/>
      <c r="D4" s="111"/>
      <c r="G4" s="112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1196</v>
      </c>
      <c r="C8" s="101" t="str">
        <f>IF(AND(B8+C10&gt;=B11),"MET PM",IF(AND(B8+C10&lt;B9),"PM NOT MET"))</f>
        <v>MET PM</v>
      </c>
      <c r="D8" s="93"/>
    </row>
    <row r="9" spans="1:4" ht="26.25" customHeight="1">
      <c r="A9" s="42" t="s">
        <v>35</v>
      </c>
      <c r="B9" s="6">
        <f>B11</f>
        <v>628</v>
      </c>
      <c r="C9" s="102"/>
      <c r="D9" s="93"/>
    </row>
    <row r="10" spans="1:4" ht="26.25" customHeight="1" hidden="1">
      <c r="A10" s="42"/>
      <c r="B10" s="53">
        <v>0.1</v>
      </c>
      <c r="C10" s="60">
        <f>B9*B10</f>
        <v>62.800000000000004</v>
      </c>
      <c r="D10" s="93"/>
    </row>
    <row r="11" spans="1:4" ht="26.25" customHeight="1">
      <c r="A11" s="5" t="s">
        <v>2</v>
      </c>
      <c r="B11" s="6">
        <v>628</v>
      </c>
      <c r="C11" s="52"/>
      <c r="D11" s="94"/>
    </row>
    <row r="12" spans="1:2" ht="12.75">
      <c r="A12" s="7"/>
      <c r="B12" s="1"/>
    </row>
    <row r="13" spans="1:4" ht="12.75">
      <c r="A13" s="96" t="s">
        <v>8</v>
      </c>
      <c r="B13" s="97"/>
      <c r="C13" s="97"/>
      <c r="D13" s="98"/>
    </row>
    <row r="14" spans="1:4" ht="12.75">
      <c r="A14" s="2" t="s">
        <v>0</v>
      </c>
      <c r="B14" s="3" t="s">
        <v>44</v>
      </c>
      <c r="C14" s="3" t="s">
        <v>45</v>
      </c>
      <c r="D14" s="4" t="s">
        <v>6</v>
      </c>
    </row>
    <row r="15" spans="1:4" ht="53.25" customHeight="1">
      <c r="A15" s="5" t="s">
        <v>1</v>
      </c>
      <c r="B15" s="6">
        <v>151</v>
      </c>
      <c r="C15" s="101" t="str">
        <f>IF(AND(B15+C17&gt;=B18),"MET PM",IF(AND(B15+C17&lt;B16),"PM NOT MET"))</f>
        <v>MET PM</v>
      </c>
      <c r="D15" s="99"/>
    </row>
    <row r="16" spans="1:4" ht="26.25" customHeight="1">
      <c r="A16" s="42" t="s">
        <v>35</v>
      </c>
      <c r="B16" s="6">
        <f>B18</f>
        <v>134</v>
      </c>
      <c r="C16" s="102"/>
      <c r="D16" s="99"/>
    </row>
    <row r="17" spans="1:4" ht="26.25" customHeight="1" hidden="1">
      <c r="A17" s="42"/>
      <c r="B17" s="53">
        <v>0.1</v>
      </c>
      <c r="C17" s="60">
        <f>B16*B17</f>
        <v>13.4</v>
      </c>
      <c r="D17" s="99"/>
    </row>
    <row r="18" spans="1:4" ht="26.25" customHeight="1">
      <c r="A18" s="5" t="s">
        <v>2</v>
      </c>
      <c r="B18" s="6">
        <v>134</v>
      </c>
      <c r="C18" s="52"/>
      <c r="D18" s="100"/>
    </row>
    <row r="19" ht="12.75">
      <c r="A19" s="9"/>
    </row>
    <row r="20" spans="1:4" ht="12.75">
      <c r="A20" s="96" t="s">
        <v>9</v>
      </c>
      <c r="B20" s="97"/>
      <c r="C20" s="97"/>
      <c r="D20" s="98"/>
    </row>
    <row r="21" spans="1:4" ht="12.75">
      <c r="A21" s="11" t="s">
        <v>0</v>
      </c>
      <c r="B21" s="3" t="s">
        <v>44</v>
      </c>
      <c r="C21" s="3" t="s">
        <v>45</v>
      </c>
      <c r="D21" s="4" t="s">
        <v>6</v>
      </c>
    </row>
    <row r="22" spans="1:4" ht="53.25" customHeight="1">
      <c r="A22" s="8" t="s">
        <v>1</v>
      </c>
      <c r="B22" s="6">
        <v>520181</v>
      </c>
      <c r="C22" s="101" t="str">
        <f>IF(AND(B22+C24&gt;=B25),"MET PM",IF(AND(B22+C24&lt;B23),"PM NOT MET"))</f>
        <v>MET PM</v>
      </c>
      <c r="D22" s="99"/>
    </row>
    <row r="23" spans="1:4" ht="26.25" customHeight="1">
      <c r="A23" s="42" t="s">
        <v>35</v>
      </c>
      <c r="B23" s="6">
        <f>B25</f>
        <v>293750</v>
      </c>
      <c r="C23" s="102"/>
      <c r="D23" s="99"/>
    </row>
    <row r="24" spans="1:4" ht="26.25" customHeight="1" hidden="1">
      <c r="A24" s="42"/>
      <c r="B24" s="53">
        <v>0.1</v>
      </c>
      <c r="C24" s="60">
        <f>B23*B24</f>
        <v>29375</v>
      </c>
      <c r="D24" s="99"/>
    </row>
    <row r="25" spans="1:4" ht="26.25" customHeight="1">
      <c r="A25" s="8" t="s">
        <v>2</v>
      </c>
      <c r="B25" s="6">
        <v>293750</v>
      </c>
      <c r="C25" s="52"/>
      <c r="D25" s="100"/>
    </row>
    <row r="26" ht="12.75">
      <c r="A26" s="12"/>
    </row>
    <row r="27" spans="1:4" ht="12.75">
      <c r="A27" s="96" t="s">
        <v>10</v>
      </c>
      <c r="B27" s="97"/>
      <c r="C27" s="97"/>
      <c r="D27" s="98"/>
    </row>
    <row r="28" spans="1:4" ht="12.75">
      <c r="A28" s="11" t="s">
        <v>0</v>
      </c>
      <c r="B28" s="3" t="s">
        <v>44</v>
      </c>
      <c r="C28" s="3" t="s">
        <v>45</v>
      </c>
      <c r="D28" s="4" t="s">
        <v>6</v>
      </c>
    </row>
    <row r="29" spans="1:4" ht="53.25" customHeight="1">
      <c r="A29" s="8" t="s">
        <v>1</v>
      </c>
      <c r="B29" s="6">
        <v>881</v>
      </c>
      <c r="C29" s="101" t="str">
        <f>IF(AND(B29+C31&gt;=B32),"MET PM",IF(AND(B29+C31&lt;B30),"PM NOT MET"))</f>
        <v>MET PM</v>
      </c>
      <c r="D29" s="99"/>
    </row>
    <row r="30" spans="1:4" ht="26.25" customHeight="1">
      <c r="A30" s="42" t="s">
        <v>35</v>
      </c>
      <c r="B30" s="45">
        <f>B32</f>
        <v>405</v>
      </c>
      <c r="C30" s="102"/>
      <c r="D30" s="99"/>
    </row>
    <row r="31" spans="1:4" ht="26.25" customHeight="1" hidden="1">
      <c r="A31" s="42"/>
      <c r="B31" s="53">
        <v>0.1</v>
      </c>
      <c r="C31" s="60">
        <f>B30*B31</f>
        <v>40.5</v>
      </c>
      <c r="D31" s="99"/>
    </row>
    <row r="32" spans="1:4" ht="26.25" customHeight="1">
      <c r="A32" s="8" t="s">
        <v>2</v>
      </c>
      <c r="B32" s="6">
        <v>405</v>
      </c>
      <c r="C32" s="52"/>
      <c r="D32" s="100"/>
    </row>
    <row r="33" ht="12.75">
      <c r="A33" s="12"/>
    </row>
    <row r="34" spans="1:4" ht="12.75">
      <c r="A34" s="95" t="s">
        <v>63</v>
      </c>
      <c r="B34" s="95"/>
      <c r="C34" s="95"/>
      <c r="D34" s="95"/>
    </row>
    <row r="35" ht="12.75">
      <c r="A35" s="12"/>
    </row>
    <row r="36" spans="1:4" ht="12.75">
      <c r="A36" s="96" t="s">
        <v>3</v>
      </c>
      <c r="B36" s="97"/>
      <c r="C36" s="97"/>
      <c r="D36" s="98"/>
    </row>
    <row r="37" spans="1:4" ht="12.75">
      <c r="A37" s="11" t="s">
        <v>0</v>
      </c>
      <c r="B37" s="3" t="s">
        <v>44</v>
      </c>
      <c r="C37" s="3" t="s">
        <v>45</v>
      </c>
      <c r="D37" s="4" t="s">
        <v>6</v>
      </c>
    </row>
    <row r="38" spans="1:4" ht="53.25" customHeight="1">
      <c r="A38" s="14" t="s">
        <v>1</v>
      </c>
      <c r="B38" s="6">
        <v>92</v>
      </c>
      <c r="C38" s="101" t="str">
        <f>IF(AND(B38+C40&gt;=B41),"MET PM",IF(AND(B38+C40&lt;B39),"PM NOT MET"))</f>
        <v>MET PM</v>
      </c>
      <c r="D38" s="99"/>
    </row>
    <row r="39" spans="1:4" ht="26.25" customHeight="1">
      <c r="A39" s="42" t="s">
        <v>35</v>
      </c>
      <c r="B39" s="6">
        <f>B41</f>
        <v>70</v>
      </c>
      <c r="C39" s="102"/>
      <c r="D39" s="99"/>
    </row>
    <row r="40" spans="1:4" ht="26.25" customHeight="1" hidden="1">
      <c r="A40" s="42"/>
      <c r="B40" s="53">
        <v>0.05</v>
      </c>
      <c r="C40" s="60">
        <f>B39*B40</f>
        <v>3.5</v>
      </c>
      <c r="D40" s="99"/>
    </row>
    <row r="41" spans="1:4" ht="26.25" customHeight="1">
      <c r="A41" s="14" t="s">
        <v>2</v>
      </c>
      <c r="B41" s="6">
        <v>70</v>
      </c>
      <c r="C41" s="52"/>
      <c r="D41" s="100"/>
    </row>
    <row r="42" ht="12.75">
      <c r="A42" s="12"/>
    </row>
    <row r="43" spans="1:4" ht="12.75">
      <c r="A43" s="95" t="s">
        <v>64</v>
      </c>
      <c r="B43" s="95"/>
      <c r="C43" s="95"/>
      <c r="D43" s="95"/>
    </row>
    <row r="44" ht="12.75">
      <c r="A44" s="12"/>
    </row>
    <row r="45" spans="1:4" ht="40.5" customHeight="1">
      <c r="A45" s="92" t="s">
        <v>70</v>
      </c>
      <c r="B45" s="92"/>
      <c r="C45" s="92"/>
      <c r="D45" s="92"/>
    </row>
    <row r="123" spans="1:4" ht="12.75">
      <c r="A123" s="12"/>
      <c r="B123" s="12"/>
      <c r="C123" s="12"/>
      <c r="D123" s="12"/>
    </row>
  </sheetData>
  <sheetProtection/>
  <protectedRanges>
    <protectedRange password="CD52" sqref="D8 D15 D22 D29 D38" name="Range1"/>
  </protectedRanges>
  <mergeCells count="24">
    <mergeCell ref="G3:G4"/>
    <mergeCell ref="A27:D27"/>
    <mergeCell ref="D29:D32"/>
    <mergeCell ref="D15:D18"/>
    <mergeCell ref="A20:D20"/>
    <mergeCell ref="D22:D25"/>
    <mergeCell ref="A6:D6"/>
    <mergeCell ref="A13:D13"/>
    <mergeCell ref="A1:D1"/>
    <mergeCell ref="A2:D2"/>
    <mergeCell ref="A3:C3"/>
    <mergeCell ref="A4:C4"/>
    <mergeCell ref="D3:D4"/>
    <mergeCell ref="A45:D45"/>
    <mergeCell ref="D8:D11"/>
    <mergeCell ref="A43:D43"/>
    <mergeCell ref="A34:D34"/>
    <mergeCell ref="A36:D36"/>
    <mergeCell ref="D38:D41"/>
    <mergeCell ref="C38:C39"/>
    <mergeCell ref="C29:C30"/>
    <mergeCell ref="C22:C23"/>
    <mergeCell ref="C15:C16"/>
    <mergeCell ref="C8:C9"/>
  </mergeCells>
  <conditionalFormatting sqref="C8">
    <cfRule type="cellIs" priority="3" dxfId="0" operator="equal">
      <formula>"PM NOT MET"</formula>
    </cfRule>
  </conditionalFormatting>
  <conditionalFormatting sqref="C15">
    <cfRule type="cellIs" priority="2" dxfId="0" operator="equal">
      <formula>"PM NOT MET"</formula>
    </cfRule>
  </conditionalFormatting>
  <conditionalFormatting sqref="C38 C29 C22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5"/>
  <sheetViews>
    <sheetView view="pageBreakPreview" zoomScaleNormal="115" zoomScaleSheetLayoutView="100" zoomScalePageLayoutView="0" workbookViewId="0" topLeftCell="A1">
      <selection activeCell="B79" sqref="B79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17</v>
      </c>
      <c r="B2" s="105"/>
      <c r="C2" s="105"/>
      <c r="D2" s="106"/>
    </row>
    <row r="3" spans="1:4" ht="60" customHeight="1">
      <c r="A3" s="107" t="s">
        <v>56</v>
      </c>
      <c r="B3" s="108"/>
      <c r="C3" s="109"/>
      <c r="D3" s="110" t="s">
        <v>62</v>
      </c>
    </row>
    <row r="4" spans="1:4" ht="84.75" customHeight="1">
      <c r="A4" s="107" t="s">
        <v>43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3263</v>
      </c>
      <c r="C8" s="101" t="str">
        <f>IF(AND(B8+C10&gt;=B11),"MET PM",IF(AND(B8+C10&lt;B9),"PM NOT MET"))</f>
        <v>MET PM</v>
      </c>
      <c r="D8" s="99"/>
    </row>
    <row r="9" spans="1:4" ht="26.25" customHeight="1">
      <c r="A9" s="42" t="s">
        <v>35</v>
      </c>
      <c r="B9" s="6">
        <f>B11</f>
        <v>1264</v>
      </c>
      <c r="C9" s="102"/>
      <c r="D9" s="99"/>
    </row>
    <row r="10" spans="1:4" ht="26.25" customHeight="1" hidden="1">
      <c r="A10" s="42"/>
      <c r="B10" s="53">
        <v>0.1</v>
      </c>
      <c r="C10" s="89">
        <f>B9*B10</f>
        <v>126.4</v>
      </c>
      <c r="D10" s="99"/>
    </row>
    <row r="11" spans="1:4" ht="26.25" customHeight="1">
      <c r="A11" s="5" t="s">
        <v>2</v>
      </c>
      <c r="B11" s="6">
        <v>1264</v>
      </c>
      <c r="C11" s="52"/>
      <c r="D11" s="100"/>
    </row>
    <row r="12" spans="1:4" ht="12.75">
      <c r="A12" s="2" t="s">
        <v>4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2562</v>
      </c>
      <c r="C13" s="101" t="str">
        <f>IF(AND(B13+C15&gt;=B16),"MET PM",IF(AND(B13+C15&lt;B14),"PM NOT MET"))</f>
        <v>MET PM</v>
      </c>
      <c r="D13" s="99"/>
    </row>
    <row r="14" spans="1:4" ht="26.25" customHeight="1">
      <c r="A14" s="42" t="s">
        <v>35</v>
      </c>
      <c r="B14" s="6">
        <f>B16</f>
        <v>1130</v>
      </c>
      <c r="C14" s="102"/>
      <c r="D14" s="99"/>
    </row>
    <row r="15" spans="1:4" ht="26.25" customHeight="1" hidden="1">
      <c r="A15" s="42"/>
      <c r="B15" s="53">
        <v>0.1</v>
      </c>
      <c r="C15" s="49">
        <f>B15*B14</f>
        <v>113</v>
      </c>
      <c r="D15" s="99"/>
    </row>
    <row r="16" spans="1:4" ht="26.25" customHeight="1">
      <c r="A16" s="8" t="s">
        <v>2</v>
      </c>
      <c r="B16" s="6">
        <v>1130</v>
      </c>
      <c r="C16" s="50"/>
      <c r="D16" s="100"/>
    </row>
    <row r="17" spans="1:4" ht="12.75">
      <c r="A17" s="70"/>
      <c r="B17" s="46"/>
      <c r="C17" s="71"/>
      <c r="D17" s="72"/>
    </row>
    <row r="18" spans="1:4" ht="12.75">
      <c r="A18" s="96" t="s">
        <v>8</v>
      </c>
      <c r="B18" s="97"/>
      <c r="C18" s="97"/>
      <c r="D18" s="98"/>
    </row>
    <row r="19" spans="1:4" ht="12.75">
      <c r="A19" s="2" t="s">
        <v>0</v>
      </c>
      <c r="B19" s="3" t="s">
        <v>44</v>
      </c>
      <c r="C19" s="3" t="s">
        <v>45</v>
      </c>
      <c r="D19" s="4" t="s">
        <v>6</v>
      </c>
    </row>
    <row r="20" spans="1:4" ht="53.25" customHeight="1">
      <c r="A20" s="5" t="s">
        <v>1</v>
      </c>
      <c r="B20" s="6">
        <v>183</v>
      </c>
      <c r="C20" s="101" t="str">
        <f>IF(AND(B20+C22&gt;=B23),"MET PM",IF(AND(B20+C22&lt;B21),"PM NOT MET"))</f>
        <v>MET PM</v>
      </c>
      <c r="D20" s="113"/>
    </row>
    <row r="21" spans="1:4" ht="26.25" customHeight="1">
      <c r="A21" s="42" t="s">
        <v>35</v>
      </c>
      <c r="B21" s="6">
        <f>B23</f>
        <v>165</v>
      </c>
      <c r="C21" s="102"/>
      <c r="D21" s="99"/>
    </row>
    <row r="22" spans="1:4" ht="26.25" customHeight="1" hidden="1">
      <c r="A22" s="42"/>
      <c r="B22" s="53">
        <v>0.1</v>
      </c>
      <c r="C22" s="49">
        <f>B22*B21</f>
        <v>16.5</v>
      </c>
      <c r="D22" s="99"/>
    </row>
    <row r="23" spans="1:4" ht="26.25" customHeight="1">
      <c r="A23" s="8" t="s">
        <v>2</v>
      </c>
      <c r="B23" s="6">
        <v>165</v>
      </c>
      <c r="C23" s="51"/>
      <c r="D23" s="100"/>
    </row>
    <row r="24" spans="1:4" ht="12.75">
      <c r="A24" s="2" t="s">
        <v>4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5" t="s">
        <v>1</v>
      </c>
      <c r="B25" s="6">
        <v>198</v>
      </c>
      <c r="C25" s="101" t="str">
        <f>IF(AND(B25+C27&gt;=B28),"MET PM",IF(AND(B25+C27&lt;B26),"PM NOT MET"))</f>
        <v>MET PM</v>
      </c>
      <c r="D25" s="99"/>
    </row>
    <row r="26" spans="1:4" ht="26.25" customHeight="1">
      <c r="A26" s="42" t="s">
        <v>35</v>
      </c>
      <c r="B26" s="6">
        <f>B28</f>
        <v>184</v>
      </c>
      <c r="C26" s="102"/>
      <c r="D26" s="99"/>
    </row>
    <row r="27" spans="1:4" ht="26.25" customHeight="1" hidden="1">
      <c r="A27" s="42"/>
      <c r="B27" s="53">
        <v>0.1</v>
      </c>
      <c r="C27" s="49">
        <f>B27*B26</f>
        <v>18.400000000000002</v>
      </c>
      <c r="D27" s="99"/>
    </row>
    <row r="28" spans="1:4" ht="26.25" customHeight="1">
      <c r="A28" s="8" t="s">
        <v>2</v>
      </c>
      <c r="B28" s="6">
        <v>184</v>
      </c>
      <c r="C28" s="50"/>
      <c r="D28" s="100"/>
    </row>
    <row r="29" spans="1:4" ht="12.75">
      <c r="A29" s="74"/>
      <c r="B29" s="29"/>
      <c r="C29" s="71"/>
      <c r="D29" s="72"/>
    </row>
    <row r="30" spans="1:4" ht="12.75">
      <c r="A30" s="96" t="s">
        <v>9</v>
      </c>
      <c r="B30" s="97"/>
      <c r="C30" s="97"/>
      <c r="D30" s="98"/>
    </row>
    <row r="31" spans="1:4" ht="12.75">
      <c r="A31" s="11" t="s">
        <v>0</v>
      </c>
      <c r="B31" s="3" t="s">
        <v>44</v>
      </c>
      <c r="C31" s="3" t="s">
        <v>45</v>
      </c>
      <c r="D31" s="4" t="s">
        <v>6</v>
      </c>
    </row>
    <row r="32" spans="1:4" ht="53.25" customHeight="1">
      <c r="A32" s="8" t="s">
        <v>1</v>
      </c>
      <c r="B32" s="6">
        <v>53531</v>
      </c>
      <c r="C32" s="101" t="str">
        <f>IF(AND(B32+C34&gt;=B35),"MET PM",IF(AND(B32+C34&lt;B33),"PM NOT MET"))</f>
        <v>MET PM</v>
      </c>
      <c r="D32" s="99"/>
    </row>
    <row r="33" spans="1:4" ht="26.25" customHeight="1">
      <c r="A33" s="42" t="s">
        <v>35</v>
      </c>
      <c r="B33" s="6">
        <f>B35</f>
        <v>32281</v>
      </c>
      <c r="C33" s="102"/>
      <c r="D33" s="99"/>
    </row>
    <row r="34" spans="1:4" ht="26.25" customHeight="1" hidden="1">
      <c r="A34" s="42"/>
      <c r="B34" s="53">
        <v>0.1</v>
      </c>
      <c r="C34" s="60">
        <f>B33*B34</f>
        <v>3228.1000000000004</v>
      </c>
      <c r="D34" s="99"/>
    </row>
    <row r="35" spans="1:4" ht="26.25" customHeight="1">
      <c r="A35" s="8" t="s">
        <v>2</v>
      </c>
      <c r="B35" s="6">
        <v>32281</v>
      </c>
      <c r="C35" s="52"/>
      <c r="D35" s="100"/>
    </row>
    <row r="36" spans="1:4" ht="12.75">
      <c r="A36" s="11" t="s">
        <v>4</v>
      </c>
      <c r="B36" s="3" t="s">
        <v>44</v>
      </c>
      <c r="C36" s="3" t="s">
        <v>45</v>
      </c>
      <c r="D36" s="4" t="s">
        <v>6</v>
      </c>
    </row>
    <row r="37" spans="1:4" ht="53.25" customHeight="1">
      <c r="A37" s="8" t="s">
        <v>1</v>
      </c>
      <c r="B37" s="6">
        <v>45982</v>
      </c>
      <c r="C37" s="101" t="str">
        <f>IF(AND(B37+C39&gt;=B40),"MET PM",IF(AND(B37+C39&lt;B38),"PM NOT MET"))</f>
        <v>MET PM</v>
      </c>
      <c r="D37" s="99"/>
    </row>
    <row r="38" spans="1:4" ht="26.25" customHeight="1">
      <c r="A38" s="42" t="s">
        <v>35</v>
      </c>
      <c r="B38" s="6">
        <f>B40</f>
        <v>32000</v>
      </c>
      <c r="C38" s="102"/>
      <c r="D38" s="99"/>
    </row>
    <row r="39" spans="1:4" ht="26.25" customHeight="1" hidden="1">
      <c r="A39" s="42"/>
      <c r="B39" s="53">
        <v>0.1</v>
      </c>
      <c r="C39" s="60">
        <f>B38*B39</f>
        <v>3200</v>
      </c>
      <c r="D39" s="99"/>
    </row>
    <row r="40" spans="1:4" ht="26.25" customHeight="1">
      <c r="A40" s="8" t="s">
        <v>2</v>
      </c>
      <c r="B40" s="6">
        <v>32000</v>
      </c>
      <c r="C40" s="52"/>
      <c r="D40" s="100"/>
    </row>
    <row r="41" ht="12.75">
      <c r="A41" s="12"/>
    </row>
    <row r="42" spans="1:4" ht="12.75">
      <c r="A42" s="96" t="s">
        <v>10</v>
      </c>
      <c r="B42" s="97"/>
      <c r="C42" s="97"/>
      <c r="D42" s="98"/>
    </row>
    <row r="43" spans="1:4" ht="12.75">
      <c r="A43" s="11" t="s">
        <v>0</v>
      </c>
      <c r="B43" s="3" t="s">
        <v>44</v>
      </c>
      <c r="C43" s="3" t="s">
        <v>45</v>
      </c>
      <c r="D43" s="4" t="s">
        <v>6</v>
      </c>
    </row>
    <row r="44" spans="1:4" ht="53.25" customHeight="1">
      <c r="A44" s="8" t="s">
        <v>1</v>
      </c>
      <c r="B44" s="6">
        <v>853</v>
      </c>
      <c r="C44" s="101" t="str">
        <f>IF(AND(B44+C46&gt;=B47),"MET PM",IF(AND(B44+C46&lt;B45),"PM NOT MET"))</f>
        <v>MET PM</v>
      </c>
      <c r="D44" s="99"/>
    </row>
    <row r="45" spans="1:4" ht="26.25" customHeight="1">
      <c r="A45" s="42" t="s">
        <v>35</v>
      </c>
      <c r="B45" s="6">
        <f>B47</f>
        <v>771</v>
      </c>
      <c r="C45" s="102"/>
      <c r="D45" s="99"/>
    </row>
    <row r="46" spans="1:4" ht="26.25" customHeight="1" hidden="1">
      <c r="A46" s="42"/>
      <c r="B46" s="53">
        <v>0.1</v>
      </c>
      <c r="C46" s="60">
        <f>B45*B46</f>
        <v>77.10000000000001</v>
      </c>
      <c r="D46" s="99"/>
    </row>
    <row r="47" spans="1:4" ht="26.25" customHeight="1">
      <c r="A47" s="8" t="s">
        <v>2</v>
      </c>
      <c r="B47" s="6">
        <v>771</v>
      </c>
      <c r="C47" s="52"/>
      <c r="D47" s="100"/>
    </row>
    <row r="48" spans="1:4" ht="12.75">
      <c r="A48" s="11" t="s">
        <v>4</v>
      </c>
      <c r="B48" s="3" t="s">
        <v>44</v>
      </c>
      <c r="C48" s="3" t="s">
        <v>45</v>
      </c>
      <c r="D48" s="4" t="s">
        <v>6</v>
      </c>
    </row>
    <row r="49" spans="1:4" ht="53.25" customHeight="1">
      <c r="A49" s="8" t="s">
        <v>1</v>
      </c>
      <c r="B49" s="6">
        <v>913</v>
      </c>
      <c r="C49" s="101" t="str">
        <f>IF(AND(B49+C51&gt;=B52),"MET PM",IF(AND(B49+C51&lt;B52),"PM NOT MET"))</f>
        <v>MET PM</v>
      </c>
      <c r="D49" s="139"/>
    </row>
    <row r="50" spans="1:4" ht="26.25" customHeight="1">
      <c r="A50" s="42" t="s">
        <v>35</v>
      </c>
      <c r="B50" s="6">
        <f>B52</f>
        <v>826</v>
      </c>
      <c r="C50" s="102"/>
      <c r="D50" s="140"/>
    </row>
    <row r="51" spans="1:4" ht="26.25" customHeight="1" hidden="1">
      <c r="A51" s="42"/>
      <c r="B51" s="53">
        <v>0.1</v>
      </c>
      <c r="C51" s="49">
        <f>B51*B50</f>
        <v>82.60000000000001</v>
      </c>
      <c r="D51" s="140"/>
    </row>
    <row r="52" spans="1:4" ht="26.25" customHeight="1">
      <c r="A52" s="8" t="s">
        <v>2</v>
      </c>
      <c r="B52" s="6">
        <v>826</v>
      </c>
      <c r="C52" s="51"/>
      <c r="D52" s="141"/>
    </row>
    <row r="53" spans="1:4" ht="6.75" customHeight="1">
      <c r="A53" s="9"/>
      <c r="B53" s="23"/>
      <c r="C53" s="73"/>
      <c r="D53" s="25"/>
    </row>
    <row r="54" spans="1:4" ht="12.75">
      <c r="A54" s="95" t="s">
        <v>63</v>
      </c>
      <c r="B54" s="95"/>
      <c r="C54" s="95"/>
      <c r="D54" s="95"/>
    </row>
    <row r="55" ht="12.75">
      <c r="A55" s="12"/>
    </row>
    <row r="56" spans="1:4" ht="12.75">
      <c r="A56" s="117" t="s">
        <v>3</v>
      </c>
      <c r="B56" s="118"/>
      <c r="C56" s="118"/>
      <c r="D56" s="119"/>
    </row>
    <row r="57" spans="1:4" ht="12.75">
      <c r="A57" s="11" t="s">
        <v>0</v>
      </c>
      <c r="B57" s="3" t="s">
        <v>44</v>
      </c>
      <c r="C57" s="3" t="s">
        <v>45</v>
      </c>
      <c r="D57" s="4" t="s">
        <v>6</v>
      </c>
    </row>
    <row r="58" spans="1:4" ht="53.25" customHeight="1">
      <c r="A58" s="14" t="s">
        <v>1</v>
      </c>
      <c r="B58" s="6">
        <v>49</v>
      </c>
      <c r="C58" s="101" t="str">
        <f>IF(AND(B58+C60&gt;=B61),"MET PM",IF(AND(B58+C60&lt;B59),"PM NOT MET"))</f>
        <v>MET PM</v>
      </c>
      <c r="D58" s="99"/>
    </row>
    <row r="59" spans="1:4" ht="26.25" customHeight="1">
      <c r="A59" s="42" t="s">
        <v>35</v>
      </c>
      <c r="B59" s="6">
        <f>B61</f>
        <v>46</v>
      </c>
      <c r="C59" s="102"/>
      <c r="D59" s="99"/>
    </row>
    <row r="60" spans="1:4" ht="26.25" customHeight="1" hidden="1">
      <c r="A60" s="42"/>
      <c r="B60" s="53">
        <v>0.1</v>
      </c>
      <c r="C60" s="89">
        <f>B59*B60</f>
        <v>4.6000000000000005</v>
      </c>
      <c r="D60" s="99"/>
    </row>
    <row r="61" spans="1:4" ht="26.25" customHeight="1">
      <c r="A61" s="14" t="s">
        <v>2</v>
      </c>
      <c r="B61" s="6">
        <v>46</v>
      </c>
      <c r="C61" s="52"/>
      <c r="D61" s="100"/>
    </row>
    <row r="62" spans="1:4" ht="12.75">
      <c r="A62" s="117" t="s">
        <v>33</v>
      </c>
      <c r="B62" s="118"/>
      <c r="C62" s="118"/>
      <c r="D62" s="119"/>
    </row>
    <row r="63" spans="1:4" ht="12.75">
      <c r="A63" s="11" t="s">
        <v>4</v>
      </c>
      <c r="B63" s="3" t="s">
        <v>44</v>
      </c>
      <c r="C63" s="3" t="s">
        <v>45</v>
      </c>
      <c r="D63" s="4" t="s">
        <v>6</v>
      </c>
    </row>
    <row r="64" spans="1:4" ht="53.25" customHeight="1">
      <c r="A64" s="14" t="s">
        <v>1</v>
      </c>
      <c r="B64" s="6">
        <v>75</v>
      </c>
      <c r="C64" s="101" t="str">
        <f>IF(AND(B64+C66&gt;=B67),"MET PM",IF(AND(B64+C66&lt;B65),"PM NOT MET"))</f>
        <v>PM NOT MET</v>
      </c>
      <c r="D64" s="99"/>
    </row>
    <row r="65" spans="1:4" ht="26.25" customHeight="1">
      <c r="A65" s="42" t="s">
        <v>35</v>
      </c>
      <c r="B65" s="6">
        <f>B67</f>
        <v>130</v>
      </c>
      <c r="C65" s="102"/>
      <c r="D65" s="99"/>
    </row>
    <row r="66" spans="1:4" ht="26.25" customHeight="1" hidden="1">
      <c r="A66" s="42"/>
      <c r="B66" s="53">
        <v>0.05</v>
      </c>
      <c r="C66" s="49">
        <f>B66*B65</f>
        <v>6.5</v>
      </c>
      <c r="D66" s="99"/>
    </row>
    <row r="67" spans="1:4" ht="26.25" customHeight="1">
      <c r="A67" s="14" t="s">
        <v>2</v>
      </c>
      <c r="B67" s="6">
        <v>130</v>
      </c>
      <c r="C67" s="82"/>
      <c r="D67" s="100"/>
    </row>
    <row r="68" spans="1:4" ht="12.75">
      <c r="A68" s="117" t="s">
        <v>39</v>
      </c>
      <c r="B68" s="118"/>
      <c r="C68" s="118"/>
      <c r="D68" s="119"/>
    </row>
    <row r="69" spans="1:4" ht="12.75">
      <c r="A69" s="11" t="s">
        <v>4</v>
      </c>
      <c r="B69" s="3" t="s">
        <v>44</v>
      </c>
      <c r="C69" s="3" t="s">
        <v>45</v>
      </c>
      <c r="D69" s="4" t="s">
        <v>6</v>
      </c>
    </row>
    <row r="70" spans="1:4" ht="53.25" customHeight="1">
      <c r="A70" s="14" t="s">
        <v>1</v>
      </c>
      <c r="B70" s="6">
        <v>78</v>
      </c>
      <c r="C70" s="101" t="str">
        <f>IF(AND(B70+C72&gt;=B73),"MET PM",IF(AND(B70+C72&lt;B71),"PM NOT MET"))</f>
        <v>PM NOT MET</v>
      </c>
      <c r="D70" s="99" t="s">
        <v>59</v>
      </c>
    </row>
    <row r="71" spans="1:4" ht="26.25" customHeight="1">
      <c r="A71" s="42" t="s">
        <v>35</v>
      </c>
      <c r="B71" s="6">
        <f>B73</f>
        <v>130</v>
      </c>
      <c r="C71" s="102"/>
      <c r="D71" s="99"/>
    </row>
    <row r="72" spans="1:4" ht="26.25" customHeight="1" hidden="1">
      <c r="A72" s="42"/>
      <c r="B72" s="53">
        <v>0.05</v>
      </c>
      <c r="C72" s="55">
        <f>B71*B72</f>
        <v>6.5</v>
      </c>
      <c r="D72" s="99"/>
    </row>
    <row r="73" spans="1:4" ht="26.25" customHeight="1">
      <c r="A73" s="14" t="s">
        <v>2</v>
      </c>
      <c r="B73" s="6">
        <v>130</v>
      </c>
      <c r="C73" s="82"/>
      <c r="D73" s="100"/>
    </row>
    <row r="74" ht="12.75">
      <c r="A74" s="12"/>
    </row>
    <row r="75" spans="1:4" ht="12.75">
      <c r="A75" s="95" t="s">
        <v>67</v>
      </c>
      <c r="B75" s="95"/>
      <c r="C75" s="95"/>
      <c r="D75" s="95"/>
    </row>
    <row r="76" ht="12.75">
      <c r="A76" s="12"/>
    </row>
    <row r="77" spans="1:4" ht="40.5" customHeight="1">
      <c r="A77" s="92" t="s">
        <v>70</v>
      </c>
      <c r="B77" s="92"/>
      <c r="C77" s="92"/>
      <c r="D77" s="92"/>
    </row>
    <row r="155" spans="1:4" ht="12.75">
      <c r="A155" s="12"/>
      <c r="B155" s="12"/>
      <c r="C155" s="12"/>
      <c r="D155" s="12"/>
    </row>
  </sheetData>
  <sheetProtection password="CD52" sheet="1" objects="1" scenarios="1"/>
  <protectedRanges>
    <protectedRange sqref="D8 D13 D20 D25 D32 D37 D44 D49 D58 D64 D70" name="Range1"/>
  </protectedRanges>
  <mergeCells count="37">
    <mergeCell ref="C37:C38"/>
    <mergeCell ref="A62:D62"/>
    <mergeCell ref="D70:D73"/>
    <mergeCell ref="C64:C65"/>
    <mergeCell ref="C13:C14"/>
    <mergeCell ref="C49:C50"/>
    <mergeCell ref="C70:C71"/>
    <mergeCell ref="D37:D40"/>
    <mergeCell ref="D44:D47"/>
    <mergeCell ref="A68:D68"/>
    <mergeCell ref="A56:D56"/>
    <mergeCell ref="D49:D52"/>
    <mergeCell ref="C32:C33"/>
    <mergeCell ref="C44:C45"/>
    <mergeCell ref="C20:C21"/>
    <mergeCell ref="D25:D28"/>
    <mergeCell ref="A1:D1"/>
    <mergeCell ref="A3:C3"/>
    <mergeCell ref="A4:C4"/>
    <mergeCell ref="D3:D4"/>
    <mergeCell ref="A2:D2"/>
    <mergeCell ref="A6:D6"/>
    <mergeCell ref="C8:C9"/>
    <mergeCell ref="C58:C59"/>
    <mergeCell ref="A77:D77"/>
    <mergeCell ref="A75:D75"/>
    <mergeCell ref="D20:D23"/>
    <mergeCell ref="D8:D11"/>
    <mergeCell ref="A18:D18"/>
    <mergeCell ref="A30:D30"/>
    <mergeCell ref="D32:D35"/>
    <mergeCell ref="A42:D42"/>
    <mergeCell ref="D64:D67"/>
    <mergeCell ref="A54:D54"/>
    <mergeCell ref="D58:D61"/>
    <mergeCell ref="D13:D16"/>
    <mergeCell ref="C25:C26"/>
  </mergeCells>
  <conditionalFormatting sqref="C13 C20 C25 C32 C37 C44 C49 C64 C70">
    <cfRule type="cellIs" priority="3" dxfId="0" operator="equal">
      <formula>"PM NOT MET"</formula>
    </cfRule>
  </conditionalFormatting>
  <conditionalFormatting sqref="C58">
    <cfRule type="cellIs" priority="1" dxfId="0" operator="equal">
      <formula>"PM NOT MET"</formula>
    </cfRule>
  </conditionalFormatting>
  <conditionalFormatting sqref="C8">
    <cfRule type="cellIs" priority="2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2" manualBreakCount="2">
    <brk id="28" max="3" man="1"/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85" zoomScaleNormal="115" zoomScaleSheetLayoutView="85" zoomScalePageLayoutView="0" workbookViewId="0" topLeftCell="A1">
      <selection activeCell="B46" sqref="B46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18</v>
      </c>
      <c r="B2" s="105"/>
      <c r="C2" s="105"/>
      <c r="D2" s="106"/>
    </row>
    <row r="3" spans="1:4" ht="60" customHeight="1">
      <c r="A3" s="107" t="s">
        <v>46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384</v>
      </c>
      <c r="C8" s="101" t="str">
        <f>IF(AND(B8+C10&gt;=B11),"MET PM",IF(AND(B8+C10&lt;B9),"PM NOT MET"))</f>
        <v>PM NOT MET</v>
      </c>
      <c r="D8" s="113"/>
    </row>
    <row r="9" spans="1:4" ht="26.25" customHeight="1">
      <c r="A9" s="42" t="s">
        <v>35</v>
      </c>
      <c r="B9" s="6">
        <f>B11</f>
        <v>800</v>
      </c>
      <c r="C9" s="102"/>
      <c r="D9" s="99"/>
    </row>
    <row r="10" spans="1:4" ht="26.25" customHeight="1" hidden="1">
      <c r="A10" s="42"/>
      <c r="B10" s="53">
        <v>0.1</v>
      </c>
      <c r="C10" s="49">
        <f>B9*B10</f>
        <v>80</v>
      </c>
      <c r="D10" s="99"/>
    </row>
    <row r="11" spans="1:4" ht="26.25" customHeight="1">
      <c r="A11" s="5" t="s">
        <v>2</v>
      </c>
      <c r="B11" s="6">
        <v>800</v>
      </c>
      <c r="C11" s="82"/>
      <c r="D11" s="100"/>
    </row>
    <row r="12" spans="1:2" ht="12.75">
      <c r="A12" s="7"/>
      <c r="B12" s="1"/>
    </row>
    <row r="13" spans="1:4" ht="12.75">
      <c r="A13" s="96" t="s">
        <v>8</v>
      </c>
      <c r="B13" s="97"/>
      <c r="C13" s="97"/>
      <c r="D13" s="98"/>
    </row>
    <row r="14" spans="1:4" ht="12.75">
      <c r="A14" s="2" t="s">
        <v>0</v>
      </c>
      <c r="B14" s="3" t="s">
        <v>44</v>
      </c>
      <c r="C14" s="3" t="s">
        <v>45</v>
      </c>
      <c r="D14" s="4" t="s">
        <v>6</v>
      </c>
    </row>
    <row r="15" spans="1:4" ht="53.25" customHeight="1">
      <c r="A15" s="5" t="s">
        <v>1</v>
      </c>
      <c r="B15" s="6">
        <v>98</v>
      </c>
      <c r="C15" s="101" t="str">
        <f>IF(AND(B15+C17&gt;=B18),"MET PM",IF(AND(B15+C17&lt;B16),"PM NOT MET"))</f>
        <v>MET PM</v>
      </c>
      <c r="D15" s="113"/>
    </row>
    <row r="16" spans="1:4" ht="26.25" customHeight="1">
      <c r="A16" s="42" t="s">
        <v>35</v>
      </c>
      <c r="B16" s="6">
        <f>B18</f>
        <v>56</v>
      </c>
      <c r="C16" s="102"/>
      <c r="D16" s="99"/>
    </row>
    <row r="17" spans="1:4" ht="26.25" customHeight="1" hidden="1">
      <c r="A17" s="42"/>
      <c r="B17" s="53">
        <v>0.1</v>
      </c>
      <c r="C17" s="49">
        <f>B16*B17</f>
        <v>5.6000000000000005</v>
      </c>
      <c r="D17" s="99"/>
    </row>
    <row r="18" spans="1:4" ht="26.25" customHeight="1">
      <c r="A18" s="8" t="s">
        <v>2</v>
      </c>
      <c r="B18" s="6">
        <v>56</v>
      </c>
      <c r="C18" s="51"/>
      <c r="D18" s="100"/>
    </row>
    <row r="19" ht="12.75">
      <c r="A19" s="9"/>
    </row>
    <row r="20" spans="1:4" ht="12.75">
      <c r="A20" s="96" t="s">
        <v>9</v>
      </c>
      <c r="B20" s="97"/>
      <c r="C20" s="97"/>
      <c r="D20" s="98"/>
    </row>
    <row r="21" spans="1:4" ht="12.75">
      <c r="A21" s="11" t="s">
        <v>0</v>
      </c>
      <c r="B21" s="3" t="s">
        <v>44</v>
      </c>
      <c r="C21" s="3" t="s">
        <v>45</v>
      </c>
      <c r="D21" s="4" t="s">
        <v>6</v>
      </c>
    </row>
    <row r="22" spans="1:4" ht="53.25" customHeight="1">
      <c r="A22" s="8" t="s">
        <v>1</v>
      </c>
      <c r="B22" s="6">
        <v>1534826</v>
      </c>
      <c r="C22" s="101" t="str">
        <f>IF(AND(B22+C24&gt;=B25),"MET PM",IF(AND(B22+C24&lt;B23),"PM NOT MET"))</f>
        <v>MET PM</v>
      </c>
      <c r="D22" s="99"/>
    </row>
    <row r="23" spans="1:4" ht="26.25" customHeight="1">
      <c r="A23" s="42" t="s">
        <v>35</v>
      </c>
      <c r="B23" s="6">
        <f>B25</f>
        <v>1000000</v>
      </c>
      <c r="C23" s="102"/>
      <c r="D23" s="99"/>
    </row>
    <row r="24" spans="1:4" ht="26.25" customHeight="1" hidden="1">
      <c r="A24" s="42"/>
      <c r="B24" s="56">
        <v>0.1</v>
      </c>
      <c r="C24" s="61">
        <f>B24*B23</f>
        <v>100000</v>
      </c>
      <c r="D24" s="99"/>
    </row>
    <row r="25" spans="1:4" ht="26.25" customHeight="1">
      <c r="A25" s="8" t="s">
        <v>2</v>
      </c>
      <c r="B25" s="6">
        <v>1000000</v>
      </c>
      <c r="C25" s="82"/>
      <c r="D25" s="100"/>
    </row>
    <row r="26" ht="12.75">
      <c r="A26" s="12"/>
    </row>
    <row r="27" spans="1:4" ht="12.75">
      <c r="A27" s="96" t="s">
        <v>10</v>
      </c>
      <c r="B27" s="97"/>
      <c r="C27" s="97"/>
      <c r="D27" s="98"/>
    </row>
    <row r="28" spans="1:4" ht="12.75">
      <c r="A28" s="11" t="s">
        <v>0</v>
      </c>
      <c r="B28" s="3" t="s">
        <v>44</v>
      </c>
      <c r="C28" s="3" t="s">
        <v>45</v>
      </c>
      <c r="D28" s="4" t="s">
        <v>6</v>
      </c>
    </row>
    <row r="29" spans="1:4" ht="53.25" customHeight="1">
      <c r="A29" s="8" t="s">
        <v>1</v>
      </c>
      <c r="B29" s="6">
        <v>65</v>
      </c>
      <c r="C29" s="101" t="str">
        <f>IF(AND(B29+C31&gt;=B32),"MET PM",IF(AND(B29+C31&lt;B30),"PM NOT MET"))</f>
        <v>MET PM</v>
      </c>
      <c r="D29" s="99"/>
    </row>
    <row r="30" spans="1:4" ht="26.25" customHeight="1">
      <c r="A30" s="42" t="s">
        <v>35</v>
      </c>
      <c r="B30" s="6">
        <f>B32</f>
        <v>56</v>
      </c>
      <c r="C30" s="102"/>
      <c r="D30" s="99"/>
    </row>
    <row r="31" spans="1:4" ht="26.25" customHeight="1" hidden="1">
      <c r="A31" s="42"/>
      <c r="B31" s="56">
        <v>0.1</v>
      </c>
      <c r="C31" s="61">
        <f>B31*B30</f>
        <v>5.6000000000000005</v>
      </c>
      <c r="D31" s="99"/>
    </row>
    <row r="32" spans="1:4" ht="26.25" customHeight="1">
      <c r="A32" s="8" t="s">
        <v>2</v>
      </c>
      <c r="B32" s="6">
        <v>56</v>
      </c>
      <c r="C32" s="62"/>
      <c r="D32" s="100"/>
    </row>
    <row r="33" ht="10.5" customHeight="1">
      <c r="A33" s="12"/>
    </row>
    <row r="34" spans="1:4" ht="12.75">
      <c r="A34" s="95" t="s">
        <v>63</v>
      </c>
      <c r="B34" s="95"/>
      <c r="C34" s="95"/>
      <c r="D34" s="95"/>
    </row>
    <row r="35" ht="12.75">
      <c r="A35" s="12"/>
    </row>
    <row r="36" spans="1:4" ht="12.75">
      <c r="A36" s="96" t="s">
        <v>3</v>
      </c>
      <c r="B36" s="97"/>
      <c r="C36" s="97"/>
      <c r="D36" s="98"/>
    </row>
    <row r="37" spans="1:4" ht="12.75">
      <c r="A37" s="11" t="s">
        <v>0</v>
      </c>
      <c r="B37" s="3" t="s">
        <v>44</v>
      </c>
      <c r="C37" s="3" t="s">
        <v>45</v>
      </c>
      <c r="D37" s="4" t="s">
        <v>6</v>
      </c>
    </row>
    <row r="38" spans="1:4" ht="53.25" customHeight="1">
      <c r="A38" s="14" t="s">
        <v>1</v>
      </c>
      <c r="B38" s="6">
        <v>58</v>
      </c>
      <c r="C38" s="101" t="str">
        <f>IF(AND(B38+C40&gt;=B41),"MET PM",IF(AND(B38+C40&lt;B39),"PM NOT MET"))</f>
        <v>MET PM</v>
      </c>
      <c r="D38" s="113"/>
    </row>
    <row r="39" spans="1:4" ht="26.25" customHeight="1">
      <c r="A39" s="42" t="s">
        <v>35</v>
      </c>
      <c r="B39" s="6">
        <f>B41</f>
        <v>30</v>
      </c>
      <c r="C39" s="102"/>
      <c r="D39" s="99"/>
    </row>
    <row r="40" spans="1:4" ht="26.25" customHeight="1" hidden="1">
      <c r="A40" s="42"/>
      <c r="B40" s="53">
        <v>0.05</v>
      </c>
      <c r="C40" s="49">
        <f>B39*B40</f>
        <v>1.5</v>
      </c>
      <c r="D40" s="99"/>
    </row>
    <row r="41" spans="1:4" ht="26.25" customHeight="1">
      <c r="A41" s="14" t="s">
        <v>2</v>
      </c>
      <c r="B41" s="6">
        <v>30</v>
      </c>
      <c r="C41" s="82"/>
      <c r="D41" s="100"/>
    </row>
    <row r="42" ht="12.75">
      <c r="A42" s="12"/>
    </row>
    <row r="43" spans="1:4" ht="12.75">
      <c r="A43" s="95" t="s">
        <v>65</v>
      </c>
      <c r="B43" s="95"/>
      <c r="C43" s="95"/>
      <c r="D43" s="95"/>
    </row>
    <row r="44" ht="12.75">
      <c r="A44" s="12"/>
    </row>
    <row r="45" spans="1:4" ht="40.5" customHeight="1">
      <c r="A45" s="92" t="s">
        <v>70</v>
      </c>
      <c r="B45" s="92"/>
      <c r="C45" s="92"/>
      <c r="D45" s="92"/>
    </row>
    <row r="123" spans="1:4" ht="12.75">
      <c r="A123" s="12"/>
      <c r="B123" s="12"/>
      <c r="C123" s="12"/>
      <c r="D123" s="12"/>
    </row>
  </sheetData>
  <sheetProtection password="CD52" sheet="1" objects="1" scenarios="1"/>
  <protectedRanges>
    <protectedRange sqref="D8 D15 D22 D29 D38" name="Range1"/>
  </protectedRanges>
  <mergeCells count="23">
    <mergeCell ref="A6:D6"/>
    <mergeCell ref="A34:D34"/>
    <mergeCell ref="A36:D36"/>
    <mergeCell ref="D22:D25"/>
    <mergeCell ref="A27:D27"/>
    <mergeCell ref="D29:D32"/>
    <mergeCell ref="C22:C23"/>
    <mergeCell ref="C29:C30"/>
    <mergeCell ref="A1:D1"/>
    <mergeCell ref="A3:C3"/>
    <mergeCell ref="A4:C4"/>
    <mergeCell ref="D3:D4"/>
    <mergeCell ref="A2:D2"/>
    <mergeCell ref="A45:D45"/>
    <mergeCell ref="A43:D43"/>
    <mergeCell ref="D15:D18"/>
    <mergeCell ref="D8:D11"/>
    <mergeCell ref="A13:D13"/>
    <mergeCell ref="A20:D20"/>
    <mergeCell ref="D38:D41"/>
    <mergeCell ref="C38:C39"/>
    <mergeCell ref="C15:C16"/>
    <mergeCell ref="C8:C9"/>
  </mergeCells>
  <conditionalFormatting sqref="C38 C29 C22 C15 C8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="115" zoomScaleNormal="115" zoomScaleSheetLayoutView="115" zoomScalePageLayoutView="0" workbookViewId="0" topLeftCell="A1">
      <selection activeCell="A100" sqref="A100:D100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19</v>
      </c>
      <c r="B2" s="105"/>
      <c r="C2" s="105"/>
      <c r="D2" s="106"/>
    </row>
    <row r="3" spans="1:4" ht="60" customHeight="1">
      <c r="A3" s="107" t="s">
        <v>57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2459</v>
      </c>
      <c r="C8" s="101" t="str">
        <f>IF(AND(B8+C10&gt;=B11),"MET PM",IF(AND(B8+C10&lt;B9),"PM NOT MET"))</f>
        <v>MET PM</v>
      </c>
      <c r="D8" s="145"/>
    </row>
    <row r="9" spans="1:4" ht="26.25" customHeight="1">
      <c r="A9" s="42" t="s">
        <v>35</v>
      </c>
      <c r="B9" s="6">
        <f>B11</f>
        <v>2000</v>
      </c>
      <c r="C9" s="102"/>
      <c r="D9" s="146"/>
    </row>
    <row r="10" spans="1:4" ht="26.25" customHeight="1" hidden="1">
      <c r="A10" s="42"/>
      <c r="B10" s="53">
        <v>0.1</v>
      </c>
      <c r="C10" s="55">
        <f>B10*B9</f>
        <v>200</v>
      </c>
      <c r="D10" s="146"/>
    </row>
    <row r="11" spans="1:4" ht="26.25" customHeight="1">
      <c r="A11" s="5" t="s">
        <v>2</v>
      </c>
      <c r="B11" s="6">
        <v>2000</v>
      </c>
      <c r="C11" s="51"/>
      <c r="D11" s="147"/>
    </row>
    <row r="12" spans="1:4" ht="12.75">
      <c r="A12" s="2" t="s">
        <v>5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1886</v>
      </c>
      <c r="C13" s="101" t="str">
        <f>IF(AND(B13+C15&gt;=B16),"MET PM",IF(AND(B13+C15&lt;B14),"PM NOT MET"))</f>
        <v>MET PM</v>
      </c>
      <c r="D13" s="145"/>
    </row>
    <row r="14" spans="1:4" ht="26.25" customHeight="1">
      <c r="A14" s="42" t="s">
        <v>35</v>
      </c>
      <c r="B14" s="6">
        <f>B16</f>
        <v>1700</v>
      </c>
      <c r="C14" s="102"/>
      <c r="D14" s="146"/>
    </row>
    <row r="15" spans="1:4" ht="26.25" customHeight="1" hidden="1">
      <c r="A15" s="42"/>
      <c r="B15" s="53">
        <v>0.1</v>
      </c>
      <c r="C15" s="91">
        <f>B14*B15</f>
        <v>170</v>
      </c>
      <c r="D15" s="146"/>
    </row>
    <row r="16" spans="1:6" ht="26.25" customHeight="1">
      <c r="A16" s="5" t="s">
        <v>2</v>
      </c>
      <c r="B16" s="6">
        <v>1700</v>
      </c>
      <c r="C16" s="52"/>
      <c r="D16" s="147"/>
      <c r="F16" s="38"/>
    </row>
    <row r="17" spans="1:4" ht="12.75">
      <c r="A17" s="2" t="s">
        <v>4</v>
      </c>
      <c r="B17" s="3" t="s">
        <v>44</v>
      </c>
      <c r="C17" s="3" t="s">
        <v>45</v>
      </c>
      <c r="D17" s="4" t="s">
        <v>6</v>
      </c>
    </row>
    <row r="18" spans="1:4" ht="53.25" customHeight="1">
      <c r="A18" s="5" t="s">
        <v>1</v>
      </c>
      <c r="B18" s="6">
        <v>743</v>
      </c>
      <c r="C18" s="101" t="str">
        <f>IF(AND(B18+C20&gt;=B21),"MET PM",IF(AND(B18+C20&lt;B19),"PM NOT MET"))</f>
        <v>MET PM</v>
      </c>
      <c r="D18" s="145"/>
    </row>
    <row r="19" spans="1:4" ht="26.25" customHeight="1">
      <c r="A19" s="42" t="s">
        <v>35</v>
      </c>
      <c r="B19" s="6">
        <f>B21</f>
        <v>500</v>
      </c>
      <c r="C19" s="102"/>
      <c r="D19" s="146"/>
    </row>
    <row r="20" spans="1:4" ht="26.25" customHeight="1" hidden="1">
      <c r="A20" s="42"/>
      <c r="B20" s="53">
        <v>0.1</v>
      </c>
      <c r="C20" s="89">
        <f>B19*B20</f>
        <v>50</v>
      </c>
      <c r="D20" s="146"/>
    </row>
    <row r="21" spans="1:4" ht="26.25" customHeight="1">
      <c r="A21" s="5" t="s">
        <v>2</v>
      </c>
      <c r="B21" s="6">
        <v>500</v>
      </c>
      <c r="C21" s="52"/>
      <c r="D21" s="147"/>
    </row>
    <row r="22" spans="1:4" ht="12.75">
      <c r="A22" s="2" t="s">
        <v>22</v>
      </c>
      <c r="B22" s="3" t="s">
        <v>44</v>
      </c>
      <c r="C22" s="3" t="s">
        <v>45</v>
      </c>
      <c r="D22" s="4" t="s">
        <v>6</v>
      </c>
    </row>
    <row r="23" spans="1:4" ht="53.25" customHeight="1">
      <c r="A23" s="5" t="s">
        <v>1</v>
      </c>
      <c r="B23" s="6">
        <v>258</v>
      </c>
      <c r="C23" s="101" t="str">
        <f>IF(AND(B23+C25&gt;=B26),"MET PM",IF(AND(B23+C25&lt;B24),"PM NOT MET"))</f>
        <v>MET PM</v>
      </c>
      <c r="D23" s="145"/>
    </row>
    <row r="24" spans="1:4" ht="26.25" customHeight="1">
      <c r="A24" s="42" t="s">
        <v>35</v>
      </c>
      <c r="B24" s="6">
        <f>B26</f>
        <v>175</v>
      </c>
      <c r="C24" s="102"/>
      <c r="D24" s="146"/>
    </row>
    <row r="25" spans="1:4" ht="26.25" customHeight="1" hidden="1">
      <c r="A25" s="42"/>
      <c r="B25" s="53">
        <v>0.1</v>
      </c>
      <c r="C25" s="89">
        <f>B24*B25</f>
        <v>17.5</v>
      </c>
      <c r="D25" s="146"/>
    </row>
    <row r="26" spans="1:4" ht="26.25" customHeight="1">
      <c r="A26" s="5" t="s">
        <v>2</v>
      </c>
      <c r="B26" s="6">
        <v>175</v>
      </c>
      <c r="C26" s="82"/>
      <c r="D26" s="147"/>
    </row>
    <row r="27" spans="1:2" ht="12.75">
      <c r="A27" s="7"/>
      <c r="B27" s="1"/>
    </row>
    <row r="28" spans="1:4" ht="12.75">
      <c r="A28" s="96" t="s">
        <v>8</v>
      </c>
      <c r="B28" s="97"/>
      <c r="C28" s="97"/>
      <c r="D28" s="98"/>
    </row>
    <row r="29" spans="1:4" ht="12.75">
      <c r="A29" s="2" t="s">
        <v>0</v>
      </c>
      <c r="B29" s="3" t="s">
        <v>44</v>
      </c>
      <c r="C29" s="3" t="s">
        <v>45</v>
      </c>
      <c r="D29" s="4" t="s">
        <v>6</v>
      </c>
    </row>
    <row r="30" spans="1:4" ht="53.25" customHeight="1">
      <c r="A30" s="5" t="s">
        <v>1</v>
      </c>
      <c r="B30" s="6">
        <v>127</v>
      </c>
      <c r="C30" s="101" t="str">
        <f>IF(AND(B30+C32&gt;=B33),"MET PM",IF(AND(B30+C32&lt;B31),"PM NOT MET"))</f>
        <v>PM NOT MET</v>
      </c>
      <c r="D30" s="145"/>
    </row>
    <row r="31" spans="1:4" ht="26.25" customHeight="1">
      <c r="A31" s="42" t="s">
        <v>35</v>
      </c>
      <c r="B31" s="6">
        <f>B33</f>
        <v>150</v>
      </c>
      <c r="C31" s="102"/>
      <c r="D31" s="146"/>
    </row>
    <row r="32" spans="1:4" ht="26.25" customHeight="1" hidden="1">
      <c r="A32" s="42"/>
      <c r="B32" s="53">
        <v>0.1</v>
      </c>
      <c r="C32" s="89">
        <f>B31*B32</f>
        <v>15</v>
      </c>
      <c r="D32" s="146"/>
    </row>
    <row r="33" spans="1:4" ht="26.25" customHeight="1">
      <c r="A33" s="8" t="s">
        <v>2</v>
      </c>
      <c r="B33" s="6">
        <v>150</v>
      </c>
      <c r="C33" s="82"/>
      <c r="D33" s="147"/>
    </row>
    <row r="34" spans="1:4" ht="12.75">
      <c r="A34" s="2" t="s">
        <v>5</v>
      </c>
      <c r="B34" s="3" t="s">
        <v>44</v>
      </c>
      <c r="C34" s="3" t="s">
        <v>45</v>
      </c>
      <c r="D34" s="4" t="s">
        <v>6</v>
      </c>
    </row>
    <row r="35" spans="1:4" ht="53.25" customHeight="1">
      <c r="A35" s="5" t="s">
        <v>1</v>
      </c>
      <c r="B35" s="6"/>
      <c r="C35" s="142" t="s">
        <v>31</v>
      </c>
      <c r="D35" s="145"/>
    </row>
    <row r="36" spans="1:4" ht="26.25" customHeight="1">
      <c r="A36" s="42" t="s">
        <v>35</v>
      </c>
      <c r="B36" s="44">
        <f>B37/12*6</f>
        <v>0</v>
      </c>
      <c r="C36" s="143"/>
      <c r="D36" s="146"/>
    </row>
    <row r="37" spans="1:4" ht="26.25" customHeight="1">
      <c r="A37" s="5" t="s">
        <v>2</v>
      </c>
      <c r="B37" s="6"/>
      <c r="C37" s="144"/>
      <c r="D37" s="147"/>
    </row>
    <row r="38" spans="1:4" ht="12.75">
      <c r="A38" s="2" t="s">
        <v>4</v>
      </c>
      <c r="B38" s="3" t="s">
        <v>44</v>
      </c>
      <c r="C38" s="3" t="s">
        <v>45</v>
      </c>
      <c r="D38" s="4" t="s">
        <v>6</v>
      </c>
    </row>
    <row r="39" spans="1:4" ht="53.25" customHeight="1">
      <c r="A39" s="5" t="s">
        <v>1</v>
      </c>
      <c r="B39" s="6"/>
      <c r="C39" s="142" t="s">
        <v>31</v>
      </c>
      <c r="D39" s="145"/>
    </row>
    <row r="40" spans="1:4" ht="26.25" customHeight="1">
      <c r="A40" s="42" t="s">
        <v>35</v>
      </c>
      <c r="B40" s="44">
        <f>B41/12*6</f>
        <v>0</v>
      </c>
      <c r="C40" s="143"/>
      <c r="D40" s="146"/>
    </row>
    <row r="41" spans="1:4" ht="26.25" customHeight="1">
      <c r="A41" s="5" t="s">
        <v>2</v>
      </c>
      <c r="B41" s="6"/>
      <c r="C41" s="144"/>
      <c r="D41" s="147"/>
    </row>
    <row r="42" spans="1:4" ht="12.75">
      <c r="A42" s="2" t="s">
        <v>22</v>
      </c>
      <c r="B42" s="3" t="s">
        <v>44</v>
      </c>
      <c r="C42" s="3" t="s">
        <v>45</v>
      </c>
      <c r="D42" s="4" t="s">
        <v>6</v>
      </c>
    </row>
    <row r="43" spans="1:4" ht="53.25" customHeight="1">
      <c r="A43" s="5" t="s">
        <v>1</v>
      </c>
      <c r="B43" s="6"/>
      <c r="C43" s="142" t="s">
        <v>31</v>
      </c>
      <c r="D43" s="145"/>
    </row>
    <row r="44" spans="1:4" ht="26.25" customHeight="1">
      <c r="A44" s="42" t="s">
        <v>35</v>
      </c>
      <c r="B44" s="44">
        <f>B45/12*6</f>
        <v>0</v>
      </c>
      <c r="C44" s="143"/>
      <c r="D44" s="146"/>
    </row>
    <row r="45" spans="1:4" ht="40.5" customHeight="1">
      <c r="A45" s="8" t="s">
        <v>2</v>
      </c>
      <c r="B45" s="6"/>
      <c r="C45" s="144"/>
      <c r="D45" s="147"/>
    </row>
    <row r="46" ht="12.75">
      <c r="A46" s="10"/>
    </row>
    <row r="47" spans="1:4" ht="12.75">
      <c r="A47" s="96" t="s">
        <v>9</v>
      </c>
      <c r="B47" s="97"/>
      <c r="C47" s="97"/>
      <c r="D47" s="98"/>
    </row>
    <row r="48" spans="1:4" ht="12.75">
      <c r="A48" s="11" t="s">
        <v>0</v>
      </c>
      <c r="B48" s="3" t="s">
        <v>44</v>
      </c>
      <c r="C48" s="3" t="s">
        <v>45</v>
      </c>
      <c r="D48" s="4" t="s">
        <v>6</v>
      </c>
    </row>
    <row r="49" spans="1:4" ht="53.25" customHeight="1">
      <c r="A49" s="8" t="s">
        <v>1</v>
      </c>
      <c r="B49" s="6">
        <v>498918</v>
      </c>
      <c r="C49" s="101" t="str">
        <f>IF(AND(B49+C51&gt;=B52),"MET PM",IF(AND(B49+C51&lt;B50),"PM NOT MET"))</f>
        <v>MET PM</v>
      </c>
      <c r="D49" s="139"/>
    </row>
    <row r="50" spans="1:4" ht="26.25" customHeight="1">
      <c r="A50" s="42" t="s">
        <v>35</v>
      </c>
      <c r="B50" s="6">
        <f>B52</f>
        <v>470000</v>
      </c>
      <c r="C50" s="102"/>
      <c r="D50" s="140"/>
    </row>
    <row r="51" spans="1:4" ht="26.25" customHeight="1" hidden="1">
      <c r="A51" s="42"/>
      <c r="B51" s="53">
        <v>0.1</v>
      </c>
      <c r="C51" s="89">
        <f>B50*B51</f>
        <v>47000</v>
      </c>
      <c r="D51" s="140"/>
    </row>
    <row r="52" spans="1:4" ht="26.25" customHeight="1">
      <c r="A52" s="8" t="s">
        <v>2</v>
      </c>
      <c r="B52" s="6">
        <v>470000</v>
      </c>
      <c r="C52" s="52"/>
      <c r="D52" s="141"/>
    </row>
    <row r="53" spans="1:4" ht="12.75">
      <c r="A53" s="2" t="s">
        <v>5</v>
      </c>
      <c r="B53" s="3" t="s">
        <v>44</v>
      </c>
      <c r="C53" s="3" t="s">
        <v>45</v>
      </c>
      <c r="D53" s="4" t="s">
        <v>6</v>
      </c>
    </row>
    <row r="54" spans="1:4" ht="53.25" customHeight="1">
      <c r="A54" s="5" t="s">
        <v>1</v>
      </c>
      <c r="B54" s="6">
        <v>100231</v>
      </c>
      <c r="C54" s="101" t="str">
        <f>IF(AND(B54+C56&gt;=B57),"MET PM",IF(AND(B54+C56&lt;B55),"PM NOT MET"))</f>
        <v>MET PM</v>
      </c>
      <c r="D54" s="145"/>
    </row>
    <row r="55" spans="1:4" ht="26.25" customHeight="1">
      <c r="A55" s="42" t="s">
        <v>35</v>
      </c>
      <c r="B55" s="6">
        <f>B57</f>
        <v>72000</v>
      </c>
      <c r="C55" s="102"/>
      <c r="D55" s="146"/>
    </row>
    <row r="56" spans="1:4" ht="26.25" customHeight="1" hidden="1">
      <c r="A56" s="42"/>
      <c r="B56" s="53">
        <v>0.1</v>
      </c>
      <c r="C56" s="89">
        <f>B55*B56</f>
        <v>7200</v>
      </c>
      <c r="D56" s="146"/>
    </row>
    <row r="57" spans="1:4" ht="26.25" customHeight="1">
      <c r="A57" s="5" t="s">
        <v>2</v>
      </c>
      <c r="B57" s="6">
        <v>72000</v>
      </c>
      <c r="C57" s="52"/>
      <c r="D57" s="147"/>
    </row>
    <row r="58" spans="1:4" ht="12.75">
      <c r="A58" s="2" t="s">
        <v>4</v>
      </c>
      <c r="B58" s="3" t="s">
        <v>44</v>
      </c>
      <c r="C58" s="3" t="s">
        <v>45</v>
      </c>
      <c r="D58" s="4" t="s">
        <v>6</v>
      </c>
    </row>
    <row r="59" spans="1:4" ht="53.25" customHeight="1">
      <c r="A59" s="5" t="s">
        <v>1</v>
      </c>
      <c r="B59" s="6">
        <v>38160</v>
      </c>
      <c r="C59" s="101" t="str">
        <f>IF(AND(B59+C62&gt;=B62),"MET PM",IF(AND(B59+C60&lt;B60),"PM NOT MET"))</f>
        <v>MET PM</v>
      </c>
      <c r="D59" s="145"/>
    </row>
    <row r="60" spans="1:4" ht="26.25" customHeight="1">
      <c r="A60" s="42" t="s">
        <v>35</v>
      </c>
      <c r="B60" s="6">
        <f>B62</f>
        <v>38000</v>
      </c>
      <c r="C60" s="102"/>
      <c r="D60" s="146"/>
    </row>
    <row r="61" spans="1:4" ht="26.25" customHeight="1" hidden="1">
      <c r="A61" s="42"/>
      <c r="B61" s="53">
        <v>0.1</v>
      </c>
      <c r="C61" s="89">
        <f>B60*B61</f>
        <v>3800</v>
      </c>
      <c r="D61" s="146"/>
    </row>
    <row r="62" spans="1:4" ht="26.25" customHeight="1">
      <c r="A62" s="5" t="s">
        <v>2</v>
      </c>
      <c r="B62" s="6">
        <v>38000</v>
      </c>
      <c r="C62" s="52"/>
      <c r="D62" s="147"/>
    </row>
    <row r="63" spans="1:4" ht="12.75">
      <c r="A63" s="2" t="s">
        <v>22</v>
      </c>
      <c r="B63" s="3" t="s">
        <v>44</v>
      </c>
      <c r="C63" s="3" t="s">
        <v>45</v>
      </c>
      <c r="D63" s="4" t="s">
        <v>6</v>
      </c>
    </row>
    <row r="64" spans="1:4" ht="53.25" customHeight="1">
      <c r="A64" s="5" t="s">
        <v>1</v>
      </c>
      <c r="B64" s="6">
        <v>282</v>
      </c>
      <c r="C64" s="101" t="str">
        <f>IF(AND(B64+C66&gt;=B67),"MET PM",IF(AND(B64+C66&lt;B65),"PM NOT MET"))</f>
        <v>MET PM</v>
      </c>
      <c r="D64" s="99"/>
    </row>
    <row r="65" spans="1:4" ht="26.25" customHeight="1">
      <c r="A65" s="42" t="s">
        <v>35</v>
      </c>
      <c r="B65" s="6">
        <f>B67</f>
        <v>250</v>
      </c>
      <c r="C65" s="102"/>
      <c r="D65" s="99"/>
    </row>
    <row r="66" spans="1:4" ht="26.25" customHeight="1" hidden="1">
      <c r="A66" s="42"/>
      <c r="B66" s="53">
        <v>0.1</v>
      </c>
      <c r="C66" s="89">
        <f>B65*B66</f>
        <v>25</v>
      </c>
      <c r="D66" s="99"/>
    </row>
    <row r="67" spans="1:4" ht="26.25" customHeight="1">
      <c r="A67" s="5" t="s">
        <v>2</v>
      </c>
      <c r="B67" s="6">
        <v>250</v>
      </c>
      <c r="C67" s="82"/>
      <c r="D67" s="100"/>
    </row>
    <row r="68" ht="12.75">
      <c r="A68" s="13"/>
    </row>
    <row r="69" spans="1:4" ht="12.75">
      <c r="A69" s="96" t="s">
        <v>10</v>
      </c>
      <c r="B69" s="97"/>
      <c r="C69" s="97"/>
      <c r="D69" s="98"/>
    </row>
    <row r="70" spans="1:4" ht="12.75">
      <c r="A70" s="11" t="s">
        <v>0</v>
      </c>
      <c r="B70" s="3" t="s">
        <v>44</v>
      </c>
      <c r="C70" s="3" t="s">
        <v>45</v>
      </c>
      <c r="D70" s="4" t="s">
        <v>6</v>
      </c>
    </row>
    <row r="71" spans="1:4" ht="53.25" customHeight="1">
      <c r="A71" s="8" t="s">
        <v>1</v>
      </c>
      <c r="B71" s="6"/>
      <c r="C71" s="142" t="s">
        <v>31</v>
      </c>
      <c r="D71" s="113"/>
    </row>
    <row r="72" spans="1:4" ht="26.25" customHeight="1">
      <c r="A72" s="42" t="s">
        <v>35</v>
      </c>
      <c r="B72" s="76">
        <f>B74/12*6</f>
        <v>0</v>
      </c>
      <c r="C72" s="143"/>
      <c r="D72" s="99"/>
    </row>
    <row r="73" spans="1:4" ht="26.25" customHeight="1" hidden="1">
      <c r="A73" s="42"/>
      <c r="B73" s="53">
        <v>0.1</v>
      </c>
      <c r="C73" s="143"/>
      <c r="D73" s="99"/>
    </row>
    <row r="74" spans="1:4" ht="26.25" customHeight="1">
      <c r="A74" s="8" t="s">
        <v>2</v>
      </c>
      <c r="B74" s="6"/>
      <c r="C74" s="144"/>
      <c r="D74" s="100"/>
    </row>
    <row r="75" spans="1:4" ht="12.75">
      <c r="A75" s="2" t="s">
        <v>5</v>
      </c>
      <c r="B75" s="3" t="s">
        <v>44</v>
      </c>
      <c r="C75" s="3" t="s">
        <v>45</v>
      </c>
      <c r="D75" s="4" t="s">
        <v>6</v>
      </c>
    </row>
    <row r="76" spans="1:4" ht="53.25" customHeight="1">
      <c r="A76" s="5" t="s">
        <v>1</v>
      </c>
      <c r="B76" s="6"/>
      <c r="C76" s="142" t="s">
        <v>31</v>
      </c>
      <c r="D76" s="145"/>
    </row>
    <row r="77" spans="1:4" ht="26.25" customHeight="1">
      <c r="A77" s="42" t="s">
        <v>35</v>
      </c>
      <c r="B77" s="44">
        <f>B79/12*6</f>
        <v>0</v>
      </c>
      <c r="C77" s="143"/>
      <c r="D77" s="146"/>
    </row>
    <row r="78" spans="1:4" ht="26.25" customHeight="1">
      <c r="A78" s="42"/>
      <c r="B78" s="44"/>
      <c r="C78" s="143"/>
      <c r="D78" s="146"/>
    </row>
    <row r="79" spans="1:4" ht="26.25" customHeight="1">
      <c r="A79" s="5" t="s">
        <v>2</v>
      </c>
      <c r="B79" s="6"/>
      <c r="C79" s="144"/>
      <c r="D79" s="147"/>
    </row>
    <row r="80" spans="1:4" ht="12.75">
      <c r="A80" s="2" t="s">
        <v>4</v>
      </c>
      <c r="B80" s="3" t="s">
        <v>44</v>
      </c>
      <c r="C80" s="3" t="s">
        <v>45</v>
      </c>
      <c r="D80" s="4" t="s">
        <v>6</v>
      </c>
    </row>
    <row r="81" spans="1:4" ht="53.25" customHeight="1">
      <c r="A81" s="5" t="s">
        <v>1</v>
      </c>
      <c r="B81" s="6"/>
      <c r="C81" s="142" t="s">
        <v>31</v>
      </c>
      <c r="D81" s="145"/>
    </row>
    <row r="82" spans="1:4" ht="26.25" customHeight="1">
      <c r="A82" s="42" t="s">
        <v>35</v>
      </c>
      <c r="B82" s="44">
        <f>B83/12*6</f>
        <v>0</v>
      </c>
      <c r="C82" s="143"/>
      <c r="D82" s="146"/>
    </row>
    <row r="83" spans="1:4" ht="26.25" customHeight="1">
      <c r="A83" s="5" t="s">
        <v>2</v>
      </c>
      <c r="B83" s="6"/>
      <c r="C83" s="144"/>
      <c r="D83" s="147"/>
    </row>
    <row r="84" spans="1:4" ht="12.75">
      <c r="A84" s="2" t="s">
        <v>22</v>
      </c>
      <c r="B84" s="3" t="s">
        <v>44</v>
      </c>
      <c r="C84" s="3" t="s">
        <v>45</v>
      </c>
      <c r="D84" s="4" t="s">
        <v>6</v>
      </c>
    </row>
    <row r="85" spans="1:4" ht="53.25" customHeight="1">
      <c r="A85" s="5" t="s">
        <v>1</v>
      </c>
      <c r="B85" s="6"/>
      <c r="C85" s="142" t="s">
        <v>31</v>
      </c>
      <c r="D85" s="145"/>
    </row>
    <row r="86" spans="1:4" ht="26.25" customHeight="1">
      <c r="A86" s="42" t="s">
        <v>35</v>
      </c>
      <c r="B86" s="44">
        <f>B87/12*6</f>
        <v>0</v>
      </c>
      <c r="C86" s="143"/>
      <c r="D86" s="146"/>
    </row>
    <row r="87" spans="1:4" ht="26.25" customHeight="1">
      <c r="A87" s="5" t="s">
        <v>2</v>
      </c>
      <c r="B87" s="6"/>
      <c r="C87" s="144"/>
      <c r="D87" s="147"/>
    </row>
    <row r="88" ht="12.75">
      <c r="A88" s="12"/>
    </row>
    <row r="89" spans="1:4" ht="12.75">
      <c r="A89" s="95" t="s">
        <v>63</v>
      </c>
      <c r="B89" s="95"/>
      <c r="C89" s="95"/>
      <c r="D89" s="95"/>
    </row>
    <row r="90" ht="12.75">
      <c r="A90" s="12"/>
    </row>
    <row r="91" spans="1:4" ht="12.75">
      <c r="A91" s="96" t="s">
        <v>3</v>
      </c>
      <c r="B91" s="97"/>
      <c r="C91" s="97"/>
      <c r="D91" s="98"/>
    </row>
    <row r="92" spans="1:4" ht="12.75">
      <c r="A92" s="11" t="s">
        <v>0</v>
      </c>
      <c r="B92" s="3" t="s">
        <v>44</v>
      </c>
      <c r="C92" s="3" t="s">
        <v>45</v>
      </c>
      <c r="D92" s="4" t="s">
        <v>6</v>
      </c>
    </row>
    <row r="93" spans="1:4" ht="53.25" customHeight="1">
      <c r="A93" s="14" t="s">
        <v>1</v>
      </c>
      <c r="B93" s="6">
        <v>102</v>
      </c>
      <c r="C93" s="101" t="str">
        <f>IF(AND(B93+C95&gt;=B96),"MET PM",IF(AND(B93+C95&lt;B94),"PM NOT MET"))</f>
        <v>MET PM</v>
      </c>
      <c r="D93" s="130"/>
    </row>
    <row r="94" spans="1:4" ht="26.25" customHeight="1">
      <c r="A94" s="42" t="s">
        <v>35</v>
      </c>
      <c r="B94" s="6">
        <f>B96</f>
        <v>90</v>
      </c>
      <c r="C94" s="102"/>
      <c r="D94" s="99"/>
    </row>
    <row r="95" spans="1:4" ht="26.25" customHeight="1" hidden="1">
      <c r="A95" s="42"/>
      <c r="B95" s="53">
        <v>0.05</v>
      </c>
      <c r="C95" s="55">
        <f>B95*B94</f>
        <v>4.5</v>
      </c>
      <c r="D95" s="99"/>
    </row>
    <row r="96" spans="1:4" ht="26.25" customHeight="1">
      <c r="A96" s="14" t="s">
        <v>2</v>
      </c>
      <c r="B96" s="6">
        <v>90</v>
      </c>
      <c r="C96" s="51"/>
      <c r="D96" s="100"/>
    </row>
    <row r="97" ht="12.75">
      <c r="A97" s="12"/>
    </row>
    <row r="98" spans="1:4" ht="12.75">
      <c r="A98" s="95" t="s">
        <v>66</v>
      </c>
      <c r="B98" s="95"/>
      <c r="C98" s="95"/>
      <c r="D98" s="95"/>
    </row>
    <row r="99" ht="12.75">
      <c r="A99" s="12"/>
    </row>
    <row r="100" spans="1:4" ht="38.25" customHeight="1">
      <c r="A100" s="92" t="s">
        <v>70</v>
      </c>
      <c r="B100" s="92"/>
      <c r="C100" s="92"/>
      <c r="D100" s="92"/>
    </row>
    <row r="130" spans="1:4" ht="12.75">
      <c r="A130" s="12"/>
      <c r="B130" s="12"/>
      <c r="C130" s="12"/>
      <c r="D130" s="12"/>
    </row>
  </sheetData>
  <sheetProtection password="CD52" sheet="1" objects="1" scenarios="1"/>
  <protectedRanges>
    <protectedRange sqref="D8 D13 D18 D23 D30 D35 D39 D43 D49 D54 D59 D64 D71 D76 D81 D85 D93" name="Range1"/>
  </protectedRanges>
  <mergeCells count="47">
    <mergeCell ref="A6:D6"/>
    <mergeCell ref="C8:C9"/>
    <mergeCell ref="D8:D11"/>
    <mergeCell ref="D13:D16"/>
    <mergeCell ref="D18:D21"/>
    <mergeCell ref="C13:C14"/>
    <mergeCell ref="C18:C19"/>
    <mergeCell ref="A1:D1"/>
    <mergeCell ref="A3:C3"/>
    <mergeCell ref="A4:C4"/>
    <mergeCell ref="D3:D4"/>
    <mergeCell ref="A2:D2"/>
    <mergeCell ref="A100:D100"/>
    <mergeCell ref="A98:D98"/>
    <mergeCell ref="A28:D28"/>
    <mergeCell ref="A47:D47"/>
    <mergeCell ref="A69:D69"/>
    <mergeCell ref="A91:D91"/>
    <mergeCell ref="D93:D96"/>
    <mergeCell ref="D59:D62"/>
    <mergeCell ref="D71:D74"/>
    <mergeCell ref="D49:D52"/>
    <mergeCell ref="C71:C74"/>
    <mergeCell ref="A89:D89"/>
    <mergeCell ref="D30:D33"/>
    <mergeCell ref="D54:D57"/>
    <mergeCell ref="C85:C87"/>
    <mergeCell ref="C30:C31"/>
    <mergeCell ref="C93:C94"/>
    <mergeCell ref="D85:D87"/>
    <mergeCell ref="D64:D67"/>
    <mergeCell ref="C76:C79"/>
    <mergeCell ref="C39:C41"/>
    <mergeCell ref="C81:C83"/>
    <mergeCell ref="D43:D45"/>
    <mergeCell ref="D76:D79"/>
    <mergeCell ref="D81:D83"/>
    <mergeCell ref="C43:C45"/>
    <mergeCell ref="C59:C60"/>
    <mergeCell ref="C54:C55"/>
    <mergeCell ref="C49:C50"/>
    <mergeCell ref="C35:C37"/>
    <mergeCell ref="C23:C24"/>
    <mergeCell ref="D35:D37"/>
    <mergeCell ref="D39:D41"/>
    <mergeCell ref="C64:C65"/>
    <mergeCell ref="D23:D26"/>
  </mergeCells>
  <conditionalFormatting sqref="C71">
    <cfRule type="cellIs" priority="20" dxfId="10" operator="equal">
      <formula>"Not on target to meet PM"</formula>
    </cfRule>
  </conditionalFormatting>
  <conditionalFormatting sqref="C8">
    <cfRule type="cellIs" priority="15" dxfId="0" operator="equal">
      <formula>"PM NOT MET"</formula>
    </cfRule>
  </conditionalFormatting>
  <conditionalFormatting sqref="C30">
    <cfRule type="cellIs" priority="4" dxfId="0" operator="equal">
      <formula>"PM NOT MET"</formula>
    </cfRule>
  </conditionalFormatting>
  <conditionalFormatting sqref="C59">
    <cfRule type="cellIs" priority="6" dxfId="0" operator="equal">
      <formula>"PM NOT MET"</formula>
    </cfRule>
  </conditionalFormatting>
  <conditionalFormatting sqref="C64">
    <cfRule type="cellIs" priority="14" dxfId="0" operator="equal">
      <formula>"PM NOT MET"</formula>
    </cfRule>
  </conditionalFormatting>
  <conditionalFormatting sqref="C49">
    <cfRule type="cellIs" priority="3" dxfId="0" operator="equal">
      <formula>"PM NOT MET"</formula>
    </cfRule>
  </conditionalFormatting>
  <conditionalFormatting sqref="C18">
    <cfRule type="cellIs" priority="11" dxfId="0" operator="equal">
      <formula>"PM NOT MET"</formula>
    </cfRule>
  </conditionalFormatting>
  <conditionalFormatting sqref="C54">
    <cfRule type="cellIs" priority="10" dxfId="0" operator="equal">
      <formula>"PM NOT MET"</formula>
    </cfRule>
  </conditionalFormatting>
  <conditionalFormatting sqref="C23">
    <cfRule type="cellIs" priority="5" dxfId="0" operator="equal">
      <formula>"PM NOT MET"</formula>
    </cfRule>
  </conditionalFormatting>
  <conditionalFormatting sqref="C13">
    <cfRule type="cellIs" priority="2" dxfId="0" operator="equal">
      <formula>"PM NOT MET"</formula>
    </cfRule>
  </conditionalFormatting>
  <conditionalFormatting sqref="C93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3" manualBreakCount="3">
    <brk id="27" max="255" man="1"/>
    <brk id="52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view="pageBreakPreview" zoomScaleSheetLayoutView="100" zoomScalePageLayoutView="0" workbookViewId="0" topLeftCell="A1">
      <selection activeCell="J125" sqref="J125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12</v>
      </c>
      <c r="B2" s="105"/>
      <c r="C2" s="105"/>
      <c r="D2" s="106"/>
    </row>
    <row r="3" spans="1:4" ht="60" customHeight="1">
      <c r="A3" s="107" t="s">
        <v>49</v>
      </c>
      <c r="B3" s="108"/>
      <c r="C3" s="109"/>
      <c r="D3" s="110" t="s">
        <v>62</v>
      </c>
    </row>
    <row r="4" spans="1:4" ht="84.75" customHeight="1">
      <c r="A4" s="107" t="s">
        <v>50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1209</v>
      </c>
      <c r="C8" s="101" t="str">
        <f>IF(AND(B8+C10&gt;=B11),"MET PM",IF(AND(B8+C10&lt;B9),"PM NOT MET"))</f>
        <v>MET PM</v>
      </c>
      <c r="D8" s="99"/>
    </row>
    <row r="9" spans="1:4" ht="26.25" customHeight="1">
      <c r="A9" s="42" t="s">
        <v>35</v>
      </c>
      <c r="B9" s="6">
        <f>B11</f>
        <v>150</v>
      </c>
      <c r="C9" s="102"/>
      <c r="D9" s="99"/>
    </row>
    <row r="10" spans="1:4" ht="26.25" customHeight="1" hidden="1">
      <c r="A10" s="42"/>
      <c r="B10" s="53">
        <v>0.1</v>
      </c>
      <c r="C10" s="49">
        <f>B9*B10</f>
        <v>15</v>
      </c>
      <c r="D10" s="99"/>
    </row>
    <row r="11" spans="1:4" ht="26.25" customHeight="1">
      <c r="A11" s="5" t="s">
        <v>2</v>
      </c>
      <c r="B11" s="6">
        <v>150</v>
      </c>
      <c r="C11" s="82"/>
      <c r="D11" s="100"/>
    </row>
    <row r="12" spans="1:4" ht="12.75">
      <c r="A12" s="2" t="s">
        <v>5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6861</v>
      </c>
      <c r="C13" s="101" t="str">
        <f>IF(AND(B13+C15&gt;=B16),"MET PM",IF(AND(B13+C15&lt;B14),"PM NOT MET"))</f>
        <v>MET PM</v>
      </c>
      <c r="D13" s="99"/>
    </row>
    <row r="14" spans="1:4" ht="26.25" customHeight="1">
      <c r="A14" s="42" t="s">
        <v>35</v>
      </c>
      <c r="B14" s="45">
        <f>B16</f>
        <v>1500</v>
      </c>
      <c r="C14" s="102"/>
      <c r="D14" s="99"/>
    </row>
    <row r="15" spans="1:4" ht="26.25" customHeight="1" hidden="1">
      <c r="A15" s="42"/>
      <c r="B15" s="56">
        <v>0.1</v>
      </c>
      <c r="C15" s="55">
        <f>B14*B15</f>
        <v>150</v>
      </c>
      <c r="D15" s="99"/>
    </row>
    <row r="16" spans="1:4" ht="26.25" customHeight="1">
      <c r="A16" s="5" t="s">
        <v>2</v>
      </c>
      <c r="B16" s="6">
        <v>1500</v>
      </c>
      <c r="C16" s="52"/>
      <c r="D16" s="100"/>
    </row>
    <row r="17" spans="1:4" ht="12.75">
      <c r="A17" s="2" t="s">
        <v>20</v>
      </c>
      <c r="B17" s="3" t="s">
        <v>44</v>
      </c>
      <c r="C17" s="3" t="s">
        <v>45</v>
      </c>
      <c r="D17" s="4" t="s">
        <v>6</v>
      </c>
    </row>
    <row r="18" spans="1:4" ht="53.25" customHeight="1">
      <c r="A18" s="5" t="s">
        <v>1</v>
      </c>
      <c r="B18" s="6">
        <v>6145</v>
      </c>
      <c r="C18" s="101" t="str">
        <f>IF(AND(B18+C20&gt;=B21),"MET PM",IF(AND(B18+C20&lt;B19),"PM NOT MET"))</f>
        <v>MET PM</v>
      </c>
      <c r="D18" s="99"/>
    </row>
    <row r="19" spans="1:4" ht="26.25" customHeight="1">
      <c r="A19" s="42" t="s">
        <v>35</v>
      </c>
      <c r="B19" s="6">
        <f>B21</f>
        <v>1500</v>
      </c>
      <c r="C19" s="102"/>
      <c r="D19" s="99"/>
    </row>
    <row r="20" spans="1:4" ht="26.25" customHeight="1" hidden="1">
      <c r="A20" s="42"/>
      <c r="B20" s="56">
        <v>0.1</v>
      </c>
      <c r="C20" s="55">
        <f>B19*B20</f>
        <v>150</v>
      </c>
      <c r="D20" s="99"/>
    </row>
    <row r="21" spans="1:4" ht="26.25" customHeight="1">
      <c r="A21" s="5" t="s">
        <v>2</v>
      </c>
      <c r="B21" s="6">
        <v>1500</v>
      </c>
      <c r="C21" s="52"/>
      <c r="D21" s="100"/>
    </row>
    <row r="22" spans="1:4" ht="12.75">
      <c r="A22" s="2" t="s">
        <v>4</v>
      </c>
      <c r="B22" s="37" t="s">
        <v>44</v>
      </c>
      <c r="C22" s="33" t="s">
        <v>45</v>
      </c>
      <c r="D22" s="34" t="s">
        <v>6</v>
      </c>
    </row>
    <row r="23" spans="1:4" ht="53.25" customHeight="1">
      <c r="A23" s="5" t="s">
        <v>1</v>
      </c>
      <c r="B23" s="6">
        <v>673</v>
      </c>
      <c r="C23" s="101" t="str">
        <f>IF(AND(B23+C25&gt;=B26),"MET PM",IF(AND(B23+C25&lt;B24),"PM NOT MET"))</f>
        <v>MET PM</v>
      </c>
      <c r="D23" s="113"/>
    </row>
    <row r="24" spans="1:4" ht="25.5" customHeight="1">
      <c r="A24" s="42" t="s">
        <v>35</v>
      </c>
      <c r="B24" s="6">
        <f>B26</f>
        <v>150</v>
      </c>
      <c r="C24" s="102"/>
      <c r="D24" s="99"/>
    </row>
    <row r="25" spans="1:4" ht="25.5" customHeight="1" hidden="1">
      <c r="A25" s="66"/>
      <c r="B25" s="67">
        <v>0.1</v>
      </c>
      <c r="C25" s="49">
        <f>B24*B25</f>
        <v>15</v>
      </c>
      <c r="D25" s="99"/>
    </row>
    <row r="26" spans="1:4" ht="26.25" customHeight="1">
      <c r="A26" s="68" t="s">
        <v>2</v>
      </c>
      <c r="B26" s="69">
        <v>150</v>
      </c>
      <c r="C26" s="82"/>
      <c r="D26" s="100"/>
    </row>
    <row r="27" spans="1:4" ht="12.75">
      <c r="A27" s="2" t="s">
        <v>22</v>
      </c>
      <c r="B27" s="3" t="s">
        <v>44</v>
      </c>
      <c r="C27" s="3" t="s">
        <v>45</v>
      </c>
      <c r="D27" s="4" t="s">
        <v>6</v>
      </c>
    </row>
    <row r="28" spans="1:4" ht="53.25" customHeight="1">
      <c r="A28" s="5" t="s">
        <v>1</v>
      </c>
      <c r="B28" s="6">
        <v>3567</v>
      </c>
      <c r="C28" s="101" t="str">
        <f>IF(AND(B28+C30&gt;=B31),"MET PM",IF(AND(B28+C30&lt;B29),"PM NOT MET"))</f>
        <v>MET PM</v>
      </c>
      <c r="D28" s="113"/>
    </row>
    <row r="29" spans="1:4" ht="23.25" customHeight="1">
      <c r="A29" s="42" t="s">
        <v>35</v>
      </c>
      <c r="B29" s="6">
        <f>B31</f>
        <v>1000</v>
      </c>
      <c r="C29" s="102"/>
      <c r="D29" s="99"/>
    </row>
    <row r="30" spans="1:4" ht="12.75" customHeight="1" hidden="1">
      <c r="A30" s="42"/>
      <c r="B30" s="53">
        <v>0.1</v>
      </c>
      <c r="C30" s="49">
        <f>B29*B30</f>
        <v>100</v>
      </c>
      <c r="D30" s="99"/>
    </row>
    <row r="31" spans="1:4" ht="26.25" customHeight="1">
      <c r="A31" s="5" t="s">
        <v>2</v>
      </c>
      <c r="B31" s="6">
        <v>1000</v>
      </c>
      <c r="C31" s="51"/>
      <c r="D31" s="100"/>
    </row>
    <row r="32" spans="1:2" ht="12.75">
      <c r="A32" s="7"/>
      <c r="B32" s="1"/>
    </row>
    <row r="33" spans="1:4" ht="12.75">
      <c r="A33" s="96" t="s">
        <v>8</v>
      </c>
      <c r="B33" s="97"/>
      <c r="C33" s="97"/>
      <c r="D33" s="98"/>
    </row>
    <row r="34" spans="1:4" ht="12.75">
      <c r="A34" s="2" t="s">
        <v>0</v>
      </c>
      <c r="B34" s="3" t="s">
        <v>44</v>
      </c>
      <c r="C34" s="3" t="s">
        <v>45</v>
      </c>
      <c r="D34" s="4" t="s">
        <v>6</v>
      </c>
    </row>
    <row r="35" spans="1:4" ht="53.25" customHeight="1">
      <c r="A35" s="5" t="s">
        <v>1</v>
      </c>
      <c r="B35" s="6"/>
      <c r="C35" s="114" t="s">
        <v>24</v>
      </c>
      <c r="D35" s="99"/>
    </row>
    <row r="36" spans="1:4" ht="26.25" customHeight="1">
      <c r="A36" s="42" t="s">
        <v>35</v>
      </c>
      <c r="B36" s="6"/>
      <c r="C36" s="115"/>
      <c r="D36" s="99"/>
    </row>
    <row r="37" spans="1:4" ht="26.25" customHeight="1">
      <c r="A37" s="8" t="s">
        <v>2</v>
      </c>
      <c r="B37" s="6"/>
      <c r="C37" s="116"/>
      <c r="D37" s="100"/>
    </row>
    <row r="38" spans="1:4" ht="12.75">
      <c r="A38" s="2" t="s">
        <v>5</v>
      </c>
      <c r="B38" s="3" t="s">
        <v>44</v>
      </c>
      <c r="C38" s="3" t="s">
        <v>45</v>
      </c>
      <c r="D38" s="4" t="s">
        <v>6</v>
      </c>
    </row>
    <row r="39" spans="1:4" ht="53.25" customHeight="1">
      <c r="A39" s="5" t="s">
        <v>1</v>
      </c>
      <c r="B39" s="6">
        <v>127</v>
      </c>
      <c r="C39" s="101" t="str">
        <f>IF(AND(B39+C41&gt;=B42),"MET PM",IF(AND(B39+C41&lt;B40),"PM NOT MET"))</f>
        <v>MET PM</v>
      </c>
      <c r="D39" s="99"/>
    </row>
    <row r="40" spans="1:4" ht="26.25" customHeight="1">
      <c r="A40" s="42" t="s">
        <v>35</v>
      </c>
      <c r="B40" s="45">
        <f>B42</f>
        <v>50</v>
      </c>
      <c r="C40" s="102"/>
      <c r="D40" s="99"/>
    </row>
    <row r="41" spans="1:4" ht="40.5" customHeight="1" hidden="1">
      <c r="A41" s="42"/>
      <c r="B41" s="53">
        <v>0.1</v>
      </c>
      <c r="C41" s="49">
        <f>B40*B41</f>
        <v>5</v>
      </c>
      <c r="D41" s="99"/>
    </row>
    <row r="42" spans="1:4" ht="26.25" customHeight="1">
      <c r="A42" s="8" t="s">
        <v>2</v>
      </c>
      <c r="B42" s="6">
        <v>50</v>
      </c>
      <c r="C42" s="82"/>
      <c r="D42" s="100"/>
    </row>
    <row r="43" spans="1:4" ht="12.75">
      <c r="A43" s="2" t="s">
        <v>20</v>
      </c>
      <c r="B43" s="3" t="s">
        <v>44</v>
      </c>
      <c r="C43" s="3" t="s">
        <v>45</v>
      </c>
      <c r="D43" s="4" t="s">
        <v>6</v>
      </c>
    </row>
    <row r="44" spans="1:4" ht="53.25" customHeight="1">
      <c r="A44" s="5" t="s">
        <v>1</v>
      </c>
      <c r="B44" s="6">
        <v>127</v>
      </c>
      <c r="C44" s="101" t="str">
        <f>IF(AND(B44+C46&gt;=B47),"MET PM",IF(AND(B44+C46&lt;B45),"PM NOT MET"))</f>
        <v>MET PM</v>
      </c>
      <c r="D44" s="99"/>
    </row>
    <row r="45" spans="1:4" ht="26.25" customHeight="1">
      <c r="A45" s="42" t="s">
        <v>35</v>
      </c>
      <c r="B45" s="6">
        <f>B47</f>
        <v>50</v>
      </c>
      <c r="C45" s="102"/>
      <c r="D45" s="99"/>
    </row>
    <row r="46" spans="1:4" ht="26.25" customHeight="1" hidden="1">
      <c r="A46" s="42"/>
      <c r="B46" s="53">
        <v>0.1</v>
      </c>
      <c r="C46" s="55">
        <f>B46*B45</f>
        <v>5</v>
      </c>
      <c r="D46" s="99"/>
    </row>
    <row r="47" spans="1:4" ht="26.25" customHeight="1">
      <c r="A47" s="8" t="s">
        <v>2</v>
      </c>
      <c r="B47" s="6">
        <v>50</v>
      </c>
      <c r="C47" s="82"/>
      <c r="D47" s="100"/>
    </row>
    <row r="48" spans="1:4" ht="12.75">
      <c r="A48" s="2" t="s">
        <v>4</v>
      </c>
      <c r="B48" s="3" t="s">
        <v>44</v>
      </c>
      <c r="C48" s="3" t="s">
        <v>45</v>
      </c>
      <c r="D48" s="4" t="s">
        <v>6</v>
      </c>
    </row>
    <row r="49" spans="1:4" ht="53.25" customHeight="1">
      <c r="A49" s="5" t="s">
        <v>1</v>
      </c>
      <c r="B49" s="6"/>
      <c r="C49" s="114" t="s">
        <v>24</v>
      </c>
      <c r="D49" s="99"/>
    </row>
    <row r="50" spans="1:4" ht="26.25" customHeight="1">
      <c r="A50" s="42" t="s">
        <v>35</v>
      </c>
      <c r="B50" s="44">
        <f>B51/12*6</f>
        <v>0</v>
      </c>
      <c r="C50" s="115"/>
      <c r="D50" s="99"/>
    </row>
    <row r="51" spans="1:4" ht="26.25" customHeight="1">
      <c r="A51" s="8" t="s">
        <v>2</v>
      </c>
      <c r="B51" s="6"/>
      <c r="C51" s="116"/>
      <c r="D51" s="100"/>
    </row>
    <row r="52" spans="1:4" ht="12.75">
      <c r="A52" s="2" t="s">
        <v>22</v>
      </c>
      <c r="B52" s="3" t="s">
        <v>44</v>
      </c>
      <c r="C52" s="3" t="s">
        <v>45</v>
      </c>
      <c r="D52" s="4" t="s">
        <v>6</v>
      </c>
    </row>
    <row r="53" spans="1:4" ht="53.25" customHeight="1">
      <c r="A53" s="5" t="s">
        <v>1</v>
      </c>
      <c r="B53" s="6"/>
      <c r="C53" s="114" t="s">
        <v>24</v>
      </c>
      <c r="D53" s="99"/>
    </row>
    <row r="54" spans="1:4" ht="26.25" customHeight="1">
      <c r="A54" s="42" t="s">
        <v>35</v>
      </c>
      <c r="B54" s="44">
        <f>B55/12*6</f>
        <v>0</v>
      </c>
      <c r="C54" s="115"/>
      <c r="D54" s="99"/>
    </row>
    <row r="55" spans="1:4" ht="26.25" customHeight="1">
      <c r="A55" s="8" t="s">
        <v>2</v>
      </c>
      <c r="B55" s="6"/>
      <c r="C55" s="116"/>
      <c r="D55" s="100"/>
    </row>
    <row r="56" spans="1:4" ht="12.75">
      <c r="A56" s="9"/>
      <c r="B56" s="23"/>
      <c r="C56" s="24"/>
      <c r="D56" s="25"/>
    </row>
    <row r="57" spans="1:4" ht="12.75">
      <c r="A57" s="16" t="s">
        <v>9</v>
      </c>
      <c r="B57" s="17"/>
      <c r="C57" s="17"/>
      <c r="D57" s="18"/>
    </row>
    <row r="58" spans="1:4" ht="12.75">
      <c r="A58" s="11" t="s">
        <v>0</v>
      </c>
      <c r="B58" s="3" t="s">
        <v>44</v>
      </c>
      <c r="C58" s="3" t="s">
        <v>45</v>
      </c>
      <c r="D58" s="4" t="s">
        <v>6</v>
      </c>
    </row>
    <row r="59" spans="1:4" ht="53.25" customHeight="1">
      <c r="A59" s="8" t="s">
        <v>1</v>
      </c>
      <c r="B59" s="6">
        <v>33864</v>
      </c>
      <c r="C59" s="101" t="str">
        <f>IF(AND(B59+C61&gt;=B62),"MET PM",IF(AND(B59+C61&lt;B60),"PM NOT MET"))</f>
        <v>MET PM</v>
      </c>
      <c r="D59" s="99"/>
    </row>
    <row r="60" spans="1:4" ht="26.25" customHeight="1">
      <c r="A60" s="42" t="s">
        <v>35</v>
      </c>
      <c r="B60" s="6">
        <f>B62</f>
        <v>4000</v>
      </c>
      <c r="C60" s="102"/>
      <c r="D60" s="99"/>
    </row>
    <row r="61" spans="1:4" ht="26.25" customHeight="1" hidden="1">
      <c r="A61" s="42"/>
      <c r="B61" s="56">
        <v>0.1</v>
      </c>
      <c r="C61" s="55">
        <f>B60*B61</f>
        <v>400</v>
      </c>
      <c r="D61" s="99"/>
    </row>
    <row r="62" spans="1:4" ht="26.25" customHeight="1">
      <c r="A62" s="8" t="s">
        <v>2</v>
      </c>
      <c r="B62" s="6">
        <v>4000</v>
      </c>
      <c r="C62" s="51"/>
      <c r="D62" s="100"/>
    </row>
    <row r="63" spans="1:4" ht="12.75">
      <c r="A63" s="11" t="s">
        <v>5</v>
      </c>
      <c r="B63" s="3" t="s">
        <v>44</v>
      </c>
      <c r="C63" s="3" t="s">
        <v>45</v>
      </c>
      <c r="D63" s="4" t="s">
        <v>6</v>
      </c>
    </row>
    <row r="64" spans="1:4" ht="53.25" customHeight="1">
      <c r="A64" s="8" t="s">
        <v>1</v>
      </c>
      <c r="B64" s="6">
        <v>248090</v>
      </c>
      <c r="C64" s="101" t="str">
        <f>IF(AND(B64+C66&gt;=B67),"MET PM",IF(AND(B64+C66&lt;B65),"PM NOT MET"))</f>
        <v>MET PM</v>
      </c>
      <c r="D64" s="99"/>
    </row>
    <row r="65" spans="1:4" ht="26.25" customHeight="1">
      <c r="A65" s="42" t="s">
        <v>35</v>
      </c>
      <c r="B65" s="6">
        <f>B67</f>
        <v>55000</v>
      </c>
      <c r="C65" s="102"/>
      <c r="D65" s="99"/>
    </row>
    <row r="66" spans="1:4" ht="26.25" customHeight="1" hidden="1">
      <c r="A66" s="42"/>
      <c r="B66" s="56">
        <v>0.1</v>
      </c>
      <c r="C66" s="55">
        <f>B65*B66</f>
        <v>5500</v>
      </c>
      <c r="D66" s="99"/>
    </row>
    <row r="67" spans="1:4" ht="26.25" customHeight="1">
      <c r="A67" s="8" t="s">
        <v>2</v>
      </c>
      <c r="B67" s="6">
        <v>55000</v>
      </c>
      <c r="C67" s="82"/>
      <c r="D67" s="100"/>
    </row>
    <row r="68" spans="1:4" ht="12.75">
      <c r="A68" s="11" t="s">
        <v>20</v>
      </c>
      <c r="B68" s="3" t="s">
        <v>44</v>
      </c>
      <c r="C68" s="3" t="s">
        <v>45</v>
      </c>
      <c r="D68" s="4" t="s">
        <v>6</v>
      </c>
    </row>
    <row r="69" spans="1:4" ht="53.25" customHeight="1">
      <c r="A69" s="8" t="s">
        <v>1</v>
      </c>
      <c r="B69" s="6">
        <v>248090</v>
      </c>
      <c r="C69" s="101" t="str">
        <f>IF(AND(B69+C71&gt;=B72),"MET PM",IF(AND(B69+C71&lt;B70),"PM NOT MET"))</f>
        <v>MET PM</v>
      </c>
      <c r="D69" s="99"/>
    </row>
    <row r="70" spans="1:4" ht="26.25" customHeight="1">
      <c r="A70" s="42" t="s">
        <v>35</v>
      </c>
      <c r="B70" s="6">
        <f>B72</f>
        <v>55000</v>
      </c>
      <c r="C70" s="102"/>
      <c r="D70" s="99"/>
    </row>
    <row r="71" spans="1:4" ht="26.25" customHeight="1" hidden="1">
      <c r="A71" s="42"/>
      <c r="B71" s="56">
        <v>0.1</v>
      </c>
      <c r="C71" s="55">
        <f>B70*B71</f>
        <v>5500</v>
      </c>
      <c r="D71" s="99"/>
    </row>
    <row r="72" spans="1:4" ht="26.25" customHeight="1">
      <c r="A72" s="8" t="s">
        <v>2</v>
      </c>
      <c r="B72" s="6">
        <v>55000</v>
      </c>
      <c r="C72" s="82"/>
      <c r="D72" s="100"/>
    </row>
    <row r="73" spans="1:4" ht="12.75">
      <c r="A73" s="11" t="s">
        <v>4</v>
      </c>
      <c r="B73" s="3" t="s">
        <v>44</v>
      </c>
      <c r="C73" s="3" t="s">
        <v>45</v>
      </c>
      <c r="D73" s="4" t="s">
        <v>6</v>
      </c>
    </row>
    <row r="74" spans="1:4" ht="53.25" customHeight="1">
      <c r="A74" s="8" t="s">
        <v>1</v>
      </c>
      <c r="B74" s="6">
        <v>4867</v>
      </c>
      <c r="C74" s="101" t="str">
        <f>IF(AND(B74+C76&gt;=B77),"MET PM",IF(AND(B74+C76&lt;B75),"PM NOT MET"))</f>
        <v>MET PM</v>
      </c>
      <c r="D74" s="113"/>
    </row>
    <row r="75" spans="1:4" ht="25.5" customHeight="1">
      <c r="A75" s="42" t="s">
        <v>35</v>
      </c>
      <c r="B75" s="6">
        <f>B77</f>
        <v>1100</v>
      </c>
      <c r="C75" s="102"/>
      <c r="D75" s="99"/>
    </row>
    <row r="76" spans="1:4" ht="12.75" customHeight="1" hidden="1">
      <c r="A76" s="42"/>
      <c r="B76" s="53">
        <v>0.1</v>
      </c>
      <c r="C76" s="49">
        <f>B75*B76</f>
        <v>110</v>
      </c>
      <c r="D76" s="99"/>
    </row>
    <row r="77" spans="1:4" ht="26.25" customHeight="1">
      <c r="A77" s="8" t="s">
        <v>2</v>
      </c>
      <c r="B77" s="6">
        <v>1100</v>
      </c>
      <c r="C77" s="51"/>
      <c r="D77" s="100"/>
    </row>
    <row r="78" spans="1:4" ht="12.75">
      <c r="A78" s="11" t="s">
        <v>22</v>
      </c>
      <c r="B78" s="3" t="s">
        <v>44</v>
      </c>
      <c r="C78" s="3" t="s">
        <v>45</v>
      </c>
      <c r="D78" s="4" t="s">
        <v>6</v>
      </c>
    </row>
    <row r="79" spans="1:4" ht="53.25" customHeight="1">
      <c r="A79" s="8" t="s">
        <v>1</v>
      </c>
      <c r="B79" s="6">
        <v>14017</v>
      </c>
      <c r="C79" s="101" t="str">
        <f>IF(AND(B79+C81&gt;=B82),"MET PM",IF(AND(B79+C81&lt;B80),"PM NOT MET"))</f>
        <v>MET PM</v>
      </c>
      <c r="D79" s="99"/>
    </row>
    <row r="80" spans="1:4" ht="26.25" customHeight="1">
      <c r="A80" s="42" t="s">
        <v>35</v>
      </c>
      <c r="B80" s="6">
        <f>B82</f>
        <v>8200</v>
      </c>
      <c r="C80" s="102"/>
      <c r="D80" s="99"/>
    </row>
    <row r="81" spans="1:4" ht="26.25" customHeight="1" hidden="1">
      <c r="A81" s="42"/>
      <c r="B81" s="56">
        <v>0.1</v>
      </c>
      <c r="C81" s="55">
        <f>B80*B81</f>
        <v>820</v>
      </c>
      <c r="D81" s="99"/>
    </row>
    <row r="82" spans="1:4" ht="26.25" customHeight="1">
      <c r="A82" s="8" t="s">
        <v>2</v>
      </c>
      <c r="B82" s="6">
        <v>8200</v>
      </c>
      <c r="C82" s="52"/>
      <c r="D82" s="100"/>
    </row>
    <row r="83" ht="12.75">
      <c r="A83" s="13"/>
    </row>
    <row r="84" spans="1:4" ht="12.75">
      <c r="A84" s="96" t="s">
        <v>10</v>
      </c>
      <c r="B84" s="97"/>
      <c r="C84" s="97"/>
      <c r="D84" s="98"/>
    </row>
    <row r="85" spans="1:4" ht="12.75">
      <c r="A85" s="11" t="s">
        <v>0</v>
      </c>
      <c r="B85" s="3" t="s">
        <v>44</v>
      </c>
      <c r="C85" s="3" t="s">
        <v>45</v>
      </c>
      <c r="D85" s="4" t="s">
        <v>6</v>
      </c>
    </row>
    <row r="86" spans="1:4" ht="53.25" customHeight="1">
      <c r="A86" s="8" t="s">
        <v>1</v>
      </c>
      <c r="B86" s="6"/>
      <c r="C86" s="114" t="s">
        <v>25</v>
      </c>
      <c r="D86" s="99"/>
    </row>
    <row r="87" spans="1:4" ht="26.25" customHeight="1">
      <c r="A87" s="42" t="s">
        <v>35</v>
      </c>
      <c r="B87" s="44">
        <f>B88/12*6</f>
        <v>0</v>
      </c>
      <c r="C87" s="115"/>
      <c r="D87" s="99"/>
    </row>
    <row r="88" spans="1:4" ht="26.25" customHeight="1">
      <c r="A88" s="8" t="s">
        <v>2</v>
      </c>
      <c r="B88" s="6"/>
      <c r="C88" s="116"/>
      <c r="D88" s="100"/>
    </row>
    <row r="89" spans="1:4" ht="12.75">
      <c r="A89" s="11" t="s">
        <v>5</v>
      </c>
      <c r="B89" s="3" t="s">
        <v>44</v>
      </c>
      <c r="C89" s="3" t="s">
        <v>45</v>
      </c>
      <c r="D89" s="4" t="s">
        <v>6</v>
      </c>
    </row>
    <row r="90" spans="1:4" ht="53.25" customHeight="1">
      <c r="A90" s="8" t="s">
        <v>1</v>
      </c>
      <c r="B90" s="6">
        <v>180</v>
      </c>
      <c r="C90" s="101" t="str">
        <f>IF(AND(B90+C92&gt;=B93),"MET PM",IF(AND(B90+C92&lt;B91),"PM NOT MET"))</f>
        <v>MET PM</v>
      </c>
      <c r="D90" s="99"/>
    </row>
    <row r="91" spans="1:4" ht="26.25" customHeight="1">
      <c r="A91" s="42" t="s">
        <v>35</v>
      </c>
      <c r="B91" s="6">
        <f>B93</f>
        <v>100</v>
      </c>
      <c r="C91" s="102"/>
      <c r="D91" s="99"/>
    </row>
    <row r="92" spans="1:4" ht="26.25" customHeight="1" hidden="1">
      <c r="A92" s="42"/>
      <c r="B92" s="56">
        <v>0.1</v>
      </c>
      <c r="C92" s="55">
        <f>B91*B92</f>
        <v>10</v>
      </c>
      <c r="D92" s="99"/>
    </row>
    <row r="93" spans="1:4" ht="26.25" customHeight="1">
      <c r="A93" s="8" t="s">
        <v>2</v>
      </c>
      <c r="B93" s="6">
        <v>100</v>
      </c>
      <c r="C93" s="51"/>
      <c r="D93" s="100"/>
    </row>
    <row r="94" spans="1:4" ht="12.75">
      <c r="A94" s="11" t="s">
        <v>20</v>
      </c>
      <c r="B94" s="3" t="s">
        <v>44</v>
      </c>
      <c r="C94" s="3" t="s">
        <v>45</v>
      </c>
      <c r="D94" s="4" t="s">
        <v>6</v>
      </c>
    </row>
    <row r="95" spans="1:4" ht="53.25" customHeight="1">
      <c r="A95" s="8" t="s">
        <v>1</v>
      </c>
      <c r="B95" s="6">
        <v>180</v>
      </c>
      <c r="C95" s="101" t="str">
        <f>IF(AND(B95+C97&gt;=B98),"MET PM",IF(AND(B95+C97&lt;B96),"PM NOT MET"))</f>
        <v>MET PM</v>
      </c>
      <c r="D95" s="113"/>
    </row>
    <row r="96" spans="1:4" ht="26.25" customHeight="1">
      <c r="A96" s="42" t="s">
        <v>35</v>
      </c>
      <c r="B96" s="6">
        <f>B98</f>
        <v>100</v>
      </c>
      <c r="C96" s="102"/>
      <c r="D96" s="99"/>
    </row>
    <row r="97" spans="1:4" ht="12.75" customHeight="1" hidden="1">
      <c r="A97" s="42"/>
      <c r="B97" s="53">
        <v>0.1</v>
      </c>
      <c r="C97" s="49">
        <f>B96*B97</f>
        <v>10</v>
      </c>
      <c r="D97" s="99"/>
    </row>
    <row r="98" spans="1:4" ht="26.25" customHeight="1">
      <c r="A98" s="8" t="s">
        <v>2</v>
      </c>
      <c r="B98" s="6">
        <v>100</v>
      </c>
      <c r="C98" s="82"/>
      <c r="D98" s="100"/>
    </row>
    <row r="99" spans="1:4" ht="12.75">
      <c r="A99" s="11" t="s">
        <v>4</v>
      </c>
      <c r="B99" s="3" t="s">
        <v>44</v>
      </c>
      <c r="C99" s="3" t="s">
        <v>45</v>
      </c>
      <c r="D99" s="4" t="s">
        <v>6</v>
      </c>
    </row>
    <row r="100" spans="1:4" ht="53.25" customHeight="1">
      <c r="A100" s="8" t="s">
        <v>1</v>
      </c>
      <c r="B100" s="6"/>
      <c r="C100" s="114" t="s">
        <v>24</v>
      </c>
      <c r="D100" s="99"/>
    </row>
    <row r="101" spans="1:4" ht="26.25" customHeight="1">
      <c r="A101" s="42" t="s">
        <v>35</v>
      </c>
      <c r="B101" s="44">
        <f>B102/12*6</f>
        <v>0</v>
      </c>
      <c r="C101" s="115"/>
      <c r="D101" s="99"/>
    </row>
    <row r="102" spans="1:4" ht="26.25" customHeight="1">
      <c r="A102" s="8" t="s">
        <v>2</v>
      </c>
      <c r="B102" s="6"/>
      <c r="C102" s="116"/>
      <c r="D102" s="100"/>
    </row>
    <row r="103" spans="1:4" ht="12.75">
      <c r="A103" s="11" t="s">
        <v>22</v>
      </c>
      <c r="B103" s="3" t="s">
        <v>44</v>
      </c>
      <c r="C103" s="3" t="s">
        <v>45</v>
      </c>
      <c r="D103" s="4" t="s">
        <v>6</v>
      </c>
    </row>
    <row r="104" spans="1:4" ht="53.25" customHeight="1">
      <c r="A104" s="8" t="s">
        <v>1</v>
      </c>
      <c r="B104" s="6"/>
      <c r="C104" s="114" t="s">
        <v>24</v>
      </c>
      <c r="D104" s="99"/>
    </row>
    <row r="105" spans="1:4" ht="26.25" customHeight="1">
      <c r="A105" s="42" t="s">
        <v>35</v>
      </c>
      <c r="B105" s="44">
        <f>B106/12*6</f>
        <v>0</v>
      </c>
      <c r="C105" s="115"/>
      <c r="D105" s="99"/>
    </row>
    <row r="106" spans="1:4" ht="26.25" customHeight="1">
      <c r="A106" s="8" t="s">
        <v>2</v>
      </c>
      <c r="B106" s="6"/>
      <c r="C106" s="116"/>
      <c r="D106" s="100"/>
    </row>
    <row r="107" ht="9.75" customHeight="1">
      <c r="A107" s="12"/>
    </row>
    <row r="108" spans="1:4" ht="12.75">
      <c r="A108" s="95" t="s">
        <v>63</v>
      </c>
      <c r="B108" s="95"/>
      <c r="C108" s="95"/>
      <c r="D108" s="95"/>
    </row>
    <row r="109" ht="11.25" customHeight="1">
      <c r="A109" s="12"/>
    </row>
    <row r="110" spans="1:4" ht="12.75">
      <c r="A110" s="39" t="s">
        <v>27</v>
      </c>
      <c r="B110" s="17"/>
      <c r="C110" s="17"/>
      <c r="D110" s="18"/>
    </row>
    <row r="111" spans="1:4" ht="12.75">
      <c r="A111" s="11" t="s">
        <v>5</v>
      </c>
      <c r="B111" s="33" t="s">
        <v>44</v>
      </c>
      <c r="C111" s="33" t="s">
        <v>45</v>
      </c>
      <c r="D111" s="34" t="s">
        <v>6</v>
      </c>
    </row>
    <row r="112" spans="1:4" ht="53.25" customHeight="1">
      <c r="A112" s="35" t="s">
        <v>1</v>
      </c>
      <c r="B112" s="81">
        <v>343</v>
      </c>
      <c r="C112" s="101" t="str">
        <f>IF(AND(B112+C114&gt;=B115),"MET PM",IF(AND(B112+C114&lt;B113),"PM NOT MET"))</f>
        <v>MET PM</v>
      </c>
      <c r="D112" s="113"/>
    </row>
    <row r="113" spans="1:4" ht="26.25" customHeight="1">
      <c r="A113" s="42" t="s">
        <v>35</v>
      </c>
      <c r="B113" s="6">
        <f>B115</f>
        <v>193</v>
      </c>
      <c r="C113" s="102"/>
      <c r="D113" s="99"/>
    </row>
    <row r="114" spans="1:4" ht="26.25" customHeight="1" hidden="1">
      <c r="A114" s="42"/>
      <c r="B114" s="53">
        <v>0.05</v>
      </c>
      <c r="C114" s="49">
        <f>B113*B114</f>
        <v>9.65</v>
      </c>
      <c r="D114" s="99"/>
    </row>
    <row r="115" spans="1:4" ht="26.25" customHeight="1">
      <c r="A115" s="35" t="s">
        <v>2</v>
      </c>
      <c r="B115" s="6">
        <v>193</v>
      </c>
      <c r="C115" s="51"/>
      <c r="D115" s="100"/>
    </row>
    <row r="116" spans="1:4" ht="12.75">
      <c r="A116" s="117" t="s">
        <v>28</v>
      </c>
      <c r="B116" s="118"/>
      <c r="C116" s="118"/>
      <c r="D116" s="119"/>
    </row>
    <row r="117" spans="1:4" ht="12.75">
      <c r="A117" s="11" t="s">
        <v>5</v>
      </c>
      <c r="B117" s="3" t="s">
        <v>44</v>
      </c>
      <c r="C117" s="3" t="s">
        <v>45</v>
      </c>
      <c r="D117" s="4" t="s">
        <v>6</v>
      </c>
    </row>
    <row r="118" spans="1:4" ht="53.25" customHeight="1">
      <c r="A118" s="14" t="s">
        <v>1</v>
      </c>
      <c r="B118" s="81">
        <v>335</v>
      </c>
      <c r="C118" s="101" t="str">
        <f>IF(AND(B118+C120&gt;=B121),"MET PM",IF(AND(B118+C120&lt;B119),"PM NOT MET"))</f>
        <v>MET PM</v>
      </c>
      <c r="D118" s="99"/>
    </row>
    <row r="119" spans="1:4" ht="26.25" customHeight="1">
      <c r="A119" s="42" t="s">
        <v>35</v>
      </c>
      <c r="B119" s="6">
        <f>B121</f>
        <v>193</v>
      </c>
      <c r="C119" s="102"/>
      <c r="D119" s="99"/>
    </row>
    <row r="120" spans="1:4" ht="26.25" customHeight="1" hidden="1">
      <c r="A120" s="42"/>
      <c r="B120" s="53">
        <v>0.05</v>
      </c>
      <c r="C120" s="49">
        <f>B119*B120</f>
        <v>9.65</v>
      </c>
      <c r="D120" s="99"/>
    </row>
    <row r="121" spans="1:4" ht="26.25" customHeight="1">
      <c r="A121" s="14" t="s">
        <v>2</v>
      </c>
      <c r="B121" s="6">
        <v>193</v>
      </c>
      <c r="C121" s="50"/>
      <c r="D121" s="100"/>
    </row>
    <row r="122" spans="1:4" ht="9" customHeight="1">
      <c r="A122" s="36"/>
      <c r="B122" s="29"/>
      <c r="C122" s="30"/>
      <c r="D122" s="31"/>
    </row>
    <row r="123" spans="1:4" ht="12.75">
      <c r="A123" s="117" t="s">
        <v>26</v>
      </c>
      <c r="B123" s="118"/>
      <c r="C123" s="118"/>
      <c r="D123" s="119"/>
    </row>
    <row r="124" spans="1:4" ht="12.75">
      <c r="A124" s="11" t="s">
        <v>20</v>
      </c>
      <c r="B124" s="3" t="s">
        <v>44</v>
      </c>
      <c r="C124" s="3" t="s">
        <v>45</v>
      </c>
      <c r="D124" s="4" t="s">
        <v>6</v>
      </c>
    </row>
    <row r="125" spans="1:4" ht="53.25" customHeight="1">
      <c r="A125" s="14" t="s">
        <v>1</v>
      </c>
      <c r="B125" s="81">
        <v>195</v>
      </c>
      <c r="C125" s="101" t="str">
        <f>IF(AND(B125+C127&gt;=B128),"MET PM",IF(AND(B125+C127&lt;B126),"PM NOT MET"))</f>
        <v>MET PM</v>
      </c>
      <c r="D125" s="99"/>
    </row>
    <row r="126" spans="1:4" ht="26.25" customHeight="1">
      <c r="A126" s="42" t="s">
        <v>35</v>
      </c>
      <c r="B126" s="6">
        <f>B128</f>
        <v>98</v>
      </c>
      <c r="C126" s="102"/>
      <c r="D126" s="99"/>
    </row>
    <row r="127" spans="1:4" ht="26.25" customHeight="1" hidden="1">
      <c r="A127" s="42"/>
      <c r="B127" s="53">
        <v>0.05</v>
      </c>
      <c r="C127" s="49">
        <f>B126*B127</f>
        <v>4.9</v>
      </c>
      <c r="D127" s="99"/>
    </row>
    <row r="128" spans="1:4" ht="26.25" customHeight="1">
      <c r="A128" s="14" t="s">
        <v>2</v>
      </c>
      <c r="B128" s="6">
        <v>98</v>
      </c>
      <c r="C128" s="51"/>
      <c r="D128" s="100"/>
    </row>
    <row r="129" ht="7.5" customHeight="1">
      <c r="A129" s="12"/>
    </row>
    <row r="130" spans="1:4" ht="12.75">
      <c r="A130" s="95" t="s">
        <v>71</v>
      </c>
      <c r="B130" s="95"/>
      <c r="C130" s="95"/>
      <c r="D130" s="95"/>
    </row>
    <row r="131" ht="6" customHeight="1">
      <c r="A131" s="12"/>
    </row>
    <row r="132" spans="1:4" ht="53.25" customHeight="1">
      <c r="A132" s="92" t="s">
        <v>70</v>
      </c>
      <c r="B132" s="92"/>
      <c r="C132" s="92"/>
      <c r="D132" s="92"/>
    </row>
    <row r="133" ht="12.75">
      <c r="A133" s="12"/>
    </row>
  </sheetData>
  <sheetProtection password="CD52" sheet="1" objects="1" scenarios="1"/>
  <protectedRanges>
    <protectedRange sqref="D8 D13 D18 D23 D28 D35 D39 D44 D49 D53 D59 D64 D69 D74 D79 D86 D90 D95 D100 D104 D112 D118 D125" name="Range1"/>
  </protectedRanges>
  <mergeCells count="59">
    <mergeCell ref="C44:C45"/>
    <mergeCell ref="C90:C91"/>
    <mergeCell ref="C64:C65"/>
    <mergeCell ref="C59:C60"/>
    <mergeCell ref="C49:C51"/>
    <mergeCell ref="D79:D82"/>
    <mergeCell ref="D90:D93"/>
    <mergeCell ref="D86:D88"/>
    <mergeCell ref="D59:D62"/>
    <mergeCell ref="C74:C75"/>
    <mergeCell ref="D69:D72"/>
    <mergeCell ref="A130:D130"/>
    <mergeCell ref="A123:D123"/>
    <mergeCell ref="D125:D128"/>
    <mergeCell ref="A84:D84"/>
    <mergeCell ref="C86:C88"/>
    <mergeCell ref="D118:D121"/>
    <mergeCell ref="C104:C106"/>
    <mergeCell ref="D104:D106"/>
    <mergeCell ref="A108:D108"/>
    <mergeCell ref="A116:D116"/>
    <mergeCell ref="D112:D115"/>
    <mergeCell ref="C100:C102"/>
    <mergeCell ref="D100:D102"/>
    <mergeCell ref="C112:C113"/>
    <mergeCell ref="C118:C119"/>
    <mergeCell ref="C125:C126"/>
    <mergeCell ref="A132:D132"/>
    <mergeCell ref="A2:D2"/>
    <mergeCell ref="A3:C3"/>
    <mergeCell ref="A4:C4"/>
    <mergeCell ref="D3:D4"/>
    <mergeCell ref="D95:D98"/>
    <mergeCell ref="C35:C37"/>
    <mergeCell ref="D35:D37"/>
    <mergeCell ref="C95:C96"/>
    <mergeCell ref="C18:C19"/>
    <mergeCell ref="C13:C14"/>
    <mergeCell ref="C79:C80"/>
    <mergeCell ref="C69:C70"/>
    <mergeCell ref="D39:D42"/>
    <mergeCell ref="A6:D6"/>
    <mergeCell ref="A33:D33"/>
    <mergeCell ref="D49:D51"/>
    <mergeCell ref="D53:D55"/>
    <mergeCell ref="D44:D47"/>
    <mergeCell ref="D74:D77"/>
    <mergeCell ref="A1:D1"/>
    <mergeCell ref="D8:D11"/>
    <mergeCell ref="D23:D26"/>
    <mergeCell ref="D13:D16"/>
    <mergeCell ref="D28:D31"/>
    <mergeCell ref="D18:D21"/>
    <mergeCell ref="C23:C24"/>
    <mergeCell ref="C28:C29"/>
    <mergeCell ref="C8:C9"/>
    <mergeCell ref="D64:D67"/>
    <mergeCell ref="C53:C55"/>
    <mergeCell ref="C39:C40"/>
  </mergeCells>
  <conditionalFormatting sqref="C125 C118 C112 C95 C90 C79 C74 C69 C64 C59 C44 C39 C28 C23 C18 C13 C8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4" manualBreakCount="4">
    <brk id="26" max="255" man="1"/>
    <brk id="51" max="255" man="1"/>
    <brk id="77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85" zoomScaleNormal="115" zoomScaleSheetLayoutView="85" zoomScalePageLayoutView="0" workbookViewId="0" topLeftCell="A1">
      <selection activeCell="B67" sqref="B6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40</v>
      </c>
      <c r="B2" s="105"/>
      <c r="C2" s="105"/>
      <c r="D2" s="106"/>
    </row>
    <row r="3" spans="1:4" ht="60" customHeight="1">
      <c r="A3" s="107" t="s">
        <v>51</v>
      </c>
      <c r="B3" s="108"/>
      <c r="C3" s="109"/>
      <c r="D3" s="110" t="s">
        <v>62</v>
      </c>
    </row>
    <row r="4" spans="1:4" ht="84.75" customHeight="1">
      <c r="A4" s="107" t="s">
        <v>52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41">
        <v>2124</v>
      </c>
      <c r="C8" s="101" t="str">
        <f>IF(AND(B8+C10&gt;=B11),"MET PM",IF(AND(B8+C10&lt;B9),"PM NOT MET"))</f>
        <v>MET PM</v>
      </c>
      <c r="D8" s="120"/>
    </row>
    <row r="9" spans="1:4" ht="26.25" customHeight="1">
      <c r="A9" s="42" t="s">
        <v>35</v>
      </c>
      <c r="B9" s="6">
        <f>B11</f>
        <v>1200</v>
      </c>
      <c r="C9" s="102"/>
      <c r="D9" s="121"/>
    </row>
    <row r="10" spans="1:4" ht="26.25" customHeight="1" hidden="1">
      <c r="A10" s="42"/>
      <c r="B10" s="53">
        <v>0.1</v>
      </c>
      <c r="C10" s="60">
        <f>B9*B10</f>
        <v>120</v>
      </c>
      <c r="D10" s="121"/>
    </row>
    <row r="11" spans="1:4" ht="26.25" customHeight="1">
      <c r="A11" s="5" t="s">
        <v>2</v>
      </c>
      <c r="B11" s="41">
        <v>1200</v>
      </c>
      <c r="C11" s="52"/>
      <c r="D11" s="122"/>
    </row>
    <row r="12" spans="1:4" ht="12.75">
      <c r="A12" s="2" t="s">
        <v>37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2946</v>
      </c>
      <c r="C13" s="101" t="str">
        <f>IF(AND(B13+C15&gt;=B16),"MET PM",IF(AND(B13+C15&lt;B14),"PM NOT MET"))</f>
        <v>MET PM</v>
      </c>
      <c r="D13" s="113"/>
    </row>
    <row r="14" spans="1:4" ht="26.25" customHeight="1">
      <c r="A14" s="42" t="s">
        <v>35</v>
      </c>
      <c r="B14" s="6">
        <f>B16</f>
        <v>1200</v>
      </c>
      <c r="C14" s="102"/>
      <c r="D14" s="99"/>
    </row>
    <row r="15" spans="1:4" ht="26.25" customHeight="1" hidden="1">
      <c r="A15" s="42"/>
      <c r="B15" s="53">
        <v>0.1</v>
      </c>
      <c r="C15" s="49">
        <f>B14*B15</f>
        <v>120</v>
      </c>
      <c r="D15" s="99"/>
    </row>
    <row r="16" spans="1:4" ht="33" customHeight="1">
      <c r="A16" s="5" t="s">
        <v>2</v>
      </c>
      <c r="B16" s="6">
        <v>1200</v>
      </c>
      <c r="C16" s="59"/>
      <c r="D16" s="100"/>
    </row>
    <row r="17" spans="1:2" ht="12.75">
      <c r="A17" s="7"/>
      <c r="B17" s="1"/>
    </row>
    <row r="18" spans="1:4" ht="12.75">
      <c r="A18" s="96" t="s">
        <v>8</v>
      </c>
      <c r="B18" s="97"/>
      <c r="C18" s="97"/>
      <c r="D18" s="98"/>
    </row>
    <row r="19" spans="1:4" ht="12.75">
      <c r="A19" s="2" t="s">
        <v>0</v>
      </c>
      <c r="B19" s="3" t="s">
        <v>44</v>
      </c>
      <c r="C19" s="3" t="s">
        <v>45</v>
      </c>
      <c r="D19" s="4" t="s">
        <v>6</v>
      </c>
    </row>
    <row r="20" spans="1:4" ht="53.25" customHeight="1">
      <c r="A20" s="5" t="s">
        <v>1</v>
      </c>
      <c r="B20" s="40">
        <v>101</v>
      </c>
      <c r="C20" s="101" t="str">
        <f>IF(AND(B20+C22&gt;=B23),"MET PM",IF(AND(B20+C22&lt;B21),"PM NOT MET"))</f>
        <v>MET PM</v>
      </c>
      <c r="D20" s="126"/>
    </row>
    <row r="21" spans="1:4" ht="26.25" customHeight="1">
      <c r="A21" s="42" t="s">
        <v>35</v>
      </c>
      <c r="B21" s="6">
        <f>B23</f>
        <v>50</v>
      </c>
      <c r="C21" s="102"/>
      <c r="D21" s="127"/>
    </row>
    <row r="22" spans="1:4" ht="26.25" customHeight="1" hidden="1">
      <c r="A22" s="42"/>
      <c r="B22" s="53">
        <v>0.1</v>
      </c>
      <c r="C22" s="49">
        <f>B21*B22</f>
        <v>5</v>
      </c>
      <c r="D22" s="127"/>
    </row>
    <row r="23" spans="1:4" ht="35.25" customHeight="1">
      <c r="A23" s="5" t="s">
        <v>2</v>
      </c>
      <c r="B23" s="40">
        <v>50</v>
      </c>
      <c r="C23" s="59"/>
      <c r="D23" s="128"/>
    </row>
    <row r="24" spans="1:4" ht="12.75">
      <c r="A24" s="2" t="s">
        <v>37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5" t="s">
        <v>1</v>
      </c>
      <c r="B25" s="6">
        <v>117</v>
      </c>
      <c r="C25" s="101" t="str">
        <f>IF(AND(B25+C27&gt;=B28),"MET PM",IF(AND(B25+C27&lt;B26),"PM NOT MET"))</f>
        <v>MET PM</v>
      </c>
      <c r="D25" s="129"/>
    </row>
    <row r="26" spans="1:4" ht="26.25" customHeight="1">
      <c r="A26" s="42" t="s">
        <v>35</v>
      </c>
      <c r="B26" s="6">
        <f>B28</f>
        <v>50</v>
      </c>
      <c r="C26" s="102"/>
      <c r="D26" s="130"/>
    </row>
    <row r="27" spans="1:4" ht="26.25" customHeight="1" hidden="1">
      <c r="A27" s="42"/>
      <c r="B27" s="53">
        <v>0.1</v>
      </c>
      <c r="C27" s="49">
        <f>B26*B27</f>
        <v>5</v>
      </c>
      <c r="D27" s="130"/>
    </row>
    <row r="28" spans="1:4" ht="25.5" customHeight="1">
      <c r="A28" s="8" t="s">
        <v>2</v>
      </c>
      <c r="B28" s="6">
        <v>50</v>
      </c>
      <c r="C28" s="59"/>
      <c r="D28" s="131"/>
    </row>
    <row r="29" ht="12.75">
      <c r="A29" s="9"/>
    </row>
    <row r="30" spans="1:4" ht="12.75">
      <c r="A30" s="96" t="s">
        <v>9</v>
      </c>
      <c r="B30" s="97"/>
      <c r="C30" s="97"/>
      <c r="D30" s="98"/>
    </row>
    <row r="31" spans="1:4" ht="12.75">
      <c r="A31" s="11" t="s">
        <v>0</v>
      </c>
      <c r="B31" s="3" t="s">
        <v>44</v>
      </c>
      <c r="C31" s="3" t="s">
        <v>45</v>
      </c>
      <c r="D31" s="4" t="s">
        <v>6</v>
      </c>
    </row>
    <row r="32" spans="1:4" ht="53.25" customHeight="1">
      <c r="A32" s="8" t="s">
        <v>1</v>
      </c>
      <c r="B32" s="41">
        <v>36336</v>
      </c>
      <c r="C32" s="101" t="str">
        <f>IF(AND(B32+C34&gt;=B35),"MET PM",IF(AND(B32+C34&lt;B33),"PM NOT MET"))</f>
        <v>MET PM</v>
      </c>
      <c r="D32" s="123"/>
    </row>
    <row r="33" spans="1:4" ht="26.25" customHeight="1">
      <c r="A33" s="42" t="s">
        <v>35</v>
      </c>
      <c r="B33" s="6">
        <f>B35</f>
        <v>25000</v>
      </c>
      <c r="C33" s="102"/>
      <c r="D33" s="124"/>
    </row>
    <row r="34" spans="1:4" ht="26.25" customHeight="1" hidden="1">
      <c r="A34" s="42"/>
      <c r="B34" s="53">
        <v>0.1</v>
      </c>
      <c r="C34" s="49">
        <f>B33*B34</f>
        <v>2500</v>
      </c>
      <c r="D34" s="124"/>
    </row>
    <row r="35" spans="1:4" ht="26.25" customHeight="1">
      <c r="A35" s="8" t="s">
        <v>2</v>
      </c>
      <c r="B35" s="41">
        <v>25000</v>
      </c>
      <c r="C35" s="51"/>
      <c r="D35" s="125"/>
    </row>
    <row r="36" spans="1:4" ht="12.75">
      <c r="A36" s="11" t="s">
        <v>37</v>
      </c>
      <c r="B36" s="3" t="s">
        <v>44</v>
      </c>
      <c r="C36" s="3" t="s">
        <v>45</v>
      </c>
      <c r="D36" s="4" t="s">
        <v>6</v>
      </c>
    </row>
    <row r="37" spans="1:4" ht="53.25" customHeight="1">
      <c r="A37" s="8" t="s">
        <v>1</v>
      </c>
      <c r="B37" s="6">
        <v>34903</v>
      </c>
      <c r="C37" s="101" t="str">
        <f>IF(AND(B37+C39&gt;=B40),"MET PM",IF(AND(B37+C39&lt;B38),"PM NOT MET"))</f>
        <v>MET PM</v>
      </c>
      <c r="D37" s="99"/>
    </row>
    <row r="38" spans="1:4" ht="26.25" customHeight="1">
      <c r="A38" s="42" t="s">
        <v>35</v>
      </c>
      <c r="B38" s="6">
        <f>B39</f>
        <v>25000</v>
      </c>
      <c r="C38" s="102"/>
      <c r="D38" s="99"/>
    </row>
    <row r="39" spans="1:4" ht="26.25" customHeight="1">
      <c r="A39" s="8" t="s">
        <v>2</v>
      </c>
      <c r="B39" s="6">
        <v>25000</v>
      </c>
      <c r="C39" s="51"/>
      <c r="D39" s="100"/>
    </row>
    <row r="40" ht="12.75">
      <c r="A40" s="12"/>
    </row>
    <row r="41" spans="1:4" ht="12.75">
      <c r="A41" s="96" t="s">
        <v>10</v>
      </c>
      <c r="B41" s="97"/>
      <c r="C41" s="97"/>
      <c r="D41" s="98"/>
    </row>
    <row r="42" spans="1:4" ht="12.75">
      <c r="A42" s="11" t="s">
        <v>0</v>
      </c>
      <c r="B42" s="3" t="s">
        <v>44</v>
      </c>
      <c r="C42" s="3" t="s">
        <v>45</v>
      </c>
      <c r="D42" s="4" t="s">
        <v>6</v>
      </c>
    </row>
    <row r="43" spans="1:4" ht="53.25" customHeight="1">
      <c r="A43" s="8" t="s">
        <v>1</v>
      </c>
      <c r="B43" s="6">
        <v>631</v>
      </c>
      <c r="C43" s="101" t="str">
        <f>IF(AND(B43+C45&gt;=B46),"MET PM",IF(AND(B43+C45&lt;B44),"PM NOT MET"))</f>
        <v>MET PM</v>
      </c>
      <c r="D43" s="123"/>
    </row>
    <row r="44" spans="1:4" ht="26.25" customHeight="1">
      <c r="A44" s="42" t="s">
        <v>35</v>
      </c>
      <c r="B44" s="6">
        <f>B46</f>
        <v>100</v>
      </c>
      <c r="C44" s="102"/>
      <c r="D44" s="124"/>
    </row>
    <row r="45" spans="1:4" ht="26.25" customHeight="1" hidden="1">
      <c r="A45" s="42"/>
      <c r="B45" s="53">
        <v>0.1</v>
      </c>
      <c r="C45" s="49">
        <f>B44*B45</f>
        <v>10</v>
      </c>
      <c r="D45" s="124"/>
    </row>
    <row r="46" spans="1:4" ht="26.25" customHeight="1">
      <c r="A46" s="8" t="s">
        <v>2</v>
      </c>
      <c r="B46" s="40">
        <v>100</v>
      </c>
      <c r="C46" s="51"/>
      <c r="D46" s="125"/>
    </row>
    <row r="47" spans="1:4" ht="12.75">
      <c r="A47" s="11" t="s">
        <v>37</v>
      </c>
      <c r="B47" s="3" t="s">
        <v>44</v>
      </c>
      <c r="C47" s="3" t="s">
        <v>45</v>
      </c>
      <c r="D47" s="4" t="s">
        <v>6</v>
      </c>
    </row>
    <row r="48" spans="1:4" ht="53.25" customHeight="1">
      <c r="A48" s="8" t="s">
        <v>1</v>
      </c>
      <c r="B48" s="6">
        <v>304</v>
      </c>
      <c r="C48" s="101" t="str">
        <f>IF(AND(B48+C50&gt;=B51),"MET PM",IF(AND(B48+C50&lt;B49),"PM NOT MET"))</f>
        <v>MET PM</v>
      </c>
      <c r="D48" s="129"/>
    </row>
    <row r="49" spans="1:4" ht="26.25" customHeight="1">
      <c r="A49" s="42" t="s">
        <v>35</v>
      </c>
      <c r="B49" s="6">
        <f>B51</f>
        <v>100</v>
      </c>
      <c r="C49" s="102"/>
      <c r="D49" s="130"/>
    </row>
    <row r="50" spans="1:4" ht="26.25" customHeight="1" hidden="1">
      <c r="A50" s="42"/>
      <c r="B50" s="53">
        <v>0.1</v>
      </c>
      <c r="C50" s="49">
        <f>B49*B50</f>
        <v>10</v>
      </c>
      <c r="D50" s="130"/>
    </row>
    <row r="51" spans="1:4" ht="26.25" customHeight="1">
      <c r="A51" s="8" t="s">
        <v>2</v>
      </c>
      <c r="B51" s="6">
        <v>100</v>
      </c>
      <c r="C51" s="51"/>
      <c r="D51" s="131"/>
    </row>
    <row r="52" ht="12.75">
      <c r="A52" s="12"/>
    </row>
    <row r="53" spans="1:4" ht="12.75">
      <c r="A53" s="95" t="s">
        <v>63</v>
      </c>
      <c r="B53" s="95"/>
      <c r="C53" s="95"/>
      <c r="D53" s="95"/>
    </row>
    <row r="54" ht="12.75">
      <c r="A54" s="12"/>
    </row>
    <row r="55" spans="1:4" ht="12.75">
      <c r="A55" s="96" t="s">
        <v>3</v>
      </c>
      <c r="B55" s="97"/>
      <c r="C55" s="97"/>
      <c r="D55" s="98"/>
    </row>
    <row r="56" spans="1:4" ht="12.75" customHeight="1">
      <c r="A56" s="11" t="s">
        <v>0</v>
      </c>
      <c r="B56" s="3" t="s">
        <v>44</v>
      </c>
      <c r="C56" s="3" t="s">
        <v>45</v>
      </c>
      <c r="D56" s="4" t="s">
        <v>6</v>
      </c>
    </row>
    <row r="57" spans="1:4" ht="53.25" customHeight="1">
      <c r="A57" s="14" t="s">
        <v>1</v>
      </c>
      <c r="B57" s="6">
        <v>240</v>
      </c>
      <c r="C57" s="101" t="str">
        <f>IF(AND(B57+C59&gt;=B60),"MET PM",IF(AND(B57+C59&lt;B58),"PM NOT MET"))</f>
        <v>PM NOT MET</v>
      </c>
      <c r="D57" s="129"/>
    </row>
    <row r="58" spans="1:4" ht="26.25" customHeight="1">
      <c r="A58" s="42" t="s">
        <v>35</v>
      </c>
      <c r="B58" s="6">
        <f>B60</f>
        <v>300</v>
      </c>
      <c r="C58" s="102"/>
      <c r="D58" s="130"/>
    </row>
    <row r="59" spans="1:4" ht="26.25" customHeight="1" hidden="1">
      <c r="A59" s="42"/>
      <c r="B59" s="53">
        <v>0.05</v>
      </c>
      <c r="C59" s="49">
        <f>B58*B59</f>
        <v>15</v>
      </c>
      <c r="D59" s="130"/>
    </row>
    <row r="60" spans="1:4" ht="26.25" customHeight="1">
      <c r="A60" s="14" t="s">
        <v>2</v>
      </c>
      <c r="B60" s="6">
        <v>300</v>
      </c>
      <c r="C60" s="51"/>
      <c r="D60" s="131"/>
    </row>
    <row r="61" spans="1:4" ht="12.75">
      <c r="A61" s="96" t="s">
        <v>38</v>
      </c>
      <c r="B61" s="97"/>
      <c r="C61" s="97"/>
      <c r="D61" s="98"/>
    </row>
    <row r="62" spans="1:4" ht="12.75">
      <c r="A62" s="11" t="s">
        <v>37</v>
      </c>
      <c r="B62" s="3" t="s">
        <v>44</v>
      </c>
      <c r="C62" s="3" t="s">
        <v>45</v>
      </c>
      <c r="D62" s="4" t="s">
        <v>6</v>
      </c>
    </row>
    <row r="63" spans="1:4" ht="53.25" customHeight="1">
      <c r="A63" s="14" t="s">
        <v>1</v>
      </c>
      <c r="B63" s="6">
        <v>1119</v>
      </c>
      <c r="C63" s="101" t="str">
        <f>IF(AND(B63+C65&gt;=B66),"MET PM",IF(AND(B63+C65&lt;B64),"PM NOT MET"))</f>
        <v>PM NOT MET</v>
      </c>
      <c r="D63" s="129"/>
    </row>
    <row r="64" spans="1:4" ht="26.25" customHeight="1">
      <c r="A64" s="42" t="s">
        <v>35</v>
      </c>
      <c r="B64" s="6">
        <f>B66</f>
        <v>1200</v>
      </c>
      <c r="C64" s="102"/>
      <c r="D64" s="130"/>
    </row>
    <row r="65" spans="1:4" ht="26.25" customHeight="1" hidden="1">
      <c r="A65" s="42"/>
      <c r="B65" s="53">
        <v>0.05</v>
      </c>
      <c r="C65" s="49">
        <f>B64*B65</f>
        <v>60</v>
      </c>
      <c r="D65" s="130"/>
    </row>
    <row r="66" spans="1:4" ht="25.5" customHeight="1">
      <c r="A66" s="14" t="s">
        <v>2</v>
      </c>
      <c r="B66" s="6">
        <v>1200</v>
      </c>
      <c r="C66" s="51"/>
      <c r="D66" s="131"/>
    </row>
    <row r="67" ht="12.75">
      <c r="A67" s="12"/>
    </row>
    <row r="68" spans="1:4" ht="12.75">
      <c r="A68" s="95" t="s">
        <v>69</v>
      </c>
      <c r="B68" s="95"/>
      <c r="C68" s="95"/>
      <c r="D68" s="95"/>
    </row>
    <row r="69" spans="1:4" ht="12.75">
      <c r="A69" s="32"/>
      <c r="B69" s="32"/>
      <c r="C69" s="32"/>
      <c r="D69" s="32"/>
    </row>
    <row r="70" spans="1:4" ht="40.5" customHeight="1">
      <c r="A70" s="92" t="s">
        <v>70</v>
      </c>
      <c r="B70" s="92"/>
      <c r="C70" s="92"/>
      <c r="D70" s="92"/>
    </row>
    <row r="122" spans="1:4" ht="12.75">
      <c r="A122" s="12"/>
      <c r="B122" s="12"/>
      <c r="C122" s="12"/>
      <c r="D122" s="12"/>
    </row>
  </sheetData>
  <sheetProtection password="CD52" sheet="1" objects="1" scenarios="1"/>
  <protectedRanges>
    <protectedRange sqref="D8 D13 D20 D25 D32 D37 D43 D48 D57 D63" name="Range1"/>
  </protectedRanges>
  <mergeCells count="34">
    <mergeCell ref="A70:D70"/>
    <mergeCell ref="A68:D68"/>
    <mergeCell ref="D25:D28"/>
    <mergeCell ref="A30:D30"/>
    <mergeCell ref="D48:D51"/>
    <mergeCell ref="C48:C49"/>
    <mergeCell ref="D63:D66"/>
    <mergeCell ref="C63:C64"/>
    <mergeCell ref="A61:D61"/>
    <mergeCell ref="A55:D55"/>
    <mergeCell ref="D57:D60"/>
    <mergeCell ref="D13:D16"/>
    <mergeCell ref="A53:D53"/>
    <mergeCell ref="C57:C58"/>
    <mergeCell ref="D43:D46"/>
    <mergeCell ref="D37:D39"/>
    <mergeCell ref="D20:D23"/>
    <mergeCell ref="C13:C14"/>
    <mergeCell ref="A41:D41"/>
    <mergeCell ref="A18:D18"/>
    <mergeCell ref="D32:D35"/>
    <mergeCell ref="C32:C33"/>
    <mergeCell ref="C43:C44"/>
    <mergeCell ref="C37:C38"/>
    <mergeCell ref="C20:C21"/>
    <mergeCell ref="C25:C26"/>
    <mergeCell ref="C8:C9"/>
    <mergeCell ref="A1:D1"/>
    <mergeCell ref="A3:C3"/>
    <mergeCell ref="A4:C4"/>
    <mergeCell ref="D3:D4"/>
    <mergeCell ref="A2:D2"/>
    <mergeCell ref="A6:D6"/>
    <mergeCell ref="D8:D11"/>
  </mergeCells>
  <conditionalFormatting sqref="C63 C8">
    <cfRule type="cellIs" priority="2" dxfId="0" operator="equal">
      <formula>"PM NOT MET"</formula>
    </cfRule>
  </conditionalFormatting>
  <conditionalFormatting sqref="C57 C48 C43 C37 C32 C25 C20 C13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2" manualBreakCount="2">
    <brk id="29" max="3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9"/>
  <sheetViews>
    <sheetView view="pageBreakPreview" zoomScaleSheetLayoutView="100" zoomScalePageLayoutView="0" workbookViewId="0" topLeftCell="A1">
      <selection activeCell="B67" sqref="B67"/>
    </sheetView>
  </sheetViews>
  <sheetFormatPr defaultColWidth="9.140625" defaultRowHeight="12.75"/>
  <cols>
    <col min="1" max="1" width="14.28125" style="0" customWidth="1"/>
    <col min="2" max="2" width="10.14062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34</v>
      </c>
      <c r="B2" s="105"/>
      <c r="C2" s="105"/>
      <c r="D2" s="106"/>
    </row>
    <row r="3" spans="1:4" ht="60" customHeight="1">
      <c r="A3" s="107" t="s">
        <v>53</v>
      </c>
      <c r="B3" s="108"/>
      <c r="C3" s="109"/>
      <c r="D3" s="110" t="s">
        <v>62</v>
      </c>
    </row>
    <row r="4" spans="1:4" ht="84.75" customHeight="1">
      <c r="A4" s="107" t="s">
        <v>58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10011</v>
      </c>
      <c r="C8" s="101" t="str">
        <f>IF(AND(B8+C10&gt;=B11),"MET PM",IF(AND(B8+C10&lt;B9),"PM NOT MET"))</f>
        <v>MET PM</v>
      </c>
      <c r="D8" s="130"/>
    </row>
    <row r="9" spans="1:4" ht="26.25" customHeight="1">
      <c r="A9" s="42" t="s">
        <v>35</v>
      </c>
      <c r="B9" s="6">
        <f>B11</f>
        <v>6925</v>
      </c>
      <c r="C9" s="102"/>
      <c r="D9" s="99"/>
    </row>
    <row r="10" spans="1:4" ht="26.25" customHeight="1" hidden="1">
      <c r="A10" s="42"/>
      <c r="B10" s="53">
        <v>0.1</v>
      </c>
      <c r="C10" s="60">
        <f>B9*B10</f>
        <v>692.5</v>
      </c>
      <c r="D10" s="99"/>
    </row>
    <row r="11" spans="1:4" ht="26.25" customHeight="1">
      <c r="A11" s="5" t="s">
        <v>2</v>
      </c>
      <c r="B11" s="6">
        <v>6925</v>
      </c>
      <c r="C11" s="52"/>
      <c r="D11" s="100"/>
    </row>
    <row r="12" spans="1:4" ht="12.75">
      <c r="A12" s="2" t="s">
        <v>5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13911</v>
      </c>
      <c r="C13" s="101" t="str">
        <f>IF(AND(B13+C15&gt;=B16),"MET PM",IF(AND(B13+C15&lt;B14),"PM NOT MET"))</f>
        <v>PM NOT MET</v>
      </c>
      <c r="D13" s="130"/>
    </row>
    <row r="14" spans="1:4" ht="26.25" customHeight="1">
      <c r="A14" s="42" t="s">
        <v>35</v>
      </c>
      <c r="B14" s="6">
        <f>B16</f>
        <v>15755</v>
      </c>
      <c r="C14" s="102"/>
      <c r="D14" s="99"/>
    </row>
    <row r="15" spans="1:4" ht="26.25" customHeight="1" hidden="1">
      <c r="A15" s="42"/>
      <c r="B15" s="53">
        <v>0.1</v>
      </c>
      <c r="C15" s="55">
        <f>B15*B14</f>
        <v>1575.5</v>
      </c>
      <c r="D15" s="99"/>
    </row>
    <row r="16" spans="1:4" ht="26.25" customHeight="1">
      <c r="A16" s="5" t="s">
        <v>2</v>
      </c>
      <c r="B16" s="6">
        <v>15755</v>
      </c>
      <c r="C16" s="52"/>
      <c r="D16" s="100"/>
    </row>
    <row r="17" spans="1:4" ht="12.75">
      <c r="A17" s="2" t="s">
        <v>20</v>
      </c>
      <c r="B17" s="3" t="s">
        <v>44</v>
      </c>
      <c r="C17" s="3" t="s">
        <v>45</v>
      </c>
      <c r="D17" s="4" t="s">
        <v>6</v>
      </c>
    </row>
    <row r="18" spans="1:4" ht="53.25" customHeight="1">
      <c r="A18" s="5" t="s">
        <v>1</v>
      </c>
      <c r="B18" s="6">
        <v>13440</v>
      </c>
      <c r="C18" s="101" t="str">
        <f>IF(AND(B18+C20&gt;=B21),"MET PM",IF(AND(B18+C20&lt;B19),"PM NOT MET"))</f>
        <v>PM NOT MET</v>
      </c>
      <c r="D18" s="130"/>
    </row>
    <row r="19" spans="1:4" ht="26.25" customHeight="1">
      <c r="A19" s="42" t="s">
        <v>35</v>
      </c>
      <c r="B19" s="6">
        <f>B21</f>
        <v>15321</v>
      </c>
      <c r="C19" s="102"/>
      <c r="D19" s="99"/>
    </row>
    <row r="20" spans="1:4" ht="26.25" customHeight="1" hidden="1">
      <c r="A20" s="42"/>
      <c r="B20" s="53">
        <v>0.1</v>
      </c>
      <c r="C20" s="60">
        <f>B20*B19</f>
        <v>1532.1000000000001</v>
      </c>
      <c r="D20" s="99"/>
    </row>
    <row r="21" spans="1:4" ht="26.25" customHeight="1">
      <c r="A21" s="8" t="s">
        <v>2</v>
      </c>
      <c r="B21" s="6">
        <v>15321</v>
      </c>
      <c r="C21" s="52"/>
      <c r="D21" s="100"/>
    </row>
    <row r="22" spans="1:2" ht="12.75">
      <c r="A22" s="7"/>
      <c r="B22" s="1"/>
    </row>
    <row r="23" spans="1:4" ht="12.75">
      <c r="A23" s="96" t="s">
        <v>8</v>
      </c>
      <c r="B23" s="97"/>
      <c r="C23" s="97"/>
      <c r="D23" s="98"/>
    </row>
    <row r="24" spans="1:4" ht="12.75">
      <c r="A24" s="11" t="s">
        <v>0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8" t="s">
        <v>1</v>
      </c>
      <c r="B25" s="6">
        <v>323</v>
      </c>
      <c r="C25" s="101" t="str">
        <f>IF(AND(B25+C27&gt;=B28),"MET PM",IF(AND(B25+C27&lt;B26),"PM NOT MET"))</f>
        <v>MET PM</v>
      </c>
      <c r="D25" s="130"/>
    </row>
    <row r="26" spans="1:4" ht="26.25" customHeight="1">
      <c r="A26" s="42" t="s">
        <v>35</v>
      </c>
      <c r="B26" s="6">
        <f>B28</f>
        <v>222</v>
      </c>
      <c r="C26" s="102"/>
      <c r="D26" s="99"/>
    </row>
    <row r="27" spans="1:4" ht="26.25" customHeight="1" hidden="1">
      <c r="A27" s="42"/>
      <c r="B27" s="53">
        <v>0.1</v>
      </c>
      <c r="C27" s="49">
        <f>B26*B27</f>
        <v>22.200000000000003</v>
      </c>
      <c r="D27" s="99"/>
    </row>
    <row r="28" spans="1:4" ht="26.25" customHeight="1">
      <c r="A28" s="8" t="s">
        <v>2</v>
      </c>
      <c r="B28" s="6">
        <v>222</v>
      </c>
      <c r="C28" s="51"/>
      <c r="D28" s="100"/>
    </row>
    <row r="29" spans="1:4" ht="12.75">
      <c r="A29" s="11" t="s">
        <v>5</v>
      </c>
      <c r="B29" s="3" t="s">
        <v>44</v>
      </c>
      <c r="C29" s="3" t="s">
        <v>45</v>
      </c>
      <c r="D29" s="4" t="s">
        <v>6</v>
      </c>
    </row>
    <row r="30" spans="1:4" ht="53.25" customHeight="1">
      <c r="A30" s="8" t="s">
        <v>1</v>
      </c>
      <c r="B30" s="6">
        <v>689</v>
      </c>
      <c r="C30" s="101" t="str">
        <f>IF(AND(B30+C32&gt;=B33),"MET PM",IF(AND(B30+C32&lt;B31),"PM NOT MET"))</f>
        <v>MET PM</v>
      </c>
      <c r="D30" s="99"/>
    </row>
    <row r="31" spans="1:4" ht="26.25" customHeight="1">
      <c r="A31" s="42" t="s">
        <v>35</v>
      </c>
      <c r="B31" s="6">
        <f>B33</f>
        <v>326</v>
      </c>
      <c r="C31" s="102"/>
      <c r="D31" s="99"/>
    </row>
    <row r="32" spans="1:4" ht="26.25" customHeight="1" hidden="1">
      <c r="A32" s="42"/>
      <c r="B32" s="53">
        <v>0.1</v>
      </c>
      <c r="C32" s="55">
        <f>B31*B32</f>
        <v>32.6</v>
      </c>
      <c r="D32" s="99"/>
    </row>
    <row r="33" spans="1:4" ht="26.25" customHeight="1">
      <c r="A33" s="8" t="s">
        <v>2</v>
      </c>
      <c r="B33" s="6">
        <v>326</v>
      </c>
      <c r="C33" s="52"/>
      <c r="D33" s="100"/>
    </row>
    <row r="34" spans="1:4" ht="12.75">
      <c r="A34" s="11" t="s">
        <v>20</v>
      </c>
      <c r="B34" s="3" t="s">
        <v>44</v>
      </c>
      <c r="C34" s="3" t="s">
        <v>45</v>
      </c>
      <c r="D34" s="4" t="s">
        <v>6</v>
      </c>
    </row>
    <row r="35" spans="1:4" ht="53.25" customHeight="1">
      <c r="A35" s="8" t="s">
        <v>1</v>
      </c>
      <c r="B35" s="6">
        <v>389</v>
      </c>
      <c r="C35" s="101" t="str">
        <f>IF(AND(B35+C37&gt;=B38),"MET PM",IF(AND(B35+C37&lt;B36),"PM NOT MET"))</f>
        <v>MET PM</v>
      </c>
      <c r="D35" s="99"/>
    </row>
    <row r="36" spans="1:4" ht="26.25" customHeight="1">
      <c r="A36" s="42" t="s">
        <v>35</v>
      </c>
      <c r="B36" s="6">
        <f>B38</f>
        <v>293</v>
      </c>
      <c r="C36" s="102"/>
      <c r="D36" s="99"/>
    </row>
    <row r="37" spans="1:4" ht="26.25" customHeight="1" hidden="1">
      <c r="A37" s="42"/>
      <c r="B37" s="53">
        <v>0.1</v>
      </c>
      <c r="C37" s="49">
        <f>B36*B37</f>
        <v>29.3</v>
      </c>
      <c r="D37" s="99"/>
    </row>
    <row r="38" spans="1:4" ht="26.25" customHeight="1">
      <c r="A38" s="8" t="s">
        <v>2</v>
      </c>
      <c r="B38" s="6">
        <v>293</v>
      </c>
      <c r="C38" s="51"/>
      <c r="D38" s="100"/>
    </row>
    <row r="39" ht="12.75">
      <c r="A39" s="10"/>
    </row>
    <row r="40" spans="1:4" ht="12.75">
      <c r="A40" s="96" t="s">
        <v>9</v>
      </c>
      <c r="B40" s="97"/>
      <c r="C40" s="97"/>
      <c r="D40" s="98"/>
    </row>
    <row r="41" spans="1:4" ht="12.75">
      <c r="A41" s="11" t="s">
        <v>0</v>
      </c>
      <c r="B41" s="3" t="s">
        <v>44</v>
      </c>
      <c r="C41" s="3" t="s">
        <v>45</v>
      </c>
      <c r="D41" s="4" t="s">
        <v>6</v>
      </c>
    </row>
    <row r="42" spans="1:4" ht="53.25" customHeight="1">
      <c r="A42" s="8" t="s">
        <v>1</v>
      </c>
      <c r="B42" s="6">
        <v>2540042</v>
      </c>
      <c r="C42" s="101" t="str">
        <f>IF(AND(B42+C44&gt;=B45),"MET PM",IF(AND(B42+C44&lt;B43),"PM NOT MET"))</f>
        <v>MET PM</v>
      </c>
      <c r="D42" s="99"/>
    </row>
    <row r="43" spans="1:4" ht="26.25" customHeight="1">
      <c r="A43" s="42" t="s">
        <v>35</v>
      </c>
      <c r="B43" s="6">
        <f>B45</f>
        <v>2293421</v>
      </c>
      <c r="C43" s="102"/>
      <c r="D43" s="99"/>
    </row>
    <row r="44" spans="1:4" ht="26.25" customHeight="1" hidden="1">
      <c r="A44" s="42"/>
      <c r="B44" s="53">
        <v>0.1</v>
      </c>
      <c r="C44" s="60">
        <f>B43*B44</f>
        <v>229342.1</v>
      </c>
      <c r="D44" s="99"/>
    </row>
    <row r="45" spans="1:4" ht="26.25" customHeight="1">
      <c r="A45" s="8" t="s">
        <v>2</v>
      </c>
      <c r="B45" s="6">
        <v>2293421</v>
      </c>
      <c r="C45" s="52"/>
      <c r="D45" s="100"/>
    </row>
    <row r="46" spans="1:4" ht="12.75">
      <c r="A46" s="11" t="s">
        <v>5</v>
      </c>
      <c r="B46" s="3" t="s">
        <v>44</v>
      </c>
      <c r="C46" s="3" t="s">
        <v>45</v>
      </c>
      <c r="D46" s="4" t="s">
        <v>6</v>
      </c>
    </row>
    <row r="47" spans="1:4" ht="40.5" customHeight="1">
      <c r="A47" s="8" t="s">
        <v>1</v>
      </c>
      <c r="B47" s="6">
        <v>11907771</v>
      </c>
      <c r="C47" s="101" t="str">
        <f>IF(AND(B47+C49&gt;=B50),"MET PM",IF(AND(B47+C49&lt;B48),"PM NOT MET"))</f>
        <v>MET PM</v>
      </c>
      <c r="D47" s="99"/>
    </row>
    <row r="48" spans="1:4" ht="26.25" customHeight="1">
      <c r="A48" s="42" t="s">
        <v>35</v>
      </c>
      <c r="B48" s="6">
        <f>B50</f>
        <v>4940961</v>
      </c>
      <c r="C48" s="102"/>
      <c r="D48" s="99"/>
    </row>
    <row r="49" spans="1:4" ht="26.25" customHeight="1" hidden="1">
      <c r="A49" s="42"/>
      <c r="B49" s="53">
        <v>0.1</v>
      </c>
      <c r="C49" s="60">
        <f>B48*B49</f>
        <v>494096.10000000003</v>
      </c>
      <c r="D49" s="99"/>
    </row>
    <row r="50" spans="1:4" ht="26.25" customHeight="1">
      <c r="A50" s="8" t="s">
        <v>2</v>
      </c>
      <c r="B50" s="6">
        <v>4940961</v>
      </c>
      <c r="C50" s="52"/>
      <c r="D50" s="100"/>
    </row>
    <row r="51" spans="1:4" ht="12.75">
      <c r="A51" s="11" t="s">
        <v>20</v>
      </c>
      <c r="B51" s="3" t="s">
        <v>44</v>
      </c>
      <c r="C51" s="3" t="s">
        <v>45</v>
      </c>
      <c r="D51" s="4" t="s">
        <v>6</v>
      </c>
    </row>
    <row r="52" spans="1:4" ht="53.25" customHeight="1">
      <c r="A52" s="8" t="s">
        <v>1</v>
      </c>
      <c r="B52" s="6">
        <v>11907701</v>
      </c>
      <c r="C52" s="101" t="str">
        <f>IF(AND(B52+C54&gt;=B55),"MET PM",IF(AND(B52+C54&lt;B53),"PM NOT MET"))</f>
        <v>MET PM</v>
      </c>
      <c r="D52" s="99"/>
    </row>
    <row r="53" spans="1:4" ht="26.25" customHeight="1">
      <c r="A53" s="42" t="s">
        <v>35</v>
      </c>
      <c r="B53" s="6">
        <f>B55</f>
        <v>3755652</v>
      </c>
      <c r="C53" s="102"/>
      <c r="D53" s="99"/>
    </row>
    <row r="54" spans="1:4" ht="26.25" customHeight="1" hidden="1">
      <c r="A54" s="42"/>
      <c r="B54" s="53">
        <v>0.1</v>
      </c>
      <c r="C54" s="88">
        <f>B54*B55</f>
        <v>375565.2</v>
      </c>
      <c r="D54" s="99"/>
    </row>
    <row r="55" spans="1:4" ht="26.25" customHeight="1">
      <c r="A55" s="8" t="s">
        <v>2</v>
      </c>
      <c r="B55" s="6">
        <v>3755652</v>
      </c>
      <c r="C55" s="52"/>
      <c r="D55" s="100"/>
    </row>
    <row r="56" ht="12.75">
      <c r="A56" s="12"/>
    </row>
    <row r="57" spans="1:4" ht="12.75">
      <c r="A57" s="96" t="s">
        <v>10</v>
      </c>
      <c r="B57" s="97"/>
      <c r="C57" s="97"/>
      <c r="D57" s="98"/>
    </row>
    <row r="58" spans="1:4" ht="12.75">
      <c r="A58" s="11" t="s">
        <v>0</v>
      </c>
      <c r="B58" s="3" t="s">
        <v>44</v>
      </c>
      <c r="C58" s="3" t="s">
        <v>45</v>
      </c>
      <c r="D58" s="4" t="s">
        <v>6</v>
      </c>
    </row>
    <row r="59" spans="1:4" ht="53.25" customHeight="1">
      <c r="A59" s="8" t="s">
        <v>1</v>
      </c>
      <c r="B59" s="6">
        <v>1131</v>
      </c>
      <c r="C59" s="101" t="str">
        <f>IF(AND(B59+C61&gt;=B62),"MET PM",IF(AND(B59+C61&lt;B60),"PM NOT MET"))</f>
        <v>MET PM</v>
      </c>
      <c r="D59" s="130"/>
    </row>
    <row r="60" spans="1:4" ht="26.25" customHeight="1">
      <c r="A60" s="42" t="s">
        <v>35</v>
      </c>
      <c r="B60" s="6">
        <f>B62</f>
        <v>918</v>
      </c>
      <c r="C60" s="102"/>
      <c r="D60" s="99"/>
    </row>
    <row r="61" spans="1:4" ht="26.25" customHeight="1" hidden="1">
      <c r="A61" s="42"/>
      <c r="B61" s="53">
        <v>0.1</v>
      </c>
      <c r="C61" s="60">
        <f>B61*B60</f>
        <v>91.80000000000001</v>
      </c>
      <c r="D61" s="99"/>
    </row>
    <row r="62" spans="1:4" ht="26.25" customHeight="1">
      <c r="A62" s="8" t="s">
        <v>2</v>
      </c>
      <c r="B62" s="6">
        <v>918</v>
      </c>
      <c r="C62" s="52"/>
      <c r="D62" s="100"/>
    </row>
    <row r="63" spans="1:4" ht="12.75">
      <c r="A63" s="11" t="s">
        <v>5</v>
      </c>
      <c r="B63" s="3" t="s">
        <v>44</v>
      </c>
      <c r="C63" s="3" t="s">
        <v>45</v>
      </c>
      <c r="D63" s="4" t="s">
        <v>6</v>
      </c>
    </row>
    <row r="64" spans="1:4" ht="53.25" customHeight="1">
      <c r="A64" s="8" t="s">
        <v>1</v>
      </c>
      <c r="B64" s="6">
        <v>1131</v>
      </c>
      <c r="C64" s="101" t="str">
        <f>IF(AND(B64+C66&gt;=B67),"MET PM",IF(AND(B64+C66&lt;B65),"PM NOT MET"))</f>
        <v>MET PM</v>
      </c>
      <c r="D64" s="130"/>
    </row>
    <row r="65" spans="1:4" ht="26.25" customHeight="1">
      <c r="A65" s="42" t="s">
        <v>35</v>
      </c>
      <c r="B65" s="6">
        <f>B67</f>
        <v>712</v>
      </c>
      <c r="C65" s="102"/>
      <c r="D65" s="99"/>
    </row>
    <row r="66" spans="1:4" ht="26.25" customHeight="1" hidden="1">
      <c r="A66" s="42"/>
      <c r="B66" s="53">
        <v>0.1</v>
      </c>
      <c r="C66" s="60">
        <f>B65*B66</f>
        <v>71.2</v>
      </c>
      <c r="D66" s="99"/>
    </row>
    <row r="67" spans="1:4" ht="26.25" customHeight="1">
      <c r="A67" s="8" t="s">
        <v>2</v>
      </c>
      <c r="B67" s="6">
        <v>712</v>
      </c>
      <c r="C67" s="52"/>
      <c r="D67" s="100"/>
    </row>
    <row r="68" spans="1:4" ht="12.75">
      <c r="A68" s="11" t="s">
        <v>20</v>
      </c>
      <c r="B68" s="3" t="s">
        <v>44</v>
      </c>
      <c r="C68" s="3" t="s">
        <v>45</v>
      </c>
      <c r="D68" s="4" t="s">
        <v>6</v>
      </c>
    </row>
    <row r="69" spans="1:4" ht="53.25" customHeight="1">
      <c r="A69" s="8" t="s">
        <v>1</v>
      </c>
      <c r="B69" s="6">
        <v>1131</v>
      </c>
      <c r="C69" s="101" t="str">
        <f>IF(AND(B69+C71&gt;=B72),"MET PM",IF(AND(B69+C71&lt;B70),"PM NOT MET"))</f>
        <v>MET PM</v>
      </c>
      <c r="D69" s="130"/>
    </row>
    <row r="70" spans="1:4" ht="26.25" customHeight="1">
      <c r="A70" s="42" t="s">
        <v>35</v>
      </c>
      <c r="B70" s="6">
        <f>B72</f>
        <v>712</v>
      </c>
      <c r="C70" s="102"/>
      <c r="D70" s="99"/>
    </row>
    <row r="71" spans="1:4" ht="26.25" customHeight="1" hidden="1">
      <c r="A71" s="42"/>
      <c r="B71" s="53">
        <v>0.1</v>
      </c>
      <c r="C71" s="55">
        <f>B71*B70</f>
        <v>71.2</v>
      </c>
      <c r="D71" s="99"/>
    </row>
    <row r="72" spans="1:4" ht="26.25" customHeight="1">
      <c r="A72" s="8" t="s">
        <v>2</v>
      </c>
      <c r="B72" s="6">
        <v>712</v>
      </c>
      <c r="C72" s="43"/>
      <c r="D72" s="100"/>
    </row>
    <row r="73" ht="12.75">
      <c r="A73" s="12"/>
    </row>
    <row r="74" spans="1:4" ht="12.75">
      <c r="A74" s="95" t="s">
        <v>63</v>
      </c>
      <c r="B74" s="95"/>
      <c r="C74" s="95"/>
      <c r="D74" s="95"/>
    </row>
    <row r="75" ht="12.75">
      <c r="A75" s="12"/>
    </row>
    <row r="76" spans="1:4" ht="12.75">
      <c r="A76" s="96" t="s">
        <v>41</v>
      </c>
      <c r="B76" s="97"/>
      <c r="C76" s="97"/>
      <c r="D76" s="98"/>
    </row>
    <row r="77" spans="1:4" ht="12.75">
      <c r="A77" s="11" t="s">
        <v>42</v>
      </c>
      <c r="B77" s="3" t="s">
        <v>44</v>
      </c>
      <c r="C77" s="3" t="s">
        <v>45</v>
      </c>
      <c r="D77" s="4" t="s">
        <v>6</v>
      </c>
    </row>
    <row r="78" spans="1:4" ht="53.25" customHeight="1">
      <c r="A78" s="14" t="s">
        <v>1</v>
      </c>
      <c r="B78" s="6">
        <v>33</v>
      </c>
      <c r="C78" s="101" t="str">
        <f>IF(AND(B78+C80&gt;=B81),"MET PM",IF(AND(B78+C80&lt;B79),"PM NOT MET"))</f>
        <v>PM NOT MET</v>
      </c>
      <c r="D78" s="129"/>
    </row>
    <row r="79" spans="1:4" ht="26.25" customHeight="1">
      <c r="A79" s="42" t="s">
        <v>35</v>
      </c>
      <c r="B79" s="6">
        <f>B81</f>
        <v>35</v>
      </c>
      <c r="C79" s="102"/>
      <c r="D79" s="130"/>
    </row>
    <row r="80" spans="1:4" ht="26.25" customHeight="1" hidden="1">
      <c r="A80" s="42"/>
      <c r="B80" s="53">
        <v>0.05</v>
      </c>
      <c r="C80" s="49">
        <f>B79*B80</f>
        <v>1.75</v>
      </c>
      <c r="D80" s="130"/>
    </row>
    <row r="81" spans="1:4" ht="26.25" customHeight="1">
      <c r="A81" s="14" t="s">
        <v>2</v>
      </c>
      <c r="B81" s="6">
        <v>35</v>
      </c>
      <c r="C81" s="51"/>
      <c r="D81" s="131"/>
    </row>
    <row r="82" spans="1:4" ht="12.75">
      <c r="A82" s="80"/>
      <c r="B82" s="46"/>
      <c r="C82" s="47"/>
      <c r="D82" s="48"/>
    </row>
    <row r="83" spans="1:4" ht="12.75">
      <c r="A83" s="96" t="s">
        <v>21</v>
      </c>
      <c r="B83" s="97"/>
      <c r="C83" s="97"/>
      <c r="D83" s="98"/>
    </row>
    <row r="84" spans="1:4" ht="12.75">
      <c r="A84" s="11" t="s">
        <v>5</v>
      </c>
      <c r="B84" s="3" t="s">
        <v>44</v>
      </c>
      <c r="C84" s="3" t="s">
        <v>45</v>
      </c>
      <c r="D84" s="4" t="s">
        <v>6</v>
      </c>
    </row>
    <row r="85" spans="1:4" ht="53.25" customHeight="1">
      <c r="A85" s="14" t="s">
        <v>1</v>
      </c>
      <c r="B85" s="81">
        <v>619</v>
      </c>
      <c r="C85" s="101" t="str">
        <f>IF(AND(B85+C87&gt;=B88),"MET PM",IF(AND(B85+C87&lt;B86),"PM NOT MET"))</f>
        <v>MET PM</v>
      </c>
      <c r="D85" s="129"/>
    </row>
    <row r="86" spans="1:4" ht="26.25" customHeight="1">
      <c r="A86" s="42" t="s">
        <v>35</v>
      </c>
      <c r="B86" s="6">
        <f>B88</f>
        <v>650</v>
      </c>
      <c r="C86" s="102"/>
      <c r="D86" s="130"/>
    </row>
    <row r="87" spans="1:4" ht="44.25" customHeight="1" hidden="1">
      <c r="A87" s="42"/>
      <c r="B87" s="53">
        <v>0.05</v>
      </c>
      <c r="C87" s="49">
        <f>B86*B87</f>
        <v>32.5</v>
      </c>
      <c r="D87" s="130"/>
    </row>
    <row r="88" spans="1:4" ht="26.25" customHeight="1" hidden="1">
      <c r="A88" s="14" t="s">
        <v>2</v>
      </c>
      <c r="B88" s="6">
        <v>650</v>
      </c>
      <c r="C88" s="51"/>
      <c r="D88" s="131"/>
    </row>
    <row r="89" spans="1:4" ht="12.75">
      <c r="A89" s="22" t="s">
        <v>29</v>
      </c>
      <c r="B89" s="19"/>
      <c r="C89" s="20"/>
      <c r="D89" s="21"/>
    </row>
    <row r="90" spans="1:4" ht="12.75">
      <c r="A90" s="11" t="s">
        <v>5</v>
      </c>
      <c r="B90" s="3" t="s">
        <v>44</v>
      </c>
      <c r="C90" s="3" t="s">
        <v>45</v>
      </c>
      <c r="D90" s="4" t="s">
        <v>6</v>
      </c>
    </row>
    <row r="91" spans="1:4" ht="53.25" customHeight="1">
      <c r="A91" s="14" t="s">
        <v>1</v>
      </c>
      <c r="B91" s="81">
        <v>561</v>
      </c>
      <c r="C91" s="101" t="str">
        <f>IF(AND(B91+C93&gt;=B94),"MET PM",IF(AND(B91+C93&lt;B92),"PM NOT MET"))</f>
        <v>PM NOT MET</v>
      </c>
      <c r="D91" s="129"/>
    </row>
    <row r="92" spans="1:4" ht="26.25" customHeight="1">
      <c r="A92" s="42" t="s">
        <v>35</v>
      </c>
      <c r="B92" s="6">
        <f>B94</f>
        <v>650</v>
      </c>
      <c r="C92" s="102"/>
      <c r="D92" s="130"/>
    </row>
    <row r="93" spans="1:4" ht="111" customHeight="1" hidden="1">
      <c r="A93" s="42"/>
      <c r="B93" s="53">
        <v>0.05</v>
      </c>
      <c r="C93" s="49">
        <f>B92*B93</f>
        <v>32.5</v>
      </c>
      <c r="D93" s="130"/>
    </row>
    <row r="94" spans="1:4" ht="26.25" customHeight="1">
      <c r="A94" s="14" t="s">
        <v>2</v>
      </c>
      <c r="B94" s="6">
        <v>650</v>
      </c>
      <c r="C94" s="51"/>
      <c r="D94" s="131"/>
    </row>
    <row r="95" ht="12.75">
      <c r="A95" s="12"/>
    </row>
    <row r="96" spans="1:4" ht="12.75">
      <c r="A96" s="96" t="s">
        <v>30</v>
      </c>
      <c r="B96" s="97"/>
      <c r="C96" s="97"/>
      <c r="D96" s="98"/>
    </row>
    <row r="97" spans="1:4" ht="12.75">
      <c r="A97" s="11" t="s">
        <v>20</v>
      </c>
      <c r="B97" s="3" t="s">
        <v>44</v>
      </c>
      <c r="C97" s="3" t="s">
        <v>45</v>
      </c>
      <c r="D97" s="4" t="s">
        <v>6</v>
      </c>
    </row>
    <row r="98" spans="1:4" ht="53.25" customHeight="1">
      <c r="A98" s="14" t="s">
        <v>1</v>
      </c>
      <c r="B98" s="81">
        <v>273</v>
      </c>
      <c r="C98" s="101" t="str">
        <f>IF(AND(B98+C100&gt;=B101),"MET PM",IF(AND(B98+C100&lt;B99),"PM NOT MET"))</f>
        <v>PM NOT MET</v>
      </c>
      <c r="D98" s="129"/>
    </row>
    <row r="99" spans="1:4" ht="26.25" customHeight="1">
      <c r="A99" s="42" t="s">
        <v>35</v>
      </c>
      <c r="B99" s="6">
        <f>B101</f>
        <v>450</v>
      </c>
      <c r="C99" s="102"/>
      <c r="D99" s="130"/>
    </row>
    <row r="100" spans="1:4" ht="104.25" customHeight="1" hidden="1">
      <c r="A100" s="42"/>
      <c r="B100" s="53">
        <v>0.05</v>
      </c>
      <c r="C100" s="49">
        <f>B99*B100</f>
        <v>22.5</v>
      </c>
      <c r="D100" s="130"/>
    </row>
    <row r="101" spans="1:4" ht="26.25" customHeight="1">
      <c r="A101" s="14" t="s">
        <v>2</v>
      </c>
      <c r="B101" s="6">
        <v>450</v>
      </c>
      <c r="C101" s="51"/>
      <c r="D101" s="131"/>
    </row>
    <row r="102" ht="12.75">
      <c r="A102" s="12"/>
    </row>
    <row r="103" spans="1:4" ht="12.75">
      <c r="A103" s="95" t="s">
        <v>60</v>
      </c>
      <c r="B103" s="95"/>
      <c r="C103" s="95"/>
      <c r="D103" s="95"/>
    </row>
    <row r="104" spans="1:4" ht="8.25" customHeight="1">
      <c r="A104" s="32"/>
      <c r="B104" s="32"/>
      <c r="C104" s="32"/>
      <c r="D104" s="32"/>
    </row>
    <row r="105" spans="1:4" ht="53.25" customHeight="1">
      <c r="A105" s="92" t="s">
        <v>70</v>
      </c>
      <c r="B105" s="92"/>
      <c r="C105" s="92"/>
      <c r="D105" s="92"/>
    </row>
    <row r="139" spans="1:4" ht="12.75">
      <c r="A139" s="12"/>
      <c r="B139" s="12"/>
      <c r="C139" s="12"/>
      <c r="D139" s="12"/>
    </row>
  </sheetData>
  <sheetProtection password="CD52" sheet="1" objects="1" scenarios="1"/>
  <protectedRanges>
    <protectedRange sqref="D8 D13 D18 D25 D30 D35 D42 D47 D52 D59 D64 D69 D78 D85 D91 D98" name="Range1"/>
  </protectedRanges>
  <mergeCells count="47">
    <mergeCell ref="D85:D88"/>
    <mergeCell ref="A76:D76"/>
    <mergeCell ref="A103:D103"/>
    <mergeCell ref="D91:D94"/>
    <mergeCell ref="A96:D96"/>
    <mergeCell ref="D98:D101"/>
    <mergeCell ref="C98:C99"/>
    <mergeCell ref="C91:C92"/>
    <mergeCell ref="C78:C79"/>
    <mergeCell ref="D78:D81"/>
    <mergeCell ref="A1:D1"/>
    <mergeCell ref="A2:D2"/>
    <mergeCell ref="A3:C3"/>
    <mergeCell ref="A4:C4"/>
    <mergeCell ref="D3:D4"/>
    <mergeCell ref="A105:D105"/>
    <mergeCell ref="A6:D6"/>
    <mergeCell ref="D52:D55"/>
    <mergeCell ref="A40:D40"/>
    <mergeCell ref="D47:D50"/>
    <mergeCell ref="D35:D38"/>
    <mergeCell ref="D30:D33"/>
    <mergeCell ref="D18:D21"/>
    <mergeCell ref="A74:D74"/>
    <mergeCell ref="C85:C86"/>
    <mergeCell ref="D25:D28"/>
    <mergeCell ref="D13:D16"/>
    <mergeCell ref="A23:D23"/>
    <mergeCell ref="C25:C26"/>
    <mergeCell ref="A83:D83"/>
    <mergeCell ref="C35:C36"/>
    <mergeCell ref="D64:D67"/>
    <mergeCell ref="D42:D45"/>
    <mergeCell ref="C69:C70"/>
    <mergeCell ref="D59:D62"/>
    <mergeCell ref="D69:D72"/>
    <mergeCell ref="C47:C48"/>
    <mergeCell ref="C59:C60"/>
    <mergeCell ref="C64:C65"/>
    <mergeCell ref="A57:D57"/>
    <mergeCell ref="C42:C43"/>
    <mergeCell ref="C52:C53"/>
    <mergeCell ref="C13:C14"/>
    <mergeCell ref="C18:C19"/>
    <mergeCell ref="D8:D11"/>
    <mergeCell ref="C8:C9"/>
    <mergeCell ref="C30:C31"/>
  </mergeCells>
  <conditionalFormatting sqref="C71">
    <cfRule type="cellIs" priority="16" dxfId="10" operator="equal">
      <formula>"Not on target to meet PM"</formula>
    </cfRule>
  </conditionalFormatting>
  <conditionalFormatting sqref="C98 C91 C85">
    <cfRule type="cellIs" priority="2" dxfId="0" operator="equal">
      <formula>"PM NOT MET"</formula>
    </cfRule>
  </conditionalFormatting>
  <conditionalFormatting sqref="C52 C42">
    <cfRule type="cellIs" priority="1" dxfId="0" operator="equal">
      <formula>"PM NOT MET"</formula>
    </cfRule>
  </conditionalFormatting>
  <conditionalFormatting sqref="C8">
    <cfRule type="cellIs" priority="6" dxfId="0" operator="equal">
      <formula>"PM NOT MET"</formula>
    </cfRule>
  </conditionalFormatting>
  <conditionalFormatting sqref="C13">
    <cfRule type="cellIs" priority="5" dxfId="0" operator="equal">
      <formula>"PM NOT MET"</formula>
    </cfRule>
  </conditionalFormatting>
  <conditionalFormatting sqref="C18 C25 C30 C35">
    <cfRule type="cellIs" priority="4" dxfId="0" operator="equal">
      <formula>"PM NOT MET"</formula>
    </cfRule>
  </conditionalFormatting>
  <conditionalFormatting sqref="C47 C59 C64 C69 C78">
    <cfRule type="cellIs" priority="3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3" manualBreakCount="3">
    <brk id="28" max="255" man="1"/>
    <brk id="55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Normal="115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36</v>
      </c>
      <c r="B2" s="105"/>
      <c r="C2" s="105"/>
      <c r="D2" s="106"/>
    </row>
    <row r="3" spans="1:4" ht="60" customHeight="1">
      <c r="A3" s="107" t="s">
        <v>53</v>
      </c>
      <c r="B3" s="108"/>
      <c r="C3" s="109"/>
      <c r="D3" s="110" t="s">
        <v>62</v>
      </c>
    </row>
    <row r="4" spans="1:4" ht="89.2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s="26" customFormat="1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s="26" customFormat="1" ht="53.25" customHeight="1">
      <c r="A8" s="5" t="s">
        <v>1</v>
      </c>
      <c r="B8" s="6">
        <v>2851</v>
      </c>
      <c r="C8" s="101" t="str">
        <f>IF(AND(B8+C10&gt;=B11),"MET PM",IF(AND(B8+C10&lt;B9),"PM NOT MET"))</f>
        <v>MET PM</v>
      </c>
      <c r="D8" s="99"/>
    </row>
    <row r="9" spans="1:4" s="26" customFormat="1" ht="26.25" customHeight="1">
      <c r="A9" s="42" t="s">
        <v>35</v>
      </c>
      <c r="B9" s="6">
        <f>B11</f>
        <v>2300</v>
      </c>
      <c r="C9" s="102"/>
      <c r="D9" s="99"/>
    </row>
    <row r="10" spans="1:4" s="26" customFormat="1" ht="26.25" customHeight="1" hidden="1">
      <c r="A10" s="42"/>
      <c r="B10" s="53">
        <v>0.1</v>
      </c>
      <c r="C10" s="60">
        <f>B9*B10</f>
        <v>230</v>
      </c>
      <c r="D10" s="99"/>
    </row>
    <row r="11" spans="1:4" s="26" customFormat="1" ht="26.25" customHeight="1">
      <c r="A11" s="5" t="s">
        <v>2</v>
      </c>
      <c r="B11" s="6">
        <v>2300</v>
      </c>
      <c r="C11" s="52"/>
      <c r="D11" s="100"/>
    </row>
    <row r="12" spans="1:4" s="26" customFormat="1" ht="12.75">
      <c r="A12" s="2" t="s">
        <v>5</v>
      </c>
      <c r="B12" s="3" t="s">
        <v>44</v>
      </c>
      <c r="C12" s="3" t="s">
        <v>45</v>
      </c>
      <c r="D12" s="4" t="s">
        <v>6</v>
      </c>
    </row>
    <row r="13" spans="1:4" s="26" customFormat="1" ht="53.25" customHeight="1">
      <c r="A13" s="5" t="s">
        <v>1</v>
      </c>
      <c r="B13" s="6">
        <v>2004</v>
      </c>
      <c r="C13" s="101" t="str">
        <f>IF(AND(B13+C15&gt;=B16),"MET PM",IF(AND(B13+C15&lt;B14),"PM NOT MET"))</f>
        <v>MET PM</v>
      </c>
      <c r="D13" s="99"/>
    </row>
    <row r="14" spans="1:4" s="26" customFormat="1" ht="26.25" customHeight="1">
      <c r="A14" s="42" t="s">
        <v>35</v>
      </c>
      <c r="B14" s="6">
        <f>B16</f>
        <v>1750</v>
      </c>
      <c r="C14" s="102"/>
      <c r="D14" s="99"/>
    </row>
    <row r="15" spans="1:4" s="26" customFormat="1" ht="26.25" customHeight="1" hidden="1">
      <c r="A15" s="42"/>
      <c r="B15" s="53">
        <v>0.1</v>
      </c>
      <c r="C15" s="60">
        <f>B14*B15</f>
        <v>175</v>
      </c>
      <c r="D15" s="99"/>
    </row>
    <row r="16" spans="1:4" s="26" customFormat="1" ht="26.25" customHeight="1">
      <c r="A16" s="5" t="s">
        <v>2</v>
      </c>
      <c r="B16" s="6">
        <v>1750</v>
      </c>
      <c r="C16" s="52"/>
      <c r="D16" s="100"/>
    </row>
    <row r="17" spans="1:4" s="26" customFormat="1" ht="12.75">
      <c r="A17" s="2" t="s">
        <v>20</v>
      </c>
      <c r="B17" s="3" t="s">
        <v>44</v>
      </c>
      <c r="C17" s="3" t="s">
        <v>45</v>
      </c>
      <c r="D17" s="4" t="s">
        <v>6</v>
      </c>
    </row>
    <row r="18" spans="1:4" s="26" customFormat="1" ht="53.25" customHeight="1">
      <c r="A18" s="5" t="s">
        <v>1</v>
      </c>
      <c r="B18" s="6">
        <v>1915</v>
      </c>
      <c r="C18" s="101" t="str">
        <f>IF(AND(B18+C20&gt;=B21),"MET PM",IF(AND(B18+C20&lt;B19),"PM NOT MET"))</f>
        <v>MET PM</v>
      </c>
      <c r="D18" s="99"/>
    </row>
    <row r="19" spans="1:4" s="26" customFormat="1" ht="26.25" customHeight="1">
      <c r="A19" s="42" t="s">
        <v>35</v>
      </c>
      <c r="B19" s="6">
        <f>B21</f>
        <v>1600</v>
      </c>
      <c r="C19" s="102"/>
      <c r="D19" s="99"/>
    </row>
    <row r="20" spans="1:4" s="26" customFormat="1" ht="26.25" customHeight="1" hidden="1">
      <c r="A20" s="42"/>
      <c r="B20" s="53">
        <v>0.1</v>
      </c>
      <c r="C20" s="60">
        <f>B19*B20</f>
        <v>160</v>
      </c>
      <c r="D20" s="99"/>
    </row>
    <row r="21" spans="1:4" s="26" customFormat="1" ht="26.25" customHeight="1">
      <c r="A21" s="5" t="s">
        <v>2</v>
      </c>
      <c r="B21" s="6">
        <v>1600</v>
      </c>
      <c r="C21" s="52"/>
      <c r="D21" s="100"/>
    </row>
    <row r="22" spans="1:4" s="28" customFormat="1" ht="12.75">
      <c r="A22" s="27"/>
      <c r="B22" s="27"/>
      <c r="C22" s="27"/>
      <c r="D22" s="27"/>
    </row>
    <row r="23" spans="1:4" ht="12.75">
      <c r="A23" s="96" t="s">
        <v>8</v>
      </c>
      <c r="B23" s="97"/>
      <c r="C23" s="97"/>
      <c r="D23" s="98"/>
    </row>
    <row r="24" spans="1:4" ht="12.75">
      <c r="A24" s="2" t="s">
        <v>0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5" t="s">
        <v>1</v>
      </c>
      <c r="B25" s="6">
        <v>463</v>
      </c>
      <c r="C25" s="101" t="str">
        <f>IF(AND(B25+C27&gt;=B28),"MET PM",IF(AND(B25+C27&lt;B26),"PM NOT MET"))</f>
        <v>MET PM</v>
      </c>
      <c r="D25" s="99"/>
    </row>
    <row r="26" spans="1:4" ht="26.25" customHeight="1">
      <c r="A26" s="42" t="s">
        <v>35</v>
      </c>
      <c r="B26" s="6">
        <f>B28</f>
        <v>150</v>
      </c>
      <c r="C26" s="102"/>
      <c r="D26" s="99"/>
    </row>
    <row r="27" spans="1:4" ht="26.25" customHeight="1" hidden="1">
      <c r="A27" s="42"/>
      <c r="B27" s="53">
        <v>0.1</v>
      </c>
      <c r="C27" s="60">
        <f>B26*B27</f>
        <v>15</v>
      </c>
      <c r="D27" s="99"/>
    </row>
    <row r="28" spans="1:4" ht="26.25" customHeight="1">
      <c r="A28" s="8" t="s">
        <v>2</v>
      </c>
      <c r="B28" s="6">
        <v>150</v>
      </c>
      <c r="C28" s="52"/>
      <c r="D28" s="100"/>
    </row>
    <row r="29" spans="1:4" ht="12.75">
      <c r="A29" s="2" t="s">
        <v>5</v>
      </c>
      <c r="B29" s="3" t="s">
        <v>44</v>
      </c>
      <c r="C29" s="3" t="s">
        <v>45</v>
      </c>
      <c r="D29" s="4" t="s">
        <v>6</v>
      </c>
    </row>
    <row r="30" spans="1:4" ht="53.25" customHeight="1">
      <c r="A30" s="5" t="s">
        <v>1</v>
      </c>
      <c r="B30" s="6">
        <v>463</v>
      </c>
      <c r="C30" s="101" t="str">
        <f>IF(AND(B30+C32&gt;=B33),"MET PM",IF(AND(B30+C32&lt;B31),"PM NOT MET"))</f>
        <v>MET PM</v>
      </c>
      <c r="D30" s="99"/>
    </row>
    <row r="31" spans="1:4" ht="26.25" customHeight="1">
      <c r="A31" s="42" t="s">
        <v>35</v>
      </c>
      <c r="B31" s="6">
        <f>B33</f>
        <v>150</v>
      </c>
      <c r="C31" s="102"/>
      <c r="D31" s="99"/>
    </row>
    <row r="32" spans="1:4" ht="26.25" customHeight="1" hidden="1">
      <c r="A32" s="42"/>
      <c r="B32" s="53">
        <v>0.1</v>
      </c>
      <c r="C32" s="90">
        <f>B31*B32</f>
        <v>15</v>
      </c>
      <c r="D32" s="99"/>
    </row>
    <row r="33" spans="1:4" ht="25.5" customHeight="1">
      <c r="A33" s="5" t="s">
        <v>2</v>
      </c>
      <c r="B33" s="6">
        <v>150</v>
      </c>
      <c r="C33" s="52"/>
      <c r="D33" s="100"/>
    </row>
    <row r="34" spans="1:4" ht="12.75">
      <c r="A34" s="2" t="s">
        <v>20</v>
      </c>
      <c r="B34" s="3" t="s">
        <v>44</v>
      </c>
      <c r="C34" s="3" t="s">
        <v>45</v>
      </c>
      <c r="D34" s="4" t="s">
        <v>6</v>
      </c>
    </row>
    <row r="35" spans="1:4" ht="53.25" customHeight="1">
      <c r="A35" s="5" t="s">
        <v>1</v>
      </c>
      <c r="B35" s="6">
        <v>463</v>
      </c>
      <c r="C35" s="101" t="str">
        <f>IF(AND(B35+C37&gt;=B38),"MET PM",IF(AND(B35+C37&lt;B36),"PM NOT MET"))</f>
        <v>MET PM</v>
      </c>
      <c r="D35" s="99"/>
    </row>
    <row r="36" spans="1:4" ht="26.25" customHeight="1">
      <c r="A36" s="42" t="s">
        <v>35</v>
      </c>
      <c r="B36" s="6">
        <f>B38</f>
        <v>150</v>
      </c>
      <c r="C36" s="102"/>
      <c r="D36" s="99"/>
    </row>
    <row r="37" spans="1:4" ht="26.25" customHeight="1" hidden="1">
      <c r="A37" s="42"/>
      <c r="B37" s="53">
        <v>0.1</v>
      </c>
      <c r="C37" s="60">
        <f>B36*B37</f>
        <v>15</v>
      </c>
      <c r="D37" s="99"/>
    </row>
    <row r="38" spans="1:4" ht="25.5" customHeight="1">
      <c r="A38" s="5" t="s">
        <v>2</v>
      </c>
      <c r="B38" s="6">
        <v>150</v>
      </c>
      <c r="C38" s="52"/>
      <c r="D38" s="100"/>
    </row>
    <row r="39" ht="12.75">
      <c r="A39" s="9"/>
    </row>
    <row r="40" spans="1:4" ht="12.75">
      <c r="A40" s="96" t="s">
        <v>9</v>
      </c>
      <c r="B40" s="97"/>
      <c r="C40" s="97"/>
      <c r="D40" s="98"/>
    </row>
    <row r="41" spans="1:4" ht="12.75">
      <c r="A41" s="11" t="s">
        <v>0</v>
      </c>
      <c r="B41" s="3" t="s">
        <v>44</v>
      </c>
      <c r="C41" s="3" t="s">
        <v>45</v>
      </c>
      <c r="D41" s="4" t="s">
        <v>6</v>
      </c>
    </row>
    <row r="42" spans="1:4" ht="49.5" customHeight="1">
      <c r="A42" s="8" t="s">
        <v>1</v>
      </c>
      <c r="B42" s="6">
        <v>850744</v>
      </c>
      <c r="C42" s="101" t="str">
        <f>IF(AND(B42+C44&gt;=B45),"MET PM",IF(AND(B42+C44&lt;B43),"PM NOT MET"))</f>
        <v>MET PM</v>
      </c>
      <c r="D42" s="113"/>
    </row>
    <row r="43" spans="1:4" ht="25.5" customHeight="1">
      <c r="A43" s="42" t="s">
        <v>35</v>
      </c>
      <c r="B43" s="6">
        <f>B45</f>
        <v>200000</v>
      </c>
      <c r="C43" s="102"/>
      <c r="D43" s="99"/>
    </row>
    <row r="44" spans="1:4" ht="49.5" customHeight="1" hidden="1">
      <c r="A44" s="42"/>
      <c r="B44" s="53">
        <v>0.1</v>
      </c>
      <c r="C44" s="49">
        <f>B43*B44</f>
        <v>20000</v>
      </c>
      <c r="D44" s="99"/>
    </row>
    <row r="45" spans="1:4" ht="24" customHeight="1">
      <c r="A45" s="8" t="s">
        <v>2</v>
      </c>
      <c r="B45" s="6">
        <v>200000</v>
      </c>
      <c r="C45" s="57"/>
      <c r="D45" s="100"/>
    </row>
    <row r="46" spans="1:4" ht="12.75">
      <c r="A46" s="2" t="s">
        <v>5</v>
      </c>
      <c r="B46" s="3" t="s">
        <v>44</v>
      </c>
      <c r="C46" s="3" t="s">
        <v>45</v>
      </c>
      <c r="D46" s="4" t="s">
        <v>6</v>
      </c>
    </row>
    <row r="47" spans="1:4" ht="49.5" customHeight="1">
      <c r="A47" s="5" t="s">
        <v>1</v>
      </c>
      <c r="B47" s="6">
        <v>567434</v>
      </c>
      <c r="C47" s="101" t="str">
        <f>IF(AND(B47+C49&gt;=B50),"MET PM",IF(AND(B47+C49&lt;B48),"PM NOT MET"))</f>
        <v>MET PM</v>
      </c>
      <c r="D47" s="113"/>
    </row>
    <row r="48" spans="1:4" ht="25.5" customHeight="1">
      <c r="A48" s="42" t="s">
        <v>35</v>
      </c>
      <c r="B48" s="6">
        <f>B50</f>
        <v>200000</v>
      </c>
      <c r="C48" s="102"/>
      <c r="D48" s="99"/>
    </row>
    <row r="49" spans="1:4" ht="40.5" customHeight="1" hidden="1">
      <c r="A49" s="42"/>
      <c r="B49" s="53">
        <v>0.1</v>
      </c>
      <c r="C49" s="49">
        <f>B48*B49</f>
        <v>20000</v>
      </c>
      <c r="D49" s="99"/>
    </row>
    <row r="50" spans="1:4" ht="25.5" customHeight="1">
      <c r="A50" s="5" t="s">
        <v>2</v>
      </c>
      <c r="B50" s="6">
        <v>200000</v>
      </c>
      <c r="C50" s="83"/>
      <c r="D50" s="100"/>
    </row>
    <row r="51" spans="1:4" ht="12.75">
      <c r="A51" s="2" t="s">
        <v>20</v>
      </c>
      <c r="B51" s="3" t="s">
        <v>44</v>
      </c>
      <c r="C51" s="3" t="s">
        <v>45</v>
      </c>
      <c r="D51" s="4" t="s">
        <v>6</v>
      </c>
    </row>
    <row r="52" spans="1:4" ht="66.75" customHeight="1">
      <c r="A52" s="5" t="s">
        <v>1</v>
      </c>
      <c r="B52" s="6">
        <v>562624</v>
      </c>
      <c r="C52" s="101" t="str">
        <f>IF(AND(B52+C54&gt;=B55),"MET PM",IF(AND(B52+C54&lt;B53),"PM NOT MET"))</f>
        <v>MET PM</v>
      </c>
      <c r="D52" s="113"/>
    </row>
    <row r="53" spans="1:4" ht="25.5" customHeight="1">
      <c r="A53" s="42" t="s">
        <v>35</v>
      </c>
      <c r="B53" s="6">
        <f>B55</f>
        <v>200000</v>
      </c>
      <c r="C53" s="102"/>
      <c r="D53" s="99"/>
    </row>
    <row r="54" spans="1:4" ht="45" customHeight="1" hidden="1">
      <c r="A54" s="42"/>
      <c r="B54" s="53">
        <v>0.1</v>
      </c>
      <c r="C54" s="49">
        <f>B53*B54</f>
        <v>20000</v>
      </c>
      <c r="D54" s="99"/>
    </row>
    <row r="55" spans="1:4" ht="25.5" customHeight="1">
      <c r="A55" s="5" t="s">
        <v>2</v>
      </c>
      <c r="B55" s="6">
        <v>200000</v>
      </c>
      <c r="C55" s="83"/>
      <c r="D55" s="100"/>
    </row>
    <row r="56" ht="12.75">
      <c r="A56" s="12"/>
    </row>
    <row r="57" spans="1:4" ht="12.75">
      <c r="A57" s="96" t="s">
        <v>10</v>
      </c>
      <c r="B57" s="97"/>
      <c r="C57" s="97"/>
      <c r="D57" s="98"/>
    </row>
    <row r="58" spans="1:4" ht="12.75">
      <c r="A58" s="11" t="s">
        <v>0</v>
      </c>
      <c r="B58" s="3" t="s">
        <v>44</v>
      </c>
      <c r="C58" s="3" t="s">
        <v>45</v>
      </c>
      <c r="D58" s="4" t="s">
        <v>6</v>
      </c>
    </row>
    <row r="59" spans="1:4" ht="53.25" customHeight="1">
      <c r="A59" s="8" t="s">
        <v>1</v>
      </c>
      <c r="B59" s="6">
        <v>2503</v>
      </c>
      <c r="C59" s="101" t="str">
        <f>IF(AND(B59+C61&gt;=B62),"MET PM",IF(AND(B59+C61&lt;B60),"PM NOT MET"))</f>
        <v>MET PM</v>
      </c>
      <c r="D59" s="99"/>
    </row>
    <row r="60" spans="1:4" ht="26.25" customHeight="1">
      <c r="A60" s="42" t="s">
        <v>35</v>
      </c>
      <c r="B60" s="6">
        <f>B62</f>
        <v>2000</v>
      </c>
      <c r="C60" s="102"/>
      <c r="D60" s="99"/>
    </row>
    <row r="61" spans="1:4" ht="26.25" customHeight="1" hidden="1">
      <c r="A61" s="42"/>
      <c r="B61" s="53">
        <v>0.1</v>
      </c>
      <c r="C61" s="60">
        <f>B60*B61</f>
        <v>200</v>
      </c>
      <c r="D61" s="99"/>
    </row>
    <row r="62" spans="1:4" ht="26.25" customHeight="1">
      <c r="A62" s="8" t="s">
        <v>2</v>
      </c>
      <c r="B62" s="6">
        <v>2000</v>
      </c>
      <c r="C62" s="52"/>
      <c r="D62" s="100"/>
    </row>
    <row r="63" spans="1:4" ht="12.75">
      <c r="A63" s="11" t="s">
        <v>5</v>
      </c>
      <c r="B63" s="3" t="s">
        <v>44</v>
      </c>
      <c r="C63" s="3" t="s">
        <v>45</v>
      </c>
      <c r="D63" s="4" t="s">
        <v>6</v>
      </c>
    </row>
    <row r="64" spans="1:4" ht="53.25" customHeight="1">
      <c r="A64" s="8" t="s">
        <v>1</v>
      </c>
      <c r="B64" s="6">
        <v>2503</v>
      </c>
      <c r="C64" s="101" t="str">
        <f>IF(AND(B64+C66&gt;=B67),"MET PM",IF(AND(B64+C66&lt;B65),"PM NOT MET"))</f>
        <v>MET PM</v>
      </c>
      <c r="D64" s="99"/>
    </row>
    <row r="65" spans="1:4" ht="26.25" customHeight="1">
      <c r="A65" s="42" t="s">
        <v>35</v>
      </c>
      <c r="B65" s="6">
        <f>B67</f>
        <v>1000</v>
      </c>
      <c r="C65" s="102"/>
      <c r="D65" s="99"/>
    </row>
    <row r="66" spans="1:4" ht="26.25" customHeight="1" hidden="1">
      <c r="A66" s="42"/>
      <c r="B66" s="53">
        <v>0.1</v>
      </c>
      <c r="C66" s="60">
        <f>B65*B66</f>
        <v>100</v>
      </c>
      <c r="D66" s="99"/>
    </row>
    <row r="67" spans="1:4" ht="26.25" customHeight="1">
      <c r="A67" s="8" t="s">
        <v>2</v>
      </c>
      <c r="B67" s="6">
        <v>1000</v>
      </c>
      <c r="C67" s="52"/>
      <c r="D67" s="100"/>
    </row>
    <row r="68" spans="1:4" ht="12.75">
      <c r="A68" s="11" t="s">
        <v>20</v>
      </c>
      <c r="B68" s="3" t="s">
        <v>44</v>
      </c>
      <c r="C68" s="3" t="s">
        <v>45</v>
      </c>
      <c r="D68" s="4" t="s">
        <v>6</v>
      </c>
    </row>
    <row r="69" spans="1:4" ht="53.25" customHeight="1">
      <c r="A69" s="8" t="s">
        <v>1</v>
      </c>
      <c r="B69" s="6">
        <v>2503</v>
      </c>
      <c r="C69" s="101" t="str">
        <f>IF(AND(B69+C71&gt;=B72),"MET PM",IF(AND(B69+C71&lt;B70),"PM NOT MET"))</f>
        <v>MET PM</v>
      </c>
      <c r="D69" s="99"/>
    </row>
    <row r="70" spans="1:4" ht="26.25" customHeight="1">
      <c r="A70" s="42" t="s">
        <v>35</v>
      </c>
      <c r="B70" s="6">
        <f>B72</f>
        <v>1000</v>
      </c>
      <c r="C70" s="102"/>
      <c r="D70" s="99"/>
    </row>
    <row r="71" spans="1:4" ht="26.25" customHeight="1" hidden="1">
      <c r="A71" s="42"/>
      <c r="B71" s="53">
        <v>0.1</v>
      </c>
      <c r="C71" s="60">
        <f>B70*B71</f>
        <v>100</v>
      </c>
      <c r="D71" s="99"/>
    </row>
    <row r="72" spans="1:4" ht="26.25" customHeight="1">
      <c r="A72" s="8" t="s">
        <v>2</v>
      </c>
      <c r="B72" s="6">
        <v>1000</v>
      </c>
      <c r="C72" s="52"/>
      <c r="D72" s="100"/>
    </row>
    <row r="73" ht="12.75">
      <c r="A73" s="12"/>
    </row>
    <row r="74" spans="1:4" ht="12.75">
      <c r="A74" s="95" t="s">
        <v>63</v>
      </c>
      <c r="B74" s="95"/>
      <c r="C74" s="95"/>
      <c r="D74" s="95"/>
    </row>
    <row r="75" ht="12.75">
      <c r="A75" s="12"/>
    </row>
    <row r="76" spans="1:4" ht="12.75">
      <c r="A76" s="96" t="s">
        <v>3</v>
      </c>
      <c r="B76" s="97"/>
      <c r="C76" s="97"/>
      <c r="D76" s="98"/>
    </row>
    <row r="77" spans="1:4" ht="12.75">
      <c r="A77" s="11" t="s">
        <v>0</v>
      </c>
      <c r="B77" s="3" t="s">
        <v>44</v>
      </c>
      <c r="C77" s="3" t="s">
        <v>45</v>
      </c>
      <c r="D77" s="4" t="s">
        <v>6</v>
      </c>
    </row>
    <row r="78" spans="1:4" ht="53.25" customHeight="1">
      <c r="A78" s="14" t="s">
        <v>1</v>
      </c>
      <c r="B78" s="6">
        <v>304</v>
      </c>
      <c r="C78" s="101" t="str">
        <f>IF(AND(B78+C80&gt;=B81),"MET PM",IF(AND(B78+C80&lt;B79),"PM NOT MET"))</f>
        <v>MET PM</v>
      </c>
      <c r="D78" s="99"/>
    </row>
    <row r="79" spans="1:4" ht="26.25" customHeight="1">
      <c r="A79" s="42" t="s">
        <v>35</v>
      </c>
      <c r="B79" s="6">
        <f>B81</f>
        <v>300</v>
      </c>
      <c r="C79" s="102"/>
      <c r="D79" s="99"/>
    </row>
    <row r="80" spans="1:4" ht="26.25" customHeight="1" hidden="1">
      <c r="A80" s="42"/>
      <c r="B80" s="53">
        <v>0.05</v>
      </c>
      <c r="C80" s="55">
        <f>B80*B79</f>
        <v>15</v>
      </c>
      <c r="D80" s="99"/>
    </row>
    <row r="81" spans="1:4" ht="26.25" customHeight="1">
      <c r="A81" s="14" t="s">
        <v>2</v>
      </c>
      <c r="B81" s="6">
        <v>300</v>
      </c>
      <c r="C81" s="52"/>
      <c r="D81" s="100"/>
    </row>
    <row r="82" ht="12" customHeight="1">
      <c r="A82" s="12"/>
    </row>
    <row r="83" spans="1:4" ht="12.75">
      <c r="A83" s="132" t="s">
        <v>68</v>
      </c>
      <c r="B83" s="132"/>
      <c r="C83" s="132"/>
      <c r="D83" s="132"/>
    </row>
    <row r="84" ht="9.75" customHeight="1">
      <c r="A84" s="12"/>
    </row>
    <row r="85" spans="1:4" ht="41.25" customHeight="1">
      <c r="A85" s="92" t="s">
        <v>70</v>
      </c>
      <c r="B85" s="92"/>
      <c r="C85" s="92"/>
      <c r="D85" s="92"/>
    </row>
    <row r="101" spans="1:4" ht="12.75">
      <c r="A101" s="12"/>
      <c r="B101" s="12"/>
      <c r="C101" s="12"/>
      <c r="D101" s="12"/>
    </row>
  </sheetData>
  <sheetProtection password="CD52" sheet="1" objects="1" scenarios="1"/>
  <protectedRanges>
    <protectedRange sqref="D8 D13 D18 D25 D30 D35 D42 D47 D52 D59 D64 D69 D78" name="Range1"/>
  </protectedRanges>
  <mergeCells count="39">
    <mergeCell ref="A83:D83"/>
    <mergeCell ref="A74:D74"/>
    <mergeCell ref="A76:D76"/>
    <mergeCell ref="D78:D81"/>
    <mergeCell ref="C52:C53"/>
    <mergeCell ref="C64:C65"/>
    <mergeCell ref="C78:C79"/>
    <mergeCell ref="D42:D45"/>
    <mergeCell ref="C69:C70"/>
    <mergeCell ref="D64:D67"/>
    <mergeCell ref="D52:D55"/>
    <mergeCell ref="A57:D57"/>
    <mergeCell ref="C59:C60"/>
    <mergeCell ref="D69:D72"/>
    <mergeCell ref="D59:D62"/>
    <mergeCell ref="C42:C43"/>
    <mergeCell ref="A1:D1"/>
    <mergeCell ref="D25:D28"/>
    <mergeCell ref="D8:D11"/>
    <mergeCell ref="D18:D21"/>
    <mergeCell ref="A6:D6"/>
    <mergeCell ref="C25:C26"/>
    <mergeCell ref="C18:C19"/>
    <mergeCell ref="D35:D38"/>
    <mergeCell ref="A85:D85"/>
    <mergeCell ref="A2:D2"/>
    <mergeCell ref="A3:C3"/>
    <mergeCell ref="A4:C4"/>
    <mergeCell ref="D3:D4"/>
    <mergeCell ref="A23:D23"/>
    <mergeCell ref="D30:D33"/>
    <mergeCell ref="C13:C14"/>
    <mergeCell ref="C8:C9"/>
    <mergeCell ref="C35:C36"/>
    <mergeCell ref="D13:D16"/>
    <mergeCell ref="C47:C48"/>
    <mergeCell ref="D47:D50"/>
    <mergeCell ref="C30:C31"/>
    <mergeCell ref="A40:D40"/>
  </mergeCells>
  <conditionalFormatting sqref="C78 C69 C64 C59 C52 C47 C42 C35 C25 C18 C13 C8">
    <cfRule type="cellIs" priority="2" dxfId="0" operator="equal">
      <formula>"PM NOT MET"</formula>
    </cfRule>
  </conditionalFormatting>
  <conditionalFormatting sqref="C30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Normal="115" zoomScaleSheetLayoutView="100" zoomScalePageLayoutView="0" workbookViewId="0" topLeftCell="A1">
      <selection activeCell="A83" sqref="A83:D8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13</v>
      </c>
      <c r="B2" s="105"/>
      <c r="C2" s="105"/>
      <c r="D2" s="106"/>
    </row>
    <row r="3" spans="1:4" ht="60" customHeight="1">
      <c r="A3" s="107" t="s">
        <v>54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1923</v>
      </c>
      <c r="C8" s="101" t="str">
        <f>IF(AND(B8+C10&gt;=B11),"MET PM",IF(AND(B8+C10&lt;B9),"PM NOT MET"))</f>
        <v>MET PM</v>
      </c>
      <c r="D8" s="99"/>
    </row>
    <row r="9" spans="1:4" ht="26.25" customHeight="1">
      <c r="A9" s="42" t="s">
        <v>35</v>
      </c>
      <c r="B9" s="6">
        <f>B11</f>
        <v>1400</v>
      </c>
      <c r="C9" s="102"/>
      <c r="D9" s="99"/>
    </row>
    <row r="10" spans="1:4" ht="26.25" customHeight="1" hidden="1">
      <c r="A10" s="42"/>
      <c r="B10" s="53">
        <v>0.1</v>
      </c>
      <c r="C10" s="79">
        <f>B9*B10</f>
        <v>140</v>
      </c>
      <c r="D10" s="99"/>
    </row>
    <row r="11" spans="1:4" ht="26.25" customHeight="1">
      <c r="A11" s="5" t="s">
        <v>2</v>
      </c>
      <c r="B11" s="6">
        <v>1400</v>
      </c>
      <c r="C11" s="52"/>
      <c r="D11" s="100"/>
    </row>
    <row r="12" spans="1:4" ht="12.75">
      <c r="A12" s="2" t="s">
        <v>4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720</v>
      </c>
      <c r="C13" s="101" t="str">
        <f>IF(AND(B13+C15&gt;=B16),"MET PM",IF(AND(B13+C15&lt;B14),"PM NOT MET"))</f>
        <v>MET PM</v>
      </c>
      <c r="D13" s="99"/>
    </row>
    <row r="14" spans="1:4" ht="26.25" customHeight="1">
      <c r="A14" s="42" t="s">
        <v>35</v>
      </c>
      <c r="B14" s="6">
        <f>B16</f>
        <v>500</v>
      </c>
      <c r="C14" s="102"/>
      <c r="D14" s="99"/>
    </row>
    <row r="15" spans="1:4" ht="26.25" customHeight="1" hidden="1">
      <c r="A15" s="42"/>
      <c r="B15" s="53">
        <v>0.1</v>
      </c>
      <c r="C15" s="55">
        <f>B14*B15</f>
        <v>50</v>
      </c>
      <c r="D15" s="99"/>
    </row>
    <row r="16" spans="1:4" ht="26.25" customHeight="1">
      <c r="A16" s="5" t="s">
        <v>2</v>
      </c>
      <c r="B16" s="6">
        <v>500</v>
      </c>
      <c r="C16" s="52"/>
      <c r="D16" s="100"/>
    </row>
    <row r="17" spans="1:4" ht="12.75">
      <c r="A17" s="2" t="s">
        <v>22</v>
      </c>
      <c r="B17" s="3" t="s">
        <v>44</v>
      </c>
      <c r="C17" s="3" t="s">
        <v>45</v>
      </c>
      <c r="D17" s="4" t="s">
        <v>6</v>
      </c>
    </row>
    <row r="18" spans="1:4" ht="53.25" customHeight="1">
      <c r="A18" s="5" t="s">
        <v>1</v>
      </c>
      <c r="B18" s="6">
        <v>1538</v>
      </c>
      <c r="C18" s="101" t="str">
        <f>IF(AND(B18+C20&gt;=B21),"MET PM",IF(AND(B18+C20&lt;B19),"PM NOT MET"))</f>
        <v>MET PM</v>
      </c>
      <c r="D18" s="99"/>
    </row>
    <row r="19" spans="1:4" ht="26.25" customHeight="1">
      <c r="A19" s="42" t="s">
        <v>35</v>
      </c>
      <c r="B19" s="6">
        <f>B21</f>
        <v>1400</v>
      </c>
      <c r="C19" s="102"/>
      <c r="D19" s="99"/>
    </row>
    <row r="20" spans="1:4" ht="26.25" customHeight="1" hidden="1">
      <c r="A20" s="42"/>
      <c r="B20" s="53">
        <v>0.1</v>
      </c>
      <c r="C20" s="79">
        <f>B19*B20</f>
        <v>140</v>
      </c>
      <c r="D20" s="99"/>
    </row>
    <row r="21" spans="1:4" ht="26.25" customHeight="1">
      <c r="A21" s="5" t="s">
        <v>2</v>
      </c>
      <c r="B21" s="6">
        <v>1400</v>
      </c>
      <c r="C21" s="52"/>
      <c r="D21" s="100"/>
    </row>
    <row r="22" spans="1:2" ht="12.75">
      <c r="A22" s="7"/>
      <c r="B22" s="1"/>
    </row>
    <row r="23" spans="1:4" ht="12.75">
      <c r="A23" s="96" t="s">
        <v>8</v>
      </c>
      <c r="B23" s="97"/>
      <c r="C23" s="97"/>
      <c r="D23" s="98"/>
    </row>
    <row r="24" spans="1:4" ht="12.75">
      <c r="A24" s="2" t="s">
        <v>0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5" t="s">
        <v>1</v>
      </c>
      <c r="B25" s="6">
        <v>118</v>
      </c>
      <c r="C25" s="101" t="str">
        <f>IF(AND(B25+C27&gt;=B28),"MET PM",IF(AND(B25+C27&lt;B26),"PM NOT MET"))</f>
        <v>MET PM</v>
      </c>
      <c r="D25" s="99"/>
    </row>
    <row r="26" spans="1:4" ht="26.25" customHeight="1">
      <c r="A26" s="42" t="s">
        <v>35</v>
      </c>
      <c r="B26" s="6">
        <f>B28</f>
        <v>25</v>
      </c>
      <c r="C26" s="102"/>
      <c r="D26" s="99"/>
    </row>
    <row r="27" spans="1:4" ht="26.25" customHeight="1" hidden="1">
      <c r="A27" s="42"/>
      <c r="B27" s="53">
        <v>0.1</v>
      </c>
      <c r="C27" s="79">
        <f>B26*B27</f>
        <v>2.5</v>
      </c>
      <c r="D27" s="99"/>
    </row>
    <row r="28" spans="1:4" ht="26.25" customHeight="1">
      <c r="A28" s="8" t="s">
        <v>2</v>
      </c>
      <c r="B28" s="6">
        <v>25</v>
      </c>
      <c r="C28" s="52"/>
      <c r="D28" s="100"/>
    </row>
    <row r="29" spans="1:4" ht="12.75">
      <c r="A29" s="2" t="s">
        <v>4</v>
      </c>
      <c r="B29" s="3" t="s">
        <v>44</v>
      </c>
      <c r="C29" s="3" t="s">
        <v>45</v>
      </c>
      <c r="D29" s="4" t="s">
        <v>6</v>
      </c>
    </row>
    <row r="30" spans="1:4" ht="53.25" customHeight="1">
      <c r="A30" s="5" t="s">
        <v>1</v>
      </c>
      <c r="B30" s="6">
        <v>32</v>
      </c>
      <c r="C30" s="114" t="s">
        <v>24</v>
      </c>
      <c r="D30" s="99"/>
    </row>
    <row r="31" spans="1:4" ht="26.25" customHeight="1">
      <c r="A31" s="42" t="s">
        <v>35</v>
      </c>
      <c r="B31" s="44">
        <f>B32/12*6</f>
        <v>0</v>
      </c>
      <c r="C31" s="115"/>
      <c r="D31" s="99"/>
    </row>
    <row r="32" spans="1:4" ht="26.25" customHeight="1">
      <c r="A32" s="8" t="s">
        <v>2</v>
      </c>
      <c r="B32" s="6"/>
      <c r="C32" s="116"/>
      <c r="D32" s="100"/>
    </row>
    <row r="33" spans="1:4" ht="12.75">
      <c r="A33" s="2" t="s">
        <v>22</v>
      </c>
      <c r="B33" s="3" t="s">
        <v>44</v>
      </c>
      <c r="C33" s="3" t="s">
        <v>45</v>
      </c>
      <c r="D33" s="4" t="s">
        <v>6</v>
      </c>
    </row>
    <row r="34" spans="1:4" ht="53.25" customHeight="1">
      <c r="A34" s="5" t="s">
        <v>1</v>
      </c>
      <c r="B34" s="6">
        <v>32</v>
      </c>
      <c r="C34" s="133" t="s">
        <v>32</v>
      </c>
      <c r="D34" s="99"/>
    </row>
    <row r="35" spans="1:4" ht="26.25" customHeight="1">
      <c r="A35" s="42" t="s">
        <v>35</v>
      </c>
      <c r="B35" s="44">
        <f>B36/12*6</f>
        <v>0</v>
      </c>
      <c r="C35" s="134"/>
      <c r="D35" s="99"/>
    </row>
    <row r="36" spans="1:4" ht="26.25" customHeight="1">
      <c r="A36" s="8" t="s">
        <v>2</v>
      </c>
      <c r="B36" s="6"/>
      <c r="C36" s="135"/>
      <c r="D36" s="100"/>
    </row>
    <row r="37" ht="12.75">
      <c r="A37" s="9"/>
    </row>
    <row r="38" spans="1:4" ht="12.75">
      <c r="A38" s="96" t="s">
        <v>9</v>
      </c>
      <c r="B38" s="97"/>
      <c r="C38" s="97"/>
      <c r="D38" s="98"/>
    </row>
    <row r="39" spans="1:4" ht="12.75">
      <c r="A39" s="11" t="s">
        <v>0</v>
      </c>
      <c r="B39" s="3" t="s">
        <v>44</v>
      </c>
      <c r="C39" s="3" t="s">
        <v>45</v>
      </c>
      <c r="D39" s="4" t="s">
        <v>6</v>
      </c>
    </row>
    <row r="40" spans="1:4" ht="53.25" customHeight="1">
      <c r="A40" s="8" t="s">
        <v>1</v>
      </c>
      <c r="B40" s="6">
        <v>307320</v>
      </c>
      <c r="C40" s="101" t="str">
        <f>IF(AND(B40+C42&gt;=B43),"MET PM",IF(AND(B40+C42&lt;B41),"PM NOT MET"))</f>
        <v>MET PM</v>
      </c>
      <c r="D40" s="113"/>
    </row>
    <row r="41" spans="1:4" ht="26.25" customHeight="1">
      <c r="A41" s="42" t="s">
        <v>35</v>
      </c>
      <c r="B41" s="6">
        <f>B43</f>
        <v>210000</v>
      </c>
      <c r="C41" s="102"/>
      <c r="D41" s="99"/>
    </row>
    <row r="42" spans="1:4" ht="26.25" customHeight="1" hidden="1">
      <c r="A42" s="42"/>
      <c r="B42" s="53">
        <v>0.1</v>
      </c>
      <c r="C42" s="49">
        <f>B41*B42</f>
        <v>21000</v>
      </c>
      <c r="D42" s="99"/>
    </row>
    <row r="43" spans="1:4" ht="26.25" customHeight="1">
      <c r="A43" s="8" t="s">
        <v>2</v>
      </c>
      <c r="B43" s="6">
        <v>210000</v>
      </c>
      <c r="C43" s="51"/>
      <c r="D43" s="100"/>
    </row>
    <row r="44" spans="1:4" ht="12.75">
      <c r="A44" s="11" t="s">
        <v>4</v>
      </c>
      <c r="B44" s="3" t="s">
        <v>44</v>
      </c>
      <c r="C44" s="3" t="s">
        <v>45</v>
      </c>
      <c r="D44" s="4" t="s">
        <v>6</v>
      </c>
    </row>
    <row r="45" spans="1:4" ht="53.25" customHeight="1">
      <c r="A45" s="8" t="s">
        <v>1</v>
      </c>
      <c r="B45" s="6">
        <v>16999</v>
      </c>
      <c r="C45" s="101" t="str">
        <f>IF(AND(B45+C47&gt;=B48),"MET PM",IF(AND(B45+C47&lt;B46),"PM NOT MET"))</f>
        <v>MET PM</v>
      </c>
      <c r="D45" s="99"/>
    </row>
    <row r="46" spans="1:4" ht="26.25" customHeight="1">
      <c r="A46" s="42" t="s">
        <v>35</v>
      </c>
      <c r="B46" s="6">
        <f>B48</f>
        <v>12000</v>
      </c>
      <c r="C46" s="102"/>
      <c r="D46" s="99"/>
    </row>
    <row r="47" spans="1:4" ht="26.25" customHeight="1" hidden="1">
      <c r="A47" s="42"/>
      <c r="B47" s="53">
        <v>0.1</v>
      </c>
      <c r="C47" s="79">
        <f>B46*B47</f>
        <v>1200</v>
      </c>
      <c r="D47" s="99"/>
    </row>
    <row r="48" spans="1:4" ht="26.25" customHeight="1">
      <c r="A48" s="8" t="s">
        <v>2</v>
      </c>
      <c r="B48" s="6">
        <v>12000</v>
      </c>
      <c r="C48" s="52"/>
      <c r="D48" s="100"/>
    </row>
    <row r="49" spans="1:4" ht="12.75">
      <c r="A49" s="11" t="s">
        <v>22</v>
      </c>
      <c r="B49" s="3" t="s">
        <v>44</v>
      </c>
      <c r="C49" s="3" t="s">
        <v>45</v>
      </c>
      <c r="D49" s="4" t="s">
        <v>6</v>
      </c>
    </row>
    <row r="50" spans="1:4" ht="53.25" customHeight="1">
      <c r="A50" s="8" t="s">
        <v>1</v>
      </c>
      <c r="B50" s="6">
        <v>13874</v>
      </c>
      <c r="C50" s="101" t="str">
        <f>IF(AND(B50+C52&gt;=B53),"MET PM",IF(AND(B50+C52&lt;B51),"PM NOT MET"))</f>
        <v>MET PM</v>
      </c>
      <c r="D50" s="113"/>
    </row>
    <row r="51" spans="1:4" ht="26.25" customHeight="1">
      <c r="A51" s="42" t="s">
        <v>35</v>
      </c>
      <c r="B51" s="6">
        <f>B53</f>
        <v>12000</v>
      </c>
      <c r="C51" s="102"/>
      <c r="D51" s="99"/>
    </row>
    <row r="52" spans="1:4" ht="26.25" customHeight="1" hidden="1">
      <c r="A52" s="42"/>
      <c r="B52" s="53">
        <v>0.1</v>
      </c>
      <c r="C52" s="49">
        <f>B51*B52</f>
        <v>1200</v>
      </c>
      <c r="D52" s="99"/>
    </row>
    <row r="53" spans="1:4" ht="26.25" customHeight="1">
      <c r="A53" s="8" t="s">
        <v>2</v>
      </c>
      <c r="B53" s="6">
        <v>12000</v>
      </c>
      <c r="C53" s="82"/>
      <c r="D53" s="100"/>
    </row>
    <row r="54" ht="12.75">
      <c r="A54" s="12"/>
    </row>
    <row r="55" spans="1:4" ht="12.75">
      <c r="A55" s="96" t="s">
        <v>10</v>
      </c>
      <c r="B55" s="97"/>
      <c r="C55" s="97"/>
      <c r="D55" s="98"/>
    </row>
    <row r="56" spans="1:4" ht="12.75">
      <c r="A56" s="11" t="s">
        <v>0</v>
      </c>
      <c r="B56" s="3" t="s">
        <v>44</v>
      </c>
      <c r="C56" s="3" t="s">
        <v>45</v>
      </c>
      <c r="D56" s="4" t="s">
        <v>6</v>
      </c>
    </row>
    <row r="57" spans="1:4" ht="53.25" customHeight="1">
      <c r="A57" s="8" t="s">
        <v>1</v>
      </c>
      <c r="B57" s="6">
        <v>170</v>
      </c>
      <c r="C57" s="101" t="str">
        <f>IF(AND(B57+C59&gt;=B60),"MET PM",IF(AND(B57+C59&lt;B58),"PM NOT MET"))</f>
        <v>MET PM</v>
      </c>
      <c r="D57" s="99"/>
    </row>
    <row r="58" spans="1:4" ht="26.25" customHeight="1">
      <c r="A58" s="42" t="s">
        <v>35</v>
      </c>
      <c r="B58" s="6">
        <f>B60</f>
        <v>105</v>
      </c>
      <c r="C58" s="102"/>
      <c r="D58" s="99"/>
    </row>
    <row r="59" spans="1:4" ht="26.25" customHeight="1" hidden="1">
      <c r="A59" s="42"/>
      <c r="B59" s="53">
        <v>0.1</v>
      </c>
      <c r="C59" s="79">
        <f>B58*B59</f>
        <v>10.5</v>
      </c>
      <c r="D59" s="99"/>
    </row>
    <row r="60" spans="1:4" ht="26.25" customHeight="1">
      <c r="A60" s="8" t="s">
        <v>2</v>
      </c>
      <c r="B60" s="6">
        <v>105</v>
      </c>
      <c r="C60" s="52"/>
      <c r="D60" s="100"/>
    </row>
    <row r="61" spans="1:4" ht="12.75">
      <c r="A61" s="11" t="s">
        <v>4</v>
      </c>
      <c r="B61" s="3" t="s">
        <v>44</v>
      </c>
      <c r="C61" s="3" t="s">
        <v>45</v>
      </c>
      <c r="D61" s="4" t="s">
        <v>6</v>
      </c>
    </row>
    <row r="62" spans="1:4" ht="53.25" customHeight="1">
      <c r="A62" s="8" t="s">
        <v>1</v>
      </c>
      <c r="B62" s="6">
        <v>120</v>
      </c>
      <c r="C62" s="101" t="str">
        <f>IF(AND(B62+C64&gt;=B65),"MET PM",IF(AND(B62+C64&lt;B63),"PM NOT MET"))</f>
        <v>MET PM</v>
      </c>
      <c r="D62" s="99"/>
    </row>
    <row r="63" spans="1:4" ht="26.25" customHeight="1">
      <c r="A63" s="42" t="s">
        <v>35</v>
      </c>
      <c r="B63" s="6">
        <f>B65</f>
        <v>105</v>
      </c>
      <c r="C63" s="102"/>
      <c r="D63" s="99"/>
    </row>
    <row r="64" spans="1:4" ht="26.25" customHeight="1" hidden="1">
      <c r="A64" s="42"/>
      <c r="B64" s="53">
        <v>0.1</v>
      </c>
      <c r="C64" s="79">
        <f>B63*B64</f>
        <v>10.5</v>
      </c>
      <c r="D64" s="99"/>
    </row>
    <row r="65" spans="1:4" ht="26.25" customHeight="1">
      <c r="A65" s="8" t="s">
        <v>2</v>
      </c>
      <c r="B65" s="6">
        <v>105</v>
      </c>
      <c r="C65" s="52"/>
      <c r="D65" s="100"/>
    </row>
    <row r="66" spans="1:4" ht="12.75">
      <c r="A66" s="11" t="s">
        <v>22</v>
      </c>
      <c r="B66" s="3" t="s">
        <v>44</v>
      </c>
      <c r="C66" s="3" t="s">
        <v>45</v>
      </c>
      <c r="D66" s="4" t="s">
        <v>6</v>
      </c>
    </row>
    <row r="67" spans="1:4" ht="53.25" customHeight="1">
      <c r="A67" s="8" t="s">
        <v>1</v>
      </c>
      <c r="B67" s="6">
        <v>140</v>
      </c>
      <c r="C67" s="101" t="str">
        <f>IF(AND(B67+C69&gt;=B70),"MET PM",IF(AND(B67+C69&lt;B68),"PM NOT MET"))</f>
        <v>MET PM</v>
      </c>
      <c r="D67" s="99"/>
    </row>
    <row r="68" spans="1:4" ht="26.25" customHeight="1">
      <c r="A68" s="42" t="s">
        <v>35</v>
      </c>
      <c r="B68" s="6">
        <f>B70</f>
        <v>105</v>
      </c>
      <c r="C68" s="102"/>
      <c r="D68" s="99"/>
    </row>
    <row r="69" spans="1:4" ht="26.25" customHeight="1" hidden="1">
      <c r="A69" s="42"/>
      <c r="B69" s="53">
        <v>0.1</v>
      </c>
      <c r="C69" s="79">
        <f>B68*B69</f>
        <v>10.5</v>
      </c>
      <c r="D69" s="99"/>
    </row>
    <row r="70" spans="1:4" ht="26.25" customHeight="1">
      <c r="A70" s="8" t="s">
        <v>2</v>
      </c>
      <c r="B70" s="6">
        <v>105</v>
      </c>
      <c r="C70" s="82"/>
      <c r="D70" s="100"/>
    </row>
    <row r="71" ht="7.5" customHeight="1">
      <c r="A71" s="12"/>
    </row>
    <row r="72" spans="1:4" ht="12.75">
      <c r="A72" s="95" t="s">
        <v>63</v>
      </c>
      <c r="B72" s="95"/>
      <c r="C72" s="95"/>
      <c r="D72" s="95"/>
    </row>
    <row r="73" ht="9" customHeight="1">
      <c r="A73" s="12"/>
    </row>
    <row r="74" spans="1:4" ht="12.75">
      <c r="A74" s="96" t="s">
        <v>3</v>
      </c>
      <c r="B74" s="97"/>
      <c r="C74" s="97"/>
      <c r="D74" s="98"/>
    </row>
    <row r="75" spans="1:4" ht="12.75">
      <c r="A75" s="11" t="s">
        <v>0</v>
      </c>
      <c r="B75" s="3" t="s">
        <v>44</v>
      </c>
      <c r="C75" s="3" t="s">
        <v>45</v>
      </c>
      <c r="D75" s="4" t="s">
        <v>6</v>
      </c>
    </row>
    <row r="76" spans="1:4" ht="53.25" customHeight="1">
      <c r="A76" s="14" t="s">
        <v>1</v>
      </c>
      <c r="B76" s="6">
        <v>50</v>
      </c>
      <c r="C76" s="101" t="str">
        <f>IF(AND(B76+C78&gt;=B79),"MET PM",IF(AND(B76+C78&lt;B77),"PM NOT MET"))</f>
        <v>MET PM</v>
      </c>
      <c r="D76" s="113"/>
    </row>
    <row r="77" spans="1:4" ht="26.25" customHeight="1">
      <c r="A77" s="42" t="s">
        <v>35</v>
      </c>
      <c r="B77" s="6">
        <f>B79</f>
        <v>46</v>
      </c>
      <c r="C77" s="102"/>
      <c r="D77" s="99"/>
    </row>
    <row r="78" spans="1:4" ht="26.25" customHeight="1" hidden="1">
      <c r="A78" s="42"/>
      <c r="B78" s="53">
        <v>0.05</v>
      </c>
      <c r="C78" s="49">
        <f>B77*B78</f>
        <v>2.3000000000000003</v>
      </c>
      <c r="D78" s="99"/>
    </row>
    <row r="79" spans="1:4" ht="26.25" customHeight="1">
      <c r="A79" s="14" t="s">
        <v>2</v>
      </c>
      <c r="B79" s="6">
        <v>46</v>
      </c>
      <c r="C79" s="51"/>
      <c r="D79" s="100"/>
    </row>
    <row r="80" spans="1:4" ht="9" customHeight="1">
      <c r="A80" s="13"/>
      <c r="B80" s="23"/>
      <c r="C80" s="24"/>
      <c r="D80" s="25"/>
    </row>
    <row r="81" spans="1:4" ht="12.75">
      <c r="A81" s="95" t="s">
        <v>65</v>
      </c>
      <c r="B81" s="95"/>
      <c r="C81" s="95"/>
      <c r="D81" s="95"/>
    </row>
    <row r="82" ht="8.25" customHeight="1">
      <c r="A82" s="12"/>
    </row>
    <row r="83" spans="1:4" ht="50.25" customHeight="1">
      <c r="A83" s="92" t="s">
        <v>70</v>
      </c>
      <c r="B83" s="92"/>
      <c r="C83" s="92"/>
      <c r="D83" s="92"/>
    </row>
    <row r="129" spans="1:4" ht="12.75">
      <c r="A129" s="12"/>
      <c r="B129" s="12"/>
      <c r="C129" s="12"/>
      <c r="D129" s="12"/>
    </row>
  </sheetData>
  <sheetProtection password="CD52" sheet="1" objects="1" scenarios="1"/>
  <protectedRanges>
    <protectedRange sqref="D8 D13 D18 D25 D30 D34 D40 D45 D50 D57 D62 D67 D76" name="Range1"/>
  </protectedRanges>
  <mergeCells count="39">
    <mergeCell ref="D67:D70"/>
    <mergeCell ref="C67:C68"/>
    <mergeCell ref="D8:D11"/>
    <mergeCell ref="D13:D16"/>
    <mergeCell ref="C13:C14"/>
    <mergeCell ref="D40:D43"/>
    <mergeCell ref="C34:C36"/>
    <mergeCell ref="A23:D23"/>
    <mergeCell ref="D25:D28"/>
    <mergeCell ref="D18:D21"/>
    <mergeCell ref="A38:D38"/>
    <mergeCell ref="C30:C32"/>
    <mergeCell ref="C62:C63"/>
    <mergeCell ref="C57:C58"/>
    <mergeCell ref="C45:C46"/>
    <mergeCell ref="C25:C26"/>
    <mergeCell ref="A1:D1"/>
    <mergeCell ref="A83:D83"/>
    <mergeCell ref="A2:D2"/>
    <mergeCell ref="D50:D53"/>
    <mergeCell ref="A3:C3"/>
    <mergeCell ref="A4:C4"/>
    <mergeCell ref="D3:D4"/>
    <mergeCell ref="A6:D6"/>
    <mergeCell ref="A81:D81"/>
    <mergeCell ref="A72:D72"/>
    <mergeCell ref="A74:D74"/>
    <mergeCell ref="D76:D79"/>
    <mergeCell ref="C76:C77"/>
    <mergeCell ref="A55:D55"/>
    <mergeCell ref="D57:D60"/>
    <mergeCell ref="D62:D65"/>
    <mergeCell ref="D30:D32"/>
    <mergeCell ref="D34:D36"/>
    <mergeCell ref="C18:C19"/>
    <mergeCell ref="C8:C9"/>
    <mergeCell ref="C50:C51"/>
    <mergeCell ref="D45:D48"/>
    <mergeCell ref="C40:C41"/>
  </mergeCells>
  <conditionalFormatting sqref="C69">
    <cfRule type="cellIs" priority="5" dxfId="10" operator="equal">
      <formula>"Not on target to meet PM"</formula>
    </cfRule>
  </conditionalFormatting>
  <conditionalFormatting sqref="C10 C20 C27 C47 C59 C64">
    <cfRule type="cellIs" priority="4" dxfId="10" operator="equal">
      <formula>"Not on target to meet PM"</formula>
    </cfRule>
  </conditionalFormatting>
  <conditionalFormatting sqref="C76 C67 C62 C57 C45 C40 C25 C18 C13 C8">
    <cfRule type="cellIs" priority="3" dxfId="0" operator="equal">
      <formula>"PM NOT MET"</formula>
    </cfRule>
  </conditionalFormatting>
  <conditionalFormatting sqref="C50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2" manualBreakCount="2">
    <brk id="28" max="255" man="1"/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Normal="115" zoomScaleSheetLayoutView="100" zoomScalePageLayoutView="0" workbookViewId="0" topLeftCell="A1">
      <selection activeCell="D32" sqref="D32:D35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14</v>
      </c>
      <c r="B2" s="105"/>
      <c r="C2" s="105"/>
      <c r="D2" s="106"/>
    </row>
    <row r="3" spans="1:4" ht="60" customHeight="1">
      <c r="A3" s="107" t="s">
        <v>48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942</v>
      </c>
      <c r="C8" s="101" t="str">
        <f>IF(AND(B8+C10&gt;=B11),"MET PM",IF(AND(B8+C10&lt;B9),"PM NOT MET"))</f>
        <v>MET PM</v>
      </c>
      <c r="D8" s="99"/>
    </row>
    <row r="9" spans="1:4" ht="26.25" customHeight="1">
      <c r="A9" s="42" t="s">
        <v>35</v>
      </c>
      <c r="B9" s="6">
        <f>B11</f>
        <v>990</v>
      </c>
      <c r="C9" s="102"/>
      <c r="D9" s="99"/>
    </row>
    <row r="10" spans="1:4" ht="26.25" customHeight="1" hidden="1">
      <c r="A10" s="42"/>
      <c r="B10" s="53">
        <v>0.1</v>
      </c>
      <c r="C10" s="55">
        <f>B9*B10</f>
        <v>99</v>
      </c>
      <c r="D10" s="99"/>
    </row>
    <row r="11" spans="1:4" ht="26.25" customHeight="1">
      <c r="A11" s="5" t="s">
        <v>2</v>
      </c>
      <c r="B11" s="6">
        <v>990</v>
      </c>
      <c r="C11" s="52"/>
      <c r="D11" s="100"/>
    </row>
    <row r="12" spans="1:4" ht="12.75">
      <c r="A12" s="2" t="s">
        <v>22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1237</v>
      </c>
      <c r="C13" s="101" t="str">
        <f>IF(AND(B13+C15&gt;=B16),"MET PM",IF(AND(B13+C15&lt;B14),"PM NOT MET"))</f>
        <v>PM NOT MET</v>
      </c>
      <c r="D13" s="99"/>
    </row>
    <row r="14" spans="1:4" ht="26.25" customHeight="1">
      <c r="A14" s="42" t="s">
        <v>35</v>
      </c>
      <c r="B14" s="6">
        <f>B16</f>
        <v>1825</v>
      </c>
      <c r="C14" s="102"/>
      <c r="D14" s="99"/>
    </row>
    <row r="15" spans="1:4" ht="26.25" customHeight="1" hidden="1">
      <c r="A15" s="42"/>
      <c r="B15" s="78">
        <v>0.1</v>
      </c>
      <c r="C15" s="55">
        <f>B15*B14</f>
        <v>182.5</v>
      </c>
      <c r="D15" s="99"/>
    </row>
    <row r="16" spans="1:4" ht="26.25" customHeight="1">
      <c r="A16" s="5" t="s">
        <v>2</v>
      </c>
      <c r="B16" s="6">
        <v>1825</v>
      </c>
      <c r="C16" s="84"/>
      <c r="D16" s="100"/>
    </row>
    <row r="17" spans="1:4" ht="12.75">
      <c r="A17" s="7"/>
      <c r="B17" s="63"/>
      <c r="C17" s="13"/>
      <c r="D17" s="65"/>
    </row>
    <row r="18" spans="1:4" ht="12.75">
      <c r="A18" s="96" t="s">
        <v>8</v>
      </c>
      <c r="B18" s="97"/>
      <c r="C18" s="97"/>
      <c r="D18" s="98"/>
    </row>
    <row r="19" spans="1:4" ht="12.75">
      <c r="A19" s="2" t="s">
        <v>0</v>
      </c>
      <c r="B19" s="3" t="s">
        <v>44</v>
      </c>
      <c r="C19" s="3" t="s">
        <v>45</v>
      </c>
      <c r="D19" s="4" t="s">
        <v>6</v>
      </c>
    </row>
    <row r="20" spans="1:4" ht="53.25" customHeight="1">
      <c r="A20" s="5" t="s">
        <v>1</v>
      </c>
      <c r="B20" s="6">
        <v>301</v>
      </c>
      <c r="C20" s="101" t="str">
        <f>IF(AND(B20+C22&gt;=B23),"MET PM",IF(AND(B20+C22&lt;B21),"PM NOT MET"))</f>
        <v>MET PM</v>
      </c>
      <c r="D20" s="113"/>
    </row>
    <row r="21" spans="1:4" ht="26.25" customHeight="1">
      <c r="A21" s="42" t="s">
        <v>35</v>
      </c>
      <c r="B21" s="6">
        <f>B23</f>
        <v>300</v>
      </c>
      <c r="C21" s="102"/>
      <c r="D21" s="99"/>
    </row>
    <row r="22" spans="1:4" ht="26.25" customHeight="1" hidden="1">
      <c r="A22" s="42"/>
      <c r="B22" s="53">
        <v>0.1</v>
      </c>
      <c r="C22" s="49">
        <f>B21*B22</f>
        <v>30</v>
      </c>
      <c r="D22" s="99"/>
    </row>
    <row r="23" spans="1:4" ht="26.25" customHeight="1">
      <c r="A23" s="8" t="s">
        <v>2</v>
      </c>
      <c r="B23" s="6">
        <v>300</v>
      </c>
      <c r="C23" s="84"/>
      <c r="D23" s="100"/>
    </row>
    <row r="24" spans="1:4" ht="12.75">
      <c r="A24" s="2" t="s">
        <v>22</v>
      </c>
      <c r="B24" s="3" t="s">
        <v>44</v>
      </c>
      <c r="C24" s="3" t="s">
        <v>45</v>
      </c>
      <c r="D24" s="4" t="s">
        <v>6</v>
      </c>
    </row>
    <row r="25" spans="1:4" ht="53.25" customHeight="1">
      <c r="A25" s="5" t="s">
        <v>1</v>
      </c>
      <c r="B25" s="6">
        <v>213</v>
      </c>
      <c r="C25" s="101" t="str">
        <f>IF(AND(B25+C27&gt;=B28),"MET PM",IF(AND(B25+C27&lt;B26),"PM NOT MET"))</f>
        <v>PM NOT MET</v>
      </c>
      <c r="D25" s="113"/>
    </row>
    <row r="26" spans="1:4" ht="26.25" customHeight="1">
      <c r="A26" s="42" t="s">
        <v>35</v>
      </c>
      <c r="B26" s="6">
        <f>B28</f>
        <v>300</v>
      </c>
      <c r="C26" s="102"/>
      <c r="D26" s="99"/>
    </row>
    <row r="27" spans="1:4" ht="26.25" customHeight="1" hidden="1">
      <c r="A27" s="42"/>
      <c r="B27" s="53">
        <v>0.1</v>
      </c>
      <c r="C27" s="49">
        <f>B26*B27</f>
        <v>30</v>
      </c>
      <c r="D27" s="99"/>
    </row>
    <row r="28" spans="1:4" ht="26.25" customHeight="1">
      <c r="A28" s="8" t="s">
        <v>2</v>
      </c>
      <c r="B28" s="77">
        <v>300</v>
      </c>
      <c r="C28" s="84"/>
      <c r="D28" s="100"/>
    </row>
    <row r="29" spans="1:4" ht="12.75">
      <c r="A29" s="9"/>
      <c r="B29" s="13"/>
      <c r="C29" s="13"/>
      <c r="D29" s="65"/>
    </row>
    <row r="30" spans="1:4" ht="12.75">
      <c r="A30" s="96" t="s">
        <v>9</v>
      </c>
      <c r="B30" s="97"/>
      <c r="C30" s="97"/>
      <c r="D30" s="98"/>
    </row>
    <row r="31" spans="1:4" ht="12.75">
      <c r="A31" s="11" t="s">
        <v>0</v>
      </c>
      <c r="B31" s="3" t="s">
        <v>44</v>
      </c>
      <c r="C31" s="3" t="s">
        <v>45</v>
      </c>
      <c r="D31" s="4" t="s">
        <v>6</v>
      </c>
    </row>
    <row r="32" spans="1:4" ht="53.25" customHeight="1">
      <c r="A32" s="8" t="s">
        <v>1</v>
      </c>
      <c r="B32" s="6">
        <v>28014</v>
      </c>
      <c r="C32" s="101" t="str">
        <f>IF(AND(B32+C34&gt;=B35),"MET PM",IF(AND(B32+C34&lt;B33),"PM NOT MET"))</f>
        <v>MET PM</v>
      </c>
      <c r="D32" s="113"/>
    </row>
    <row r="33" spans="1:4" ht="26.25" customHeight="1">
      <c r="A33" s="42" t="s">
        <v>35</v>
      </c>
      <c r="B33" s="6">
        <f>B35</f>
        <v>26800</v>
      </c>
      <c r="C33" s="102"/>
      <c r="D33" s="99"/>
    </row>
    <row r="34" spans="1:4" ht="26.25" customHeight="1" hidden="1">
      <c r="A34" s="42"/>
      <c r="B34" s="53">
        <v>0.1</v>
      </c>
      <c r="C34" s="79">
        <f>B34*B33</f>
        <v>2680</v>
      </c>
      <c r="D34" s="99"/>
    </row>
    <row r="35" spans="1:4" ht="26.25" customHeight="1">
      <c r="A35" s="8" t="s">
        <v>2</v>
      </c>
      <c r="B35" s="6">
        <v>26800</v>
      </c>
      <c r="C35" s="75"/>
      <c r="D35" s="100"/>
    </row>
    <row r="36" spans="1:4" ht="12.75">
      <c r="A36" s="11" t="s">
        <v>22</v>
      </c>
      <c r="B36" s="3" t="s">
        <v>44</v>
      </c>
      <c r="C36" s="3" t="s">
        <v>45</v>
      </c>
      <c r="D36" s="4" t="s">
        <v>6</v>
      </c>
    </row>
    <row r="37" spans="1:4" ht="53.25" customHeight="1">
      <c r="A37" s="8" t="s">
        <v>1</v>
      </c>
      <c r="B37" s="6">
        <v>21975</v>
      </c>
      <c r="C37" s="101" t="str">
        <f>IF(AND(B37+C39&gt;=B40),"MET PM",IF(AND(B37+C39&lt;B38),"PM NOT MET"))</f>
        <v>PM NOT MET</v>
      </c>
      <c r="D37" s="99"/>
    </row>
    <row r="38" spans="1:4" ht="26.25" customHeight="1">
      <c r="A38" s="42" t="s">
        <v>35</v>
      </c>
      <c r="B38" s="6">
        <f>B40</f>
        <v>26800</v>
      </c>
      <c r="C38" s="102"/>
      <c r="D38" s="99"/>
    </row>
    <row r="39" spans="1:4" ht="26.25" customHeight="1" hidden="1">
      <c r="A39" s="42"/>
      <c r="B39" s="53">
        <v>0.1</v>
      </c>
      <c r="C39" s="60">
        <f>B38*B39</f>
        <v>2680</v>
      </c>
      <c r="D39" s="99"/>
    </row>
    <row r="40" spans="1:4" ht="26.25" customHeight="1">
      <c r="A40" s="8" t="s">
        <v>2</v>
      </c>
      <c r="B40" s="6">
        <v>26800</v>
      </c>
      <c r="C40" s="52"/>
      <c r="D40" s="100"/>
    </row>
    <row r="41" spans="1:4" ht="12.75">
      <c r="A41" s="13"/>
      <c r="B41" s="13"/>
      <c r="C41" s="13"/>
      <c r="D41" s="13"/>
    </row>
    <row r="42" spans="1:4" ht="12.75">
      <c r="A42" s="96" t="s">
        <v>10</v>
      </c>
      <c r="B42" s="97"/>
      <c r="C42" s="97"/>
      <c r="D42" s="98"/>
    </row>
    <row r="43" spans="1:4" ht="12.75">
      <c r="A43" s="11" t="s">
        <v>0</v>
      </c>
      <c r="B43" s="3" t="s">
        <v>44</v>
      </c>
      <c r="C43" s="3" t="s">
        <v>45</v>
      </c>
      <c r="D43" s="4" t="s">
        <v>6</v>
      </c>
    </row>
    <row r="44" spans="1:4" ht="61.5" customHeight="1">
      <c r="A44" s="8" t="s">
        <v>1</v>
      </c>
      <c r="B44" s="6">
        <v>693</v>
      </c>
      <c r="C44" s="101" t="str">
        <f>IF(AND(B44+C46&gt;=B47),"MET PM",IF(AND(B44+C46&lt;B45),"PM NOT MET"))</f>
        <v>PM NOT MET</v>
      </c>
      <c r="D44" s="113"/>
    </row>
    <row r="45" spans="1:4" ht="26.25" customHeight="1">
      <c r="A45" s="42" t="s">
        <v>35</v>
      </c>
      <c r="B45" s="6">
        <f>B47</f>
        <v>1268</v>
      </c>
      <c r="C45" s="102"/>
      <c r="D45" s="99"/>
    </row>
    <row r="46" spans="1:4" ht="61.5" customHeight="1" hidden="1">
      <c r="A46" s="42"/>
      <c r="B46" s="53">
        <v>0.1</v>
      </c>
      <c r="C46" s="49">
        <f>B45*B46</f>
        <v>126.80000000000001</v>
      </c>
      <c r="D46" s="99"/>
    </row>
    <row r="47" spans="1:4" ht="26.25" customHeight="1">
      <c r="A47" s="8" t="s">
        <v>2</v>
      </c>
      <c r="B47" s="6">
        <v>1268</v>
      </c>
      <c r="C47" s="59"/>
      <c r="D47" s="100"/>
    </row>
    <row r="48" spans="1:4" ht="12.75">
      <c r="A48" s="11" t="s">
        <v>22</v>
      </c>
      <c r="B48" s="3" t="s">
        <v>44</v>
      </c>
      <c r="C48" s="3" t="s">
        <v>45</v>
      </c>
      <c r="D48" s="4" t="s">
        <v>6</v>
      </c>
    </row>
    <row r="49" spans="1:4" ht="53.25" customHeight="1">
      <c r="A49" s="8" t="s">
        <v>1</v>
      </c>
      <c r="B49" s="6">
        <v>735</v>
      </c>
      <c r="C49" s="101" t="str">
        <f>IF(AND(B49+C51&gt;=B52),"MET PM",IF(AND(B49+C51&lt;B50),"PM NOT MET"))</f>
        <v>PM NOT MET</v>
      </c>
      <c r="D49" s="113"/>
    </row>
    <row r="50" spans="1:4" ht="26.25" customHeight="1">
      <c r="A50" s="42" t="s">
        <v>35</v>
      </c>
      <c r="B50" s="6">
        <f>B52</f>
        <v>1268</v>
      </c>
      <c r="C50" s="102"/>
      <c r="D50" s="99"/>
    </row>
    <row r="51" spans="1:4" ht="26.25" customHeight="1" hidden="1">
      <c r="A51" s="42"/>
      <c r="B51" s="53">
        <v>0.1</v>
      </c>
      <c r="C51" s="49">
        <f>B50*B51</f>
        <v>126.80000000000001</v>
      </c>
      <c r="D51" s="99"/>
    </row>
    <row r="52" spans="1:4" ht="26.25" customHeight="1">
      <c r="A52" s="8" t="s">
        <v>2</v>
      </c>
      <c r="B52" s="6">
        <v>1268</v>
      </c>
      <c r="C52" s="85"/>
      <c r="D52" s="100"/>
    </row>
    <row r="53" spans="1:4" ht="12.75">
      <c r="A53" s="58"/>
      <c r="B53" s="65"/>
      <c r="C53" s="65"/>
      <c r="D53" s="65"/>
    </row>
    <row r="54" spans="1:4" ht="12.75">
      <c r="A54" s="95" t="s">
        <v>63</v>
      </c>
      <c r="B54" s="95"/>
      <c r="C54" s="95"/>
      <c r="D54" s="95"/>
    </row>
    <row r="55" spans="1:4" ht="12.75">
      <c r="A55" s="9"/>
      <c r="B55" s="13"/>
      <c r="C55" s="13"/>
      <c r="D55" s="64"/>
    </row>
    <row r="56" spans="1:4" ht="12.75">
      <c r="A56" s="117" t="s">
        <v>3</v>
      </c>
      <c r="B56" s="118"/>
      <c r="C56" s="118"/>
      <c r="D56" s="119"/>
    </row>
    <row r="57" spans="1:4" ht="12.75">
      <c r="A57" s="11" t="s">
        <v>0</v>
      </c>
      <c r="B57" s="3" t="s">
        <v>44</v>
      </c>
      <c r="C57" s="3" t="s">
        <v>45</v>
      </c>
      <c r="D57" s="4" t="s">
        <v>6</v>
      </c>
    </row>
    <row r="58" spans="1:4" ht="53.25" customHeight="1">
      <c r="A58" s="14" t="s">
        <v>1</v>
      </c>
      <c r="B58" s="6">
        <v>51</v>
      </c>
      <c r="C58" s="101" t="str">
        <f>IF(AND(B58+C60&gt;=B61),"MET PM",IF(AND(B58+C60&lt;B59),"PM NOT MET"))</f>
        <v>MET PM</v>
      </c>
      <c r="D58" s="113"/>
    </row>
    <row r="59" spans="1:4" ht="26.25" customHeight="1">
      <c r="A59" s="42" t="s">
        <v>35</v>
      </c>
      <c r="B59" s="6">
        <f>B61</f>
        <v>30</v>
      </c>
      <c r="C59" s="102"/>
      <c r="D59" s="99"/>
    </row>
    <row r="60" spans="1:4" ht="26.25" customHeight="1" hidden="1">
      <c r="A60" s="42"/>
      <c r="B60" s="53">
        <v>0.05</v>
      </c>
      <c r="C60" s="49">
        <f>B59*B60</f>
        <v>1.5</v>
      </c>
      <c r="D60" s="99"/>
    </row>
    <row r="61" spans="1:4" ht="26.25" customHeight="1">
      <c r="A61" s="14" t="s">
        <v>2</v>
      </c>
      <c r="B61" s="6">
        <v>30</v>
      </c>
      <c r="C61" s="51"/>
      <c r="D61" s="100"/>
    </row>
    <row r="62" ht="12.75">
      <c r="A62" s="12"/>
    </row>
    <row r="63" spans="1:4" ht="12.75">
      <c r="A63" s="95" t="s">
        <v>65</v>
      </c>
      <c r="B63" s="95"/>
      <c r="C63" s="95"/>
      <c r="D63" s="95"/>
    </row>
    <row r="64" ht="12.75">
      <c r="A64" s="12"/>
    </row>
    <row r="65" spans="1:4" ht="42.75" customHeight="1">
      <c r="A65" s="92" t="s">
        <v>70</v>
      </c>
      <c r="B65" s="92"/>
      <c r="C65" s="92"/>
      <c r="D65" s="92"/>
    </row>
    <row r="125" spans="1:4" ht="12.75">
      <c r="A125" s="12"/>
      <c r="B125" s="12"/>
      <c r="C125" s="12"/>
      <c r="D125" s="12"/>
    </row>
  </sheetData>
  <sheetProtection password="CD52" sheet="1" objects="1" scenarios="1" formatRows="0"/>
  <protectedRanges>
    <protectedRange sqref="D25 D32 D37 D44 D49 D58" name="Range1"/>
  </protectedRanges>
  <mergeCells count="31">
    <mergeCell ref="A6:D6"/>
    <mergeCell ref="D8:D11"/>
    <mergeCell ref="C44:C45"/>
    <mergeCell ref="A54:D54"/>
    <mergeCell ref="C49:C50"/>
    <mergeCell ref="A18:D18"/>
    <mergeCell ref="D32:D35"/>
    <mergeCell ref="C8:C9"/>
    <mergeCell ref="D25:D28"/>
    <mergeCell ref="A30:D30"/>
    <mergeCell ref="D13:D16"/>
    <mergeCell ref="C32:C33"/>
    <mergeCell ref="C13:C14"/>
    <mergeCell ref="C20:C21"/>
    <mergeCell ref="D20:D23"/>
    <mergeCell ref="C25:C26"/>
    <mergeCell ref="A1:D1"/>
    <mergeCell ref="A3:C3"/>
    <mergeCell ref="A4:C4"/>
    <mergeCell ref="D3:D4"/>
    <mergeCell ref="A2:D2"/>
    <mergeCell ref="A65:D65"/>
    <mergeCell ref="A63:D63"/>
    <mergeCell ref="D37:D40"/>
    <mergeCell ref="A56:D56"/>
    <mergeCell ref="C58:C59"/>
    <mergeCell ref="D49:D52"/>
    <mergeCell ref="D44:D47"/>
    <mergeCell ref="C37:C38"/>
    <mergeCell ref="D58:D61"/>
    <mergeCell ref="A42:D42"/>
  </mergeCells>
  <conditionalFormatting sqref="C15">
    <cfRule type="cellIs" priority="4" dxfId="10" operator="equal">
      <formula>"Not on target to meet PM"</formula>
    </cfRule>
  </conditionalFormatting>
  <conditionalFormatting sqref="C58 C49 C44 C37 C25 C20 C13 C8">
    <cfRule type="cellIs" priority="2" dxfId="0" operator="equal">
      <formula>"PM NOT MET"</formula>
    </cfRule>
  </conditionalFormatting>
  <conditionalFormatting sqref="C32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2" manualBreakCount="2">
    <brk id="28" max="3" man="1"/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51"/>
  <sheetViews>
    <sheetView view="pageBreakPreview" zoomScale="85" zoomScaleNormal="115" zoomScaleSheetLayoutView="85" zoomScalePageLayoutView="0" workbookViewId="0" topLeftCell="A1">
      <selection activeCell="A94" sqref="A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15</v>
      </c>
      <c r="B2" s="105"/>
      <c r="C2" s="105"/>
      <c r="D2" s="106"/>
    </row>
    <row r="3" spans="1:4" ht="60" customHeight="1">
      <c r="A3" s="107" t="s">
        <v>55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6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1236</v>
      </c>
      <c r="C8" s="101" t="str">
        <f>IF(AND(B8+C10&gt;=B11),"MET PM",IF(AND(B8+C10&lt;B9),"PM NOT MET"))</f>
        <v>MET PM</v>
      </c>
      <c r="D8" s="99"/>
    </row>
    <row r="9" spans="1:4" ht="26.25" customHeight="1">
      <c r="A9" s="42" t="s">
        <v>35</v>
      </c>
      <c r="B9" s="45">
        <f>B11</f>
        <v>1200</v>
      </c>
      <c r="C9" s="102"/>
      <c r="D9" s="99"/>
    </row>
    <row r="10" spans="1:4" ht="26.25" customHeight="1" hidden="1">
      <c r="A10" s="42"/>
      <c r="B10" s="53">
        <v>0.1</v>
      </c>
      <c r="C10" s="60">
        <f>B10*B9</f>
        <v>120</v>
      </c>
      <c r="D10" s="99"/>
    </row>
    <row r="11" spans="1:4" ht="26.25" customHeight="1">
      <c r="A11" s="5" t="s">
        <v>2</v>
      </c>
      <c r="B11" s="6">
        <v>1200</v>
      </c>
      <c r="C11" s="87"/>
      <c r="D11" s="100"/>
    </row>
    <row r="12" spans="1:4" ht="12.75">
      <c r="A12" s="2" t="s">
        <v>5</v>
      </c>
      <c r="B12" s="3" t="s">
        <v>44</v>
      </c>
      <c r="C12" s="3" t="s">
        <v>45</v>
      </c>
      <c r="D12" s="4" t="s">
        <v>6</v>
      </c>
    </row>
    <row r="13" spans="1:4" ht="53.25" customHeight="1">
      <c r="A13" s="5" t="s">
        <v>1</v>
      </c>
      <c r="B13" s="6">
        <v>1109</v>
      </c>
      <c r="C13" s="101" t="str">
        <f>IF(AND(B13+C15&gt;=B16),"MET PM",IF(AND(B13+C15&lt;B14),"PM NOT MET"))</f>
        <v>MET PM</v>
      </c>
      <c r="D13" s="99"/>
    </row>
    <row r="14" spans="1:4" ht="26.25" customHeight="1">
      <c r="A14" s="42" t="s">
        <v>35</v>
      </c>
      <c r="B14" s="45">
        <f>B16</f>
        <v>1100</v>
      </c>
      <c r="C14" s="102"/>
      <c r="D14" s="99"/>
    </row>
    <row r="15" spans="1:4" ht="26.25" customHeight="1" hidden="1">
      <c r="A15" s="42"/>
      <c r="B15" s="53">
        <v>0.1</v>
      </c>
      <c r="C15" s="60">
        <f>B15*B14</f>
        <v>110</v>
      </c>
      <c r="D15" s="99"/>
    </row>
    <row r="16" spans="1:4" ht="26.25" customHeight="1">
      <c r="A16" s="5" t="s">
        <v>2</v>
      </c>
      <c r="B16" s="6">
        <v>1100</v>
      </c>
      <c r="C16" s="87"/>
      <c r="D16" s="100"/>
    </row>
    <row r="17" spans="1:4" ht="12.75">
      <c r="A17" s="2" t="s">
        <v>20</v>
      </c>
      <c r="B17" s="3" t="s">
        <v>44</v>
      </c>
      <c r="C17" s="3" t="s">
        <v>45</v>
      </c>
      <c r="D17" s="4" t="s">
        <v>6</v>
      </c>
    </row>
    <row r="18" spans="1:4" ht="53.25" customHeight="1">
      <c r="A18" s="5" t="s">
        <v>1</v>
      </c>
      <c r="B18" s="6">
        <v>645</v>
      </c>
      <c r="C18" s="101" t="str">
        <f>IF(AND(B18+C20&gt;=B21),"MET PM",IF(AND(B18+C20&lt;B19),"PM NOT MET"))</f>
        <v>MET PM</v>
      </c>
      <c r="D18" s="99"/>
    </row>
    <row r="19" spans="1:4" ht="26.25" customHeight="1">
      <c r="A19" s="42" t="s">
        <v>35</v>
      </c>
      <c r="B19" s="45">
        <f>B21</f>
        <v>500</v>
      </c>
      <c r="C19" s="102"/>
      <c r="D19" s="99"/>
    </row>
    <row r="20" spans="1:4" ht="26.25" customHeight="1" hidden="1">
      <c r="A20" s="42"/>
      <c r="B20" s="53">
        <v>0.1</v>
      </c>
      <c r="C20" s="60">
        <f>B20*B19</f>
        <v>50</v>
      </c>
      <c r="D20" s="99"/>
    </row>
    <row r="21" spans="1:4" ht="26.25" customHeight="1">
      <c r="A21" s="5" t="s">
        <v>2</v>
      </c>
      <c r="B21" s="6">
        <v>500</v>
      </c>
      <c r="C21" s="52"/>
      <c r="D21" s="100"/>
    </row>
    <row r="22" spans="1:4" ht="12.75">
      <c r="A22" s="2" t="s">
        <v>4</v>
      </c>
      <c r="B22" s="3" t="s">
        <v>44</v>
      </c>
      <c r="C22" s="3" t="s">
        <v>45</v>
      </c>
      <c r="D22" s="4" t="s">
        <v>6</v>
      </c>
    </row>
    <row r="23" spans="1:4" ht="53.25" customHeight="1">
      <c r="A23" s="5" t="s">
        <v>1</v>
      </c>
      <c r="B23" s="6">
        <v>685</v>
      </c>
      <c r="C23" s="101" t="str">
        <f>IF(AND(B23+C25&gt;=B26),"MET PM",IF(AND(B23+C25&lt;B24),"PM NOT MET"))</f>
        <v>MET PM</v>
      </c>
      <c r="D23" s="99"/>
    </row>
    <row r="24" spans="1:4" ht="26.25" customHeight="1">
      <c r="A24" s="42" t="s">
        <v>35</v>
      </c>
      <c r="B24" s="45">
        <f>B26</f>
        <v>750</v>
      </c>
      <c r="C24" s="102"/>
      <c r="D24" s="99"/>
    </row>
    <row r="25" spans="1:4" ht="26.25" customHeight="1" hidden="1">
      <c r="A25" s="42"/>
      <c r="B25" s="53">
        <v>0.1</v>
      </c>
      <c r="C25" s="60">
        <f>B25*B24</f>
        <v>75</v>
      </c>
      <c r="D25" s="99"/>
    </row>
    <row r="26" spans="1:4" ht="26.25" customHeight="1">
      <c r="A26" s="5" t="s">
        <v>2</v>
      </c>
      <c r="B26" s="6">
        <v>750</v>
      </c>
      <c r="C26" s="87"/>
      <c r="D26" s="100"/>
    </row>
    <row r="27" spans="1:4" ht="12.75">
      <c r="A27" s="2" t="s">
        <v>22</v>
      </c>
      <c r="B27" s="3" t="s">
        <v>44</v>
      </c>
      <c r="C27" s="3" t="s">
        <v>45</v>
      </c>
      <c r="D27" s="4" t="s">
        <v>6</v>
      </c>
    </row>
    <row r="28" spans="1:4" ht="53.25" customHeight="1">
      <c r="A28" s="5" t="s">
        <v>1</v>
      </c>
      <c r="B28" s="6">
        <v>3703</v>
      </c>
      <c r="C28" s="101" t="str">
        <f>IF(AND(B28+C30&gt;=B31),"MET PM",IF(AND(B28+C30&lt;B29),"PM NOT MET"))</f>
        <v>MET PM</v>
      </c>
      <c r="D28" s="99"/>
    </row>
    <row r="29" spans="1:4" ht="26.25" customHeight="1">
      <c r="A29" s="42" t="s">
        <v>35</v>
      </c>
      <c r="B29" s="45">
        <f>B31</f>
        <v>3200</v>
      </c>
      <c r="C29" s="102"/>
      <c r="D29" s="99"/>
    </row>
    <row r="30" spans="1:4" ht="26.25" customHeight="1" hidden="1">
      <c r="A30" s="42"/>
      <c r="B30" s="53">
        <v>0.1</v>
      </c>
      <c r="C30" s="60">
        <f>B30*B29</f>
        <v>320</v>
      </c>
      <c r="D30" s="99"/>
    </row>
    <row r="31" spans="1:4" ht="26.25" customHeight="1">
      <c r="A31" s="5" t="s">
        <v>2</v>
      </c>
      <c r="B31" s="6">
        <v>3200</v>
      </c>
      <c r="C31" s="87"/>
      <c r="D31" s="100"/>
    </row>
    <row r="32" spans="1:2" ht="12.75">
      <c r="A32" s="7"/>
      <c r="B32" s="1"/>
    </row>
    <row r="33" spans="1:4" ht="12.75">
      <c r="A33" s="96" t="s">
        <v>8</v>
      </c>
      <c r="B33" s="97"/>
      <c r="C33" s="97"/>
      <c r="D33" s="98"/>
    </row>
    <row r="34" spans="1:4" ht="12.75">
      <c r="A34" s="2" t="s">
        <v>0</v>
      </c>
      <c r="B34" s="3" t="s">
        <v>44</v>
      </c>
      <c r="C34" s="3" t="s">
        <v>45</v>
      </c>
      <c r="D34" s="4" t="s">
        <v>6</v>
      </c>
    </row>
    <row r="35" spans="1:4" ht="53.25" customHeight="1">
      <c r="A35" s="5" t="s">
        <v>1</v>
      </c>
      <c r="B35" s="6">
        <v>73</v>
      </c>
      <c r="C35" s="101" t="str">
        <f>IF(AND(B35+C37&gt;=B38),"MET PM",IF(AND(B35+C37&lt;B36),"PM NOT MET"))</f>
        <v>MET PM</v>
      </c>
      <c r="D35" s="136"/>
    </row>
    <row r="36" spans="1:4" ht="26.25" customHeight="1">
      <c r="A36" s="42" t="s">
        <v>35</v>
      </c>
      <c r="B36" s="45">
        <f>B38</f>
        <v>50</v>
      </c>
      <c r="C36" s="102"/>
      <c r="D36" s="137"/>
    </row>
    <row r="37" spans="1:4" ht="26.25" customHeight="1" hidden="1">
      <c r="A37" s="42"/>
      <c r="B37" s="53">
        <v>0.1</v>
      </c>
      <c r="C37" s="49">
        <f>B36*B37</f>
        <v>5</v>
      </c>
      <c r="D37" s="137"/>
    </row>
    <row r="38" spans="1:4" ht="26.25" customHeight="1">
      <c r="A38" s="8" t="s">
        <v>2</v>
      </c>
      <c r="B38" s="6">
        <v>50</v>
      </c>
      <c r="C38" s="86"/>
      <c r="D38" s="138"/>
    </row>
    <row r="39" spans="1:4" ht="12.75">
      <c r="A39" s="2" t="s">
        <v>5</v>
      </c>
      <c r="B39" s="3" t="s">
        <v>44</v>
      </c>
      <c r="C39" s="3" t="s">
        <v>45</v>
      </c>
      <c r="D39" s="4" t="s">
        <v>6</v>
      </c>
    </row>
    <row r="40" spans="1:4" ht="53.25" customHeight="1">
      <c r="A40" s="5" t="s">
        <v>1</v>
      </c>
      <c r="B40" s="6"/>
      <c r="C40" s="133" t="s">
        <v>32</v>
      </c>
      <c r="D40" s="99"/>
    </row>
    <row r="41" spans="1:4" ht="26.25" customHeight="1">
      <c r="A41" s="42" t="s">
        <v>35</v>
      </c>
      <c r="B41" s="44">
        <f>B42/12*6</f>
        <v>0</v>
      </c>
      <c r="C41" s="134"/>
      <c r="D41" s="99"/>
    </row>
    <row r="42" spans="1:4" ht="26.25" customHeight="1">
      <c r="A42" s="8" t="s">
        <v>2</v>
      </c>
      <c r="B42" s="6"/>
      <c r="C42" s="135"/>
      <c r="D42" s="100"/>
    </row>
    <row r="43" spans="1:4" ht="12.75">
      <c r="A43" s="2" t="s">
        <v>20</v>
      </c>
      <c r="B43" s="3" t="s">
        <v>44</v>
      </c>
      <c r="C43" s="3" t="s">
        <v>45</v>
      </c>
      <c r="D43" s="4" t="s">
        <v>6</v>
      </c>
    </row>
    <row r="44" spans="1:4" ht="53.25" customHeight="1">
      <c r="A44" s="5" t="s">
        <v>1</v>
      </c>
      <c r="B44" s="6"/>
      <c r="C44" s="133" t="s">
        <v>32</v>
      </c>
      <c r="D44" s="99"/>
    </row>
    <row r="45" spans="1:4" ht="26.25" customHeight="1">
      <c r="A45" s="42" t="s">
        <v>35</v>
      </c>
      <c r="B45" s="44">
        <f>B46/12*6</f>
        <v>0</v>
      </c>
      <c r="C45" s="134"/>
      <c r="D45" s="99"/>
    </row>
    <row r="46" spans="1:4" ht="26.25" customHeight="1">
      <c r="A46" s="8" t="s">
        <v>2</v>
      </c>
      <c r="B46" s="6"/>
      <c r="C46" s="135"/>
      <c r="D46" s="100"/>
    </row>
    <row r="47" spans="1:4" ht="12.75">
      <c r="A47" s="2" t="s">
        <v>23</v>
      </c>
      <c r="B47" s="3" t="s">
        <v>44</v>
      </c>
      <c r="C47" s="3" t="s">
        <v>45</v>
      </c>
      <c r="D47" s="4" t="s">
        <v>6</v>
      </c>
    </row>
    <row r="48" spans="1:4" ht="53.25" customHeight="1">
      <c r="A48" s="5" t="s">
        <v>1</v>
      </c>
      <c r="B48" s="6">
        <v>72</v>
      </c>
      <c r="C48" s="133" t="s">
        <v>32</v>
      </c>
      <c r="D48" s="99"/>
    </row>
    <row r="49" spans="1:4" ht="26.25" customHeight="1">
      <c r="A49" s="42" t="s">
        <v>35</v>
      </c>
      <c r="B49" s="44">
        <f>B50/12*6</f>
        <v>0</v>
      </c>
      <c r="C49" s="134"/>
      <c r="D49" s="99"/>
    </row>
    <row r="50" spans="1:4" ht="26.25" customHeight="1">
      <c r="A50" s="8" t="s">
        <v>2</v>
      </c>
      <c r="B50" s="6"/>
      <c r="C50" s="135"/>
      <c r="D50" s="100"/>
    </row>
    <row r="51" spans="1:4" ht="12.75">
      <c r="A51" s="2" t="s">
        <v>22</v>
      </c>
      <c r="B51" s="3" t="s">
        <v>44</v>
      </c>
      <c r="C51" s="3" t="s">
        <v>45</v>
      </c>
      <c r="D51" s="4" t="s">
        <v>6</v>
      </c>
    </row>
    <row r="52" spans="1:4" ht="53.25" customHeight="1">
      <c r="A52" s="5" t="s">
        <v>1</v>
      </c>
      <c r="B52" s="6">
        <v>21</v>
      </c>
      <c r="C52" s="133" t="s">
        <v>32</v>
      </c>
      <c r="D52" s="99"/>
    </row>
    <row r="53" spans="1:4" ht="26.25" customHeight="1">
      <c r="A53" s="42" t="s">
        <v>35</v>
      </c>
      <c r="B53" s="44">
        <f>B54/12*6</f>
        <v>0</v>
      </c>
      <c r="C53" s="134"/>
      <c r="D53" s="99"/>
    </row>
    <row r="54" spans="1:4" ht="26.25" customHeight="1">
      <c r="A54" s="8" t="s">
        <v>2</v>
      </c>
      <c r="B54" s="6"/>
      <c r="C54" s="135"/>
      <c r="D54" s="100"/>
    </row>
    <row r="55" ht="12.75">
      <c r="A55" s="9"/>
    </row>
    <row r="56" spans="1:4" ht="12.75">
      <c r="A56" s="96" t="s">
        <v>9</v>
      </c>
      <c r="B56" s="97"/>
      <c r="C56" s="97"/>
      <c r="D56" s="98"/>
    </row>
    <row r="57" spans="1:4" ht="12.75">
      <c r="A57" s="11" t="s">
        <v>0</v>
      </c>
      <c r="B57" s="3" t="s">
        <v>44</v>
      </c>
      <c r="C57" s="3" t="s">
        <v>45</v>
      </c>
      <c r="D57" s="4" t="s">
        <v>6</v>
      </c>
    </row>
    <row r="58" spans="1:4" ht="53.25" customHeight="1">
      <c r="A58" s="8" t="s">
        <v>1</v>
      </c>
      <c r="B58" s="6">
        <v>21015</v>
      </c>
      <c r="C58" s="101" t="str">
        <f>IF(AND(B58+C60&gt;=B61),"MET PM",IF(AND(B58+C60&lt;B59),"PM NOT MET"))</f>
        <v>MET PM</v>
      </c>
      <c r="D58" s="136"/>
    </row>
    <row r="59" spans="1:4" ht="26.25" customHeight="1">
      <c r="A59" s="42" t="s">
        <v>35</v>
      </c>
      <c r="B59" s="45">
        <f>B61</f>
        <v>18000</v>
      </c>
      <c r="C59" s="102"/>
      <c r="D59" s="137"/>
    </row>
    <row r="60" spans="1:4" ht="26.25" customHeight="1" hidden="1">
      <c r="A60" s="42"/>
      <c r="B60" s="53">
        <v>0.1</v>
      </c>
      <c r="C60" s="49">
        <f>B59*B60</f>
        <v>1800</v>
      </c>
      <c r="D60" s="137"/>
    </row>
    <row r="61" spans="1:4" ht="26.25" customHeight="1">
      <c r="A61" s="8" t="s">
        <v>2</v>
      </c>
      <c r="B61" s="6">
        <v>18000</v>
      </c>
      <c r="C61" s="75"/>
      <c r="D61" s="138"/>
    </row>
    <row r="62" spans="1:4" ht="12.75">
      <c r="A62" s="2" t="s">
        <v>5</v>
      </c>
      <c r="B62" s="3" t="s">
        <v>44</v>
      </c>
      <c r="C62" s="3" t="s">
        <v>45</v>
      </c>
      <c r="D62" s="4" t="s">
        <v>6</v>
      </c>
    </row>
    <row r="63" spans="1:4" ht="53.25" customHeight="1">
      <c r="A63" s="5" t="s">
        <v>1</v>
      </c>
      <c r="B63" s="6">
        <v>27280</v>
      </c>
      <c r="C63" s="101" t="str">
        <f>IF(AND(B63+C65&gt;=B66),"MET PM",IF(AND(B63+C65&lt;B64),"PM NOT MET"))</f>
        <v>MET PM</v>
      </c>
      <c r="D63" s="99"/>
    </row>
    <row r="64" spans="1:4" ht="26.25" customHeight="1">
      <c r="A64" s="42" t="s">
        <v>35</v>
      </c>
      <c r="B64" s="45">
        <f>B66</f>
        <v>6000</v>
      </c>
      <c r="C64" s="102"/>
      <c r="D64" s="99"/>
    </row>
    <row r="65" spans="1:4" ht="26.25" customHeight="1" hidden="1">
      <c r="A65" s="42"/>
      <c r="B65" s="53">
        <v>0.1</v>
      </c>
      <c r="C65" s="60">
        <f>B65*B64</f>
        <v>600</v>
      </c>
      <c r="D65" s="99"/>
    </row>
    <row r="66" spans="1:4" ht="26.25" customHeight="1">
      <c r="A66" s="5" t="s">
        <v>2</v>
      </c>
      <c r="B66" s="6">
        <v>6000</v>
      </c>
      <c r="C66" s="52"/>
      <c r="D66" s="100"/>
    </row>
    <row r="67" spans="1:4" ht="12.75">
      <c r="A67" s="11" t="s">
        <v>20</v>
      </c>
      <c r="B67" s="3" t="s">
        <v>44</v>
      </c>
      <c r="C67" s="3" t="s">
        <v>45</v>
      </c>
      <c r="D67" s="4" t="s">
        <v>6</v>
      </c>
    </row>
    <row r="68" spans="1:4" ht="53.25" customHeight="1">
      <c r="A68" s="8" t="s">
        <v>1</v>
      </c>
      <c r="B68" s="6">
        <v>24955</v>
      </c>
      <c r="C68" s="101" t="str">
        <f>IF(AND(B68+C70&gt;=B71),"MET PM",IF(AND(B68+C70&lt;B69),"PM NOT MET"))</f>
        <v>MET PM</v>
      </c>
      <c r="D68" s="99"/>
    </row>
    <row r="69" spans="1:4" ht="26.25" customHeight="1">
      <c r="A69" s="42" t="s">
        <v>35</v>
      </c>
      <c r="B69" s="45">
        <f>B71</f>
        <v>2400</v>
      </c>
      <c r="C69" s="102"/>
      <c r="D69" s="99"/>
    </row>
    <row r="70" spans="1:4" ht="26.25" customHeight="1" hidden="1">
      <c r="A70" s="42"/>
      <c r="B70" s="53">
        <v>0.1</v>
      </c>
      <c r="C70" s="55">
        <f>B69*B70</f>
        <v>240</v>
      </c>
      <c r="D70" s="99"/>
    </row>
    <row r="71" spans="1:4" ht="26.25" customHeight="1">
      <c r="A71" s="8" t="s">
        <v>2</v>
      </c>
      <c r="B71" s="6">
        <v>2400</v>
      </c>
      <c r="C71" s="75"/>
      <c r="D71" s="100"/>
    </row>
    <row r="72" spans="1:4" ht="12.75">
      <c r="A72" s="2" t="s">
        <v>4</v>
      </c>
      <c r="B72" s="3" t="s">
        <v>44</v>
      </c>
      <c r="C72" s="3" t="s">
        <v>45</v>
      </c>
      <c r="D72" s="4" t="s">
        <v>6</v>
      </c>
    </row>
    <row r="73" spans="1:4" ht="53.25" customHeight="1">
      <c r="A73" s="5" t="s">
        <v>1</v>
      </c>
      <c r="B73" s="6">
        <v>18681</v>
      </c>
      <c r="C73" s="101" t="str">
        <f>IF(AND(B73+C75&gt;=B76),"MET PM",IF(AND(B73+C75&lt;B74),"PM NOT MET"))</f>
        <v>MET PM</v>
      </c>
      <c r="D73" s="113"/>
    </row>
    <row r="74" spans="1:4" ht="26.25" customHeight="1">
      <c r="A74" s="42" t="s">
        <v>35</v>
      </c>
      <c r="B74" s="45">
        <f>B76</f>
        <v>14468</v>
      </c>
      <c r="C74" s="102"/>
      <c r="D74" s="99"/>
    </row>
    <row r="75" spans="1:4" ht="26.25" customHeight="1" hidden="1">
      <c r="A75" s="42"/>
      <c r="B75" s="53">
        <v>0.1</v>
      </c>
      <c r="C75" s="60">
        <f>B75*B74</f>
        <v>1446.8000000000002</v>
      </c>
      <c r="D75" s="99"/>
    </row>
    <row r="76" spans="1:4" ht="26.25" customHeight="1">
      <c r="A76" s="5" t="s">
        <v>2</v>
      </c>
      <c r="B76" s="6">
        <v>14468</v>
      </c>
      <c r="C76" s="52"/>
      <c r="D76" s="100"/>
    </row>
    <row r="77" spans="1:4" ht="12.75">
      <c r="A77" s="11" t="s">
        <v>22</v>
      </c>
      <c r="B77" s="3" t="s">
        <v>44</v>
      </c>
      <c r="C77" s="3" t="s">
        <v>45</v>
      </c>
      <c r="D77" s="4" t="s">
        <v>6</v>
      </c>
    </row>
    <row r="78" spans="1:4" ht="53.25" customHeight="1">
      <c r="A78" s="8" t="s">
        <v>1</v>
      </c>
      <c r="B78" s="6">
        <v>29150</v>
      </c>
      <c r="C78" s="101" t="str">
        <f>IF(AND(B78+C80&gt;=B81),"MET PM",IF(AND(B78+C80&lt;B79),"PM NOT MET"))</f>
        <v>MET PM</v>
      </c>
      <c r="D78" s="130"/>
    </row>
    <row r="79" spans="1:4" ht="26.25" customHeight="1">
      <c r="A79" s="42" t="s">
        <v>35</v>
      </c>
      <c r="B79" s="6">
        <f>B81</f>
        <v>21000</v>
      </c>
      <c r="C79" s="102"/>
      <c r="D79" s="130"/>
    </row>
    <row r="80" spans="1:4" ht="26.25" customHeight="1" hidden="1">
      <c r="A80" s="42"/>
      <c r="B80" s="53">
        <v>0.1</v>
      </c>
      <c r="C80" s="55">
        <f>B79*B80</f>
        <v>2100</v>
      </c>
      <c r="D80" s="130"/>
    </row>
    <row r="81" spans="1:4" ht="26.25" customHeight="1">
      <c r="A81" s="8" t="s">
        <v>2</v>
      </c>
      <c r="B81" s="6">
        <v>21000</v>
      </c>
      <c r="C81" s="75"/>
      <c r="D81" s="131"/>
    </row>
    <row r="82" ht="12.75">
      <c r="A82" s="12"/>
    </row>
    <row r="83" spans="1:4" ht="12.75">
      <c r="A83" s="96" t="s">
        <v>10</v>
      </c>
      <c r="B83" s="97"/>
      <c r="C83" s="97"/>
      <c r="D83" s="98"/>
    </row>
    <row r="84" spans="1:4" ht="12.75">
      <c r="A84" s="11" t="s">
        <v>0</v>
      </c>
      <c r="B84" s="3" t="s">
        <v>44</v>
      </c>
      <c r="C84" s="3" t="s">
        <v>45</v>
      </c>
      <c r="D84" s="4" t="s">
        <v>6</v>
      </c>
    </row>
    <row r="85" spans="1:4" ht="53.25" customHeight="1">
      <c r="A85" s="8" t="s">
        <v>1</v>
      </c>
      <c r="B85" s="6">
        <v>2050</v>
      </c>
      <c r="C85" s="101" t="str">
        <f>IF(AND(B85+C87&gt;=B88),"MET PM",IF(AND(B85+C87&lt;B86),"PM NOT MET"))</f>
        <v>MET PM</v>
      </c>
      <c r="D85" s="136"/>
    </row>
    <row r="86" spans="1:4" ht="26.25" customHeight="1">
      <c r="A86" s="42" t="s">
        <v>35</v>
      </c>
      <c r="B86" s="6">
        <f>B88</f>
        <v>1500</v>
      </c>
      <c r="C86" s="102"/>
      <c r="D86" s="137"/>
    </row>
    <row r="87" spans="1:4" ht="26.25" customHeight="1" hidden="1">
      <c r="A87" s="42"/>
      <c r="B87" s="53">
        <v>0.1</v>
      </c>
      <c r="C87" s="49">
        <f>B86*B87</f>
        <v>150</v>
      </c>
      <c r="D87" s="137"/>
    </row>
    <row r="88" spans="1:4" ht="26.25" customHeight="1">
      <c r="A88" s="8" t="s">
        <v>2</v>
      </c>
      <c r="B88" s="6">
        <v>1500</v>
      </c>
      <c r="C88" s="75"/>
      <c r="D88" s="138"/>
    </row>
    <row r="89" spans="1:4" ht="12.75">
      <c r="A89" s="11" t="s">
        <v>5</v>
      </c>
      <c r="B89" s="3" t="s">
        <v>44</v>
      </c>
      <c r="C89" s="3" t="s">
        <v>45</v>
      </c>
      <c r="D89" s="4" t="s">
        <v>6</v>
      </c>
    </row>
    <row r="90" spans="1:4" ht="53.25" customHeight="1">
      <c r="A90" s="8" t="s">
        <v>1</v>
      </c>
      <c r="B90" s="6"/>
      <c r="C90" s="133" t="s">
        <v>32</v>
      </c>
      <c r="D90" s="99"/>
    </row>
    <row r="91" spans="1:4" ht="26.25" customHeight="1">
      <c r="A91" s="42" t="s">
        <v>35</v>
      </c>
      <c r="B91" s="44">
        <f>B92/12*6</f>
        <v>0</v>
      </c>
      <c r="C91" s="134"/>
      <c r="D91" s="99"/>
    </row>
    <row r="92" spans="1:4" ht="26.25" customHeight="1">
      <c r="A92" s="8" t="s">
        <v>2</v>
      </c>
      <c r="B92" s="6"/>
      <c r="C92" s="135"/>
      <c r="D92" s="100"/>
    </row>
    <row r="93" spans="1:4" ht="12.75">
      <c r="A93" s="11" t="s">
        <v>20</v>
      </c>
      <c r="B93" s="3" t="s">
        <v>44</v>
      </c>
      <c r="C93" s="3" t="s">
        <v>45</v>
      </c>
      <c r="D93" s="4" t="s">
        <v>6</v>
      </c>
    </row>
    <row r="94" spans="1:4" ht="53.25" customHeight="1">
      <c r="A94" s="8" t="s">
        <v>1</v>
      </c>
      <c r="B94" s="6"/>
      <c r="C94" s="133" t="s">
        <v>32</v>
      </c>
      <c r="D94" s="99"/>
    </row>
    <row r="95" spans="1:4" ht="26.25" customHeight="1">
      <c r="A95" s="42" t="s">
        <v>35</v>
      </c>
      <c r="B95" s="44">
        <f>B96/12*6</f>
        <v>0</v>
      </c>
      <c r="C95" s="134"/>
      <c r="D95" s="99"/>
    </row>
    <row r="96" spans="1:4" ht="26.25" customHeight="1">
      <c r="A96" s="8" t="s">
        <v>2</v>
      </c>
      <c r="B96" s="6"/>
      <c r="C96" s="135"/>
      <c r="D96" s="100"/>
    </row>
    <row r="97" spans="1:4" ht="12.75">
      <c r="A97" s="11" t="s">
        <v>4</v>
      </c>
      <c r="B97" s="3" t="s">
        <v>44</v>
      </c>
      <c r="C97" s="3" t="s">
        <v>45</v>
      </c>
      <c r="D97" s="4" t="s">
        <v>6</v>
      </c>
    </row>
    <row r="98" spans="1:4" ht="53.25" customHeight="1">
      <c r="A98" s="8" t="s">
        <v>1</v>
      </c>
      <c r="B98" s="6"/>
      <c r="C98" s="133" t="s">
        <v>32</v>
      </c>
      <c r="D98" s="99"/>
    </row>
    <row r="99" spans="1:4" ht="26.25" customHeight="1">
      <c r="A99" s="42" t="s">
        <v>35</v>
      </c>
      <c r="B99" s="44">
        <f>B100/12*6</f>
        <v>0</v>
      </c>
      <c r="C99" s="134"/>
      <c r="D99" s="99"/>
    </row>
    <row r="100" spans="1:4" ht="26.25" customHeight="1">
      <c r="A100" s="8" t="s">
        <v>2</v>
      </c>
      <c r="B100" s="6"/>
      <c r="C100" s="135"/>
      <c r="D100" s="100"/>
    </row>
    <row r="101" spans="1:4" ht="12.75">
      <c r="A101" s="11" t="s">
        <v>22</v>
      </c>
      <c r="B101" s="3" t="s">
        <v>44</v>
      </c>
      <c r="C101" s="3" t="s">
        <v>45</v>
      </c>
      <c r="D101" s="4" t="s">
        <v>6</v>
      </c>
    </row>
    <row r="102" spans="1:4" ht="53.25" customHeight="1">
      <c r="A102" s="8" t="s">
        <v>1</v>
      </c>
      <c r="B102" s="6">
        <v>1800</v>
      </c>
      <c r="C102" s="133" t="s">
        <v>32</v>
      </c>
      <c r="D102" s="99"/>
    </row>
    <row r="103" spans="1:4" ht="26.25" customHeight="1">
      <c r="A103" s="42" t="s">
        <v>35</v>
      </c>
      <c r="B103" s="44">
        <f>B104/12*6</f>
        <v>0</v>
      </c>
      <c r="C103" s="134"/>
      <c r="D103" s="99"/>
    </row>
    <row r="104" spans="1:4" ht="26.25" customHeight="1">
      <c r="A104" s="8" t="s">
        <v>2</v>
      </c>
      <c r="B104" s="6"/>
      <c r="C104" s="135"/>
      <c r="D104" s="100"/>
    </row>
    <row r="105" ht="12.75">
      <c r="A105" s="12"/>
    </row>
    <row r="106" spans="1:4" ht="12.75">
      <c r="A106" s="95" t="s">
        <v>63</v>
      </c>
      <c r="B106" s="95"/>
      <c r="C106" s="95"/>
      <c r="D106" s="95"/>
    </row>
    <row r="107" ht="12.75">
      <c r="A107" s="12"/>
    </row>
    <row r="108" spans="1:4" ht="12.75">
      <c r="A108" s="96" t="s">
        <v>3</v>
      </c>
      <c r="B108" s="97"/>
      <c r="C108" s="97"/>
      <c r="D108" s="98"/>
    </row>
    <row r="109" spans="1:4" ht="12.75">
      <c r="A109" s="11" t="s">
        <v>0</v>
      </c>
      <c r="B109" s="3" t="s">
        <v>44</v>
      </c>
      <c r="C109" s="3" t="s">
        <v>45</v>
      </c>
      <c r="D109" s="4" t="s">
        <v>6</v>
      </c>
    </row>
    <row r="110" spans="1:4" ht="53.25" customHeight="1">
      <c r="A110" s="14" t="s">
        <v>1</v>
      </c>
      <c r="B110" s="6">
        <v>75</v>
      </c>
      <c r="C110" s="101" t="str">
        <f>IF(AND(B110+C112&gt;=B113),"MET PM",IF(AND(B110+C112&lt;B111),"PM NOT MET"))</f>
        <v>MET PM</v>
      </c>
      <c r="D110" s="99"/>
    </row>
    <row r="111" spans="1:4" ht="26.25" customHeight="1">
      <c r="A111" s="42" t="s">
        <v>35</v>
      </c>
      <c r="B111" s="6">
        <f>B113</f>
        <v>75</v>
      </c>
      <c r="C111" s="102"/>
      <c r="D111" s="99"/>
    </row>
    <row r="112" spans="1:4" ht="26.25" customHeight="1" hidden="1">
      <c r="A112" s="42"/>
      <c r="B112" s="53">
        <v>0.05</v>
      </c>
      <c r="C112" s="49">
        <f>B112*B111</f>
        <v>3.75</v>
      </c>
      <c r="D112" s="99"/>
    </row>
    <row r="113" spans="1:4" ht="26.25" customHeight="1">
      <c r="A113" s="14" t="s">
        <v>2</v>
      </c>
      <c r="B113" s="6">
        <v>75</v>
      </c>
      <c r="C113" s="75"/>
      <c r="D113" s="100"/>
    </row>
    <row r="114" ht="12.75">
      <c r="A114" s="12"/>
    </row>
    <row r="115" spans="1:4" ht="12.75">
      <c r="A115" s="95" t="s">
        <v>65</v>
      </c>
      <c r="B115" s="95"/>
      <c r="C115" s="95"/>
      <c r="D115" s="95"/>
    </row>
    <row r="116" ht="12.75">
      <c r="A116" s="12"/>
    </row>
    <row r="117" spans="1:4" ht="46.5" customHeight="1">
      <c r="A117" s="92" t="s">
        <v>70</v>
      </c>
      <c r="B117" s="92"/>
      <c r="C117" s="92"/>
      <c r="D117" s="92"/>
    </row>
    <row r="151" spans="1:4" ht="12.75">
      <c r="A151" s="12"/>
      <c r="B151" s="12"/>
      <c r="C151" s="12"/>
      <c r="D151" s="12"/>
    </row>
  </sheetData>
  <sheetProtection password="CD52" sheet="1" objects="1" scenarios="1"/>
  <protectedRanges>
    <protectedRange sqref="D8 D13 D18 D23 D28 D35 D40 D44 D48 D52 D58 D63 D68 D73 D78 D85 D90 D94 D98 D102 D110" name="Range1"/>
  </protectedRanges>
  <mergeCells count="55">
    <mergeCell ref="D78:D81"/>
    <mergeCell ref="C78:C79"/>
    <mergeCell ref="A33:D33"/>
    <mergeCell ref="C8:C9"/>
    <mergeCell ref="D44:D46"/>
    <mergeCell ref="D13:D16"/>
    <mergeCell ref="D23:D26"/>
    <mergeCell ref="D63:D66"/>
    <mergeCell ref="C23:C24"/>
    <mergeCell ref="D98:D100"/>
    <mergeCell ref="C85:C86"/>
    <mergeCell ref="D48:D50"/>
    <mergeCell ref="D40:D42"/>
    <mergeCell ref="C44:C46"/>
    <mergeCell ref="D90:D92"/>
    <mergeCell ref="A83:D83"/>
    <mergeCell ref="C63:C64"/>
    <mergeCell ref="C94:C96"/>
    <mergeCell ref="D94:D96"/>
    <mergeCell ref="D85:D88"/>
    <mergeCell ref="C73:C74"/>
    <mergeCell ref="C40:C42"/>
    <mergeCell ref="C90:C92"/>
    <mergeCell ref="D68:D71"/>
    <mergeCell ref="D58:D61"/>
    <mergeCell ref="A1:D1"/>
    <mergeCell ref="A3:C3"/>
    <mergeCell ref="A4:C4"/>
    <mergeCell ref="D3:D4"/>
    <mergeCell ref="A2:D2"/>
    <mergeCell ref="A6:D6"/>
    <mergeCell ref="C35:C36"/>
    <mergeCell ref="D18:D21"/>
    <mergeCell ref="C13:C14"/>
    <mergeCell ref="C18:C19"/>
    <mergeCell ref="C28:C29"/>
    <mergeCell ref="D8:D11"/>
    <mergeCell ref="D28:D31"/>
    <mergeCell ref="D35:D38"/>
    <mergeCell ref="A117:D117"/>
    <mergeCell ref="A115:D115"/>
    <mergeCell ref="A56:D56"/>
    <mergeCell ref="C48:C50"/>
    <mergeCell ref="D52:D54"/>
    <mergeCell ref="A106:D106"/>
    <mergeCell ref="D102:D104"/>
    <mergeCell ref="C110:C111"/>
    <mergeCell ref="D110:D113"/>
    <mergeCell ref="A108:D108"/>
    <mergeCell ref="C52:C54"/>
    <mergeCell ref="C58:C59"/>
    <mergeCell ref="C68:C69"/>
    <mergeCell ref="C102:C104"/>
    <mergeCell ref="D73:D76"/>
    <mergeCell ref="C98:C100"/>
  </mergeCells>
  <conditionalFormatting sqref="C70">
    <cfRule type="cellIs" priority="5" dxfId="10" operator="equal">
      <formula>"Not on target to meet PM"</formula>
    </cfRule>
  </conditionalFormatting>
  <conditionalFormatting sqref="C76">
    <cfRule type="cellIs" priority="3" dxfId="10" operator="equal" stopIfTrue="1">
      <formula>"Not on target to meet PM"</formula>
    </cfRule>
  </conditionalFormatting>
  <conditionalFormatting sqref="C110 C85 C78 C73 C68 C63 C58 C35 C28 C23 C18 C13 C8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3" manualBreakCount="3">
    <brk id="26" max="255" man="1"/>
    <brk id="55" max="3" man="1"/>
    <brk id="8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Normal="115" zoomScaleSheetLayoutView="100" zoomScalePageLayoutView="0" workbookViewId="0" topLeftCell="A1">
      <selection activeCell="D38" sqref="D38:D41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103" t="s">
        <v>61</v>
      </c>
      <c r="B1" s="103"/>
      <c r="C1" s="103"/>
      <c r="D1" s="103"/>
      <c r="E1" s="15"/>
    </row>
    <row r="2" spans="1:4" ht="15.75">
      <c r="A2" s="104" t="s">
        <v>16</v>
      </c>
      <c r="B2" s="105"/>
      <c r="C2" s="105"/>
      <c r="D2" s="106"/>
    </row>
    <row r="3" spans="1:4" ht="60" customHeight="1">
      <c r="A3" s="107" t="s">
        <v>46</v>
      </c>
      <c r="B3" s="108"/>
      <c r="C3" s="109"/>
      <c r="D3" s="110" t="s">
        <v>62</v>
      </c>
    </row>
    <row r="4" spans="1:4" ht="84.75" customHeight="1">
      <c r="A4" s="107" t="s">
        <v>47</v>
      </c>
      <c r="B4" s="108"/>
      <c r="C4" s="109"/>
      <c r="D4" s="111"/>
    </row>
    <row r="5" ht="12.75" customHeight="1"/>
    <row r="6" spans="1:4" ht="12.75">
      <c r="A6" s="96" t="s">
        <v>7</v>
      </c>
      <c r="B6" s="97"/>
      <c r="C6" s="97"/>
      <c r="D6" s="98"/>
    </row>
    <row r="7" spans="1:4" ht="12.75">
      <c r="A7" s="2" t="s">
        <v>0</v>
      </c>
      <c r="B7" s="3" t="s">
        <v>44</v>
      </c>
      <c r="C7" s="3" t="s">
        <v>45</v>
      </c>
      <c r="D7" s="4" t="s">
        <v>6</v>
      </c>
    </row>
    <row r="8" spans="1:4" ht="53.25" customHeight="1">
      <c r="A8" s="5" t="s">
        <v>1</v>
      </c>
      <c r="B8" s="6">
        <v>2083</v>
      </c>
      <c r="C8" s="101" t="str">
        <f>IF(AND(B8+C10&gt;=B11),"MET PM",IF(AND(B8+C10&lt;B9),"PM NOT MET"))</f>
        <v>PM NOT MET</v>
      </c>
      <c r="D8" s="99"/>
    </row>
    <row r="9" spans="1:4" ht="26.25" customHeight="1">
      <c r="A9" s="42" t="s">
        <v>35</v>
      </c>
      <c r="B9" s="6">
        <f>B11</f>
        <v>2763</v>
      </c>
      <c r="C9" s="102"/>
      <c r="D9" s="99"/>
    </row>
    <row r="10" spans="1:4" ht="26.25" customHeight="1" hidden="1">
      <c r="A10" s="42"/>
      <c r="B10" s="53">
        <v>0.1</v>
      </c>
      <c r="C10" s="60">
        <f>B9*B10</f>
        <v>276.3</v>
      </c>
      <c r="D10" s="99"/>
    </row>
    <row r="11" spans="1:4" ht="26.25" customHeight="1">
      <c r="A11" s="5" t="s">
        <v>2</v>
      </c>
      <c r="B11" s="6">
        <v>2763</v>
      </c>
      <c r="C11" s="82"/>
      <c r="D11" s="100"/>
    </row>
    <row r="12" spans="1:2" ht="12.75" customHeight="1">
      <c r="A12" s="7"/>
      <c r="B12" s="1"/>
    </row>
    <row r="13" spans="1:4" ht="12.75">
      <c r="A13" s="96" t="s">
        <v>8</v>
      </c>
      <c r="B13" s="97"/>
      <c r="C13" s="97"/>
      <c r="D13" s="98"/>
    </row>
    <row r="14" spans="1:4" ht="12.75">
      <c r="A14" s="2" t="s">
        <v>0</v>
      </c>
      <c r="B14" s="3" t="s">
        <v>44</v>
      </c>
      <c r="C14" s="3" t="s">
        <v>45</v>
      </c>
      <c r="D14" s="4" t="s">
        <v>6</v>
      </c>
    </row>
    <row r="15" spans="1:4" ht="53.25" customHeight="1">
      <c r="A15" s="5" t="s">
        <v>1</v>
      </c>
      <c r="B15" s="6">
        <v>34</v>
      </c>
      <c r="C15" s="101" t="str">
        <f>IF(AND(B15+C17&gt;=B18),"MET PM",IF(AND(B15+C17&lt;B16),"PM NOT MET"))</f>
        <v>PM NOT MET</v>
      </c>
      <c r="D15" s="129"/>
    </row>
    <row r="16" spans="1:4" ht="26.25" customHeight="1">
      <c r="A16" s="42" t="s">
        <v>35</v>
      </c>
      <c r="B16" s="6">
        <f>B18</f>
        <v>73</v>
      </c>
      <c r="C16" s="102"/>
      <c r="D16" s="130"/>
    </row>
    <row r="17" spans="1:4" ht="26.25" customHeight="1" hidden="1">
      <c r="A17" s="42"/>
      <c r="B17" s="53">
        <v>0.1</v>
      </c>
      <c r="C17" s="54">
        <f>B16*B17</f>
        <v>7.300000000000001</v>
      </c>
      <c r="D17" s="130"/>
    </row>
    <row r="18" spans="1:4" ht="26.25" customHeight="1">
      <c r="A18" s="8" t="s">
        <v>2</v>
      </c>
      <c r="B18" s="6">
        <v>73</v>
      </c>
      <c r="C18" s="82"/>
      <c r="D18" s="131"/>
    </row>
    <row r="19" ht="12.75" customHeight="1">
      <c r="A19" s="9"/>
    </row>
    <row r="20" spans="1:4" ht="12.75">
      <c r="A20" s="96" t="s">
        <v>9</v>
      </c>
      <c r="B20" s="97"/>
      <c r="C20" s="97"/>
      <c r="D20" s="98"/>
    </row>
    <row r="21" spans="1:4" ht="12.75">
      <c r="A21" s="11" t="s">
        <v>0</v>
      </c>
      <c r="B21" s="3" t="s">
        <v>44</v>
      </c>
      <c r="C21" s="3" t="s">
        <v>45</v>
      </c>
      <c r="D21" s="4" t="s">
        <v>6</v>
      </c>
    </row>
    <row r="22" spans="1:4" ht="53.25" customHeight="1">
      <c r="A22" s="8" t="s">
        <v>1</v>
      </c>
      <c r="B22" s="6">
        <v>229805</v>
      </c>
      <c r="C22" s="101" t="str">
        <f>IF(AND(B22+C24&gt;=B25),"MET PM",IF(AND(B22+C24&lt;B23),"PM NOT MET"))</f>
        <v>MET PM</v>
      </c>
      <c r="D22" s="99"/>
    </row>
    <row r="23" spans="1:4" ht="26.25" customHeight="1">
      <c r="A23" s="42" t="s">
        <v>35</v>
      </c>
      <c r="B23" s="6">
        <f>B25</f>
        <v>168000</v>
      </c>
      <c r="C23" s="102"/>
      <c r="D23" s="99"/>
    </row>
    <row r="24" spans="1:4" ht="26.25" customHeight="1" hidden="1">
      <c r="A24" s="42"/>
      <c r="B24" s="53">
        <v>0.1</v>
      </c>
      <c r="C24" s="60">
        <f>B23*B24</f>
        <v>16800</v>
      </c>
      <c r="D24" s="99"/>
    </row>
    <row r="25" spans="1:4" ht="26.25" customHeight="1">
      <c r="A25" s="8" t="s">
        <v>2</v>
      </c>
      <c r="B25" s="6">
        <v>168000</v>
      </c>
      <c r="C25" s="82"/>
      <c r="D25" s="100"/>
    </row>
    <row r="26" ht="12.75" customHeight="1">
      <c r="A26" s="12"/>
    </row>
    <row r="27" spans="1:4" ht="12.75">
      <c r="A27" s="96" t="s">
        <v>10</v>
      </c>
      <c r="B27" s="97"/>
      <c r="C27" s="97"/>
      <c r="D27" s="98"/>
    </row>
    <row r="28" spans="1:4" ht="12.75">
      <c r="A28" s="11" t="s">
        <v>0</v>
      </c>
      <c r="B28" s="3" t="s">
        <v>44</v>
      </c>
      <c r="C28" s="3" t="s">
        <v>45</v>
      </c>
      <c r="D28" s="4" t="s">
        <v>6</v>
      </c>
    </row>
    <row r="29" spans="1:4" ht="53.25" customHeight="1">
      <c r="A29" s="8" t="s">
        <v>1</v>
      </c>
      <c r="B29" s="6">
        <v>168</v>
      </c>
      <c r="C29" s="101" t="str">
        <f>IF(AND(B29+C31&gt;=B32),"MET PM",IF(AND(B29+C31&lt;B30),"PM NOT MET"))</f>
        <v>MET PM</v>
      </c>
      <c r="D29" s="99"/>
    </row>
    <row r="30" spans="1:4" ht="26.25" customHeight="1">
      <c r="A30" s="42" t="s">
        <v>35</v>
      </c>
      <c r="B30" s="6">
        <f>B32</f>
        <v>165</v>
      </c>
      <c r="C30" s="102"/>
      <c r="D30" s="99"/>
    </row>
    <row r="31" spans="1:4" ht="26.25" customHeight="1" hidden="1">
      <c r="A31" s="42"/>
      <c r="B31" s="53">
        <v>0.1</v>
      </c>
      <c r="C31" s="54">
        <f>B30*B31</f>
        <v>16.5</v>
      </c>
      <c r="D31" s="99"/>
    </row>
    <row r="32" spans="1:4" ht="26.25" customHeight="1">
      <c r="A32" s="8" t="s">
        <v>2</v>
      </c>
      <c r="B32" s="6">
        <v>165</v>
      </c>
      <c r="C32" s="51"/>
      <c r="D32" s="100"/>
    </row>
    <row r="33" ht="12.75" customHeight="1">
      <c r="A33" s="12"/>
    </row>
    <row r="34" spans="1:4" ht="12.75">
      <c r="A34" s="95" t="s">
        <v>63</v>
      </c>
      <c r="B34" s="95"/>
      <c r="C34" s="95"/>
      <c r="D34" s="95"/>
    </row>
    <row r="35" ht="12.75">
      <c r="A35" s="12"/>
    </row>
    <row r="36" spans="1:4" ht="12.75">
      <c r="A36" s="117" t="s">
        <v>3</v>
      </c>
      <c r="B36" s="118"/>
      <c r="C36" s="118"/>
      <c r="D36" s="119"/>
    </row>
    <row r="37" spans="1:4" ht="12.75">
      <c r="A37" s="11" t="s">
        <v>0</v>
      </c>
      <c r="B37" s="3" t="s">
        <v>44</v>
      </c>
      <c r="C37" s="3" t="s">
        <v>45</v>
      </c>
      <c r="D37" s="4" t="s">
        <v>6</v>
      </c>
    </row>
    <row r="38" spans="1:4" ht="53.25" customHeight="1">
      <c r="A38" s="14" t="s">
        <v>1</v>
      </c>
      <c r="B38" s="6">
        <v>38</v>
      </c>
      <c r="C38" s="101" t="str">
        <f>IF(AND(B38+C40&gt;=B41),"MET PM",IF(AND(B38+C40&lt;B39),"PM NOT MET"))</f>
        <v>MET PM</v>
      </c>
      <c r="D38" s="99"/>
    </row>
    <row r="39" spans="1:4" ht="26.25" customHeight="1">
      <c r="A39" s="42" t="s">
        <v>35</v>
      </c>
      <c r="B39" s="6">
        <f>B41</f>
        <v>35</v>
      </c>
      <c r="C39" s="102"/>
      <c r="D39" s="99"/>
    </row>
    <row r="40" spans="1:4" ht="26.25" customHeight="1" hidden="1">
      <c r="A40" s="42"/>
      <c r="B40" s="53">
        <v>0.05</v>
      </c>
      <c r="C40" s="54">
        <f>B39*B40</f>
        <v>1.75</v>
      </c>
      <c r="D40" s="99"/>
    </row>
    <row r="41" spans="1:4" ht="33" customHeight="1">
      <c r="A41" s="14" t="s">
        <v>2</v>
      </c>
      <c r="B41" s="6">
        <v>35</v>
      </c>
      <c r="C41" s="51"/>
      <c r="D41" s="100"/>
    </row>
    <row r="42" ht="12.75" customHeight="1">
      <c r="A42" s="12"/>
    </row>
    <row r="43" spans="1:4" ht="12.75">
      <c r="A43" s="95" t="s">
        <v>65</v>
      </c>
      <c r="B43" s="95"/>
      <c r="C43" s="95"/>
      <c r="D43" s="95"/>
    </row>
    <row r="44" ht="9" customHeight="1">
      <c r="A44" s="12"/>
    </row>
    <row r="45" spans="1:4" ht="47.25" customHeight="1">
      <c r="A45" s="92" t="s">
        <v>70</v>
      </c>
      <c r="B45" s="92"/>
      <c r="C45" s="92"/>
      <c r="D45" s="92"/>
    </row>
    <row r="123" spans="1:4" ht="12.75">
      <c r="A123" s="12"/>
      <c r="B123" s="12"/>
      <c r="C123" s="12"/>
      <c r="D123" s="12"/>
    </row>
  </sheetData>
  <sheetProtection password="CD52" sheet="1" objects="1" scenarios="1"/>
  <protectedRanges>
    <protectedRange sqref="D8 D15 D22 D29 D38" name="Range1"/>
  </protectedRanges>
  <mergeCells count="23">
    <mergeCell ref="A6:D6"/>
    <mergeCell ref="A1:D1"/>
    <mergeCell ref="A3:C3"/>
    <mergeCell ref="A4:C4"/>
    <mergeCell ref="D3:D4"/>
    <mergeCell ref="A2:D2"/>
    <mergeCell ref="D8:D11"/>
    <mergeCell ref="C8:C9"/>
    <mergeCell ref="A13:D13"/>
    <mergeCell ref="A20:D20"/>
    <mergeCell ref="A34:D34"/>
    <mergeCell ref="D22:D25"/>
    <mergeCell ref="C15:C16"/>
    <mergeCell ref="A27:D27"/>
    <mergeCell ref="D15:D18"/>
    <mergeCell ref="C22:C23"/>
    <mergeCell ref="C38:C39"/>
    <mergeCell ref="C29:C30"/>
    <mergeCell ref="A45:D45"/>
    <mergeCell ref="A43:D43"/>
    <mergeCell ref="A36:D36"/>
    <mergeCell ref="D38:D41"/>
    <mergeCell ref="D29:D32"/>
  </mergeCells>
  <conditionalFormatting sqref="C38 C29 C22 C15 C8">
    <cfRule type="cellIs" priority="1" dxfId="0" operator="equal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01/13/2012  &amp;A&amp;R&amp;9CCSC HOM 12-02 Page &amp;P of 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2012-05-07T14:37:08Z</dcterms:created>
  <dcterms:modified xsi:type="dcterms:W3CDTF">2012-12-12T14:03:26Z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DNKPKXKZPAAN-108-77</vt:lpwstr>
  </property>
  <property fmtid="{D5CDD505-2E9C-101B-9397-08002B2CF9AE}" pid="4" name="_dlc_DocIdItemGu">
    <vt:lpwstr>e67ccaf4-20b7-4499-badf-ffa25d9a583f</vt:lpwstr>
  </property>
  <property fmtid="{D5CDD505-2E9C-101B-9397-08002B2CF9AE}" pid="5" name="_dlc_DocIdU">
    <vt:lpwstr>http://spdev.dhmh.md.gov:27219/cancer/_layouts/DocIdRedir.aspx?ID=DNKPKXKZPAAN-108-77, DNKPKXKZPAAN-108-77</vt:lpwstr>
  </property>
  <property fmtid="{D5CDD505-2E9C-101B-9397-08002B2CF9AE}" pid="6" name="display_urn:schemas-microsoft-com:office:office#Edit">
    <vt:lpwstr>Archana Karne</vt:lpwstr>
  </property>
  <property fmtid="{D5CDD505-2E9C-101B-9397-08002B2CF9AE}" pid="7" name="xd_Signatu">
    <vt:lpwstr/>
  </property>
  <property fmtid="{D5CDD505-2E9C-101B-9397-08002B2CF9AE}" pid="8" name="Ord">
    <vt:lpwstr>9800.00000000000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Archana Karne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