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75" yWindow="195" windowWidth="11340" windowHeight="8070" tabRatio="922" activeTab="0"/>
  </bookViews>
  <sheets>
    <sheet name="Garrett" sheetId="1" r:id="rId1"/>
    <sheet name="Harford" sheetId="2" r:id="rId2"/>
    <sheet name="Howard" sheetId="3" r:id="rId3"/>
    <sheet name="Kent" sheetId="4" r:id="rId4"/>
    <sheet name="Montgomery" sheetId="5" r:id="rId5"/>
    <sheet name="Prince_George's" sheetId="6" r:id="rId6"/>
    <sheet name="Queen_Annes" sheetId="7" r:id="rId7"/>
    <sheet name="Somerset" sheetId="8" r:id="rId8"/>
    <sheet name="St_Marys" sheetId="9" r:id="rId9"/>
    <sheet name="Talbot" sheetId="10" r:id="rId10"/>
    <sheet name="Washington" sheetId="11" r:id="rId11"/>
    <sheet name="Wicomico" sheetId="12" r:id="rId12"/>
    <sheet name="Worcester" sheetId="13" r:id="rId13"/>
  </sheets>
  <definedNames/>
  <calcPr fullCalcOnLoad="1"/>
</workbook>
</file>

<file path=xl/sharedStrings.xml><?xml version="1.0" encoding="utf-8"?>
<sst xmlns="http://schemas.openxmlformats.org/spreadsheetml/2006/main" count="1713" uniqueCount="69">
  <si>
    <t>FOBT</t>
  </si>
  <si>
    <t>Montgomery County CRF/CPEST Program</t>
  </si>
  <si>
    <t>Cancers Declared in FY11 Grant for Education
CRC</t>
  </si>
  <si>
    <t>Cancers Declared in FY11 Grant for Screening
CRC</t>
  </si>
  <si>
    <t>FY11</t>
  </si>
  <si>
    <t>FY11 Assessment*</t>
  </si>
  <si>
    <t>Cancers Declared in FY11 Grant for Education
CRC, Skin</t>
  </si>
  <si>
    <t>Cancers Declared in FY11 Grant for Education
CRC, Breast, Cervical, Prostate, Skin</t>
  </si>
  <si>
    <t>Cancers Declared in FY11 Grant for Screening
CRC, Prostate</t>
  </si>
  <si>
    <t>Cancers Declared in FY11 Grant for Education
CRC, Breast, Cervical, Skin</t>
  </si>
  <si>
    <t>Cancers Declared in FY11 Grant for Education
CRC, Lung, Skin</t>
  </si>
  <si>
    <t>Cancers Declared in FY11 Grant for Education
CRC,  Skin</t>
  </si>
  <si>
    <t>Cancers Declared in FY11 Grant for Education
CRC, Breast, Cervical, Lung, Prostate, Skin</t>
  </si>
  <si>
    <t>Cancers Declared in FY11 Grant for Education
CRC, Oral, Prostate, Skin</t>
  </si>
  <si>
    <t>Cancers Declared in FY11 Grant for Education
CRC, Breast, Cervical</t>
  </si>
  <si>
    <t>Digital Rectal Exams</t>
  </si>
  <si>
    <t>Prince George's County CRF/CPEST Program</t>
  </si>
  <si>
    <t>No PM Stated - Optional</t>
  </si>
  <si>
    <t>Queen Anne's County CRF/CPEST Program</t>
  </si>
  <si>
    <t>St. Mary's County CRF/CPEST Program</t>
  </si>
  <si>
    <t>No PM  Stated-Optional</t>
  </si>
  <si>
    <t>Somerset County CRF/CPEST Program</t>
  </si>
  <si>
    <t>Not on target to meet PM</t>
  </si>
  <si>
    <t>Talbot County CRF/CPEST Program</t>
  </si>
  <si>
    <t>Washington County CRF/CPEST Program</t>
  </si>
  <si>
    <t>Wicomico County CRF/CPEST Program</t>
  </si>
  <si>
    <t>Worcester County CRF/CPEST Program</t>
  </si>
  <si>
    <t>CRC</t>
  </si>
  <si>
    <t>Achieved</t>
  </si>
  <si>
    <t>PM</t>
  </si>
  <si>
    <t>Colonoscopies</t>
  </si>
  <si>
    <t>Prostate</t>
  </si>
  <si>
    <t>Breast</t>
  </si>
  <si>
    <t>Local Program Action Plan</t>
  </si>
  <si>
    <t>EDB Form 1: General Public Educated</t>
  </si>
  <si>
    <t>EDB Form 1: Health Care Professionals Educated</t>
  </si>
  <si>
    <t>EDB Form 2: General Public Targeted/Reached</t>
  </si>
  <si>
    <t>EDB Form 2: Health Care Professionals Targeted/Reached</t>
  </si>
  <si>
    <t>Cervical</t>
  </si>
  <si>
    <t>Skin</t>
  </si>
  <si>
    <t xml:space="preserve">
No PM Stated-Optional</t>
  </si>
  <si>
    <t>Prostate Specific Antigen Tests</t>
  </si>
  <si>
    <t>Prostate Specific Antigen Tests (PSAs)</t>
  </si>
  <si>
    <t>Lung</t>
  </si>
  <si>
    <t>PM Projected</t>
  </si>
  <si>
    <t>On target to meet PM</t>
  </si>
  <si>
    <t>Garrett County CRF/CPEST Program</t>
  </si>
  <si>
    <t>Oral</t>
  </si>
  <si>
    <t>Oral Exam</t>
  </si>
  <si>
    <t xml:space="preserve">Oral  </t>
  </si>
  <si>
    <t xml:space="preserve">Prostate  </t>
  </si>
  <si>
    <t>Digital Recal Exams (DREs)</t>
  </si>
  <si>
    <t>Skin Exam</t>
  </si>
  <si>
    <t xml:space="preserve">Skin  </t>
  </si>
  <si>
    <t>Harford County CRF/CPEST Program</t>
  </si>
  <si>
    <t>Howard County CRF/CPEST Program</t>
  </si>
  <si>
    <t>Kent County CRF/CPEST Program</t>
  </si>
  <si>
    <t>Source: Cancer Education Database (EDB), Form 1 - F1/S2 and Form 2 - F2/S2 Reports, 01/10/2011</t>
  </si>
  <si>
    <t>Source:  Cancer Client Database (CDB), C-CoP, 01/10/2011</t>
  </si>
  <si>
    <t>Source:  Cancer Client Database (CDB), C-CoP, O-CoP, P-CoP, S-CoP, 01/10/2011</t>
  </si>
  <si>
    <t>Source:  Cancer Client Database (CDB), C-CoP, 01/11/2011</t>
  </si>
  <si>
    <t>Source: Cancer Education Database (EDB), Form 1 - F1/S2 and Form 2 - F2/S2 Reports,01/10/2011</t>
  </si>
  <si>
    <t>Source:  Cancer Client Database (CDB) C-CoP, P-CoP, 01/10/2011</t>
  </si>
  <si>
    <t>Source:  Cancer Client Database (CDB) C-CoP, 01/10/2011</t>
  </si>
  <si>
    <t>FY11 Mid-Year Performance Measures (PM) Report and Action Plan
Time Period Covered: July 1, 2010 - December 31, 2010</t>
  </si>
  <si>
    <t>Cancers Declared in FY11 Grant for Screening
CRC, Oral, Prostate,  Skin</t>
  </si>
  <si>
    <t>Cancers Declared in FY11 Grant for Education
CRC, Breast, Cervical, Lung, Oral, Prostate, Skin</t>
  </si>
  <si>
    <r>
      <t xml:space="preserve">Instructions for the Action Plan:
• Review your data and FY11 Assessment; projection based on first six months in this FY11 report.
• For each Assessment stating "Not on target to meet PM" 
  (in bold and red):
     • Provide the reason(s)/rationale as to why each Performance 
     </t>
    </r>
    <r>
      <rPr>
        <b/>
        <sz val="8"/>
        <color indexed="22"/>
        <rFont val="Times New Roman"/>
        <family val="1"/>
      </rPr>
      <t>•</t>
    </r>
    <r>
      <rPr>
        <b/>
        <sz val="8"/>
        <rFont val="Times New Roman"/>
        <family val="1"/>
      </rPr>
      <t xml:space="preserve"> Measure was not on target to be met
     • State the specific methods and steps planned to meet
     </t>
    </r>
    <r>
      <rPr>
        <b/>
        <sz val="8"/>
        <color indexed="22"/>
        <rFont val="Times New Roman"/>
        <family val="1"/>
      </rPr>
      <t>•</t>
    </r>
    <r>
      <rPr>
        <b/>
        <sz val="8"/>
        <rFont val="Times New Roman"/>
        <family val="1"/>
      </rPr>
      <t xml:space="preserve"> Performance Measures and projected dates for solutions  
     • Submit the Action Plan in electronic format via e-mail with 
    </t>
    </r>
    <r>
      <rPr>
        <b/>
        <sz val="8"/>
        <color indexed="22"/>
        <rFont val="Times New Roman"/>
        <family val="1"/>
      </rPr>
      <t xml:space="preserve"> •</t>
    </r>
    <r>
      <rPr>
        <b/>
        <sz val="8"/>
        <rFont val="Times New Roman"/>
        <family val="1"/>
      </rPr>
      <t xml:space="preserve"> Progress Report by January 31, 2011</t>
    </r>
  </si>
  <si>
    <t>*FY11 Assessment indicates whether the PM was met, is on target to be met, or not on target to be met within 10% of the projection for education and within 5% of the projection for the screening procedures, is not stated (optional), or is not declared as a cancer in the grant, as compared to the number achieved for FY11.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</si>
</sst>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  <numFmt numFmtId="169" formatCode="0.0"/>
    <numFmt numFmtId="170" formatCode="0.0000"/>
    <numFmt numFmtId="171" formatCode="0.000"/>
  </numFmts>
  <fonts count="1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0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8"/>
      <name val="Arial"/>
      <family val="0"/>
    </font>
    <font>
      <sz val="10"/>
      <color indexed="9"/>
      <name val="Arial"/>
      <family val="0"/>
    </font>
    <font>
      <b/>
      <sz val="10"/>
      <color indexed="22"/>
      <name val="Arial"/>
      <family val="2"/>
    </font>
    <font>
      <sz val="10"/>
      <color indexed="50"/>
      <name val="Arial"/>
      <family val="0"/>
    </font>
    <font>
      <b/>
      <i/>
      <sz val="10"/>
      <name val="Arial"/>
      <family val="2"/>
    </font>
    <font>
      <i/>
      <sz val="12"/>
      <name val="Times New Roman"/>
      <family val="1"/>
    </font>
    <font>
      <b/>
      <sz val="9"/>
      <name val="Arial"/>
      <family val="2"/>
    </font>
    <font>
      <b/>
      <sz val="8"/>
      <color indexed="2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left"/>
    </xf>
    <xf numFmtId="3" fontId="0" fillId="0" borderId="1" xfId="0" applyNumberForma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wrapText="1"/>
    </xf>
    <xf numFmtId="0" fontId="5" fillId="2" borderId="2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left"/>
    </xf>
    <xf numFmtId="0" fontId="5" fillId="2" borderId="6" xfId="0" applyFont="1" applyFill="1" applyBorder="1" applyAlignment="1">
      <alignment horizontal="left"/>
    </xf>
    <xf numFmtId="0" fontId="5" fillId="2" borderId="7" xfId="0" applyFont="1" applyFill="1" applyBorder="1" applyAlignment="1">
      <alignment horizontal="left"/>
    </xf>
    <xf numFmtId="3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top" wrapText="1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5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left" wrapText="1"/>
    </xf>
    <xf numFmtId="3" fontId="12" fillId="0" borderId="1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vertical="center" wrapText="1"/>
    </xf>
    <xf numFmtId="0" fontId="13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vertical="center" wrapText="1"/>
    </xf>
    <xf numFmtId="9" fontId="0" fillId="0" borderId="1" xfId="21" applyBorder="1" applyAlignment="1">
      <alignment horizontal="center"/>
    </xf>
    <xf numFmtId="169" fontId="10" fillId="0" borderId="8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top" wrapText="1"/>
    </xf>
    <xf numFmtId="0" fontId="0" fillId="0" borderId="0" xfId="0" applyFont="1" applyFill="1" applyBorder="1" applyAlignment="1">
      <alignment horizontal="left" wrapText="1"/>
    </xf>
    <xf numFmtId="9" fontId="0" fillId="0" borderId="1" xfId="21" applyBorder="1" applyAlignment="1">
      <alignment horizontal="center"/>
    </xf>
    <xf numFmtId="9" fontId="0" fillId="0" borderId="1" xfId="2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3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top" wrapText="1"/>
    </xf>
    <xf numFmtId="0" fontId="14" fillId="0" borderId="0" xfId="0" applyFont="1" applyAlignment="1">
      <alignment/>
    </xf>
    <xf numFmtId="0" fontId="13" fillId="0" borderId="9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3" fontId="5" fillId="0" borderId="1" xfId="0" applyNumberFormat="1" applyFont="1" applyBorder="1" applyAlignment="1">
      <alignment horizontal="center"/>
    </xf>
    <xf numFmtId="0" fontId="5" fillId="0" borderId="2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3" fontId="12" fillId="3" borderId="1" xfId="0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horizontal="center"/>
    </xf>
    <xf numFmtId="0" fontId="0" fillId="0" borderId="0" xfId="0" applyAlignment="1">
      <alignment readingOrder="1"/>
    </xf>
    <xf numFmtId="0" fontId="17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3" fontId="0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5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Border="1" applyAlignment="1">
      <alignment/>
    </xf>
    <xf numFmtId="0" fontId="0" fillId="0" borderId="8" xfId="0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top" wrapText="1"/>
    </xf>
    <xf numFmtId="0" fontId="10" fillId="0" borderId="8" xfId="0" applyFont="1" applyBorder="1" applyAlignment="1">
      <alignment vertical="center" wrapText="1"/>
    </xf>
    <xf numFmtId="0" fontId="0" fillId="0" borderId="0" xfId="0" applyFont="1" applyAlignment="1">
      <alignment horizontal="left" vertical="top" wrapText="1"/>
    </xf>
    <xf numFmtId="0" fontId="5" fillId="0" borderId="1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5" fillId="2" borderId="2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left"/>
    </xf>
    <xf numFmtId="0" fontId="5" fillId="0" borderId="9" xfId="0" applyFont="1" applyBorder="1" applyAlignment="1">
      <alignment horizontal="center" vertical="center" wrapText="1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10" fillId="0" borderId="9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left"/>
    </xf>
    <xf numFmtId="0" fontId="5" fillId="2" borderId="6" xfId="0" applyFont="1" applyFill="1" applyBorder="1" applyAlignment="1">
      <alignment horizontal="left"/>
    </xf>
    <xf numFmtId="0" fontId="5" fillId="2" borderId="7" xfId="0" applyFont="1" applyFill="1" applyBorder="1" applyAlignment="1">
      <alignment horizontal="left"/>
    </xf>
    <xf numFmtId="0" fontId="0" fillId="0" borderId="11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3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8" fillId="2" borderId="5" xfId="0" applyFont="1" applyFill="1" applyBorder="1" applyAlignment="1">
      <alignment horizontal="center" vertical="top" wrapText="1"/>
    </xf>
    <xf numFmtId="0" fontId="8" fillId="2" borderId="6" xfId="0" applyFont="1" applyFill="1" applyBorder="1" applyAlignment="1">
      <alignment horizontal="center" vertical="top"/>
    </xf>
    <xf numFmtId="0" fontId="8" fillId="2" borderId="7" xfId="0" applyFont="1" applyFill="1" applyBorder="1" applyAlignment="1">
      <alignment horizontal="center" vertical="top"/>
    </xf>
    <xf numFmtId="0" fontId="9" fillId="2" borderId="11" xfId="0" applyFont="1" applyFill="1" applyBorder="1" applyAlignment="1">
      <alignment horizontal="left" vertical="distributed" wrapText="1"/>
    </xf>
    <xf numFmtId="0" fontId="11" fillId="0" borderId="9" xfId="0" applyFont="1" applyBorder="1" applyAlignment="1">
      <alignment horizontal="left" vertical="distributed" wrapText="1"/>
    </xf>
    <xf numFmtId="0" fontId="6" fillId="0" borderId="0" xfId="0" applyFont="1" applyFill="1" applyBorder="1" applyAlignment="1">
      <alignment horizontal="left"/>
    </xf>
    <xf numFmtId="0" fontId="0" fillId="0" borderId="11" xfId="0" applyFont="1" applyBorder="1" applyAlignment="1">
      <alignment horizontal="left" vertical="top" wrapText="1"/>
    </xf>
    <xf numFmtId="0" fontId="0" fillId="0" borderId="8" xfId="0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1" xfId="0" applyBorder="1" applyAlignment="1">
      <alignment horizontal="left" vertical="top" wrapText="1"/>
    </xf>
    <xf numFmtId="0" fontId="0" fillId="0" borderId="8" xfId="0" applyBorder="1" applyAlignment="1">
      <alignment/>
    </xf>
    <xf numFmtId="0" fontId="0" fillId="0" borderId="9" xfId="0" applyBorder="1" applyAlignment="1">
      <alignment horizontal="center" vertical="top" wrapText="1"/>
    </xf>
    <xf numFmtId="0" fontId="15" fillId="0" borderId="11" xfId="0" applyFont="1" applyBorder="1" applyAlignment="1">
      <alignment horizontal="left" vertical="top" wrapText="1"/>
    </xf>
    <xf numFmtId="0" fontId="15" fillId="0" borderId="8" xfId="0" applyFont="1" applyBorder="1" applyAlignment="1">
      <alignment horizontal="left" vertical="top" wrapText="1"/>
    </xf>
    <xf numFmtId="0" fontId="15" fillId="0" borderId="9" xfId="0" applyFont="1" applyBorder="1" applyAlignment="1">
      <alignment horizontal="left" vertical="top" wrapText="1"/>
    </xf>
    <xf numFmtId="0" fontId="16" fillId="0" borderId="11" xfId="0" applyNumberFormat="1" applyFont="1" applyBorder="1" applyAlignment="1">
      <alignment horizontal="left" vertical="top" wrapText="1"/>
    </xf>
    <xf numFmtId="0" fontId="16" fillId="0" borderId="8" xfId="0" applyNumberFormat="1" applyFont="1" applyBorder="1" applyAlignment="1">
      <alignment horizontal="left" vertical="top" wrapText="1"/>
    </xf>
    <xf numFmtId="0" fontId="16" fillId="0" borderId="9" xfId="0" applyNumberFormat="1" applyFont="1" applyBorder="1" applyAlignment="1">
      <alignment horizontal="left" vertical="top" wrapText="1"/>
    </xf>
    <xf numFmtId="0" fontId="16" fillId="0" borderId="11" xfId="0" applyFont="1" applyBorder="1" applyAlignment="1">
      <alignment horizontal="left" vertical="top" wrapText="1"/>
    </xf>
    <xf numFmtId="0" fontId="16" fillId="0" borderId="8" xfId="0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5" fillId="0" borderId="11" xfId="0" applyNumberFormat="1" applyFont="1" applyBorder="1" applyAlignment="1">
      <alignment horizontal="left" vertical="top" wrapText="1"/>
    </xf>
    <xf numFmtId="0" fontId="15" fillId="0" borderId="8" xfId="0" applyNumberFormat="1" applyFont="1" applyBorder="1" applyAlignment="1">
      <alignment horizontal="left" vertical="top" wrapText="1"/>
    </xf>
    <xf numFmtId="0" fontId="15" fillId="0" borderId="9" xfId="0" applyNumberFormat="1" applyFont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wrapText="1"/>
    </xf>
    <xf numFmtId="0" fontId="0" fillId="0" borderId="11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6"/>
  <sheetViews>
    <sheetView tabSelected="1" view="pageBreakPreview" zoomScale="85" zoomScaleNormal="85" zoomScaleSheetLayoutView="85" workbookViewId="0" topLeftCell="A1">
      <selection activeCell="H12" sqref="H12"/>
    </sheetView>
  </sheetViews>
  <sheetFormatPr defaultColWidth="9.140625" defaultRowHeight="12.75"/>
  <cols>
    <col min="1" max="1" width="14.28125" style="0" customWidth="1"/>
    <col min="2" max="2" width="9.57421875" style="0" customWidth="1"/>
    <col min="3" max="3" width="17.28125" style="0" customWidth="1"/>
    <col min="4" max="4" width="59.28125" style="0" customWidth="1"/>
  </cols>
  <sheetData>
    <row r="1" spans="1:5" ht="39.75" customHeight="1">
      <c r="A1" s="96" t="s">
        <v>64</v>
      </c>
      <c r="B1" s="96"/>
      <c r="C1" s="96"/>
      <c r="D1" s="96"/>
      <c r="E1" s="14"/>
    </row>
    <row r="2" spans="1:4" ht="15.75">
      <c r="A2" s="97" t="s">
        <v>46</v>
      </c>
      <c r="B2" s="98"/>
      <c r="C2" s="98"/>
      <c r="D2" s="99"/>
    </row>
    <row r="3" spans="1:4" ht="60" customHeight="1">
      <c r="A3" s="100" t="s">
        <v>13</v>
      </c>
      <c r="B3" s="101"/>
      <c r="C3" s="102"/>
      <c r="D3" s="103" t="s">
        <v>67</v>
      </c>
    </row>
    <row r="4" spans="1:4" ht="84.75" customHeight="1">
      <c r="A4" s="100" t="s">
        <v>65</v>
      </c>
      <c r="B4" s="101"/>
      <c r="C4" s="102"/>
      <c r="D4" s="104"/>
    </row>
    <row r="5" ht="6.75" customHeight="1"/>
    <row r="6" spans="1:4" ht="12.75">
      <c r="A6" s="91" t="s">
        <v>34</v>
      </c>
      <c r="B6" s="92"/>
      <c r="C6" s="92"/>
      <c r="D6" s="93"/>
    </row>
    <row r="7" spans="1:4" ht="12.75">
      <c r="A7" s="2" t="s">
        <v>27</v>
      </c>
      <c r="B7" s="3" t="s">
        <v>4</v>
      </c>
      <c r="C7" s="3" t="s">
        <v>5</v>
      </c>
      <c r="D7" s="4" t="s">
        <v>33</v>
      </c>
    </row>
    <row r="8" spans="1:4" ht="53.25" customHeight="1">
      <c r="A8" s="5" t="s">
        <v>28</v>
      </c>
      <c r="B8" s="6">
        <v>117</v>
      </c>
      <c r="C8" s="88" t="str">
        <f>IF(AND(B8&gt;=B10),"Met PM",IF(AND(B8&gt;=B9,B8&lt;B10),"On target to meet PM","Not on target to meet PM"))</f>
        <v>Not on target to meet PM</v>
      </c>
      <c r="D8" s="85"/>
    </row>
    <row r="9" spans="1:4" ht="26.25" customHeight="1">
      <c r="A9" s="29" t="s">
        <v>44</v>
      </c>
      <c r="B9" s="6">
        <f>B10/12*6</f>
        <v>281.5</v>
      </c>
      <c r="C9" s="89"/>
      <c r="D9" s="85"/>
    </row>
    <row r="10" spans="1:4" ht="26.25" customHeight="1">
      <c r="A10" s="5" t="s">
        <v>29</v>
      </c>
      <c r="B10" s="6">
        <v>563</v>
      </c>
      <c r="C10" s="87"/>
      <c r="D10" s="86"/>
    </row>
    <row r="11" spans="1:4" ht="12.75">
      <c r="A11" s="2" t="s">
        <v>47</v>
      </c>
      <c r="B11" s="3" t="s">
        <v>4</v>
      </c>
      <c r="C11" s="3" t="s">
        <v>5</v>
      </c>
      <c r="D11" s="4" t="s">
        <v>33</v>
      </c>
    </row>
    <row r="12" spans="1:4" ht="53.25" customHeight="1">
      <c r="A12" s="5" t="s">
        <v>28</v>
      </c>
      <c r="B12" s="6">
        <v>117</v>
      </c>
      <c r="C12" s="88" t="str">
        <f>IF(AND(B12&gt;=B15),"Met PM",IF(AND(B12&gt;=B13-C14,B12&lt;B15),"On target to meet PM","Not on target to meet PM"))</f>
        <v>Not on target to meet PM</v>
      </c>
      <c r="D12" s="85"/>
    </row>
    <row r="13" spans="1:4" ht="26.25" customHeight="1">
      <c r="A13" s="29" t="s">
        <v>44</v>
      </c>
      <c r="B13" s="6">
        <f>B15/12*6</f>
        <v>190.5</v>
      </c>
      <c r="C13" s="89"/>
      <c r="D13" s="85"/>
    </row>
    <row r="14" spans="1:4" ht="26.25" customHeight="1" hidden="1">
      <c r="A14" s="29"/>
      <c r="B14" s="36">
        <v>0.1</v>
      </c>
      <c r="C14" s="32">
        <f>B13*B14</f>
        <v>19.05</v>
      </c>
      <c r="D14" s="85"/>
    </row>
    <row r="15" spans="1:4" ht="26.25" customHeight="1">
      <c r="A15" s="5" t="s">
        <v>29</v>
      </c>
      <c r="B15" s="6">
        <v>381</v>
      </c>
      <c r="C15" s="33"/>
      <c r="D15" s="86"/>
    </row>
    <row r="16" spans="1:4" ht="12.75">
      <c r="A16" s="2" t="s">
        <v>31</v>
      </c>
      <c r="B16" s="3" t="s">
        <v>4</v>
      </c>
      <c r="C16" s="3" t="s">
        <v>5</v>
      </c>
      <c r="D16" s="4" t="s">
        <v>33</v>
      </c>
    </row>
    <row r="17" spans="1:4" ht="53.25" customHeight="1">
      <c r="A17" s="5" t="s">
        <v>28</v>
      </c>
      <c r="B17" s="6">
        <v>117</v>
      </c>
      <c r="C17" s="88" t="str">
        <f>IF(AND(B17&gt;=B19),"Met PM",IF(AND(B17&gt;=B18,B17&lt;B19),"On target to meet PM","Not on target to meet PM"))</f>
        <v>Not on target to meet PM</v>
      </c>
      <c r="D17" s="85"/>
    </row>
    <row r="18" spans="1:4" ht="26.25" customHeight="1">
      <c r="A18" s="29" t="s">
        <v>44</v>
      </c>
      <c r="B18" s="6">
        <f>B19/12*6</f>
        <v>124</v>
      </c>
      <c r="C18" s="89"/>
      <c r="D18" s="85"/>
    </row>
    <row r="19" spans="1:4" ht="26.25" customHeight="1">
      <c r="A19" s="5" t="s">
        <v>29</v>
      </c>
      <c r="B19" s="6">
        <v>248</v>
      </c>
      <c r="C19" s="87"/>
      <c r="D19" s="86"/>
    </row>
    <row r="20" spans="1:4" ht="12.75">
      <c r="A20" s="2" t="s">
        <v>39</v>
      </c>
      <c r="B20" s="3" t="s">
        <v>4</v>
      </c>
      <c r="C20" s="3" t="s">
        <v>5</v>
      </c>
      <c r="D20" s="4" t="s">
        <v>33</v>
      </c>
    </row>
    <row r="21" spans="1:4" ht="53.25" customHeight="1">
      <c r="A21" s="5" t="s">
        <v>28</v>
      </c>
      <c r="B21" s="6">
        <v>117</v>
      </c>
      <c r="C21" s="88" t="str">
        <f>IF(AND(B21&gt;=B23),"Met PM",IF(AND(B21&gt;=B22,B21&lt;B23),"On target to meet PM","Not on target to meet PM"))</f>
        <v>Not on target to meet PM</v>
      </c>
      <c r="D21" s="85"/>
    </row>
    <row r="22" spans="1:4" ht="26.25" customHeight="1">
      <c r="A22" s="29" t="s">
        <v>44</v>
      </c>
      <c r="B22" s="6">
        <f>B23/12*6</f>
        <v>530.5</v>
      </c>
      <c r="C22" s="89"/>
      <c r="D22" s="85"/>
    </row>
    <row r="23" spans="1:4" ht="26.25" customHeight="1">
      <c r="A23" s="5" t="s">
        <v>29</v>
      </c>
      <c r="B23" s="6">
        <v>1061</v>
      </c>
      <c r="C23" s="87"/>
      <c r="D23" s="86"/>
    </row>
    <row r="24" spans="1:4" ht="7.5" customHeight="1">
      <c r="A24" s="43"/>
      <c r="B24" s="21"/>
      <c r="C24" s="22"/>
      <c r="D24" s="23"/>
    </row>
    <row r="25" spans="1:4" ht="12.75">
      <c r="A25" s="91" t="s">
        <v>35</v>
      </c>
      <c r="B25" s="92"/>
      <c r="C25" s="92"/>
      <c r="D25" s="93"/>
    </row>
    <row r="26" spans="1:4" ht="12.75">
      <c r="A26" s="2" t="s">
        <v>27</v>
      </c>
      <c r="B26" s="3" t="s">
        <v>4</v>
      </c>
      <c r="C26" s="3" t="s">
        <v>5</v>
      </c>
      <c r="D26" s="4" t="s">
        <v>33</v>
      </c>
    </row>
    <row r="27" spans="1:4" ht="53.25" customHeight="1">
      <c r="A27" s="5" t="s">
        <v>28</v>
      </c>
      <c r="B27" s="6">
        <v>25</v>
      </c>
      <c r="C27" s="76" t="str">
        <f>IF(AND(B27&gt;=B30),"Met PM",IF(AND(B27&gt;=B28-C29,B27&lt;B30),"On target to meet PM","Not on target to meet PM"))</f>
        <v>On target to meet PM</v>
      </c>
      <c r="D27" s="94"/>
    </row>
    <row r="28" spans="1:4" ht="26.25" customHeight="1">
      <c r="A28" s="29" t="s">
        <v>44</v>
      </c>
      <c r="B28" s="6">
        <f>B30/12*6</f>
        <v>26</v>
      </c>
      <c r="C28" s="77"/>
      <c r="D28" s="95"/>
    </row>
    <row r="29" spans="1:4" ht="26.25" customHeight="1" hidden="1">
      <c r="A29" s="29"/>
      <c r="B29" s="36">
        <v>0.1</v>
      </c>
      <c r="C29" s="71">
        <f>B29*B28</f>
        <v>2.6</v>
      </c>
      <c r="D29" s="68"/>
    </row>
    <row r="30" spans="1:4" ht="26.25" customHeight="1">
      <c r="A30" s="8" t="s">
        <v>29</v>
      </c>
      <c r="B30" s="6">
        <v>52</v>
      </c>
      <c r="C30" s="70"/>
      <c r="D30" s="69"/>
    </row>
    <row r="31" spans="1:4" ht="12.75">
      <c r="A31" s="2" t="s">
        <v>47</v>
      </c>
      <c r="B31" s="3" t="s">
        <v>4</v>
      </c>
      <c r="C31" s="3" t="s">
        <v>5</v>
      </c>
      <c r="D31" s="4" t="s">
        <v>33</v>
      </c>
    </row>
    <row r="32" spans="1:4" ht="53.25" customHeight="1">
      <c r="A32" s="5" t="s">
        <v>28</v>
      </c>
      <c r="B32" s="6">
        <v>25</v>
      </c>
      <c r="C32" s="76" t="str">
        <f>IF(AND(B32&gt;=B35),"Met PM",IF(AND(B32&gt;=B33-C34,B32&lt;B35),"On target to meet PM","Not on target to meet PM"))</f>
        <v>On target to meet PM</v>
      </c>
      <c r="D32" s="85"/>
    </row>
    <row r="33" spans="1:4" ht="26.25" customHeight="1">
      <c r="A33" s="29" t="s">
        <v>44</v>
      </c>
      <c r="B33" s="6">
        <f>B35/12*6</f>
        <v>26</v>
      </c>
      <c r="C33" s="77"/>
      <c r="D33" s="85"/>
    </row>
    <row r="34" spans="1:4" ht="26.25" customHeight="1" hidden="1">
      <c r="A34" s="29"/>
      <c r="B34" s="36">
        <v>0.1</v>
      </c>
      <c r="C34" s="32">
        <f>B33*B34</f>
        <v>2.6</v>
      </c>
      <c r="D34" s="85"/>
    </row>
    <row r="35" spans="1:4" ht="26.25" customHeight="1">
      <c r="A35" s="5" t="s">
        <v>29</v>
      </c>
      <c r="B35" s="6">
        <v>52</v>
      </c>
      <c r="C35" s="34"/>
      <c r="D35" s="86"/>
    </row>
    <row r="36" spans="1:4" ht="12.75">
      <c r="A36" s="2" t="s">
        <v>31</v>
      </c>
      <c r="B36" s="3" t="s">
        <v>4</v>
      </c>
      <c r="C36" s="3" t="s">
        <v>5</v>
      </c>
      <c r="D36" s="4" t="s">
        <v>33</v>
      </c>
    </row>
    <row r="37" spans="1:4" ht="53.25" customHeight="1">
      <c r="A37" s="5" t="s">
        <v>28</v>
      </c>
      <c r="B37" s="6">
        <v>25</v>
      </c>
      <c r="C37" s="76" t="str">
        <f>IF(AND(B37&gt;=B40),"Met PM",IF(AND(B38-C39&lt;=B37,B37&gt;=B38-C39),"On target to meet PM","Not on target to meet PM"))</f>
        <v>On target to meet PM</v>
      </c>
      <c r="D37" s="78"/>
    </row>
    <row r="38" spans="1:4" ht="26.25" customHeight="1">
      <c r="A38" s="29" t="s">
        <v>44</v>
      </c>
      <c r="B38" s="6">
        <f>B40/12*6</f>
        <v>26</v>
      </c>
      <c r="C38" s="77"/>
      <c r="D38" s="79"/>
    </row>
    <row r="39" spans="1:4" ht="26.25" customHeight="1" hidden="1">
      <c r="A39" s="29"/>
      <c r="B39" s="36">
        <v>0.1</v>
      </c>
      <c r="C39" s="32">
        <f>B38*B39</f>
        <v>2.6</v>
      </c>
      <c r="D39" s="79"/>
    </row>
    <row r="40" spans="1:4" ht="26.25" customHeight="1">
      <c r="A40" s="5" t="s">
        <v>29</v>
      </c>
      <c r="B40" s="6">
        <v>52</v>
      </c>
      <c r="C40" s="34"/>
      <c r="D40" s="80"/>
    </row>
    <row r="41" spans="1:4" ht="12.75">
      <c r="A41" s="2" t="s">
        <v>39</v>
      </c>
      <c r="B41" s="3" t="s">
        <v>4</v>
      </c>
      <c r="C41" s="3" t="s">
        <v>5</v>
      </c>
      <c r="D41" s="4" t="s">
        <v>33</v>
      </c>
    </row>
    <row r="42" spans="1:4" ht="53.25" customHeight="1">
      <c r="A42" s="5" t="s">
        <v>28</v>
      </c>
      <c r="B42" s="6">
        <v>25</v>
      </c>
      <c r="C42" s="76" t="str">
        <f>IF(AND(B42&gt;=B45),"Met PM",IF(AND(B43-C44&lt;=B42,B42&gt;=B43-C44),"On target to meet PM","Not on target to meet PM"))</f>
        <v>On target to meet PM</v>
      </c>
      <c r="D42" s="78"/>
    </row>
    <row r="43" spans="1:4" ht="26.25" customHeight="1">
      <c r="A43" s="29" t="s">
        <v>44</v>
      </c>
      <c r="B43" s="6">
        <f>B45/12*6</f>
        <v>26</v>
      </c>
      <c r="C43" s="77"/>
      <c r="D43" s="79"/>
    </row>
    <row r="44" spans="1:4" ht="26.25" customHeight="1" hidden="1">
      <c r="A44" s="29"/>
      <c r="B44" s="36">
        <v>0.1</v>
      </c>
      <c r="C44" s="32">
        <f>B43*B44</f>
        <v>2.6</v>
      </c>
      <c r="D44" s="79"/>
    </row>
    <row r="45" spans="1:4" ht="26.25" customHeight="1">
      <c r="A45" s="5" t="s">
        <v>29</v>
      </c>
      <c r="B45" s="6">
        <v>52</v>
      </c>
      <c r="C45" s="34"/>
      <c r="D45" s="80"/>
    </row>
    <row r="46" spans="1:4" ht="6.75" customHeight="1">
      <c r="A46" s="43"/>
      <c r="B46" s="21"/>
      <c r="C46" s="22"/>
      <c r="D46" s="23"/>
    </row>
    <row r="47" spans="1:4" ht="12.75">
      <c r="A47" s="91" t="s">
        <v>36</v>
      </c>
      <c r="B47" s="92"/>
      <c r="C47" s="92"/>
      <c r="D47" s="93"/>
    </row>
    <row r="48" spans="1:4" ht="12.75">
      <c r="A48" s="2" t="s">
        <v>27</v>
      </c>
      <c r="B48" s="3" t="s">
        <v>4</v>
      </c>
      <c r="C48" s="3" t="s">
        <v>5</v>
      </c>
      <c r="D48" s="4" t="s">
        <v>33</v>
      </c>
    </row>
    <row r="49" spans="1:4" ht="53.25" customHeight="1">
      <c r="A49" s="5" t="s">
        <v>28</v>
      </c>
      <c r="B49" s="6">
        <v>0</v>
      </c>
      <c r="C49" s="88" t="str">
        <f>IF(AND(B49&gt;=B51),"Met PM",IF(AND(B49&gt;=B50,B49&lt;B51),"On target to meet PM","Not on target to meet PM"))</f>
        <v>Not on target to meet PM</v>
      </c>
      <c r="D49" s="85"/>
    </row>
    <row r="50" spans="1:4" ht="26.25" customHeight="1">
      <c r="A50" s="29" t="s">
        <v>44</v>
      </c>
      <c r="B50" s="31">
        <f>B51/12*6</f>
        <v>19500</v>
      </c>
      <c r="C50" s="89"/>
      <c r="D50" s="85"/>
    </row>
    <row r="51" spans="1:4" ht="26.25" customHeight="1">
      <c r="A51" s="5" t="s">
        <v>29</v>
      </c>
      <c r="B51" s="6">
        <v>39000</v>
      </c>
      <c r="C51" s="87"/>
      <c r="D51" s="86"/>
    </row>
    <row r="52" spans="1:4" ht="12.75">
      <c r="A52" s="2" t="s">
        <v>47</v>
      </c>
      <c r="B52" s="3" t="s">
        <v>4</v>
      </c>
      <c r="C52" s="3" t="s">
        <v>5</v>
      </c>
      <c r="D52" s="4" t="s">
        <v>33</v>
      </c>
    </row>
    <row r="53" spans="1:4" ht="53.25" customHeight="1">
      <c r="A53" s="5" t="s">
        <v>28</v>
      </c>
      <c r="B53" s="6">
        <v>0</v>
      </c>
      <c r="C53" s="88" t="str">
        <f>IF(AND(B53&gt;=B55),"Met PM",IF(AND(B53&gt;=B54,B53&lt;B55),"On target to meet PM","Not on target to meet PM"))</f>
        <v>Not on target to meet PM</v>
      </c>
      <c r="D53" s="85"/>
    </row>
    <row r="54" spans="1:4" ht="26.25" customHeight="1">
      <c r="A54" s="29" t="s">
        <v>44</v>
      </c>
      <c r="B54" s="31">
        <f>B55/12*6</f>
        <v>19500</v>
      </c>
      <c r="C54" s="89"/>
      <c r="D54" s="85"/>
    </row>
    <row r="55" spans="1:4" ht="26.25" customHeight="1">
      <c r="A55" s="5" t="s">
        <v>29</v>
      </c>
      <c r="B55" s="6">
        <v>39000</v>
      </c>
      <c r="C55" s="87"/>
      <c r="D55" s="86"/>
    </row>
    <row r="56" spans="1:4" ht="12.75">
      <c r="A56" s="2" t="s">
        <v>31</v>
      </c>
      <c r="B56" s="3" t="s">
        <v>4</v>
      </c>
      <c r="C56" s="3" t="s">
        <v>5</v>
      </c>
      <c r="D56" s="4" t="s">
        <v>33</v>
      </c>
    </row>
    <row r="57" spans="1:4" ht="53.25" customHeight="1">
      <c r="A57" s="5" t="s">
        <v>28</v>
      </c>
      <c r="B57" s="6">
        <v>48000</v>
      </c>
      <c r="C57" s="76" t="str">
        <f>IF(AND(B57&gt;=B59),"Met PM",IF(AND(B57&gt;=B58,B57&lt;B59),"On target to meet PM","Not on target to meet PM"))</f>
        <v>Met PM</v>
      </c>
      <c r="D57" s="85"/>
    </row>
    <row r="58" spans="1:4" ht="26.25" customHeight="1">
      <c r="A58" s="29" t="s">
        <v>44</v>
      </c>
      <c r="B58" s="31">
        <f>B59/12*6</f>
        <v>19500</v>
      </c>
      <c r="C58" s="77"/>
      <c r="D58" s="85"/>
    </row>
    <row r="59" spans="1:4" ht="26.25" customHeight="1">
      <c r="A59" s="5" t="s">
        <v>29</v>
      </c>
      <c r="B59" s="6">
        <v>39000</v>
      </c>
      <c r="C59" s="84"/>
      <c r="D59" s="86"/>
    </row>
    <row r="60" spans="1:4" ht="12.75">
      <c r="A60" s="2" t="s">
        <v>39</v>
      </c>
      <c r="B60" s="3" t="s">
        <v>4</v>
      </c>
      <c r="C60" s="3" t="s">
        <v>5</v>
      </c>
      <c r="D60" s="4" t="s">
        <v>33</v>
      </c>
    </row>
    <row r="61" spans="1:4" ht="53.25" customHeight="1">
      <c r="A61" s="5" t="s">
        <v>28</v>
      </c>
      <c r="B61" s="6">
        <v>0</v>
      </c>
      <c r="C61" s="88" t="str">
        <f>IF(AND(B61&gt;=B63),"Met PM",IF(AND(B61&gt;=B62,B61&lt;B63),"On target to meet PM","Not on target to meet PM"))</f>
        <v>Not on target to meet PM</v>
      </c>
      <c r="D61" s="85"/>
    </row>
    <row r="62" spans="1:4" ht="26.25" customHeight="1">
      <c r="A62" s="29" t="s">
        <v>44</v>
      </c>
      <c r="B62" s="31">
        <f>B63/12*6</f>
        <v>19500</v>
      </c>
      <c r="C62" s="89"/>
      <c r="D62" s="85"/>
    </row>
    <row r="63" spans="1:4" ht="26.25" customHeight="1">
      <c r="A63" s="5" t="s">
        <v>29</v>
      </c>
      <c r="B63" s="6">
        <v>39000</v>
      </c>
      <c r="C63" s="87"/>
      <c r="D63" s="86"/>
    </row>
    <row r="64" spans="1:4" ht="7.5" customHeight="1">
      <c r="A64" s="44"/>
      <c r="B64" s="45"/>
      <c r="C64" s="46"/>
      <c r="D64" s="47"/>
    </row>
    <row r="65" spans="1:4" ht="12.75">
      <c r="A65" s="91" t="s">
        <v>37</v>
      </c>
      <c r="B65" s="92"/>
      <c r="C65" s="92"/>
      <c r="D65" s="93"/>
    </row>
    <row r="66" spans="1:4" ht="12.75">
      <c r="A66" s="11" t="s">
        <v>27</v>
      </c>
      <c r="B66" s="3" t="s">
        <v>4</v>
      </c>
      <c r="C66" s="3" t="s">
        <v>5</v>
      </c>
      <c r="D66" s="4" t="s">
        <v>33</v>
      </c>
    </row>
    <row r="67" spans="1:4" ht="53.25" customHeight="1">
      <c r="A67" s="8" t="s">
        <v>28</v>
      </c>
      <c r="B67" s="6">
        <v>0</v>
      </c>
      <c r="C67" s="88" t="str">
        <f>IF(AND(B67&gt;=B69),"Met PM",IF(AND(B67&gt;=B68,B67&lt;B69),"On target to meet PM","Not on target to meet PM"))</f>
        <v>Not on target to meet PM</v>
      </c>
      <c r="D67" s="85"/>
    </row>
    <row r="68" spans="1:4" ht="26.25" customHeight="1">
      <c r="A68" s="29" t="s">
        <v>44</v>
      </c>
      <c r="B68" s="31">
        <f>B69/12*6</f>
        <v>30.5</v>
      </c>
      <c r="C68" s="89"/>
      <c r="D68" s="85"/>
    </row>
    <row r="69" spans="1:4" ht="26.25" customHeight="1">
      <c r="A69" s="8" t="s">
        <v>29</v>
      </c>
      <c r="B69" s="6">
        <v>61</v>
      </c>
      <c r="C69" s="87"/>
      <c r="D69" s="86"/>
    </row>
    <row r="70" spans="1:4" ht="12.75">
      <c r="A70" s="2" t="s">
        <v>47</v>
      </c>
      <c r="B70" s="3" t="s">
        <v>4</v>
      </c>
      <c r="C70" s="3" t="s">
        <v>5</v>
      </c>
      <c r="D70" s="4" t="s">
        <v>33</v>
      </c>
    </row>
    <row r="71" spans="1:4" ht="53.25" customHeight="1">
      <c r="A71" s="5" t="s">
        <v>28</v>
      </c>
      <c r="B71" s="6">
        <v>0</v>
      </c>
      <c r="C71" s="88" t="str">
        <f>IF(AND(B71&gt;=B73),"Met PM",IF(AND(B71&gt;=B72,B71&lt;B73),"On target to meet PM","Not on target to meet PM"))</f>
        <v>Not on target to meet PM</v>
      </c>
      <c r="D71" s="85"/>
    </row>
    <row r="72" spans="1:4" ht="26.25" customHeight="1">
      <c r="A72" s="29" t="s">
        <v>44</v>
      </c>
      <c r="B72" s="31">
        <f>B73/12*6</f>
        <v>30.5</v>
      </c>
      <c r="C72" s="89"/>
      <c r="D72" s="85"/>
    </row>
    <row r="73" spans="1:4" ht="26.25" customHeight="1">
      <c r="A73" s="5" t="s">
        <v>29</v>
      </c>
      <c r="B73" s="6">
        <v>61</v>
      </c>
      <c r="C73" s="87"/>
      <c r="D73" s="86"/>
    </row>
    <row r="74" spans="1:4" ht="12.75">
      <c r="A74" s="2" t="s">
        <v>31</v>
      </c>
      <c r="B74" s="3" t="s">
        <v>4</v>
      </c>
      <c r="C74" s="3" t="s">
        <v>5</v>
      </c>
      <c r="D74" s="4" t="s">
        <v>33</v>
      </c>
    </row>
    <row r="75" spans="1:4" ht="53.25" customHeight="1">
      <c r="A75" s="5" t="s">
        <v>28</v>
      </c>
      <c r="B75" s="6">
        <v>0</v>
      </c>
      <c r="C75" s="88" t="str">
        <f>IF(AND(B75&gt;=B77),"Met PM",IF(AND(B75&gt;=B76,B75&lt;B77),"On target to meet PM","Not on target to meet PM"))</f>
        <v>Not on target to meet PM</v>
      </c>
      <c r="D75" s="85"/>
    </row>
    <row r="76" spans="1:4" ht="26.25" customHeight="1">
      <c r="A76" s="29" t="s">
        <v>44</v>
      </c>
      <c r="B76" s="31">
        <f>B77/12*6</f>
        <v>30.5</v>
      </c>
      <c r="C76" s="89"/>
      <c r="D76" s="85"/>
    </row>
    <row r="77" spans="1:4" ht="26.25" customHeight="1">
      <c r="A77" s="5" t="s">
        <v>29</v>
      </c>
      <c r="B77" s="6">
        <v>61</v>
      </c>
      <c r="C77" s="87"/>
      <c r="D77" s="86"/>
    </row>
    <row r="78" spans="1:4" ht="12.75">
      <c r="A78" s="2" t="s">
        <v>39</v>
      </c>
      <c r="B78" s="3" t="s">
        <v>4</v>
      </c>
      <c r="C78" s="3" t="s">
        <v>5</v>
      </c>
      <c r="D78" s="4" t="s">
        <v>33</v>
      </c>
    </row>
    <row r="79" spans="1:4" ht="53.25" customHeight="1">
      <c r="A79" s="5" t="s">
        <v>28</v>
      </c>
      <c r="B79" s="6">
        <v>0</v>
      </c>
      <c r="C79" s="88" t="str">
        <f>IF(AND(B79&gt;=B81),"Met PM",IF(AND(B79&gt;=B80,B79&lt;B81),"On target to meet PM","Not on target to meet PM"))</f>
        <v>Not on target to meet PM</v>
      </c>
      <c r="D79" s="85"/>
    </row>
    <row r="80" spans="1:4" ht="26.25" customHeight="1">
      <c r="A80" s="29" t="s">
        <v>44</v>
      </c>
      <c r="B80" s="31">
        <f>B81/12*6</f>
        <v>30.5</v>
      </c>
      <c r="C80" s="89"/>
      <c r="D80" s="85"/>
    </row>
    <row r="81" spans="1:4" ht="26.25" customHeight="1">
      <c r="A81" s="5" t="s">
        <v>29</v>
      </c>
      <c r="B81" s="6">
        <v>61</v>
      </c>
      <c r="C81" s="87"/>
      <c r="D81" s="86"/>
    </row>
    <row r="82" spans="1:4" ht="5.25" customHeight="1">
      <c r="A82" s="9"/>
      <c r="B82" s="21"/>
      <c r="C82" s="22"/>
      <c r="D82" s="23"/>
    </row>
    <row r="83" spans="1:4" ht="12.75">
      <c r="A83" s="90" t="s">
        <v>57</v>
      </c>
      <c r="B83" s="90"/>
      <c r="C83" s="90"/>
      <c r="D83" s="90"/>
    </row>
    <row r="84" ht="6" customHeight="1">
      <c r="A84" s="12"/>
    </row>
    <row r="85" spans="1:4" ht="12.75">
      <c r="A85" s="81" t="s">
        <v>30</v>
      </c>
      <c r="B85" s="82"/>
      <c r="C85" s="82"/>
      <c r="D85" s="83"/>
    </row>
    <row r="86" spans="1:4" ht="12.75">
      <c r="A86" s="11" t="s">
        <v>27</v>
      </c>
      <c r="B86" s="3" t="s">
        <v>4</v>
      </c>
      <c r="C86" s="3" t="s">
        <v>5</v>
      </c>
      <c r="D86" s="4" t="s">
        <v>33</v>
      </c>
    </row>
    <row r="87" spans="1:4" ht="53.25" customHeight="1">
      <c r="A87" s="13" t="s">
        <v>28</v>
      </c>
      <c r="B87" s="6">
        <v>35</v>
      </c>
      <c r="C87" s="76" t="str">
        <f>IF(AND(B87&gt;=B89),"Met PM",IF(AND(B87&gt;=B88,B87&lt;B89),"On target to meet PM","Not on target to meet PM"))</f>
        <v>On target to meet PM</v>
      </c>
      <c r="D87" s="85"/>
    </row>
    <row r="88" spans="1:4" ht="26.25" customHeight="1">
      <c r="A88" s="29" t="s">
        <v>44</v>
      </c>
      <c r="B88" s="6">
        <f>B89/12*6</f>
        <v>22.5</v>
      </c>
      <c r="C88" s="77"/>
      <c r="D88" s="85"/>
    </row>
    <row r="89" spans="1:4" ht="26.25" customHeight="1">
      <c r="A89" s="13" t="s">
        <v>29</v>
      </c>
      <c r="B89" s="6">
        <v>45</v>
      </c>
      <c r="C89" s="84"/>
      <c r="D89" s="86"/>
    </row>
    <row r="90" spans="1:4" ht="12.75">
      <c r="A90" s="81" t="s">
        <v>48</v>
      </c>
      <c r="B90" s="82"/>
      <c r="C90" s="82"/>
      <c r="D90" s="83"/>
    </row>
    <row r="91" spans="1:4" ht="12.75">
      <c r="A91" s="11" t="s">
        <v>49</v>
      </c>
      <c r="B91" s="3" t="s">
        <v>4</v>
      </c>
      <c r="C91" s="3" t="s">
        <v>5</v>
      </c>
      <c r="D91" s="4" t="s">
        <v>33</v>
      </c>
    </row>
    <row r="92" spans="1:4" ht="53.25" customHeight="1">
      <c r="A92" s="13" t="s">
        <v>28</v>
      </c>
      <c r="B92" s="6">
        <v>20</v>
      </c>
      <c r="C92" s="88" t="str">
        <f>IF(AND(B92&gt;=B95),"Met PM",IF(AND(B92&gt;=B93,B92&lt;B95),"On target to meet PM","Not on target to meet PM"))</f>
        <v>Not on target to meet PM</v>
      </c>
      <c r="D92" s="85"/>
    </row>
    <row r="93" spans="1:4" ht="26.25" customHeight="1">
      <c r="A93" s="29" t="s">
        <v>44</v>
      </c>
      <c r="B93" s="6">
        <f>B95/12*6</f>
        <v>32.5</v>
      </c>
      <c r="C93" s="89"/>
      <c r="D93" s="85"/>
    </row>
    <row r="94" spans="1:4" ht="26.25" customHeight="1" hidden="1">
      <c r="A94" s="29"/>
      <c r="B94" s="36">
        <v>0.1</v>
      </c>
      <c r="C94" s="32">
        <f>B94*B93</f>
        <v>3.25</v>
      </c>
      <c r="D94" s="85"/>
    </row>
    <row r="95" spans="1:4" ht="26.25" customHeight="1">
      <c r="A95" s="13" t="s">
        <v>29</v>
      </c>
      <c r="B95" s="6">
        <v>65</v>
      </c>
      <c r="C95" s="33"/>
      <c r="D95" s="86"/>
    </row>
    <row r="96" spans="1:4" ht="12.75">
      <c r="A96" s="81" t="s">
        <v>42</v>
      </c>
      <c r="B96" s="82"/>
      <c r="C96" s="82"/>
      <c r="D96" s="83"/>
    </row>
    <row r="97" spans="1:4" ht="12.75">
      <c r="A97" s="11" t="s">
        <v>50</v>
      </c>
      <c r="B97" s="3" t="s">
        <v>4</v>
      </c>
      <c r="C97" s="3" t="s">
        <v>5</v>
      </c>
      <c r="D97" s="4" t="s">
        <v>33</v>
      </c>
    </row>
    <row r="98" spans="1:4" ht="53.25" customHeight="1">
      <c r="A98" s="13" t="s">
        <v>28</v>
      </c>
      <c r="B98" s="6">
        <v>8</v>
      </c>
      <c r="C98" s="76" t="str">
        <f>IF(AND(B98&gt;=B100),"Met PM",IF(AND(B98&gt;=B99,B98&lt;B100),"On target to meet PM","Not on target to meet PM"))</f>
        <v>On target to meet PM</v>
      </c>
      <c r="D98" s="85"/>
    </row>
    <row r="99" spans="1:4" ht="26.25" customHeight="1">
      <c r="A99" s="29" t="s">
        <v>44</v>
      </c>
      <c r="B99" s="6">
        <f>B100/12*6</f>
        <v>5</v>
      </c>
      <c r="C99" s="77"/>
      <c r="D99" s="85"/>
    </row>
    <row r="100" spans="1:4" ht="26.25" customHeight="1">
      <c r="A100" s="13" t="s">
        <v>29</v>
      </c>
      <c r="B100" s="6">
        <v>10</v>
      </c>
      <c r="C100" s="84"/>
      <c r="D100" s="86"/>
    </row>
    <row r="101" spans="1:4" ht="12.75">
      <c r="A101" s="81" t="s">
        <v>51</v>
      </c>
      <c r="B101" s="82"/>
      <c r="C101" s="82"/>
      <c r="D101" s="83"/>
    </row>
    <row r="102" spans="1:4" ht="12.75">
      <c r="A102" s="11" t="s">
        <v>31</v>
      </c>
      <c r="B102" s="3" t="s">
        <v>4</v>
      </c>
      <c r="C102" s="3" t="s">
        <v>5</v>
      </c>
      <c r="D102" s="4" t="s">
        <v>33</v>
      </c>
    </row>
    <row r="103" spans="1:4" ht="53.25" customHeight="1">
      <c r="A103" s="13" t="s">
        <v>28</v>
      </c>
      <c r="B103" s="6">
        <v>7</v>
      </c>
      <c r="C103" s="76" t="str">
        <f>IF(AND(B103&gt;=B106),"Met PM",IF(AND(B104-C105&lt;=B103,B103&gt;=B104-C105),"On target to meet PM","Not on target to meet PM"))</f>
        <v>Met PM</v>
      </c>
      <c r="D103" s="78"/>
    </row>
    <row r="104" spans="1:4" ht="26.25" customHeight="1">
      <c r="A104" s="29" t="s">
        <v>44</v>
      </c>
      <c r="B104" s="6">
        <f>B106/12*6</f>
        <v>3</v>
      </c>
      <c r="C104" s="77"/>
      <c r="D104" s="79"/>
    </row>
    <row r="105" spans="1:4" ht="26.25" customHeight="1" hidden="1">
      <c r="A105" s="29"/>
      <c r="B105" s="36">
        <v>0.1</v>
      </c>
      <c r="C105" s="32">
        <f>B104*B105</f>
        <v>0.30000000000000004</v>
      </c>
      <c r="D105" s="79"/>
    </row>
    <row r="106" spans="1:4" ht="26.25" customHeight="1">
      <c r="A106" s="13" t="s">
        <v>29</v>
      </c>
      <c r="B106" s="6">
        <v>6</v>
      </c>
      <c r="C106" s="34"/>
      <c r="D106" s="80"/>
    </row>
    <row r="107" spans="1:4" ht="12.75">
      <c r="A107" s="81" t="s">
        <v>52</v>
      </c>
      <c r="B107" s="82"/>
      <c r="C107" s="82"/>
      <c r="D107" s="83"/>
    </row>
    <row r="108" spans="1:4" ht="12.75">
      <c r="A108" s="11" t="s">
        <v>53</v>
      </c>
      <c r="B108" s="3" t="s">
        <v>4</v>
      </c>
      <c r="C108" s="3" t="s">
        <v>5</v>
      </c>
      <c r="D108" s="4" t="s">
        <v>33</v>
      </c>
    </row>
    <row r="109" spans="1:4" ht="53.25" customHeight="1">
      <c r="A109" s="13" t="s">
        <v>28</v>
      </c>
      <c r="B109" s="6">
        <v>26</v>
      </c>
      <c r="C109" s="88" t="str">
        <f>IF(AND(B109&gt;=B112),"Met PM",IF(AND(B110-C111&lt;=B109,B109&gt;=B110-C111),"On target to meet PM","Not on target to meet PM"))</f>
        <v>Not on target to meet PM</v>
      </c>
      <c r="D109" s="78"/>
    </row>
    <row r="110" spans="1:4" ht="26.25" customHeight="1">
      <c r="A110" s="29" t="s">
        <v>44</v>
      </c>
      <c r="B110" s="6">
        <f>B112/12*6</f>
        <v>35.5</v>
      </c>
      <c r="C110" s="89"/>
      <c r="D110" s="79"/>
    </row>
    <row r="111" spans="1:4" ht="26.25" customHeight="1" hidden="1">
      <c r="A111" s="29"/>
      <c r="B111" s="36">
        <v>0.1</v>
      </c>
      <c r="C111" s="32">
        <f>B110*B111</f>
        <v>3.5500000000000003</v>
      </c>
      <c r="D111" s="79"/>
    </row>
    <row r="112" spans="1:4" ht="26.25" customHeight="1">
      <c r="A112" s="13" t="s">
        <v>29</v>
      </c>
      <c r="B112" s="6">
        <v>71</v>
      </c>
      <c r="C112" s="34"/>
      <c r="D112" s="80"/>
    </row>
    <row r="113" ht="10.5" customHeight="1">
      <c r="A113" s="12"/>
    </row>
    <row r="114" spans="1:4" ht="12.75">
      <c r="A114" s="90" t="s">
        <v>59</v>
      </c>
      <c r="B114" s="90"/>
      <c r="C114" s="90"/>
      <c r="D114" s="90"/>
    </row>
    <row r="115" ht="8.25" customHeight="1">
      <c r="A115" s="12"/>
    </row>
    <row r="116" spans="1:4" ht="40.5" customHeight="1">
      <c r="A116" s="75" t="s">
        <v>68</v>
      </c>
      <c r="B116" s="75"/>
      <c r="C116" s="75"/>
      <c r="D116" s="75"/>
    </row>
  </sheetData>
  <sheetProtection sheet="1" objects="1" scenarios="1"/>
  <protectedRanges>
    <protectedRange sqref="D8 D12 D17 D21 D87 D32 D98 D92 D49 D53 D57 D61 D67 D71 D75 D79 D27" name="Range1_1"/>
    <protectedRange sqref="D103" name="Range1_1_1"/>
    <protectedRange sqref="D109" name="Range1_2"/>
    <protectedRange sqref="D37" name="Range1_3"/>
    <protectedRange sqref="D42" name="Range1_4"/>
  </protectedRanges>
  <mergeCells count="59">
    <mergeCell ref="A6:D6"/>
    <mergeCell ref="A1:D1"/>
    <mergeCell ref="A2:D2"/>
    <mergeCell ref="A3:C3"/>
    <mergeCell ref="A4:C4"/>
    <mergeCell ref="D3:D4"/>
    <mergeCell ref="C37:C38"/>
    <mergeCell ref="D37:D40"/>
    <mergeCell ref="C8:C10"/>
    <mergeCell ref="D8:D10"/>
    <mergeCell ref="D12:D15"/>
    <mergeCell ref="C17:C19"/>
    <mergeCell ref="D17:D19"/>
    <mergeCell ref="C32:C33"/>
    <mergeCell ref="D32:D35"/>
    <mergeCell ref="A25:D25"/>
    <mergeCell ref="C21:C23"/>
    <mergeCell ref="D21:D23"/>
    <mergeCell ref="C27:C28"/>
    <mergeCell ref="D27:D28"/>
    <mergeCell ref="C42:C43"/>
    <mergeCell ref="D42:D45"/>
    <mergeCell ref="A47:D47"/>
    <mergeCell ref="C49:C51"/>
    <mergeCell ref="D49:D51"/>
    <mergeCell ref="C53:C55"/>
    <mergeCell ref="D53:D55"/>
    <mergeCell ref="C57:C59"/>
    <mergeCell ref="D57:D59"/>
    <mergeCell ref="C61:C63"/>
    <mergeCell ref="D61:D63"/>
    <mergeCell ref="A65:D65"/>
    <mergeCell ref="C67:C69"/>
    <mergeCell ref="D67:D69"/>
    <mergeCell ref="C71:C73"/>
    <mergeCell ref="D71:D73"/>
    <mergeCell ref="C75:C77"/>
    <mergeCell ref="D75:D77"/>
    <mergeCell ref="C79:C81"/>
    <mergeCell ref="D79:D81"/>
    <mergeCell ref="A83:D83"/>
    <mergeCell ref="A85:D85"/>
    <mergeCell ref="C98:C100"/>
    <mergeCell ref="D98:D100"/>
    <mergeCell ref="A101:D101"/>
    <mergeCell ref="C87:C89"/>
    <mergeCell ref="D87:D89"/>
    <mergeCell ref="A90:D90"/>
    <mergeCell ref="D92:D95"/>
    <mergeCell ref="C12:C13"/>
    <mergeCell ref="C92:C93"/>
    <mergeCell ref="A114:D114"/>
    <mergeCell ref="A116:D116"/>
    <mergeCell ref="C103:C104"/>
    <mergeCell ref="D103:D106"/>
    <mergeCell ref="A107:D107"/>
    <mergeCell ref="C109:C110"/>
    <mergeCell ref="D109:D112"/>
    <mergeCell ref="A96:D96"/>
  </mergeCells>
  <printOptions/>
  <pageMargins left="0.33" right="0.4" top="0.52" bottom="0.72" header="0.5" footer="0.5"/>
  <pageSetup horizontalDpi="600" verticalDpi="600" orientation="portrait" scale="96" r:id="rId1"/>
  <headerFooter alignWithMargins="0">
    <oddFooter>&amp;L&amp;9 01/14/2011 &amp;A&amp;R&amp;9CCSC HOM 11-04 Page &amp;P of &amp;N</oddFooter>
  </headerFooter>
  <rowBreaks count="1" manualBreakCount="1">
    <brk id="24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E92"/>
  <sheetViews>
    <sheetView view="pageBreakPreview" zoomScale="85" zoomScaleNormal="115" zoomScaleSheetLayoutView="85" workbookViewId="0" topLeftCell="A1">
      <selection activeCell="H12" sqref="H12"/>
    </sheetView>
  </sheetViews>
  <sheetFormatPr defaultColWidth="9.140625" defaultRowHeight="12.75"/>
  <cols>
    <col min="1" max="1" width="14.28125" style="0" customWidth="1"/>
    <col min="2" max="2" width="9.57421875" style="0" customWidth="1"/>
    <col min="3" max="3" width="17.28125" style="0" customWidth="1"/>
    <col min="4" max="4" width="59.28125" style="0" customWidth="1"/>
  </cols>
  <sheetData>
    <row r="1" spans="1:5" ht="39.75" customHeight="1">
      <c r="A1" s="96" t="s">
        <v>64</v>
      </c>
      <c r="B1" s="96"/>
      <c r="C1" s="96"/>
      <c r="D1" s="96"/>
      <c r="E1" s="14"/>
    </row>
    <row r="2" spans="1:4" ht="15.75">
      <c r="A2" s="97" t="s">
        <v>23</v>
      </c>
      <c r="B2" s="98"/>
      <c r="C2" s="98"/>
      <c r="D2" s="99"/>
    </row>
    <row r="3" spans="1:4" ht="60" customHeight="1">
      <c r="A3" s="100" t="s">
        <v>9</v>
      </c>
      <c r="B3" s="101"/>
      <c r="C3" s="102"/>
      <c r="D3" s="103" t="s">
        <v>67</v>
      </c>
    </row>
    <row r="4" spans="1:4" ht="84.75" customHeight="1">
      <c r="A4" s="100" t="s">
        <v>3</v>
      </c>
      <c r="B4" s="101"/>
      <c r="C4" s="102"/>
      <c r="D4" s="104"/>
    </row>
    <row r="5" ht="6.75" customHeight="1"/>
    <row r="6" spans="1:4" ht="12.75">
      <c r="A6" s="91" t="s">
        <v>34</v>
      </c>
      <c r="B6" s="92"/>
      <c r="C6" s="92"/>
      <c r="D6" s="93"/>
    </row>
    <row r="7" spans="1:4" ht="12.75">
      <c r="A7" s="2" t="s">
        <v>27</v>
      </c>
      <c r="B7" s="3" t="s">
        <v>4</v>
      </c>
      <c r="C7" s="3" t="s">
        <v>5</v>
      </c>
      <c r="D7" s="4" t="s">
        <v>33</v>
      </c>
    </row>
    <row r="8" spans="1:4" ht="53.25" customHeight="1">
      <c r="A8" s="5" t="s">
        <v>28</v>
      </c>
      <c r="B8" s="6">
        <v>123</v>
      </c>
      <c r="C8" s="88" t="str">
        <f>IF(AND(B8&gt;=B10),"Met PM",IF(AND(B8&gt;=B9,B8&lt;B10),"On target to meet PM","Not on target to meet PM"))</f>
        <v>Not on target to meet PM</v>
      </c>
      <c r="D8" s="85"/>
    </row>
    <row r="9" spans="1:4" ht="26.25" customHeight="1">
      <c r="A9" s="29" t="s">
        <v>44</v>
      </c>
      <c r="B9" s="6">
        <f>B10/12*6</f>
        <v>175</v>
      </c>
      <c r="C9" s="89"/>
      <c r="D9" s="85"/>
    </row>
    <row r="10" spans="1:4" ht="26.25" customHeight="1">
      <c r="A10" s="5" t="s">
        <v>29</v>
      </c>
      <c r="B10" s="6">
        <v>350</v>
      </c>
      <c r="C10" s="33"/>
      <c r="D10" s="86"/>
    </row>
    <row r="11" spans="1:4" ht="12.75">
      <c r="A11" s="57" t="s">
        <v>32</v>
      </c>
      <c r="B11" s="26" t="s">
        <v>4</v>
      </c>
      <c r="C11" s="26" t="s">
        <v>5</v>
      </c>
      <c r="D11" s="27" t="s">
        <v>33</v>
      </c>
    </row>
    <row r="12" spans="1:4" ht="53.25" customHeight="1">
      <c r="A12" s="58" t="s">
        <v>28</v>
      </c>
      <c r="B12" s="59">
        <v>74</v>
      </c>
      <c r="C12" s="76" t="str">
        <f>IF(AND(B12&gt;=B14),"Met PM",IF(AND(B12&gt;=B13,B12&lt;B14),"On target to meet PM","Not on target to meet PM"))</f>
        <v>Met PM</v>
      </c>
      <c r="D12" s="94"/>
    </row>
    <row r="13" spans="1:4" ht="26.25" customHeight="1">
      <c r="A13" s="29" t="s">
        <v>44</v>
      </c>
      <c r="B13" s="6">
        <f>B14/12*6</f>
        <v>30</v>
      </c>
      <c r="C13" s="77"/>
      <c r="D13" s="95"/>
    </row>
    <row r="14" spans="1:4" ht="26.25" customHeight="1">
      <c r="A14" s="5" t="s">
        <v>29</v>
      </c>
      <c r="B14" s="59">
        <v>60</v>
      </c>
      <c r="C14" s="84"/>
      <c r="D14" s="114"/>
    </row>
    <row r="15" spans="1:4" ht="12.75">
      <c r="A15" s="2" t="s">
        <v>38</v>
      </c>
      <c r="B15" s="28" t="s">
        <v>4</v>
      </c>
      <c r="C15" s="26" t="s">
        <v>5</v>
      </c>
      <c r="D15" s="27" t="s">
        <v>33</v>
      </c>
    </row>
    <row r="16" spans="1:4" ht="53.25" customHeight="1">
      <c r="A16" s="5" t="s">
        <v>28</v>
      </c>
      <c r="B16" s="6">
        <v>54</v>
      </c>
      <c r="C16" s="76" t="str">
        <f>IF(AND(B16&gt;=B18),"Met PM",IF(AND(B16&gt;=B17,B16&lt;B18),"On target to meet PM","Not on target to meet PM"))</f>
        <v>On target to meet PM</v>
      </c>
      <c r="D16" s="94"/>
    </row>
    <row r="17" spans="1:4" ht="26.25" customHeight="1">
      <c r="A17" s="29" t="s">
        <v>44</v>
      </c>
      <c r="B17" s="6">
        <f>B18/12*6</f>
        <v>30</v>
      </c>
      <c r="C17" s="77"/>
      <c r="D17" s="95"/>
    </row>
    <row r="18" spans="1:4" ht="26.25" customHeight="1">
      <c r="A18" s="5" t="s">
        <v>29</v>
      </c>
      <c r="B18" s="6">
        <v>60</v>
      </c>
      <c r="C18" s="84"/>
      <c r="D18" s="114"/>
    </row>
    <row r="19" spans="1:4" ht="12.75">
      <c r="A19" s="60" t="s">
        <v>39</v>
      </c>
      <c r="B19" s="26" t="s">
        <v>4</v>
      </c>
      <c r="C19" s="26" t="s">
        <v>5</v>
      </c>
      <c r="D19" s="27" t="s">
        <v>33</v>
      </c>
    </row>
    <row r="20" spans="1:4" ht="53.25" customHeight="1">
      <c r="A20" s="58" t="s">
        <v>28</v>
      </c>
      <c r="B20" s="59">
        <v>97</v>
      </c>
      <c r="C20" s="88" t="str">
        <f>IF(AND(B20&gt;=B23),"Met PM",IF(AND(B21-C22&lt;=B20,B20&gt;=B21-C22),"On target to meet PM","Not on target to meet PM"))</f>
        <v>Not on target to meet PM</v>
      </c>
      <c r="D20" s="112"/>
    </row>
    <row r="21" spans="1:4" ht="26.25" customHeight="1">
      <c r="A21" s="29" t="s">
        <v>44</v>
      </c>
      <c r="B21" s="6">
        <f>B23/12*6</f>
        <v>375</v>
      </c>
      <c r="C21" s="89"/>
      <c r="D21" s="85"/>
    </row>
    <row r="22" spans="1:4" ht="26.25" customHeight="1" hidden="1">
      <c r="A22" s="29"/>
      <c r="B22" s="36">
        <v>0.1</v>
      </c>
      <c r="C22" s="32">
        <f>B22*B21</f>
        <v>37.5</v>
      </c>
      <c r="D22" s="85"/>
    </row>
    <row r="23" spans="1:4" ht="26.25" customHeight="1">
      <c r="A23" s="5" t="s">
        <v>29</v>
      </c>
      <c r="B23" s="59">
        <v>750</v>
      </c>
      <c r="C23" s="34"/>
      <c r="D23" s="86"/>
    </row>
    <row r="24" spans="1:4" ht="12.75">
      <c r="A24" s="61"/>
      <c r="B24" s="62"/>
      <c r="C24" s="63"/>
      <c r="D24" s="63"/>
    </row>
    <row r="25" spans="1:4" ht="12.75">
      <c r="A25" s="18" t="s">
        <v>35</v>
      </c>
      <c r="B25" s="19"/>
      <c r="C25" s="19"/>
      <c r="D25" s="20"/>
    </row>
    <row r="26" spans="1:4" ht="12.75">
      <c r="A26" s="2" t="s">
        <v>27</v>
      </c>
      <c r="B26" s="26" t="s">
        <v>4</v>
      </c>
      <c r="C26" s="26" t="s">
        <v>5</v>
      </c>
      <c r="D26" s="27" t="s">
        <v>33</v>
      </c>
    </row>
    <row r="27" spans="1:4" ht="53.25" customHeight="1">
      <c r="A27" s="58" t="s">
        <v>28</v>
      </c>
      <c r="B27" s="59">
        <v>58</v>
      </c>
      <c r="C27" s="76" t="str">
        <f>IF(AND(B27&gt;=B29),"Met PM",IF(AND(B27&gt;=B28,B27&lt;B29),"On target to meet PM","Not on target to meet PM"))</f>
        <v>Met PM</v>
      </c>
      <c r="D27" s="94"/>
    </row>
    <row r="28" spans="1:4" ht="26.25" customHeight="1">
      <c r="A28" s="29" t="s">
        <v>44</v>
      </c>
      <c r="B28" s="6">
        <f>B29/12*6</f>
        <v>20</v>
      </c>
      <c r="C28" s="77"/>
      <c r="D28" s="95"/>
    </row>
    <row r="29" spans="1:4" ht="26.25" customHeight="1">
      <c r="A29" s="8" t="s">
        <v>29</v>
      </c>
      <c r="B29" s="59">
        <v>40</v>
      </c>
      <c r="C29" s="84"/>
      <c r="D29" s="114"/>
    </row>
    <row r="30" spans="1:4" ht="12.75">
      <c r="A30" s="2" t="s">
        <v>32</v>
      </c>
      <c r="B30" s="28" t="s">
        <v>4</v>
      </c>
      <c r="C30" s="26" t="s">
        <v>5</v>
      </c>
      <c r="D30" s="27" t="s">
        <v>33</v>
      </c>
    </row>
    <row r="31" spans="1:4" ht="53.25" customHeight="1">
      <c r="A31" s="5" t="s">
        <v>28</v>
      </c>
      <c r="B31" s="6">
        <v>0</v>
      </c>
      <c r="C31" s="88" t="str">
        <f>IF(AND(B31&gt;=B34),"Met PM",IF(AND(B32-C33&lt;=B31,B31&gt;=B32-C33),"On target to meet PM","Not on target to meet PM"))</f>
        <v>Not on target to meet PM</v>
      </c>
      <c r="D31" s="112"/>
    </row>
    <row r="32" spans="1:4" ht="26.25" customHeight="1">
      <c r="A32" s="29" t="s">
        <v>44</v>
      </c>
      <c r="B32" s="6">
        <f>B34/12*6</f>
        <v>20</v>
      </c>
      <c r="C32" s="89"/>
      <c r="D32" s="85"/>
    </row>
    <row r="33" spans="1:4" ht="26.25" customHeight="1" hidden="1">
      <c r="A33" s="29"/>
      <c r="B33" s="36">
        <v>0.1</v>
      </c>
      <c r="C33" s="32">
        <f>B33*B32</f>
        <v>2</v>
      </c>
      <c r="D33" s="85"/>
    </row>
    <row r="34" spans="1:4" ht="26.25" customHeight="1">
      <c r="A34" s="5" t="s">
        <v>29</v>
      </c>
      <c r="B34" s="6">
        <v>40</v>
      </c>
      <c r="C34" s="34"/>
      <c r="D34" s="86"/>
    </row>
    <row r="35" spans="1:4" ht="12.75">
      <c r="A35" s="60" t="s">
        <v>38</v>
      </c>
      <c r="B35" s="3" t="s">
        <v>4</v>
      </c>
      <c r="C35" s="3" t="s">
        <v>5</v>
      </c>
      <c r="D35" s="4" t="s">
        <v>33</v>
      </c>
    </row>
    <row r="36" spans="1:4" ht="43.5" customHeight="1">
      <c r="A36" s="5" t="s">
        <v>28</v>
      </c>
      <c r="B36" s="6">
        <v>0</v>
      </c>
      <c r="C36" s="88" t="str">
        <f>IF(AND(B36&gt;=B39),"Met PM",IF(AND(B37-C38&lt;=B36,B36&gt;=B37-C38),"On target to meet PM","Not on target to meet PM"))</f>
        <v>Not on target to meet PM</v>
      </c>
      <c r="D36" s="112"/>
    </row>
    <row r="37" spans="1:4" ht="43.5" customHeight="1">
      <c r="A37" s="29" t="s">
        <v>44</v>
      </c>
      <c r="B37" s="6">
        <f>B39/12*6</f>
        <v>20</v>
      </c>
      <c r="C37" s="89"/>
      <c r="D37" s="85"/>
    </row>
    <row r="38" spans="1:4" ht="26.25" customHeight="1" hidden="1">
      <c r="A38" s="29"/>
      <c r="B38" s="36">
        <v>0.1</v>
      </c>
      <c r="C38" s="32">
        <f>B38*B37</f>
        <v>2</v>
      </c>
      <c r="D38" s="85"/>
    </row>
    <row r="39" spans="1:4" ht="25.5" customHeight="1">
      <c r="A39" s="58" t="s">
        <v>29</v>
      </c>
      <c r="B39" s="59">
        <v>40</v>
      </c>
      <c r="C39" s="34"/>
      <c r="D39" s="86"/>
    </row>
    <row r="40" spans="1:4" ht="12.75">
      <c r="A40" s="2" t="s">
        <v>39</v>
      </c>
      <c r="B40" s="3" t="s">
        <v>4</v>
      </c>
      <c r="C40" s="3" t="s">
        <v>5</v>
      </c>
      <c r="D40" s="4" t="s">
        <v>33</v>
      </c>
    </row>
    <row r="41" spans="1:4" ht="53.25" customHeight="1">
      <c r="A41" s="5" t="s">
        <v>28</v>
      </c>
      <c r="B41" s="6">
        <v>0</v>
      </c>
      <c r="C41" s="88" t="str">
        <f>IF(AND(B41&gt;=B44),"Met PM",IF(AND(B42-C43&lt;=B41,B41&gt;=B42-C43),"On target to meet PM","Not on target to meet PM"))</f>
        <v>Not on target to meet PM</v>
      </c>
      <c r="D41" s="112"/>
    </row>
    <row r="42" spans="1:4" ht="26.25" customHeight="1">
      <c r="A42" s="29" t="s">
        <v>44</v>
      </c>
      <c r="B42" s="6">
        <f>B44/12*6</f>
        <v>20</v>
      </c>
      <c r="C42" s="89"/>
      <c r="D42" s="85"/>
    </row>
    <row r="43" spans="1:4" ht="26.25" customHeight="1" hidden="1">
      <c r="A43" s="29"/>
      <c r="B43" s="36">
        <v>0.1</v>
      </c>
      <c r="C43" s="32">
        <f>B43*B42</f>
        <v>2</v>
      </c>
      <c r="D43" s="85"/>
    </row>
    <row r="44" spans="1:4" ht="26.25" customHeight="1">
      <c r="A44" s="5" t="s">
        <v>29</v>
      </c>
      <c r="B44" s="6">
        <v>40</v>
      </c>
      <c r="C44" s="34"/>
      <c r="D44" s="86"/>
    </row>
    <row r="45" ht="12.75">
      <c r="A45" s="9"/>
    </row>
    <row r="46" spans="1:4" ht="12.75">
      <c r="A46" s="18" t="s">
        <v>36</v>
      </c>
      <c r="B46" s="19"/>
      <c r="C46" s="19"/>
      <c r="D46" s="20"/>
    </row>
    <row r="47" spans="1:4" ht="12.75">
      <c r="A47" s="64" t="s">
        <v>27</v>
      </c>
      <c r="B47" s="26" t="s">
        <v>4</v>
      </c>
      <c r="C47" s="26" t="s">
        <v>5</v>
      </c>
      <c r="D47" s="27" t="s">
        <v>33</v>
      </c>
    </row>
    <row r="48" spans="1:4" ht="53.25" customHeight="1">
      <c r="A48" s="8" t="s">
        <v>28</v>
      </c>
      <c r="B48" s="6">
        <v>688</v>
      </c>
      <c r="C48" s="88" t="str">
        <f>IF(AND(B48&gt;=B50),"Met PM",IF(AND(B48&gt;=B49,B48&lt;B50),"On target to meet PM","Not on target to meet PM"))</f>
        <v>Not on target to meet PM</v>
      </c>
      <c r="D48" s="94"/>
    </row>
    <row r="49" spans="1:4" ht="26.25" customHeight="1">
      <c r="A49" s="29" t="s">
        <v>44</v>
      </c>
      <c r="B49" s="6">
        <f>B50/12*6</f>
        <v>50000</v>
      </c>
      <c r="C49" s="89"/>
      <c r="D49" s="95"/>
    </row>
    <row r="50" spans="1:4" ht="26.25" customHeight="1">
      <c r="A50" s="8" t="s">
        <v>29</v>
      </c>
      <c r="B50" s="6">
        <v>100000</v>
      </c>
      <c r="C50" s="33"/>
      <c r="D50" s="114"/>
    </row>
    <row r="51" spans="1:4" ht="12.75">
      <c r="A51" s="2" t="s">
        <v>32</v>
      </c>
      <c r="B51" s="26" t="s">
        <v>4</v>
      </c>
      <c r="C51" s="26" t="s">
        <v>5</v>
      </c>
      <c r="D51" s="27" t="s">
        <v>33</v>
      </c>
    </row>
    <row r="52" spans="1:4" ht="53.25" customHeight="1">
      <c r="A52" s="5" t="s">
        <v>28</v>
      </c>
      <c r="B52" s="6">
        <v>91223</v>
      </c>
      <c r="C52" s="76" t="str">
        <f>IF(AND(B52&gt;=B54),"Met PM",IF(AND(B52&gt;=B53,B52&lt;B54),"On target to meet PM","Not on target to meet PM"))</f>
        <v>On target to meet PM</v>
      </c>
      <c r="D52" s="94"/>
    </row>
    <row r="53" spans="1:4" ht="26.25" customHeight="1">
      <c r="A53" s="29" t="s">
        <v>44</v>
      </c>
      <c r="B53" s="6">
        <f>B54/12*6</f>
        <v>50000</v>
      </c>
      <c r="C53" s="77"/>
      <c r="D53" s="95"/>
    </row>
    <row r="54" spans="1:4" ht="26.25" customHeight="1">
      <c r="A54" s="5" t="s">
        <v>29</v>
      </c>
      <c r="B54" s="6">
        <v>100000</v>
      </c>
      <c r="C54" s="84"/>
      <c r="D54" s="114"/>
    </row>
    <row r="55" spans="1:4" ht="12.75">
      <c r="A55" s="2" t="s">
        <v>38</v>
      </c>
      <c r="B55" s="26" t="s">
        <v>4</v>
      </c>
      <c r="C55" s="26" t="s">
        <v>5</v>
      </c>
      <c r="D55" s="27" t="s">
        <v>33</v>
      </c>
    </row>
    <row r="56" spans="1:4" ht="53.25" customHeight="1">
      <c r="A56" s="5" t="s">
        <v>28</v>
      </c>
      <c r="B56" s="6">
        <v>610</v>
      </c>
      <c r="C56" s="88" t="str">
        <f>IF(AND(B56&gt;=B58),"Met PM",IF(AND(B56&gt;=B57,B56&lt;B58),"On target to meet PM","Not on target to meet PM"))</f>
        <v>Not on target to meet PM</v>
      </c>
      <c r="D56" s="94"/>
    </row>
    <row r="57" spans="1:4" ht="26.25" customHeight="1">
      <c r="A57" s="29" t="s">
        <v>44</v>
      </c>
      <c r="B57" s="6">
        <f>B58/12*6</f>
        <v>37500</v>
      </c>
      <c r="C57" s="89"/>
      <c r="D57" s="95"/>
    </row>
    <row r="58" spans="1:4" ht="26.25" customHeight="1">
      <c r="A58" s="5" t="s">
        <v>29</v>
      </c>
      <c r="B58" s="6">
        <v>75000</v>
      </c>
      <c r="C58" s="33"/>
      <c r="D58" s="114"/>
    </row>
    <row r="59" spans="1:4" ht="12.75">
      <c r="A59" s="2" t="s">
        <v>39</v>
      </c>
      <c r="B59" s="26" t="s">
        <v>4</v>
      </c>
      <c r="C59" s="26" t="s">
        <v>5</v>
      </c>
      <c r="D59" s="27" t="s">
        <v>33</v>
      </c>
    </row>
    <row r="60" spans="1:4" ht="53.25" customHeight="1">
      <c r="A60" s="5" t="s">
        <v>28</v>
      </c>
      <c r="B60" s="6">
        <v>978</v>
      </c>
      <c r="C60" s="88" t="str">
        <f>IF(AND(B60&gt;=B62),"Met PM",IF(AND(B60&gt;=B61,B60&lt;B62),"On target to meet PM","Not on target to meet PM"))</f>
        <v>Not on target to meet PM</v>
      </c>
      <c r="D60" s="94"/>
    </row>
    <row r="61" spans="1:4" ht="26.25" customHeight="1">
      <c r="A61" s="29" t="s">
        <v>44</v>
      </c>
      <c r="B61" s="6">
        <f>B62/12*6</f>
        <v>50000</v>
      </c>
      <c r="C61" s="89"/>
      <c r="D61" s="95"/>
    </row>
    <row r="62" spans="1:4" ht="26.25" customHeight="1">
      <c r="A62" s="5" t="s">
        <v>29</v>
      </c>
      <c r="B62" s="6">
        <v>100000</v>
      </c>
      <c r="C62" s="33"/>
      <c r="D62" s="114"/>
    </row>
    <row r="63" ht="12.75">
      <c r="A63" s="12"/>
    </row>
    <row r="64" spans="1:4" ht="12.75">
      <c r="A64" s="18" t="s">
        <v>37</v>
      </c>
      <c r="B64" s="19"/>
      <c r="C64" s="19"/>
      <c r="D64" s="20"/>
    </row>
    <row r="65" spans="1:4" ht="12.75">
      <c r="A65" s="11" t="s">
        <v>27</v>
      </c>
      <c r="B65" s="26" t="s">
        <v>4</v>
      </c>
      <c r="C65" s="26" t="s">
        <v>5</v>
      </c>
      <c r="D65" s="27" t="s">
        <v>33</v>
      </c>
    </row>
    <row r="66" spans="1:4" ht="53.25" customHeight="1">
      <c r="A66" s="8" t="s">
        <v>28</v>
      </c>
      <c r="B66" s="6">
        <v>127</v>
      </c>
      <c r="C66" s="76" t="str">
        <f>IF(AND(B66&gt;=B68),"Met PM",IF(AND(B66&gt;=B67,B66&lt;B68),"On target to meet PM","Not on target to meet PM"))</f>
        <v>Met PM</v>
      </c>
      <c r="D66" s="94"/>
    </row>
    <row r="67" spans="1:4" ht="26.25" customHeight="1">
      <c r="A67" s="29" t="s">
        <v>44</v>
      </c>
      <c r="B67" s="6">
        <f>B68/12*6</f>
        <v>50</v>
      </c>
      <c r="C67" s="77"/>
      <c r="D67" s="95"/>
    </row>
    <row r="68" spans="1:4" ht="26.25" customHeight="1">
      <c r="A68" s="8" t="s">
        <v>29</v>
      </c>
      <c r="B68" s="6">
        <v>100</v>
      </c>
      <c r="C68" s="84"/>
      <c r="D68" s="114"/>
    </row>
    <row r="69" spans="1:4" ht="12.75">
      <c r="A69" s="2" t="s">
        <v>32</v>
      </c>
      <c r="B69" s="26" t="s">
        <v>4</v>
      </c>
      <c r="C69" s="26" t="s">
        <v>5</v>
      </c>
      <c r="D69" s="27" t="s">
        <v>33</v>
      </c>
    </row>
    <row r="70" spans="1:4" ht="53.25" customHeight="1">
      <c r="A70" s="5" t="s">
        <v>28</v>
      </c>
      <c r="B70" s="6">
        <v>0</v>
      </c>
      <c r="C70" s="88" t="str">
        <f>IF(AND(B70&gt;=B72),"Met PM",IF(AND(B70&gt;=B71,B70&lt;B72),"On target to meet PM","Not on target to meet PM"))</f>
        <v>Not on target to meet PM</v>
      </c>
      <c r="D70" s="94"/>
    </row>
    <row r="71" spans="1:4" ht="26.25" customHeight="1">
      <c r="A71" s="29" t="s">
        <v>44</v>
      </c>
      <c r="B71" s="31">
        <f>B72/12*6</f>
        <v>50</v>
      </c>
      <c r="C71" s="89"/>
      <c r="D71" s="95"/>
    </row>
    <row r="72" spans="1:4" ht="26.25" customHeight="1">
      <c r="A72" s="5" t="s">
        <v>29</v>
      </c>
      <c r="B72" s="6">
        <v>100</v>
      </c>
      <c r="C72" s="33"/>
      <c r="D72" s="114"/>
    </row>
    <row r="73" spans="1:4" ht="12.75">
      <c r="A73" s="2" t="s">
        <v>38</v>
      </c>
      <c r="B73" s="26" t="s">
        <v>4</v>
      </c>
      <c r="C73" s="26" t="s">
        <v>5</v>
      </c>
      <c r="D73" s="27" t="s">
        <v>33</v>
      </c>
    </row>
    <row r="74" spans="1:4" ht="53.25" customHeight="1">
      <c r="A74" s="5" t="s">
        <v>28</v>
      </c>
      <c r="B74" s="6">
        <v>0</v>
      </c>
      <c r="C74" s="88" t="str">
        <f>IF(AND(B74&gt;=B76),"Met PM",IF(AND(B74&gt;=B75,B74&lt;B76),"On target to meet PM","Not on target to meet PM"))</f>
        <v>Not on target to meet PM</v>
      </c>
      <c r="D74" s="94"/>
    </row>
    <row r="75" spans="1:4" ht="26.25" customHeight="1">
      <c r="A75" s="29" t="s">
        <v>44</v>
      </c>
      <c r="B75" s="31">
        <f>B76/12*6</f>
        <v>20</v>
      </c>
      <c r="C75" s="89"/>
      <c r="D75" s="95"/>
    </row>
    <row r="76" spans="1:4" ht="26.25" customHeight="1">
      <c r="A76" s="5" t="s">
        <v>29</v>
      </c>
      <c r="B76" s="6">
        <v>40</v>
      </c>
      <c r="C76" s="33"/>
      <c r="D76" s="114"/>
    </row>
    <row r="77" spans="1:4" ht="12.75">
      <c r="A77" s="2" t="s">
        <v>39</v>
      </c>
      <c r="B77" s="26" t="s">
        <v>4</v>
      </c>
      <c r="C77" s="26" t="s">
        <v>5</v>
      </c>
      <c r="D77" s="27" t="s">
        <v>33</v>
      </c>
    </row>
    <row r="78" spans="1:4" ht="53.25" customHeight="1">
      <c r="A78" s="5" t="s">
        <v>28</v>
      </c>
      <c r="B78" s="6">
        <v>10</v>
      </c>
      <c r="C78" s="88" t="str">
        <f>IF(AND(B78&gt;=B80),"Met PM",IF(AND(B78&gt;=B79,B78&lt;B80),"On target to meet PM","Not on target to meet PM"))</f>
        <v>Not on target to meet PM</v>
      </c>
      <c r="D78" s="94"/>
    </row>
    <row r="79" spans="1:4" ht="26.25" customHeight="1">
      <c r="A79" s="29" t="s">
        <v>44</v>
      </c>
      <c r="B79" s="31">
        <f>B80/12*6</f>
        <v>25</v>
      </c>
      <c r="C79" s="89"/>
      <c r="D79" s="95"/>
    </row>
    <row r="80" spans="1:4" ht="26.25" customHeight="1">
      <c r="A80" s="5" t="s">
        <v>29</v>
      </c>
      <c r="B80" s="6">
        <v>50</v>
      </c>
      <c r="C80" s="33"/>
      <c r="D80" s="114"/>
    </row>
    <row r="81" spans="1:4" ht="12.75">
      <c r="A81" s="9"/>
      <c r="B81" s="21"/>
      <c r="C81" s="22"/>
      <c r="D81" s="23"/>
    </row>
    <row r="82" spans="1:4" ht="12.75">
      <c r="A82" s="43" t="s">
        <v>57</v>
      </c>
      <c r="B82" s="43"/>
      <c r="C82" s="43"/>
      <c r="D82" s="43"/>
    </row>
    <row r="83" ht="12.75">
      <c r="A83" s="12"/>
    </row>
    <row r="84" spans="1:4" ht="12.75">
      <c r="A84" s="18" t="s">
        <v>30</v>
      </c>
      <c r="B84" s="19"/>
      <c r="C84" s="19"/>
      <c r="D84" s="20"/>
    </row>
    <row r="85" spans="1:4" ht="12.75">
      <c r="A85" s="11" t="s">
        <v>27</v>
      </c>
      <c r="B85" s="26" t="s">
        <v>4</v>
      </c>
      <c r="C85" s="26" t="s">
        <v>5</v>
      </c>
      <c r="D85" s="27" t="s">
        <v>33</v>
      </c>
    </row>
    <row r="86" spans="1:4" ht="53.25" customHeight="1">
      <c r="A86" s="13" t="s">
        <v>28</v>
      </c>
      <c r="B86" s="6">
        <v>33</v>
      </c>
      <c r="C86" s="76" t="str">
        <f>IF(AND(B86&gt;=B88),"Met PM",IF(AND(B86&gt;=B87,B86&lt;B88),"On target to meet PM","Not on target to meet PM"))</f>
        <v>On target to meet PM</v>
      </c>
      <c r="D86" s="94"/>
    </row>
    <row r="87" spans="1:4" ht="26.25" customHeight="1">
      <c r="A87" s="29" t="s">
        <v>44</v>
      </c>
      <c r="B87" s="6">
        <f>B88/12*6</f>
        <v>23.5</v>
      </c>
      <c r="C87" s="77"/>
      <c r="D87" s="95"/>
    </row>
    <row r="88" spans="1:4" ht="26.25" customHeight="1">
      <c r="A88" s="13" t="s">
        <v>29</v>
      </c>
      <c r="B88" s="6">
        <v>47</v>
      </c>
      <c r="C88" s="84"/>
      <c r="D88" s="114"/>
    </row>
    <row r="90" spans="1:4" ht="12.75">
      <c r="A90" s="127" t="s">
        <v>63</v>
      </c>
      <c r="B90" s="127"/>
      <c r="C90" s="127"/>
      <c r="D90" s="127"/>
    </row>
    <row r="92" spans="1:4" ht="40.5" customHeight="1">
      <c r="A92" s="75" t="s">
        <v>68</v>
      </c>
      <c r="B92" s="75"/>
      <c r="C92" s="75"/>
      <c r="D92" s="75"/>
    </row>
  </sheetData>
  <sheetProtection sheet="1" objects="1" scenarios="1"/>
  <protectedRanges>
    <protectedRange sqref="D8 D12 D16 D78 D70 D27 D66 D60 D74 D86 D48 D52 D56" name="Range1_1"/>
    <protectedRange sqref="D20" name="Range1_1_1"/>
    <protectedRange sqref="D31" name="Range1_2"/>
    <protectedRange sqref="D36" name="Range1_3"/>
    <protectedRange sqref="D41" name="Range1_4"/>
  </protectedRanges>
  <mergeCells count="42">
    <mergeCell ref="C16:C18"/>
    <mergeCell ref="D16:D18"/>
    <mergeCell ref="C20:C21"/>
    <mergeCell ref="D8:D10"/>
    <mergeCell ref="C8:C9"/>
    <mergeCell ref="C12:C14"/>
    <mergeCell ref="D12:D14"/>
    <mergeCell ref="D20:D23"/>
    <mergeCell ref="A6:D6"/>
    <mergeCell ref="A1:D1"/>
    <mergeCell ref="A3:C3"/>
    <mergeCell ref="A4:C4"/>
    <mergeCell ref="D3:D4"/>
    <mergeCell ref="A2:D2"/>
    <mergeCell ref="C27:C29"/>
    <mergeCell ref="D27:D29"/>
    <mergeCell ref="C31:C32"/>
    <mergeCell ref="D48:D50"/>
    <mergeCell ref="D31:D34"/>
    <mergeCell ref="C41:C42"/>
    <mergeCell ref="D41:D44"/>
    <mergeCell ref="C36:C37"/>
    <mergeCell ref="D36:D39"/>
    <mergeCell ref="C52:C54"/>
    <mergeCell ref="D52:D54"/>
    <mergeCell ref="C48:C49"/>
    <mergeCell ref="D56:D58"/>
    <mergeCell ref="D60:D62"/>
    <mergeCell ref="C56:C57"/>
    <mergeCell ref="C60:C61"/>
    <mergeCell ref="C66:C68"/>
    <mergeCell ref="D66:D68"/>
    <mergeCell ref="D70:D72"/>
    <mergeCell ref="C70:C71"/>
    <mergeCell ref="D74:D76"/>
    <mergeCell ref="A90:D90"/>
    <mergeCell ref="C74:C75"/>
    <mergeCell ref="A92:D92"/>
    <mergeCell ref="D78:D80"/>
    <mergeCell ref="C86:C88"/>
    <mergeCell ref="D86:D88"/>
    <mergeCell ref="C78:C79"/>
  </mergeCells>
  <printOptions/>
  <pageMargins left="0.33" right="0.4" top="0.52" bottom="0.72" header="0.5" footer="0.5"/>
  <pageSetup horizontalDpi="600" verticalDpi="600" orientation="portrait" scale="96" r:id="rId1"/>
  <headerFooter alignWithMargins="0">
    <oddFooter>&amp;L&amp;9 01/14/2011 &amp;A&amp;R&amp;9CCSC HOM 11-04 Page &amp;P of &amp;N</oddFooter>
  </headerFooter>
  <rowBreaks count="3" manualBreakCount="3">
    <brk id="24" max="255" man="1"/>
    <brk id="50" max="255" man="1"/>
    <brk id="76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E109"/>
  <sheetViews>
    <sheetView view="pageBreakPreview" zoomScale="85" zoomScaleNormal="115" zoomScaleSheetLayoutView="85" workbookViewId="0" topLeftCell="A1">
      <selection activeCell="H12" sqref="H12"/>
    </sheetView>
  </sheetViews>
  <sheetFormatPr defaultColWidth="9.140625" defaultRowHeight="12.75"/>
  <cols>
    <col min="1" max="1" width="14.28125" style="0" customWidth="1"/>
    <col min="2" max="2" width="10.421875" style="0" bestFit="1" customWidth="1"/>
    <col min="3" max="3" width="17.28125" style="0" customWidth="1"/>
    <col min="4" max="4" width="58.00390625" style="0" customWidth="1"/>
  </cols>
  <sheetData>
    <row r="1" spans="1:5" ht="39.75" customHeight="1">
      <c r="A1" s="96" t="s">
        <v>64</v>
      </c>
      <c r="B1" s="96"/>
      <c r="C1" s="96"/>
      <c r="D1" s="96"/>
      <c r="E1" s="14"/>
    </row>
    <row r="2" spans="1:4" ht="15.75">
      <c r="A2" s="97" t="s">
        <v>24</v>
      </c>
      <c r="B2" s="98"/>
      <c r="C2" s="98"/>
      <c r="D2" s="99"/>
    </row>
    <row r="3" spans="1:4" ht="60" customHeight="1">
      <c r="A3" s="100" t="s">
        <v>7</v>
      </c>
      <c r="B3" s="101"/>
      <c r="C3" s="102"/>
      <c r="D3" s="103" t="s">
        <v>67</v>
      </c>
    </row>
    <row r="4" spans="1:4" ht="84.75" customHeight="1">
      <c r="A4" s="100" t="s">
        <v>3</v>
      </c>
      <c r="B4" s="101"/>
      <c r="C4" s="102"/>
      <c r="D4" s="104"/>
    </row>
    <row r="5" ht="6.75" customHeight="1"/>
    <row r="6" spans="1:4" ht="12.75">
      <c r="A6" s="91" t="s">
        <v>34</v>
      </c>
      <c r="B6" s="92"/>
      <c r="C6" s="92"/>
      <c r="D6" s="93"/>
    </row>
    <row r="7" spans="1:4" ht="12.75">
      <c r="A7" s="2" t="s">
        <v>27</v>
      </c>
      <c r="B7" s="3" t="s">
        <v>4</v>
      </c>
      <c r="C7" s="3" t="s">
        <v>5</v>
      </c>
      <c r="D7" s="4" t="s">
        <v>33</v>
      </c>
    </row>
    <row r="8" spans="1:4" ht="53.25" customHeight="1">
      <c r="A8" s="5" t="s">
        <v>28</v>
      </c>
      <c r="B8" s="6">
        <v>982</v>
      </c>
      <c r="C8" s="76" t="str">
        <f>IF(AND(B8&gt;=B10),"Met PM",IF(AND(B8&gt;=B9,B8&lt;B10),"On target to meet PM","Not on target to meet PM"))</f>
        <v>On target to meet PM</v>
      </c>
      <c r="D8" s="112"/>
    </row>
    <row r="9" spans="1:4" ht="26.25" customHeight="1">
      <c r="A9" s="29" t="s">
        <v>44</v>
      </c>
      <c r="B9" s="6">
        <f>B10/12*6</f>
        <v>500</v>
      </c>
      <c r="C9" s="77"/>
      <c r="D9" s="85"/>
    </row>
    <row r="10" spans="1:4" ht="26.25" customHeight="1">
      <c r="A10" s="5" t="s">
        <v>29</v>
      </c>
      <c r="B10" s="6">
        <v>1000</v>
      </c>
      <c r="C10" s="84"/>
      <c r="D10" s="86"/>
    </row>
    <row r="11" spans="1:4" ht="12.75">
      <c r="A11" s="57" t="s">
        <v>32</v>
      </c>
      <c r="B11" s="26" t="s">
        <v>4</v>
      </c>
      <c r="C11" s="26" t="s">
        <v>5</v>
      </c>
      <c r="D11" s="27" t="s">
        <v>33</v>
      </c>
    </row>
    <row r="12" spans="1:4" ht="53.25" customHeight="1">
      <c r="A12" s="58" t="s">
        <v>28</v>
      </c>
      <c r="B12" s="59">
        <v>1064</v>
      </c>
      <c r="C12" s="76" t="str">
        <f>IF(AND(B12&gt;=B14),"Met PM",IF(AND(B12&gt;=B13,B12&lt;B14),"On target to meet PM","Not on target to meet PM"))</f>
        <v>Met PM</v>
      </c>
      <c r="D12" s="94"/>
    </row>
    <row r="13" spans="1:4" ht="26.25" customHeight="1">
      <c r="A13" s="29" t="s">
        <v>44</v>
      </c>
      <c r="B13" s="6">
        <f>B14/12*6</f>
        <v>500</v>
      </c>
      <c r="C13" s="77"/>
      <c r="D13" s="95"/>
    </row>
    <row r="14" spans="1:4" ht="26.25" customHeight="1">
      <c r="A14" s="65" t="s">
        <v>29</v>
      </c>
      <c r="B14" s="59">
        <v>1000</v>
      </c>
      <c r="C14" s="84"/>
      <c r="D14" s="114"/>
    </row>
    <row r="15" spans="1:4" ht="12.75">
      <c r="A15" s="60" t="s">
        <v>38</v>
      </c>
      <c r="B15" s="26" t="s">
        <v>4</v>
      </c>
      <c r="C15" s="26" t="s">
        <v>5</v>
      </c>
      <c r="D15" s="27" t="s">
        <v>33</v>
      </c>
    </row>
    <row r="16" spans="1:4" ht="53.25" customHeight="1">
      <c r="A16" s="58" t="s">
        <v>28</v>
      </c>
      <c r="B16" s="59">
        <v>1085</v>
      </c>
      <c r="C16" s="76" t="str">
        <f>IF(AND(B16&gt;=B18),"Met PM",IF(AND(B16&gt;=B17,B16&lt;B18),"On target to meet PM","Not on target to meet PM"))</f>
        <v>Met PM</v>
      </c>
      <c r="D16" s="94"/>
    </row>
    <row r="17" spans="1:4" ht="26.25" customHeight="1">
      <c r="A17" s="29" t="s">
        <v>44</v>
      </c>
      <c r="B17" s="6">
        <f>B18/12*6</f>
        <v>500</v>
      </c>
      <c r="C17" s="77"/>
      <c r="D17" s="95"/>
    </row>
    <row r="18" spans="1:4" ht="26.25" customHeight="1">
      <c r="A18" s="8" t="s">
        <v>29</v>
      </c>
      <c r="B18" s="59">
        <v>1000</v>
      </c>
      <c r="C18" s="84"/>
      <c r="D18" s="114"/>
    </row>
    <row r="19" spans="1:4" ht="15.75" customHeight="1">
      <c r="A19" s="2" t="s">
        <v>31</v>
      </c>
      <c r="B19" s="26" t="s">
        <v>4</v>
      </c>
      <c r="C19" s="26" t="s">
        <v>5</v>
      </c>
      <c r="D19" s="27" t="s">
        <v>33</v>
      </c>
    </row>
    <row r="20" spans="1:4" ht="53.25" customHeight="1">
      <c r="A20" s="58" t="s">
        <v>28</v>
      </c>
      <c r="B20" s="59">
        <v>964</v>
      </c>
      <c r="C20" s="76" t="str">
        <f>IF(AND(B20&gt;=B22),"Met PM",IF(AND(B20&gt;=B21,B20&lt;B22),"On target to meet PM","Not on target to meet PM"))</f>
        <v>On target to meet PM</v>
      </c>
      <c r="D20" s="94"/>
    </row>
    <row r="21" spans="1:4" ht="26.25" customHeight="1">
      <c r="A21" s="29" t="s">
        <v>44</v>
      </c>
      <c r="B21" s="6">
        <f>B22/12*6</f>
        <v>500</v>
      </c>
      <c r="C21" s="77"/>
      <c r="D21" s="95"/>
    </row>
    <row r="22" spans="1:4" ht="26.25" customHeight="1">
      <c r="A22" s="8" t="s">
        <v>29</v>
      </c>
      <c r="B22" s="59">
        <v>1000</v>
      </c>
      <c r="C22" s="84"/>
      <c r="D22" s="114"/>
    </row>
    <row r="23" spans="1:4" ht="12.75">
      <c r="A23" s="2" t="s">
        <v>39</v>
      </c>
      <c r="B23" s="28" t="s">
        <v>4</v>
      </c>
      <c r="C23" s="26" t="s">
        <v>5</v>
      </c>
      <c r="D23" s="27" t="s">
        <v>33</v>
      </c>
    </row>
    <row r="24" spans="1:4" ht="53.25" customHeight="1">
      <c r="A24" s="5" t="s">
        <v>28</v>
      </c>
      <c r="B24" s="6">
        <v>1394</v>
      </c>
      <c r="C24" s="76" t="str">
        <f>IF(AND(B24&gt;=B26),"Met PM",IF(AND(B24&gt;=B25,B24&lt;B26),"On target to meet PM","Not on target to meet PM"))</f>
        <v>Met PM</v>
      </c>
      <c r="D24" s="94"/>
    </row>
    <row r="25" spans="1:4" ht="26.25" customHeight="1">
      <c r="A25" s="29" t="s">
        <v>44</v>
      </c>
      <c r="B25" s="31">
        <f>B26/12*6</f>
        <v>500</v>
      </c>
      <c r="C25" s="77"/>
      <c r="D25" s="95"/>
    </row>
    <row r="26" spans="1:4" ht="26.25" customHeight="1">
      <c r="A26" s="8" t="s">
        <v>29</v>
      </c>
      <c r="B26" s="6">
        <v>1000</v>
      </c>
      <c r="C26" s="84"/>
      <c r="D26" s="114"/>
    </row>
    <row r="27" spans="1:4" ht="12.75">
      <c r="A27" s="7"/>
      <c r="B27" s="66"/>
      <c r="C27" s="67"/>
      <c r="D27" s="67"/>
    </row>
    <row r="28" spans="1:4" ht="12.75">
      <c r="A28" s="18" t="s">
        <v>35</v>
      </c>
      <c r="B28" s="19"/>
      <c r="C28" s="19"/>
      <c r="D28" s="20"/>
    </row>
    <row r="29" spans="1:4" ht="12.75">
      <c r="A29" s="2" t="s">
        <v>27</v>
      </c>
      <c r="B29" s="3" t="s">
        <v>4</v>
      </c>
      <c r="C29" s="3" t="s">
        <v>5</v>
      </c>
      <c r="D29" s="4" t="s">
        <v>33</v>
      </c>
    </row>
    <row r="30" spans="1:4" ht="53.25" customHeight="1">
      <c r="A30" s="5" t="s">
        <v>28</v>
      </c>
      <c r="B30" s="6">
        <v>0</v>
      </c>
      <c r="C30" s="88" t="str">
        <f>IF(AND(B30&gt;=B33),"Met PM",IF(AND(B31-C32&lt;=B30,B30&gt;=B31-C32),"On target to meet PM","Not on target to meet PM"))</f>
        <v>Not on target to meet PM</v>
      </c>
      <c r="D30" s="112"/>
    </row>
    <row r="31" spans="1:4" ht="26.25" customHeight="1">
      <c r="A31" s="29" t="s">
        <v>44</v>
      </c>
      <c r="B31" s="6">
        <f>B33/12*6</f>
        <v>12.5</v>
      </c>
      <c r="C31" s="89"/>
      <c r="D31" s="85"/>
    </row>
    <row r="32" spans="1:4" ht="26.25" customHeight="1" hidden="1">
      <c r="A32" s="29"/>
      <c r="B32" s="36">
        <v>0.1</v>
      </c>
      <c r="C32" s="32">
        <f>B32*B31</f>
        <v>1.25</v>
      </c>
      <c r="D32" s="85"/>
    </row>
    <row r="33" spans="1:4" ht="26.25" customHeight="1">
      <c r="A33" s="8" t="s">
        <v>29</v>
      </c>
      <c r="B33" s="6">
        <v>25</v>
      </c>
      <c r="C33" s="34"/>
      <c r="D33" s="86"/>
    </row>
    <row r="34" spans="1:4" ht="12.75">
      <c r="A34" s="2" t="s">
        <v>32</v>
      </c>
      <c r="B34" s="26" t="s">
        <v>4</v>
      </c>
      <c r="C34" s="26" t="s">
        <v>5</v>
      </c>
      <c r="D34" s="27" t="s">
        <v>33</v>
      </c>
    </row>
    <row r="35" spans="1:4" ht="53.25" customHeight="1">
      <c r="A35" s="58" t="s">
        <v>28</v>
      </c>
      <c r="B35" s="59">
        <v>0</v>
      </c>
      <c r="C35" s="88" t="str">
        <f>IF(AND(B35&gt;=B38),"Met PM",IF(AND(B36-C37&lt;=B35,B35&gt;=B36-C37),"On target to meet PM","Not on target to meet PM"))</f>
        <v>Not on target to meet PM</v>
      </c>
      <c r="D35" s="112"/>
    </row>
    <row r="36" spans="1:4" ht="26.25" customHeight="1">
      <c r="A36" s="29" t="s">
        <v>44</v>
      </c>
      <c r="B36" s="6">
        <f>B38/12*6</f>
        <v>12.5</v>
      </c>
      <c r="C36" s="89"/>
      <c r="D36" s="85"/>
    </row>
    <row r="37" spans="1:4" ht="26.25" customHeight="1" hidden="1">
      <c r="A37" s="29"/>
      <c r="B37" s="36">
        <v>0.1</v>
      </c>
      <c r="C37" s="32">
        <f>B37*B36</f>
        <v>1.25</v>
      </c>
      <c r="D37" s="85"/>
    </row>
    <row r="38" spans="1:4" ht="26.25" customHeight="1">
      <c r="A38" s="8" t="s">
        <v>29</v>
      </c>
      <c r="B38" s="6">
        <v>25</v>
      </c>
      <c r="C38" s="34"/>
      <c r="D38" s="86"/>
    </row>
    <row r="39" spans="1:4" ht="12.75">
      <c r="A39" s="2" t="s">
        <v>38</v>
      </c>
      <c r="B39" s="26" t="s">
        <v>4</v>
      </c>
      <c r="C39" s="26" t="s">
        <v>5</v>
      </c>
      <c r="D39" s="27" t="s">
        <v>33</v>
      </c>
    </row>
    <row r="40" spans="1:4" ht="53.25" customHeight="1">
      <c r="A40" s="5" t="s">
        <v>28</v>
      </c>
      <c r="B40" s="6"/>
      <c r="C40" s="128" t="s">
        <v>20</v>
      </c>
      <c r="D40" s="112"/>
    </row>
    <row r="41" spans="1:4" ht="26.25" customHeight="1">
      <c r="A41" s="29" t="s">
        <v>44</v>
      </c>
      <c r="B41" s="30">
        <f>B43/12*6</f>
        <v>0</v>
      </c>
      <c r="C41" s="129"/>
      <c r="D41" s="85"/>
    </row>
    <row r="42" spans="1:4" ht="26.25" customHeight="1" hidden="1">
      <c r="A42" s="29"/>
      <c r="B42" s="36">
        <v>0.1</v>
      </c>
      <c r="C42" s="32">
        <f>B42*B41</f>
        <v>0</v>
      </c>
      <c r="D42" s="85"/>
    </row>
    <row r="43" spans="1:4" ht="26.25" customHeight="1">
      <c r="A43" s="8" t="s">
        <v>29</v>
      </c>
      <c r="B43" s="6"/>
      <c r="C43" s="34"/>
      <c r="D43" s="86"/>
    </row>
    <row r="44" spans="1:4" ht="12.75">
      <c r="A44" s="2" t="s">
        <v>31</v>
      </c>
      <c r="B44" s="26" t="s">
        <v>4</v>
      </c>
      <c r="C44" s="26" t="s">
        <v>5</v>
      </c>
      <c r="D44" s="27" t="s">
        <v>33</v>
      </c>
    </row>
    <row r="45" spans="1:4" ht="53.25" customHeight="1">
      <c r="A45" s="5" t="s">
        <v>28</v>
      </c>
      <c r="B45" s="6"/>
      <c r="C45" s="109" t="s">
        <v>20</v>
      </c>
      <c r="D45" s="94"/>
    </row>
    <row r="46" spans="1:4" ht="26.25" customHeight="1">
      <c r="A46" s="29" t="s">
        <v>44</v>
      </c>
      <c r="B46" s="30">
        <f>B47/12*6</f>
        <v>0</v>
      </c>
      <c r="C46" s="110"/>
      <c r="D46" s="95"/>
    </row>
    <row r="47" spans="1:4" ht="26.25" customHeight="1">
      <c r="A47" s="8" t="s">
        <v>29</v>
      </c>
      <c r="B47" s="6"/>
      <c r="C47" s="111"/>
      <c r="D47" s="114"/>
    </row>
    <row r="48" spans="1:4" ht="12.75">
      <c r="A48" s="2" t="s">
        <v>39</v>
      </c>
      <c r="B48" s="26" t="s">
        <v>4</v>
      </c>
      <c r="C48" s="26" t="s">
        <v>5</v>
      </c>
      <c r="D48" s="27" t="s">
        <v>33</v>
      </c>
    </row>
    <row r="49" spans="1:4" ht="53.25" customHeight="1">
      <c r="A49" s="5" t="s">
        <v>28</v>
      </c>
      <c r="B49" s="6"/>
      <c r="C49" s="109" t="s">
        <v>20</v>
      </c>
      <c r="D49" s="94"/>
    </row>
    <row r="50" spans="1:4" ht="26.25" customHeight="1">
      <c r="A50" s="29" t="s">
        <v>44</v>
      </c>
      <c r="B50" s="30">
        <f>B51/12*6</f>
        <v>0</v>
      </c>
      <c r="C50" s="110"/>
      <c r="D50" s="95"/>
    </row>
    <row r="51" spans="1:4" ht="26.25" customHeight="1">
      <c r="A51" s="8" t="s">
        <v>29</v>
      </c>
      <c r="B51" s="6"/>
      <c r="C51" s="111"/>
      <c r="D51" s="114"/>
    </row>
    <row r="52" ht="12.75">
      <c r="A52" s="9"/>
    </row>
    <row r="53" spans="1:4" ht="12.75">
      <c r="A53" s="18" t="s">
        <v>36</v>
      </c>
      <c r="B53" s="19"/>
      <c r="C53" s="19"/>
      <c r="D53" s="20"/>
    </row>
    <row r="54" spans="1:4" ht="12.75">
      <c r="A54" s="11" t="s">
        <v>27</v>
      </c>
      <c r="B54" s="26" t="s">
        <v>4</v>
      </c>
      <c r="C54" s="26" t="s">
        <v>5</v>
      </c>
      <c r="D54" s="27" t="s">
        <v>33</v>
      </c>
    </row>
    <row r="55" spans="1:4" ht="53.25" customHeight="1">
      <c r="A55" s="8" t="s">
        <v>28</v>
      </c>
      <c r="B55" s="6">
        <v>1273</v>
      </c>
      <c r="C55" s="88" t="str">
        <f>IF(AND(B55&gt;=B57),"Met PM",IF(AND(B55&gt;=B56,B55&lt;B57),"On target to meet PM","Not on target to meet PM"))</f>
        <v>Not on target to meet PM</v>
      </c>
      <c r="D55" s="94"/>
    </row>
    <row r="56" spans="1:4" ht="26.25" customHeight="1">
      <c r="A56" s="29" t="s">
        <v>44</v>
      </c>
      <c r="B56" s="6">
        <f>B57/12*6</f>
        <v>5000</v>
      </c>
      <c r="C56" s="89"/>
      <c r="D56" s="95"/>
    </row>
    <row r="57" spans="1:4" ht="26.25" customHeight="1">
      <c r="A57" s="8" t="s">
        <v>29</v>
      </c>
      <c r="B57" s="6">
        <v>10000</v>
      </c>
      <c r="C57" s="33"/>
      <c r="D57" s="114"/>
    </row>
    <row r="58" spans="1:4" ht="12.75">
      <c r="A58" s="2" t="s">
        <v>32</v>
      </c>
      <c r="B58" s="26" t="s">
        <v>4</v>
      </c>
      <c r="C58" s="26" t="s">
        <v>5</v>
      </c>
      <c r="D58" s="27" t="s">
        <v>33</v>
      </c>
    </row>
    <row r="59" spans="1:4" ht="53.25" customHeight="1">
      <c r="A59" s="5" t="s">
        <v>28</v>
      </c>
      <c r="B59" s="6">
        <v>481773</v>
      </c>
      <c r="C59" s="76" t="str">
        <f>IF(AND(B59&gt;=B61),"Met PM",IF(AND(B59&gt;=B60,B59&lt;B61),"On target to meet PM","Not on target to meet PM"))</f>
        <v>Met PM</v>
      </c>
      <c r="D59" s="94"/>
    </row>
    <row r="60" spans="1:4" ht="26.25" customHeight="1">
      <c r="A60" s="29" t="s">
        <v>44</v>
      </c>
      <c r="B60" s="6">
        <f>B61/12*6</f>
        <v>2500</v>
      </c>
      <c r="C60" s="77"/>
      <c r="D60" s="95"/>
    </row>
    <row r="61" spans="1:4" ht="26.25" customHeight="1">
      <c r="A61" s="8" t="s">
        <v>29</v>
      </c>
      <c r="B61" s="6">
        <v>5000</v>
      </c>
      <c r="C61" s="84"/>
      <c r="D61" s="114"/>
    </row>
    <row r="62" spans="1:4" ht="12.75">
      <c r="A62" s="2" t="s">
        <v>38</v>
      </c>
      <c r="B62" s="26" t="s">
        <v>4</v>
      </c>
      <c r="C62" s="26" t="s">
        <v>5</v>
      </c>
      <c r="D62" s="27" t="s">
        <v>33</v>
      </c>
    </row>
    <row r="63" spans="1:4" ht="53.25" customHeight="1">
      <c r="A63" s="5" t="s">
        <v>28</v>
      </c>
      <c r="B63" s="6">
        <v>1273</v>
      </c>
      <c r="C63" s="88" t="str">
        <f>IF(AND(B63&gt;=B65),"Met PM",IF(AND(B63&gt;=B64,B63&lt;B65),"On target to meet PM","Not on target to meet PM"))</f>
        <v>Not on target to meet PM</v>
      </c>
      <c r="D63" s="94"/>
    </row>
    <row r="64" spans="1:4" ht="26.25" customHeight="1">
      <c r="A64" s="29" t="s">
        <v>44</v>
      </c>
      <c r="B64" s="6">
        <f>B65/12*6</f>
        <v>2500</v>
      </c>
      <c r="C64" s="89"/>
      <c r="D64" s="95"/>
    </row>
    <row r="65" spans="1:4" ht="26.25" customHeight="1">
      <c r="A65" s="8" t="s">
        <v>29</v>
      </c>
      <c r="B65" s="6">
        <v>5000</v>
      </c>
      <c r="C65" s="33"/>
      <c r="D65" s="114"/>
    </row>
    <row r="66" spans="1:4" ht="12.75">
      <c r="A66" s="2" t="s">
        <v>31</v>
      </c>
      <c r="B66" s="26" t="s">
        <v>4</v>
      </c>
      <c r="C66" s="26" t="s">
        <v>5</v>
      </c>
      <c r="D66" s="27" t="s">
        <v>33</v>
      </c>
    </row>
    <row r="67" spans="1:4" ht="53.25" customHeight="1">
      <c r="A67" s="5" t="s">
        <v>28</v>
      </c>
      <c r="B67" s="6">
        <v>1368</v>
      </c>
      <c r="C67" s="88" t="str">
        <f>IF(AND(B67&gt;=B69),"Met PM",IF(AND(B67&gt;=B68,B67&lt;B69),"On target to meet PM","Not on target to meet PM"))</f>
        <v>Not on target to meet PM</v>
      </c>
      <c r="D67" s="94"/>
    </row>
    <row r="68" spans="1:4" ht="26.25" customHeight="1">
      <c r="A68" s="29" t="s">
        <v>44</v>
      </c>
      <c r="B68" s="6">
        <f>B69/12*6</f>
        <v>2500</v>
      </c>
      <c r="C68" s="89"/>
      <c r="D68" s="95"/>
    </row>
    <row r="69" spans="1:4" ht="26.25" customHeight="1">
      <c r="A69" s="8" t="s">
        <v>29</v>
      </c>
      <c r="B69" s="6">
        <v>5000</v>
      </c>
      <c r="C69" s="33"/>
      <c r="D69" s="114"/>
    </row>
    <row r="70" spans="1:4" ht="12.75">
      <c r="A70" s="2" t="s">
        <v>39</v>
      </c>
      <c r="B70" s="26" t="s">
        <v>4</v>
      </c>
      <c r="C70" s="26" t="s">
        <v>5</v>
      </c>
      <c r="D70" s="27" t="s">
        <v>33</v>
      </c>
    </row>
    <row r="71" spans="1:4" ht="53.25" customHeight="1">
      <c r="A71" s="5" t="s">
        <v>28</v>
      </c>
      <c r="B71" s="6">
        <v>1248</v>
      </c>
      <c r="C71" s="88" t="str">
        <f>IF(AND(B71&gt;=B73),"Met PM",IF(AND(B71&gt;=B72,B71&lt;B73),"On target to meet PM","Not on target to meet PM"))</f>
        <v>Not on target to meet PM</v>
      </c>
      <c r="D71" s="94"/>
    </row>
    <row r="72" spans="1:4" ht="26.25" customHeight="1">
      <c r="A72" s="29" t="s">
        <v>44</v>
      </c>
      <c r="B72" s="6">
        <f>B73/12*6</f>
        <v>5000</v>
      </c>
      <c r="C72" s="89"/>
      <c r="D72" s="95"/>
    </row>
    <row r="73" spans="1:4" ht="26.25" customHeight="1">
      <c r="A73" s="8" t="s">
        <v>29</v>
      </c>
      <c r="B73" s="6">
        <v>10000</v>
      </c>
      <c r="C73" s="33"/>
      <c r="D73" s="114"/>
    </row>
    <row r="74" spans="1:4" ht="12.75">
      <c r="A74" s="50"/>
      <c r="B74" s="45"/>
      <c r="C74" s="46"/>
      <c r="D74" s="47"/>
    </row>
    <row r="75" spans="1:4" ht="12.75">
      <c r="A75" s="18" t="s">
        <v>37</v>
      </c>
      <c r="B75" s="19"/>
      <c r="C75" s="19"/>
      <c r="D75" s="20"/>
    </row>
    <row r="76" spans="1:4" ht="12.75">
      <c r="A76" s="11" t="s">
        <v>27</v>
      </c>
      <c r="B76" s="26" t="s">
        <v>4</v>
      </c>
      <c r="C76" s="26" t="s">
        <v>5</v>
      </c>
      <c r="D76" s="27" t="s">
        <v>33</v>
      </c>
    </row>
    <row r="77" spans="1:4" ht="53.25" customHeight="1">
      <c r="A77" s="8" t="s">
        <v>28</v>
      </c>
      <c r="B77" s="6">
        <v>0</v>
      </c>
      <c r="C77" s="88" t="str">
        <f>IF(AND(B77&gt;=B80),"Met PM",IF(AND(B78-C79&lt;=B77,B77&gt;=B78-C79),"On target to meet PM","Not on target to meet PM"))</f>
        <v>Not on target to meet PM</v>
      </c>
      <c r="D77" s="112"/>
    </row>
    <row r="78" spans="1:4" ht="26.25" customHeight="1">
      <c r="A78" s="29" t="s">
        <v>44</v>
      </c>
      <c r="B78" s="6">
        <f>B80/12*6</f>
        <v>37.5</v>
      </c>
      <c r="C78" s="89"/>
      <c r="D78" s="85"/>
    </row>
    <row r="79" spans="1:4" ht="26.25" customHeight="1" hidden="1">
      <c r="A79" s="29"/>
      <c r="B79" s="36">
        <v>0.1</v>
      </c>
      <c r="C79" s="32">
        <f>B79*B78</f>
        <v>3.75</v>
      </c>
      <c r="D79" s="85"/>
    </row>
    <row r="80" spans="1:4" ht="26.25" customHeight="1">
      <c r="A80" s="8" t="s">
        <v>29</v>
      </c>
      <c r="B80" s="6">
        <v>75</v>
      </c>
      <c r="C80" s="34"/>
      <c r="D80" s="86"/>
    </row>
    <row r="81" spans="1:4" ht="12.75">
      <c r="A81" s="2" t="s">
        <v>32</v>
      </c>
      <c r="B81" s="26" t="s">
        <v>4</v>
      </c>
      <c r="C81" s="26" t="s">
        <v>5</v>
      </c>
      <c r="D81" s="27" t="s">
        <v>33</v>
      </c>
    </row>
    <row r="82" spans="1:4" ht="53.25" customHeight="1">
      <c r="A82" s="5" t="s">
        <v>28</v>
      </c>
      <c r="B82" s="6">
        <v>0</v>
      </c>
      <c r="C82" s="88" t="str">
        <f>IF(AND(B82&gt;=B84),"Met PM",IF(AND(B82&gt;=B83,B82&lt;B84),"On target to meet PM","Not on target to meet PM"))</f>
        <v>Not on target to meet PM</v>
      </c>
      <c r="D82" s="94"/>
    </row>
    <row r="83" spans="1:4" ht="26.25" customHeight="1">
      <c r="A83" s="29" t="s">
        <v>44</v>
      </c>
      <c r="B83" s="31">
        <f>B84/12*6</f>
        <v>37.5</v>
      </c>
      <c r="C83" s="89"/>
      <c r="D83" s="95"/>
    </row>
    <row r="84" spans="1:4" ht="26.25" customHeight="1">
      <c r="A84" s="8" t="s">
        <v>29</v>
      </c>
      <c r="B84" s="6">
        <v>75</v>
      </c>
      <c r="C84" s="33"/>
      <c r="D84" s="114"/>
    </row>
    <row r="85" spans="1:4" ht="12.75">
      <c r="A85" s="2" t="s">
        <v>38</v>
      </c>
      <c r="B85" s="26" t="s">
        <v>4</v>
      </c>
      <c r="C85" s="26" t="s">
        <v>5</v>
      </c>
      <c r="D85" s="27" t="s">
        <v>33</v>
      </c>
    </row>
    <row r="86" spans="1:4" ht="53.25" customHeight="1">
      <c r="A86" s="5" t="s">
        <v>28</v>
      </c>
      <c r="B86" s="6">
        <v>0</v>
      </c>
      <c r="C86" s="88" t="str">
        <f>IF(AND(B86&gt;=B88),"Met PM",IF(AND(B86&gt;=B87,B86&lt;B88),"On target to meet PM","Not on target to meet PM"))</f>
        <v>Not on target to meet PM</v>
      </c>
      <c r="D86" s="94"/>
    </row>
    <row r="87" spans="1:4" ht="26.25" customHeight="1">
      <c r="A87" s="29" t="s">
        <v>44</v>
      </c>
      <c r="B87" s="31">
        <f>B88/12*6</f>
        <v>37.5</v>
      </c>
      <c r="C87" s="89"/>
      <c r="D87" s="95"/>
    </row>
    <row r="88" spans="1:4" ht="26.25" customHeight="1">
      <c r="A88" s="8" t="s">
        <v>29</v>
      </c>
      <c r="B88" s="6">
        <v>75</v>
      </c>
      <c r="C88" s="33"/>
      <c r="D88" s="114"/>
    </row>
    <row r="89" spans="1:4" ht="12.75">
      <c r="A89" s="2" t="s">
        <v>31</v>
      </c>
      <c r="B89" s="26" t="s">
        <v>4</v>
      </c>
      <c r="C89" s="26" t="s">
        <v>5</v>
      </c>
      <c r="D89" s="27" t="s">
        <v>33</v>
      </c>
    </row>
    <row r="90" spans="1:4" ht="53.25" customHeight="1">
      <c r="A90" s="5" t="s">
        <v>28</v>
      </c>
      <c r="B90" s="6"/>
      <c r="C90" s="128" t="s">
        <v>17</v>
      </c>
      <c r="D90" s="94"/>
    </row>
    <row r="91" spans="1:4" ht="26.25" customHeight="1">
      <c r="A91" s="29" t="s">
        <v>44</v>
      </c>
      <c r="B91" s="30">
        <f>B92/12*6</f>
        <v>0</v>
      </c>
      <c r="C91" s="129"/>
      <c r="D91" s="95"/>
    </row>
    <row r="92" spans="1:4" ht="26.25" customHeight="1">
      <c r="A92" s="8" t="s">
        <v>29</v>
      </c>
      <c r="B92" s="6"/>
      <c r="C92" s="130"/>
      <c r="D92" s="114"/>
    </row>
    <row r="93" spans="1:4" ht="12.75">
      <c r="A93" s="2" t="s">
        <v>39</v>
      </c>
      <c r="B93" s="26" t="s">
        <v>4</v>
      </c>
      <c r="C93" s="26" t="s">
        <v>5</v>
      </c>
      <c r="D93" s="27" t="s">
        <v>33</v>
      </c>
    </row>
    <row r="94" spans="1:4" ht="53.25" customHeight="1">
      <c r="A94" s="5" t="s">
        <v>28</v>
      </c>
      <c r="B94" s="6">
        <v>0</v>
      </c>
      <c r="C94" s="88" t="str">
        <f>IF(AND(B94&gt;=B96),"Met PM",IF(AND(B94&gt;=B95,B94&lt;B96),"On target to meet PM","Not on target to meet PM"))</f>
        <v>Not on target to meet PM</v>
      </c>
      <c r="D94" s="94"/>
    </row>
    <row r="95" spans="1:4" ht="26.25" customHeight="1">
      <c r="A95" s="29" t="s">
        <v>44</v>
      </c>
      <c r="B95" s="31">
        <f>B96/12*6</f>
        <v>37.5</v>
      </c>
      <c r="C95" s="89"/>
      <c r="D95" s="95"/>
    </row>
    <row r="96" spans="1:4" ht="26.25" customHeight="1">
      <c r="A96" s="8" t="s">
        <v>29</v>
      </c>
      <c r="B96" s="6">
        <v>75</v>
      </c>
      <c r="C96" s="33"/>
      <c r="D96" s="114"/>
    </row>
    <row r="97" ht="5.25" customHeight="1">
      <c r="A97" s="12"/>
    </row>
    <row r="98" spans="1:4" ht="12.75">
      <c r="A98" s="43" t="s">
        <v>57</v>
      </c>
      <c r="B98" s="43"/>
      <c r="C98" s="43"/>
      <c r="D98" s="43"/>
    </row>
    <row r="99" ht="8.25" customHeight="1">
      <c r="A99" s="12"/>
    </row>
    <row r="100" spans="1:4" ht="12.75">
      <c r="A100" s="18" t="s">
        <v>30</v>
      </c>
      <c r="B100" s="19"/>
      <c r="C100" s="19"/>
      <c r="D100" s="20"/>
    </row>
    <row r="101" spans="1:4" ht="12.75">
      <c r="A101" s="11" t="s">
        <v>27</v>
      </c>
      <c r="B101" s="26" t="s">
        <v>4</v>
      </c>
      <c r="C101" s="26" t="s">
        <v>5</v>
      </c>
      <c r="D101" s="27" t="s">
        <v>33</v>
      </c>
    </row>
    <row r="102" spans="1:4" ht="53.25" customHeight="1">
      <c r="A102" s="13" t="s">
        <v>28</v>
      </c>
      <c r="B102" s="6">
        <v>36</v>
      </c>
      <c r="C102" s="88" t="str">
        <f>IF(AND(B102&gt;=B105),"Met PM",IF(AND(B102&gt;=B103-C104,B102&lt;B105),"On target to meet PM","Not on target to meet PM"))</f>
        <v>Not on target to meet PM</v>
      </c>
      <c r="D102" s="94"/>
    </row>
    <row r="103" spans="1:4" ht="26.25" customHeight="1">
      <c r="A103" s="29" t="s">
        <v>44</v>
      </c>
      <c r="B103" s="6">
        <f>B105/12*6</f>
        <v>44</v>
      </c>
      <c r="C103" s="89"/>
      <c r="D103" s="95"/>
    </row>
    <row r="104" spans="1:4" ht="26.25" customHeight="1" hidden="1">
      <c r="A104" s="29"/>
      <c r="B104" s="36">
        <v>0.05</v>
      </c>
      <c r="C104" s="38">
        <f>B104*B103</f>
        <v>2.2</v>
      </c>
      <c r="D104" s="95"/>
    </row>
    <row r="105" spans="1:4" ht="26.25" customHeight="1">
      <c r="A105" s="13" t="s">
        <v>29</v>
      </c>
      <c r="B105" s="6">
        <v>88</v>
      </c>
      <c r="C105" s="35"/>
      <c r="D105" s="114"/>
    </row>
    <row r="106" ht="8.25" customHeight="1"/>
    <row r="107" spans="1:4" ht="12.75">
      <c r="A107" s="127" t="s">
        <v>63</v>
      </c>
      <c r="B107" s="127"/>
      <c r="C107" s="127"/>
      <c r="D107" s="127"/>
    </row>
    <row r="108" ht="6.75" customHeight="1"/>
    <row r="109" spans="1:4" ht="43.5" customHeight="1">
      <c r="A109" s="75" t="s">
        <v>68</v>
      </c>
      <c r="B109" s="75"/>
      <c r="C109" s="75"/>
      <c r="D109" s="75"/>
    </row>
  </sheetData>
  <sheetProtection sheet="1" objects="1" scenarios="1"/>
  <protectedRanges>
    <protectedRange sqref="D8 D12 D16 D71 D20 D24 D90 D86 D82 D102 D45 D49 D55 D59 D63 D94 D67" name="Range1_1"/>
    <protectedRange sqref="D30" name="Range1_1_1"/>
    <protectedRange sqref="D35" name="Range1_2"/>
    <protectedRange sqref="D40" name="Range1_3"/>
    <protectedRange sqref="D77" name="Range1_4"/>
  </protectedRanges>
  <mergeCells count="50">
    <mergeCell ref="A1:D1"/>
    <mergeCell ref="A3:C3"/>
    <mergeCell ref="A4:C4"/>
    <mergeCell ref="D3:D4"/>
    <mergeCell ref="A2:D2"/>
    <mergeCell ref="A6:D6"/>
    <mergeCell ref="C8:C10"/>
    <mergeCell ref="C30:C31"/>
    <mergeCell ref="D30:D33"/>
    <mergeCell ref="D8:D10"/>
    <mergeCell ref="C20:C22"/>
    <mergeCell ref="D20:D22"/>
    <mergeCell ref="C24:C26"/>
    <mergeCell ref="D24:D26"/>
    <mergeCell ref="C35:C36"/>
    <mergeCell ref="D35:D38"/>
    <mergeCell ref="C12:C14"/>
    <mergeCell ref="D12:D14"/>
    <mergeCell ref="C16:C18"/>
    <mergeCell ref="D16:D18"/>
    <mergeCell ref="C40:C41"/>
    <mergeCell ref="D40:D43"/>
    <mergeCell ref="C45:C47"/>
    <mergeCell ref="D45:D47"/>
    <mergeCell ref="C49:C51"/>
    <mergeCell ref="D49:D51"/>
    <mergeCell ref="D55:D57"/>
    <mergeCell ref="C55:C56"/>
    <mergeCell ref="C59:C61"/>
    <mergeCell ref="D59:D61"/>
    <mergeCell ref="D63:D65"/>
    <mergeCell ref="C63:C64"/>
    <mergeCell ref="D67:D69"/>
    <mergeCell ref="D71:D73"/>
    <mergeCell ref="C71:C72"/>
    <mergeCell ref="C67:C68"/>
    <mergeCell ref="C77:C78"/>
    <mergeCell ref="D77:D80"/>
    <mergeCell ref="D82:D84"/>
    <mergeCell ref="C82:C83"/>
    <mergeCell ref="D86:D88"/>
    <mergeCell ref="C90:C92"/>
    <mergeCell ref="D90:D92"/>
    <mergeCell ref="C86:C87"/>
    <mergeCell ref="A107:D107"/>
    <mergeCell ref="A109:D109"/>
    <mergeCell ref="D94:D96"/>
    <mergeCell ref="D102:D105"/>
    <mergeCell ref="C102:C103"/>
    <mergeCell ref="C94:C95"/>
  </mergeCells>
  <printOptions/>
  <pageMargins left="0.33" right="0.4" top="0.52" bottom="0.72" header="0.5" footer="0.5"/>
  <pageSetup horizontalDpi="600" verticalDpi="600" orientation="portrait" scale="96" r:id="rId1"/>
  <headerFooter alignWithMargins="0">
    <oddFooter>&amp;L&amp;9 01/14/2011 &amp;A&amp;R&amp;9CCSC HOM 11-04 Page &amp;P of &amp;N</oddFooter>
  </headerFooter>
  <rowBreaks count="4" manualBreakCount="4">
    <brk id="22" max="255" man="1"/>
    <brk id="47" max="255" man="1"/>
    <brk id="69" max="255" man="1"/>
    <brk id="92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E61"/>
  <sheetViews>
    <sheetView view="pageBreakPreview" zoomScale="85" zoomScaleNormal="115" zoomScaleSheetLayoutView="85" workbookViewId="0" topLeftCell="A1">
      <selection activeCell="H12" sqref="H12"/>
    </sheetView>
  </sheetViews>
  <sheetFormatPr defaultColWidth="9.140625" defaultRowHeight="12.75"/>
  <cols>
    <col min="1" max="1" width="14.28125" style="0" customWidth="1"/>
    <col min="2" max="2" width="9.57421875" style="0" customWidth="1"/>
    <col min="3" max="3" width="17.28125" style="0" customWidth="1"/>
    <col min="4" max="4" width="59.28125" style="0" customWidth="1"/>
  </cols>
  <sheetData>
    <row r="1" spans="1:5" ht="39.75" customHeight="1">
      <c r="A1" s="96" t="s">
        <v>64</v>
      </c>
      <c r="B1" s="96"/>
      <c r="C1" s="96"/>
      <c r="D1" s="96"/>
      <c r="E1" s="14"/>
    </row>
    <row r="2" spans="1:4" ht="15.75">
      <c r="A2" s="97" t="s">
        <v>25</v>
      </c>
      <c r="B2" s="98"/>
      <c r="C2" s="98"/>
      <c r="D2" s="99"/>
    </row>
    <row r="3" spans="1:4" ht="60" customHeight="1">
      <c r="A3" s="100" t="s">
        <v>6</v>
      </c>
      <c r="B3" s="101"/>
      <c r="C3" s="102"/>
      <c r="D3" s="103" t="s">
        <v>67</v>
      </c>
    </row>
    <row r="4" spans="1:4" ht="88.5" customHeight="1">
      <c r="A4" s="100" t="s">
        <v>3</v>
      </c>
      <c r="B4" s="101"/>
      <c r="C4" s="102"/>
      <c r="D4" s="104"/>
    </row>
    <row r="5" ht="6.75" customHeight="1"/>
    <row r="6" spans="1:4" ht="12.75">
      <c r="A6" s="18" t="s">
        <v>34</v>
      </c>
      <c r="B6" s="19"/>
      <c r="C6" s="19"/>
      <c r="D6" s="20"/>
    </row>
    <row r="7" spans="1:4" ht="12.75">
      <c r="A7" s="2" t="s">
        <v>27</v>
      </c>
      <c r="B7" s="3" t="s">
        <v>4</v>
      </c>
      <c r="C7" s="3" t="s">
        <v>5</v>
      </c>
      <c r="D7" s="4" t="s">
        <v>33</v>
      </c>
    </row>
    <row r="8" spans="1:4" ht="53.25" customHeight="1">
      <c r="A8" s="5" t="s">
        <v>28</v>
      </c>
      <c r="B8" s="6">
        <v>160</v>
      </c>
      <c r="C8" s="76" t="str">
        <f>IF(AND(B8&gt;=B11),"Met PM",IF(AND(B9-C10&lt;=B8,B8&gt;=B9-C10),"On target to meet PM","Not on target to meet PM"))</f>
        <v>On target to meet PM</v>
      </c>
      <c r="D8" s="112"/>
    </row>
    <row r="9" spans="1:4" ht="26.25" customHeight="1">
      <c r="A9" s="29" t="s">
        <v>44</v>
      </c>
      <c r="B9" s="6">
        <f>B11/12*6</f>
        <v>134.5</v>
      </c>
      <c r="C9" s="77"/>
      <c r="D9" s="85"/>
    </row>
    <row r="10" spans="1:4" ht="26.25" customHeight="1" hidden="1">
      <c r="A10" s="29"/>
      <c r="B10" s="36">
        <v>0.1</v>
      </c>
      <c r="C10" s="32">
        <f>B10*B9</f>
        <v>13.450000000000001</v>
      </c>
      <c r="D10" s="85"/>
    </row>
    <row r="11" spans="1:4" ht="26.25" customHeight="1">
      <c r="A11" s="5" t="s">
        <v>29</v>
      </c>
      <c r="B11" s="6">
        <v>269</v>
      </c>
      <c r="C11" s="34"/>
      <c r="D11" s="86"/>
    </row>
    <row r="12" spans="1:4" ht="12.75">
      <c r="A12" s="2" t="s">
        <v>39</v>
      </c>
      <c r="B12" s="3" t="s">
        <v>4</v>
      </c>
      <c r="C12" s="3" t="s">
        <v>5</v>
      </c>
      <c r="D12" s="4" t="s">
        <v>33</v>
      </c>
    </row>
    <row r="13" spans="1:4" ht="53.25" customHeight="1">
      <c r="A13" s="5" t="s">
        <v>28</v>
      </c>
      <c r="B13" s="6">
        <v>578</v>
      </c>
      <c r="C13" s="76" t="str">
        <f>IF(AND(B13&gt;=B15),"Met PM",IF(AND(B13&gt;=B14,B13&lt;B15),"On target to meet PM","Not on target to meet PM"))</f>
        <v>On target to meet PM</v>
      </c>
      <c r="D13" s="94"/>
    </row>
    <row r="14" spans="1:4" ht="26.25" customHeight="1">
      <c r="A14" s="29" t="s">
        <v>44</v>
      </c>
      <c r="B14" s="6">
        <f>B15/12*6</f>
        <v>450</v>
      </c>
      <c r="C14" s="77"/>
      <c r="D14" s="95"/>
    </row>
    <row r="15" spans="1:4" ht="26.25" customHeight="1">
      <c r="A15" s="5" t="s">
        <v>29</v>
      </c>
      <c r="B15" s="6">
        <v>900</v>
      </c>
      <c r="C15" s="84"/>
      <c r="D15" s="114"/>
    </row>
    <row r="16" spans="1:2" ht="7.5" customHeight="1">
      <c r="A16" s="7"/>
      <c r="B16" s="1"/>
    </row>
    <row r="17" spans="1:4" ht="12.75">
      <c r="A17" s="18" t="s">
        <v>35</v>
      </c>
      <c r="B17" s="19"/>
      <c r="C17" s="19"/>
      <c r="D17" s="20"/>
    </row>
    <row r="18" spans="1:4" ht="12.75">
      <c r="A18" s="2" t="s">
        <v>27</v>
      </c>
      <c r="B18" s="3" t="s">
        <v>4</v>
      </c>
      <c r="C18" s="3" t="s">
        <v>5</v>
      </c>
      <c r="D18" s="4" t="s">
        <v>33</v>
      </c>
    </row>
    <row r="19" spans="1:4" ht="53.25" customHeight="1">
      <c r="A19" s="5" t="s">
        <v>28</v>
      </c>
      <c r="B19" s="6">
        <v>19</v>
      </c>
      <c r="C19" s="76" t="str">
        <f>IF(AND(B19&gt;=B21),"Met PM",IF(AND(B19&gt;=B20,B19&lt;B21),"On target to meet PM","Not on target to meet PM"))</f>
        <v>On target to meet PM</v>
      </c>
      <c r="D19" s="94"/>
    </row>
    <row r="20" spans="1:4" ht="26.25" customHeight="1">
      <c r="A20" s="29" t="s">
        <v>44</v>
      </c>
      <c r="B20" s="6">
        <f>B21/12*6</f>
        <v>11.5</v>
      </c>
      <c r="C20" s="77"/>
      <c r="D20" s="95"/>
    </row>
    <row r="21" spans="1:4" ht="26.25" customHeight="1">
      <c r="A21" s="8" t="s">
        <v>29</v>
      </c>
      <c r="B21" s="6">
        <v>23</v>
      </c>
      <c r="C21" s="84"/>
      <c r="D21" s="114"/>
    </row>
    <row r="22" spans="1:4" ht="12.75">
      <c r="A22" s="2" t="s">
        <v>39</v>
      </c>
      <c r="B22" s="3" t="s">
        <v>4</v>
      </c>
      <c r="C22" s="3" t="s">
        <v>5</v>
      </c>
      <c r="D22" s="4" t="s">
        <v>33</v>
      </c>
    </row>
    <row r="23" spans="1:4" ht="53.25" customHeight="1">
      <c r="A23" s="5" t="s">
        <v>28</v>
      </c>
      <c r="B23" s="6"/>
      <c r="C23" s="128" t="s">
        <v>17</v>
      </c>
      <c r="D23" s="94"/>
    </row>
    <row r="24" spans="1:4" ht="26.25" customHeight="1">
      <c r="A24" s="29" t="s">
        <v>44</v>
      </c>
      <c r="B24" s="30">
        <f>B25/12*6</f>
        <v>0</v>
      </c>
      <c r="C24" s="129"/>
      <c r="D24" s="95"/>
    </row>
    <row r="25" spans="1:4" ht="26.25" customHeight="1">
      <c r="A25" s="8" t="s">
        <v>29</v>
      </c>
      <c r="B25" s="6"/>
      <c r="C25" s="130"/>
      <c r="D25" s="114"/>
    </row>
    <row r="26" ht="12.75">
      <c r="A26" s="9"/>
    </row>
    <row r="27" spans="1:4" ht="12.75">
      <c r="A27" s="18" t="s">
        <v>36</v>
      </c>
      <c r="B27" s="19"/>
      <c r="C27" s="19"/>
      <c r="D27" s="20"/>
    </row>
    <row r="28" spans="1:4" ht="12.75">
      <c r="A28" s="11" t="s">
        <v>27</v>
      </c>
      <c r="B28" s="3" t="s">
        <v>4</v>
      </c>
      <c r="C28" s="3">
        <v>265</v>
      </c>
      <c r="D28" s="4" t="s">
        <v>33</v>
      </c>
    </row>
    <row r="29" spans="1:4" ht="53.25" customHeight="1">
      <c r="A29" s="8" t="s">
        <v>28</v>
      </c>
      <c r="B29" s="6">
        <v>1440</v>
      </c>
      <c r="C29" s="88" t="str">
        <f>IF(AND(B29&gt;=B32),"Met PM",IF(AND(B30-C31&lt;=B29,B29&gt;=B30-C31),"On target to meet PM","Not on target to meet PM"))</f>
        <v>Not on target to meet PM</v>
      </c>
      <c r="D29" s="134"/>
    </row>
    <row r="30" spans="1:4" ht="26.25" customHeight="1">
      <c r="A30" s="29" t="s">
        <v>44</v>
      </c>
      <c r="B30" s="6">
        <f>B32/12*6</f>
        <v>75000</v>
      </c>
      <c r="C30" s="89"/>
      <c r="D30" s="135"/>
    </row>
    <row r="31" spans="1:4" ht="26.25" customHeight="1" hidden="1">
      <c r="A31" s="29"/>
      <c r="B31" s="36">
        <v>0.1</v>
      </c>
      <c r="C31" s="32">
        <f>B31*B30</f>
        <v>7500</v>
      </c>
      <c r="D31" s="135"/>
    </row>
    <row r="32" spans="1:4" ht="26.25" customHeight="1">
      <c r="A32" s="8" t="s">
        <v>29</v>
      </c>
      <c r="B32" s="6">
        <v>150000</v>
      </c>
      <c r="C32" s="34"/>
      <c r="D32" s="136"/>
    </row>
    <row r="33" spans="1:4" ht="12.75">
      <c r="A33" s="11" t="s">
        <v>39</v>
      </c>
      <c r="B33" s="3" t="s">
        <v>4</v>
      </c>
      <c r="C33" s="3" t="s">
        <v>5</v>
      </c>
      <c r="D33" s="4" t="s">
        <v>33</v>
      </c>
    </row>
    <row r="34" spans="1:4" ht="53.25" customHeight="1">
      <c r="A34" s="8" t="s">
        <v>28</v>
      </c>
      <c r="B34" s="6">
        <v>785</v>
      </c>
      <c r="C34" s="88" t="str">
        <f>IF(AND(B34&gt;=B37),"Met PM",IF(AND(B35-C36&lt;=B34,B34&gt;=B35-C36),"On target to meet PM","Not on target to meet PM"))</f>
        <v>Not on target to meet PM</v>
      </c>
      <c r="D34" s="131"/>
    </row>
    <row r="35" spans="1:4" ht="26.25" customHeight="1">
      <c r="A35" s="29" t="s">
        <v>44</v>
      </c>
      <c r="B35" s="6">
        <f>B37/12*6</f>
        <v>50000</v>
      </c>
      <c r="C35" s="89"/>
      <c r="D35" s="132"/>
    </row>
    <row r="36" spans="1:4" ht="26.25" customHeight="1" hidden="1">
      <c r="A36" s="29"/>
      <c r="B36" s="36">
        <v>0.1</v>
      </c>
      <c r="C36" s="32">
        <f>B35*B36</f>
        <v>5000</v>
      </c>
      <c r="D36" s="132"/>
    </row>
    <row r="37" spans="1:4" ht="26.25" customHeight="1">
      <c r="A37" s="8" t="s">
        <v>29</v>
      </c>
      <c r="B37" s="6">
        <v>100000</v>
      </c>
      <c r="C37" s="34"/>
      <c r="D37" s="133"/>
    </row>
    <row r="38" ht="9.75" customHeight="1">
      <c r="A38" s="12"/>
    </row>
    <row r="39" spans="1:4" ht="12.75">
      <c r="A39" s="18" t="s">
        <v>37</v>
      </c>
      <c r="B39" s="19"/>
      <c r="C39" s="19"/>
      <c r="D39" s="20"/>
    </row>
    <row r="40" spans="1:4" ht="12.75">
      <c r="A40" s="11" t="s">
        <v>27</v>
      </c>
      <c r="B40" s="3" t="s">
        <v>4</v>
      </c>
      <c r="C40" s="3" t="s">
        <v>5</v>
      </c>
      <c r="D40" s="4" t="s">
        <v>33</v>
      </c>
    </row>
    <row r="41" spans="1:4" ht="53.25" customHeight="1">
      <c r="A41" s="8" t="s">
        <v>28</v>
      </c>
      <c r="B41" s="6">
        <v>0</v>
      </c>
      <c r="C41" s="88" t="str">
        <f>IF(AND(B41&gt;=B44),"Met PM",IF(AND(B41&gt;=B42,B41&lt;B44),"On target to meet PM","Not on target to meet PM"))</f>
        <v>Not on target to meet PM</v>
      </c>
      <c r="D41" s="112"/>
    </row>
    <row r="42" spans="1:4" ht="26.25" customHeight="1">
      <c r="A42" s="29" t="s">
        <v>44</v>
      </c>
      <c r="B42" s="6">
        <f>B44/12*6</f>
        <v>1605.5</v>
      </c>
      <c r="C42" s="89"/>
      <c r="D42" s="85"/>
    </row>
    <row r="43" spans="1:4" ht="26.25" customHeight="1" hidden="1">
      <c r="A43" s="29"/>
      <c r="B43" s="36">
        <v>0.1</v>
      </c>
      <c r="C43" s="32">
        <f>B43*B42</f>
        <v>160.55</v>
      </c>
      <c r="D43" s="85"/>
    </row>
    <row r="44" spans="1:4" ht="26.25" customHeight="1">
      <c r="A44" s="8" t="s">
        <v>29</v>
      </c>
      <c r="B44" s="6">
        <v>3211</v>
      </c>
      <c r="C44" s="34"/>
      <c r="D44" s="86"/>
    </row>
    <row r="45" spans="1:4" ht="12.75">
      <c r="A45" s="11" t="s">
        <v>39</v>
      </c>
      <c r="B45" s="3" t="s">
        <v>4</v>
      </c>
      <c r="C45" s="3" t="s">
        <v>5</v>
      </c>
      <c r="D45" s="4" t="s">
        <v>33</v>
      </c>
    </row>
    <row r="46" spans="1:4" ht="53.25" customHeight="1">
      <c r="A46" s="8" t="s">
        <v>28</v>
      </c>
      <c r="B46" s="6">
        <v>0</v>
      </c>
      <c r="C46" s="88" t="str">
        <f>IF(AND(B46&gt;=B49),"Met PM",IF(AND(B46&gt;=B47,B46&lt;B49),"On target to meet PM","Not on target to meet PM"))</f>
        <v>Not on target to meet PM</v>
      </c>
      <c r="D46" s="112"/>
    </row>
    <row r="47" spans="1:4" ht="26.25" customHeight="1">
      <c r="A47" s="29" t="s">
        <v>44</v>
      </c>
      <c r="B47" s="31">
        <f>B49/12*6</f>
        <v>1602.5</v>
      </c>
      <c r="C47" s="89"/>
      <c r="D47" s="85"/>
    </row>
    <row r="48" spans="1:4" ht="26.25" customHeight="1" hidden="1">
      <c r="A48" s="29"/>
      <c r="B48" s="42">
        <v>0.1</v>
      </c>
      <c r="C48" s="32">
        <f>B48*B47</f>
        <v>160.25</v>
      </c>
      <c r="D48" s="85"/>
    </row>
    <row r="49" spans="1:4" ht="26.25" customHeight="1">
      <c r="A49" s="8" t="s">
        <v>29</v>
      </c>
      <c r="B49" s="6">
        <v>3205</v>
      </c>
      <c r="C49" s="34"/>
      <c r="D49" s="86"/>
    </row>
    <row r="50" ht="9.75" customHeight="1">
      <c r="A50" s="12"/>
    </row>
    <row r="51" spans="1:4" ht="12.75">
      <c r="A51" s="25" t="s">
        <v>57</v>
      </c>
      <c r="B51" s="25"/>
      <c r="C51" s="25"/>
      <c r="D51" s="25"/>
    </row>
    <row r="52" ht="9.75" customHeight="1">
      <c r="A52" s="12"/>
    </row>
    <row r="53" spans="1:4" ht="12.75">
      <c r="A53" s="18" t="s">
        <v>30</v>
      </c>
      <c r="B53" s="19"/>
      <c r="C53" s="19"/>
      <c r="D53" s="20"/>
    </row>
    <row r="54" spans="1:4" ht="12.75">
      <c r="A54" s="11" t="s">
        <v>27</v>
      </c>
      <c r="B54" s="3" t="s">
        <v>4</v>
      </c>
      <c r="C54" s="3" t="s">
        <v>5</v>
      </c>
      <c r="D54" s="4" t="s">
        <v>33</v>
      </c>
    </row>
    <row r="55" spans="1:4" ht="53.25" customHeight="1">
      <c r="A55" s="13" t="s">
        <v>28</v>
      </c>
      <c r="B55" s="6">
        <v>45</v>
      </c>
      <c r="C55" s="76" t="str">
        <f>IF(AND(B55&gt;=B57),"Met PM",IF(AND(B55&gt;=B56,B55&lt;B57),"On target to meet PM","Not on target to meet PM"))</f>
        <v>On target to meet PM</v>
      </c>
      <c r="D55" s="94"/>
    </row>
    <row r="56" spans="1:4" ht="26.25" customHeight="1">
      <c r="A56" s="29" t="s">
        <v>44</v>
      </c>
      <c r="B56" s="6">
        <f>B57/12*6</f>
        <v>39.5</v>
      </c>
      <c r="C56" s="77"/>
      <c r="D56" s="95"/>
    </row>
    <row r="57" spans="1:4" ht="26.25" customHeight="1">
      <c r="A57" s="13" t="s">
        <v>29</v>
      </c>
      <c r="B57" s="6">
        <v>79</v>
      </c>
      <c r="C57" s="33"/>
      <c r="D57" s="114"/>
    </row>
    <row r="58" ht="9.75" customHeight="1"/>
    <row r="59" spans="1:4" ht="12.75">
      <c r="A59" s="127" t="s">
        <v>63</v>
      </c>
      <c r="B59" s="127"/>
      <c r="C59" s="127"/>
      <c r="D59" s="127"/>
    </row>
    <row r="60" ht="9.75" customHeight="1"/>
    <row r="61" spans="1:4" ht="41.25" customHeight="1">
      <c r="A61" s="75" t="s">
        <v>68</v>
      </c>
      <c r="B61" s="75"/>
      <c r="C61" s="75"/>
      <c r="D61" s="75"/>
    </row>
  </sheetData>
  <sheetProtection sheet="1" objects="1" scenarios="1"/>
  <protectedRanges>
    <protectedRange sqref="D55:D57 D13:D15 D29:D32 D23:D25 D19:D21 D34:D37 D11 D44 D49" name="Range6"/>
    <protectedRange sqref="D8:D10" name="Range6_1"/>
    <protectedRange sqref="D41:D43" name="Range6_4"/>
    <protectedRange sqref="D46:D48" name="Range6_5"/>
  </protectedRanges>
  <mergeCells count="25">
    <mergeCell ref="A1:D1"/>
    <mergeCell ref="A3:C3"/>
    <mergeCell ref="A4:C4"/>
    <mergeCell ref="D3:D4"/>
    <mergeCell ref="A2:D2"/>
    <mergeCell ref="C19:C21"/>
    <mergeCell ref="D19:D21"/>
    <mergeCell ref="C8:C9"/>
    <mergeCell ref="C13:C15"/>
    <mergeCell ref="D13:D15"/>
    <mergeCell ref="D8:D11"/>
    <mergeCell ref="C23:C25"/>
    <mergeCell ref="D23:D25"/>
    <mergeCell ref="C29:C30"/>
    <mergeCell ref="D29:D32"/>
    <mergeCell ref="C34:C35"/>
    <mergeCell ref="D34:D37"/>
    <mergeCell ref="C41:C42"/>
    <mergeCell ref="D41:D44"/>
    <mergeCell ref="A59:D59"/>
    <mergeCell ref="A61:D61"/>
    <mergeCell ref="C46:C47"/>
    <mergeCell ref="D46:D49"/>
    <mergeCell ref="D55:D57"/>
    <mergeCell ref="C55:C56"/>
  </mergeCells>
  <printOptions/>
  <pageMargins left="0.33" right="0.4" top="0.52" bottom="0.72" header="0.5" footer="0.5"/>
  <pageSetup horizontalDpi="600" verticalDpi="600" orientation="portrait" scale="96" r:id="rId1"/>
  <headerFooter alignWithMargins="0">
    <oddFooter>&amp;L&amp;9 01/14/2011 &amp;A&amp;R&amp;9CCSC HOM 11-04 Page &amp;P of &amp;N</oddFooter>
  </headerFooter>
  <rowBreaks count="1" manualBreakCount="1">
    <brk id="26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E97"/>
  <sheetViews>
    <sheetView view="pageBreakPreview" zoomScale="85" zoomScaleNormal="115" zoomScaleSheetLayoutView="85" workbookViewId="0" topLeftCell="A1">
      <selection activeCell="H12" sqref="H12"/>
    </sheetView>
  </sheetViews>
  <sheetFormatPr defaultColWidth="9.140625" defaultRowHeight="12.75"/>
  <cols>
    <col min="1" max="1" width="14.28125" style="0" customWidth="1"/>
    <col min="2" max="2" width="9.57421875" style="0" customWidth="1"/>
    <col min="3" max="3" width="17.28125" style="0" customWidth="1"/>
    <col min="4" max="4" width="59.28125" style="0" customWidth="1"/>
  </cols>
  <sheetData>
    <row r="1" spans="1:5" ht="39.75" customHeight="1">
      <c r="A1" s="96" t="s">
        <v>64</v>
      </c>
      <c r="B1" s="96"/>
      <c r="C1" s="96"/>
      <c r="D1" s="96"/>
      <c r="E1" s="14"/>
    </row>
    <row r="2" spans="1:4" ht="15.75">
      <c r="A2" s="97" t="s">
        <v>26</v>
      </c>
      <c r="B2" s="98"/>
      <c r="C2" s="98"/>
      <c r="D2" s="99"/>
    </row>
    <row r="3" spans="1:4" ht="60" customHeight="1">
      <c r="A3" s="100" t="s">
        <v>9</v>
      </c>
      <c r="B3" s="101"/>
      <c r="C3" s="102"/>
      <c r="D3" s="103" t="s">
        <v>67</v>
      </c>
    </row>
    <row r="4" spans="1:4" ht="84.75" customHeight="1">
      <c r="A4" s="100" t="s">
        <v>3</v>
      </c>
      <c r="B4" s="101"/>
      <c r="C4" s="102"/>
      <c r="D4" s="104"/>
    </row>
    <row r="5" ht="6.75" customHeight="1"/>
    <row r="6" spans="1:4" ht="12.75">
      <c r="A6" s="18" t="s">
        <v>34</v>
      </c>
      <c r="B6" s="19"/>
      <c r="C6" s="19"/>
      <c r="D6" s="20"/>
    </row>
    <row r="7" spans="1:4" ht="12.75">
      <c r="A7" s="2" t="s">
        <v>27</v>
      </c>
      <c r="B7" s="3" t="s">
        <v>4</v>
      </c>
      <c r="C7" s="3" t="s">
        <v>5</v>
      </c>
      <c r="D7" s="4" t="s">
        <v>33</v>
      </c>
    </row>
    <row r="8" spans="1:4" ht="53.25" customHeight="1">
      <c r="A8" s="5" t="s">
        <v>28</v>
      </c>
      <c r="B8" s="6">
        <v>0</v>
      </c>
      <c r="C8" s="88" t="str">
        <f>IF(AND(B8&gt;=B11),"Met PM",IF(AND(B8&gt;=B9,B8&lt;B11),"On target to meet PM","Not on target to meet PM"))</f>
        <v>Not on target to meet PM</v>
      </c>
      <c r="D8" s="112"/>
    </row>
    <row r="9" spans="1:4" ht="26.25" customHeight="1">
      <c r="A9" s="29" t="s">
        <v>44</v>
      </c>
      <c r="B9" s="6">
        <f>B11/12*6</f>
        <v>250</v>
      </c>
      <c r="C9" s="89"/>
      <c r="D9" s="85"/>
    </row>
    <row r="10" spans="1:4" ht="26.25" customHeight="1" hidden="1">
      <c r="A10" s="29"/>
      <c r="B10" s="36">
        <v>0.1</v>
      </c>
      <c r="C10" s="32">
        <f>B9*B10</f>
        <v>25</v>
      </c>
      <c r="D10" s="85"/>
    </row>
    <row r="11" spans="1:4" ht="26.25" customHeight="1">
      <c r="A11" s="5" t="s">
        <v>29</v>
      </c>
      <c r="B11" s="6">
        <v>500</v>
      </c>
      <c r="C11" s="34"/>
      <c r="D11" s="86"/>
    </row>
    <row r="12" spans="1:4" ht="12.75">
      <c r="A12" s="2" t="s">
        <v>32</v>
      </c>
      <c r="B12" s="3" t="s">
        <v>4</v>
      </c>
      <c r="C12" s="3" t="s">
        <v>5</v>
      </c>
      <c r="D12" s="4" t="s">
        <v>33</v>
      </c>
    </row>
    <row r="13" spans="1:4" ht="56.25" customHeight="1">
      <c r="A13" s="5" t="s">
        <v>28</v>
      </c>
      <c r="B13" s="6">
        <v>0</v>
      </c>
      <c r="C13" s="88" t="str">
        <f>IF(AND(B13&gt;=B16),"Met PM",IF(AND(B13&gt;=B14,B13&lt;B16),"On target to meet PM","Not on target to meet PM"))</f>
        <v>Not on target to meet PM</v>
      </c>
      <c r="D13" s="112"/>
    </row>
    <row r="14" spans="1:4" ht="26.25" customHeight="1">
      <c r="A14" s="29" t="s">
        <v>44</v>
      </c>
      <c r="B14" s="6">
        <f>B16/12*6</f>
        <v>250</v>
      </c>
      <c r="C14" s="89"/>
      <c r="D14" s="85"/>
    </row>
    <row r="15" spans="1:4" ht="26.25" customHeight="1" hidden="1">
      <c r="A15" s="29"/>
      <c r="B15" s="36">
        <v>0.1</v>
      </c>
      <c r="C15" s="32">
        <f>B14*B15</f>
        <v>25</v>
      </c>
      <c r="D15" s="85"/>
    </row>
    <row r="16" spans="1:4" ht="26.25" customHeight="1">
      <c r="A16" s="5" t="s">
        <v>29</v>
      </c>
      <c r="B16" s="6">
        <v>500</v>
      </c>
      <c r="C16" s="34"/>
      <c r="D16" s="86"/>
    </row>
    <row r="17" spans="1:4" ht="12.75">
      <c r="A17" s="2" t="s">
        <v>38</v>
      </c>
      <c r="B17" s="3" t="s">
        <v>4</v>
      </c>
      <c r="C17" s="3" t="s">
        <v>5</v>
      </c>
      <c r="D17" s="4" t="s">
        <v>33</v>
      </c>
    </row>
    <row r="18" spans="1:4" ht="56.25" customHeight="1">
      <c r="A18" s="5" t="s">
        <v>28</v>
      </c>
      <c r="B18" s="31">
        <v>0</v>
      </c>
      <c r="C18" s="88" t="s">
        <v>22</v>
      </c>
      <c r="D18" s="112"/>
    </row>
    <row r="19" spans="1:4" ht="26.25" customHeight="1">
      <c r="A19" s="29" t="s">
        <v>44</v>
      </c>
      <c r="B19" s="31">
        <f>B21/12*6</f>
        <v>250</v>
      </c>
      <c r="C19" s="89"/>
      <c r="D19" s="85"/>
    </row>
    <row r="20" spans="1:4" ht="26.25" customHeight="1" hidden="1">
      <c r="A20" s="29"/>
      <c r="B20" s="36">
        <v>0.1</v>
      </c>
      <c r="C20" s="74"/>
      <c r="D20" s="85"/>
    </row>
    <row r="21" spans="1:4" ht="26.25" customHeight="1">
      <c r="A21" s="5" t="s">
        <v>29</v>
      </c>
      <c r="B21" s="6">
        <v>500</v>
      </c>
      <c r="C21" s="33"/>
      <c r="D21" s="86"/>
    </row>
    <row r="22" spans="1:4" ht="12.75">
      <c r="A22" s="2" t="s">
        <v>39</v>
      </c>
      <c r="B22" s="3" t="s">
        <v>4</v>
      </c>
      <c r="C22" s="3" t="s">
        <v>5</v>
      </c>
      <c r="D22" s="4" t="s">
        <v>33</v>
      </c>
    </row>
    <row r="23" spans="1:4" ht="53.25" customHeight="1">
      <c r="A23" s="5" t="s">
        <v>28</v>
      </c>
      <c r="B23" s="6">
        <v>390</v>
      </c>
      <c r="C23" s="88" t="str">
        <f>IF(AND(B23&gt;=B26),"Met PM",IF(AND(B23&gt;=B24,B23&lt;B26),"On target to meet PM","Not on target to meet PM"))</f>
        <v>Not on target to meet PM</v>
      </c>
      <c r="D23" s="112"/>
    </row>
    <row r="24" spans="1:4" ht="26.25" customHeight="1">
      <c r="A24" s="29" t="s">
        <v>44</v>
      </c>
      <c r="B24" s="6">
        <f>B26/12*6</f>
        <v>500</v>
      </c>
      <c r="C24" s="89"/>
      <c r="D24" s="85"/>
    </row>
    <row r="25" spans="1:4" ht="26.25" customHeight="1" hidden="1">
      <c r="A25" s="29"/>
      <c r="B25" s="36">
        <v>0.1</v>
      </c>
      <c r="C25" s="32">
        <f>B24*B25</f>
        <v>50</v>
      </c>
      <c r="D25" s="85"/>
    </row>
    <row r="26" spans="1:4" ht="26.25" customHeight="1">
      <c r="A26" s="5" t="s">
        <v>29</v>
      </c>
      <c r="B26" s="6">
        <v>1000</v>
      </c>
      <c r="C26" s="34"/>
      <c r="D26" s="86"/>
    </row>
    <row r="27" spans="1:2" ht="12.75">
      <c r="A27" s="7"/>
      <c r="B27" s="1"/>
    </row>
    <row r="28" spans="1:4" ht="12.75">
      <c r="A28" s="18" t="s">
        <v>35</v>
      </c>
      <c r="B28" s="19"/>
      <c r="C28" s="19"/>
      <c r="D28" s="20"/>
    </row>
    <row r="29" spans="1:4" ht="12.75">
      <c r="A29" s="2" t="s">
        <v>27</v>
      </c>
      <c r="B29" s="3" t="s">
        <v>4</v>
      </c>
      <c r="C29" s="3" t="s">
        <v>5</v>
      </c>
      <c r="D29" s="4" t="s">
        <v>33</v>
      </c>
    </row>
    <row r="30" spans="1:4" ht="56.25" customHeight="1">
      <c r="A30" s="5" t="s">
        <v>28</v>
      </c>
      <c r="B30" s="6">
        <v>0</v>
      </c>
      <c r="C30" s="88" t="str">
        <f>IF(AND(B30&gt;=B33),"Met PM",IF(AND(B30&gt;=B31,B30&lt;B33),"On target to meet PM","Not on target to meet PM"))</f>
        <v>Not on target to meet PM</v>
      </c>
      <c r="D30" s="112"/>
    </row>
    <row r="31" spans="1:4" ht="26.25" customHeight="1">
      <c r="A31" s="29" t="s">
        <v>44</v>
      </c>
      <c r="B31" s="6">
        <f>B33/12*6</f>
        <v>25</v>
      </c>
      <c r="C31" s="89"/>
      <c r="D31" s="85"/>
    </row>
    <row r="32" spans="1:4" ht="26.25" customHeight="1" hidden="1">
      <c r="A32" s="29"/>
      <c r="B32" s="36">
        <v>0.1</v>
      </c>
      <c r="C32" s="32">
        <f>B31*B32</f>
        <v>2.5</v>
      </c>
      <c r="D32" s="85"/>
    </row>
    <row r="33" spans="1:4" ht="26.25" customHeight="1">
      <c r="A33" s="8" t="s">
        <v>29</v>
      </c>
      <c r="B33" s="6">
        <v>50</v>
      </c>
      <c r="C33" s="34"/>
      <c r="D33" s="86"/>
    </row>
    <row r="34" spans="1:4" ht="12.75">
      <c r="A34" s="2" t="s">
        <v>32</v>
      </c>
      <c r="B34" s="3" t="s">
        <v>4</v>
      </c>
      <c r="C34" s="3" t="s">
        <v>5</v>
      </c>
      <c r="D34" s="4" t="s">
        <v>33</v>
      </c>
    </row>
    <row r="35" spans="1:4" ht="56.25" customHeight="1">
      <c r="A35" s="5" t="s">
        <v>28</v>
      </c>
      <c r="B35" s="6"/>
      <c r="C35" s="128" t="s">
        <v>17</v>
      </c>
      <c r="D35" s="112"/>
    </row>
    <row r="36" spans="1:4" ht="26.25" customHeight="1">
      <c r="A36" s="29" t="s">
        <v>44</v>
      </c>
      <c r="B36" s="30">
        <f>B38/12*6</f>
        <v>0</v>
      </c>
      <c r="C36" s="129"/>
      <c r="D36" s="85"/>
    </row>
    <row r="37" spans="1:4" ht="26.25" customHeight="1" hidden="1">
      <c r="A37" s="29"/>
      <c r="B37" s="36">
        <v>0.1</v>
      </c>
      <c r="C37" s="129"/>
      <c r="D37" s="85"/>
    </row>
    <row r="38" spans="1:4" ht="26.25" customHeight="1">
      <c r="A38" s="8" t="s">
        <v>29</v>
      </c>
      <c r="B38" s="6"/>
      <c r="C38" s="130"/>
      <c r="D38" s="86"/>
    </row>
    <row r="39" spans="1:4" ht="12.75">
      <c r="A39" s="2" t="s">
        <v>38</v>
      </c>
      <c r="B39" s="3" t="s">
        <v>4</v>
      </c>
      <c r="C39" s="3" t="s">
        <v>5</v>
      </c>
      <c r="D39" s="4" t="s">
        <v>33</v>
      </c>
    </row>
    <row r="40" spans="1:4" ht="56.25" customHeight="1">
      <c r="A40" s="5" t="s">
        <v>28</v>
      </c>
      <c r="B40" s="6"/>
      <c r="C40" s="128" t="s">
        <v>17</v>
      </c>
      <c r="D40" s="112"/>
    </row>
    <row r="41" spans="1:4" ht="26.25" customHeight="1">
      <c r="A41" s="29" t="s">
        <v>44</v>
      </c>
      <c r="B41" s="30">
        <f>B43/12*6</f>
        <v>0</v>
      </c>
      <c r="C41" s="129"/>
      <c r="D41" s="85"/>
    </row>
    <row r="42" spans="1:4" ht="26.25" customHeight="1" hidden="1">
      <c r="A42" s="29"/>
      <c r="B42" s="36">
        <v>0.1</v>
      </c>
      <c r="C42" s="129"/>
      <c r="D42" s="85"/>
    </row>
    <row r="43" spans="1:4" ht="26.25" customHeight="1">
      <c r="A43" s="8" t="s">
        <v>29</v>
      </c>
      <c r="B43" s="6"/>
      <c r="C43" s="130"/>
      <c r="D43" s="86"/>
    </row>
    <row r="44" spans="1:4" ht="12.75">
      <c r="A44" s="2" t="s">
        <v>39</v>
      </c>
      <c r="B44" s="3" t="s">
        <v>4</v>
      </c>
      <c r="C44" s="3" t="s">
        <v>5</v>
      </c>
      <c r="D44" s="4" t="s">
        <v>33</v>
      </c>
    </row>
    <row r="45" spans="1:4" ht="53.25" customHeight="1">
      <c r="A45" s="5" t="s">
        <v>28</v>
      </c>
      <c r="B45" s="6"/>
      <c r="C45" s="128" t="s">
        <v>17</v>
      </c>
      <c r="D45" s="112"/>
    </row>
    <row r="46" spans="1:4" ht="26.25" customHeight="1">
      <c r="A46" s="29" t="s">
        <v>44</v>
      </c>
      <c r="B46" s="30">
        <f>B48/12*6</f>
        <v>0</v>
      </c>
      <c r="C46" s="129"/>
      <c r="D46" s="85"/>
    </row>
    <row r="47" spans="1:4" ht="26.25" customHeight="1" hidden="1">
      <c r="A47" s="29"/>
      <c r="B47" s="36">
        <v>0.1</v>
      </c>
      <c r="C47" s="129"/>
      <c r="D47" s="85"/>
    </row>
    <row r="48" spans="1:4" ht="26.25" customHeight="1">
      <c r="A48" s="8" t="s">
        <v>29</v>
      </c>
      <c r="B48" s="6"/>
      <c r="C48" s="130"/>
      <c r="D48" s="86"/>
    </row>
    <row r="49" ht="12.75">
      <c r="A49" s="9"/>
    </row>
    <row r="50" spans="1:4" ht="12.75">
      <c r="A50" s="18" t="s">
        <v>36</v>
      </c>
      <c r="B50" s="19"/>
      <c r="C50" s="19"/>
      <c r="D50" s="20"/>
    </row>
    <row r="51" spans="1:4" ht="12.75">
      <c r="A51" s="11" t="s">
        <v>27</v>
      </c>
      <c r="B51" s="3" t="s">
        <v>4</v>
      </c>
      <c r="C51" s="3" t="s">
        <v>5</v>
      </c>
      <c r="D51" s="4" t="s">
        <v>33</v>
      </c>
    </row>
    <row r="52" spans="1:4" ht="56.25" customHeight="1">
      <c r="A52" s="8" t="s">
        <v>28</v>
      </c>
      <c r="B52" s="31">
        <v>0</v>
      </c>
      <c r="C52" s="88" t="s">
        <v>22</v>
      </c>
      <c r="D52" s="94"/>
    </row>
    <row r="53" spans="1:4" ht="26.25" customHeight="1">
      <c r="A53" s="29" t="s">
        <v>44</v>
      </c>
      <c r="B53" s="31">
        <f>B54/12*6</f>
        <v>1000</v>
      </c>
      <c r="C53" s="89"/>
      <c r="D53" s="95"/>
    </row>
    <row r="54" spans="1:4" ht="26.25" customHeight="1">
      <c r="A54" s="8" t="s">
        <v>29</v>
      </c>
      <c r="B54" s="31">
        <v>2000</v>
      </c>
      <c r="C54" s="33"/>
      <c r="D54" s="114"/>
    </row>
    <row r="55" spans="1:4" ht="12.75">
      <c r="A55" s="11" t="s">
        <v>32</v>
      </c>
      <c r="B55" s="3" t="s">
        <v>4</v>
      </c>
      <c r="C55" s="3" t="s">
        <v>5</v>
      </c>
      <c r="D55" s="4" t="s">
        <v>33</v>
      </c>
    </row>
    <row r="56" spans="1:4" ht="56.25" customHeight="1">
      <c r="A56" s="8" t="s">
        <v>28</v>
      </c>
      <c r="B56" s="6"/>
      <c r="C56" s="128" t="s">
        <v>17</v>
      </c>
      <c r="D56" s="94"/>
    </row>
    <row r="57" spans="1:4" ht="26.25" customHeight="1">
      <c r="A57" s="29" t="s">
        <v>44</v>
      </c>
      <c r="B57" s="30">
        <f>B58/12*6</f>
        <v>0</v>
      </c>
      <c r="C57" s="129"/>
      <c r="D57" s="95"/>
    </row>
    <row r="58" spans="1:4" ht="26.25" customHeight="1">
      <c r="A58" s="8" t="s">
        <v>29</v>
      </c>
      <c r="B58" s="6"/>
      <c r="C58" s="130"/>
      <c r="D58" s="114"/>
    </row>
    <row r="59" spans="1:4" ht="12.75">
      <c r="A59" s="11" t="s">
        <v>38</v>
      </c>
      <c r="B59" s="3" t="s">
        <v>4</v>
      </c>
      <c r="C59" s="3" t="s">
        <v>5</v>
      </c>
      <c r="D59" s="4" t="s">
        <v>33</v>
      </c>
    </row>
    <row r="60" spans="1:4" ht="56.25" customHeight="1">
      <c r="A60" s="8" t="s">
        <v>28</v>
      </c>
      <c r="B60" s="6"/>
      <c r="C60" s="128" t="s">
        <v>17</v>
      </c>
      <c r="D60" s="94"/>
    </row>
    <row r="61" spans="1:4" ht="26.25" customHeight="1">
      <c r="A61" s="29" t="s">
        <v>44</v>
      </c>
      <c r="B61" s="30">
        <f>B62/12*6</f>
        <v>0</v>
      </c>
      <c r="C61" s="129"/>
      <c r="D61" s="95"/>
    </row>
    <row r="62" spans="1:4" ht="26.25" customHeight="1">
      <c r="A62" s="8" t="s">
        <v>29</v>
      </c>
      <c r="B62" s="6"/>
      <c r="C62" s="130"/>
      <c r="D62" s="114"/>
    </row>
    <row r="63" spans="1:4" ht="14.25" customHeight="1">
      <c r="A63" s="11" t="s">
        <v>39</v>
      </c>
      <c r="B63" s="3" t="s">
        <v>4</v>
      </c>
      <c r="C63" s="3" t="s">
        <v>5</v>
      </c>
      <c r="D63" s="4" t="s">
        <v>33</v>
      </c>
    </row>
    <row r="64" spans="1:4" ht="53.25" customHeight="1">
      <c r="A64" s="8" t="s">
        <v>28</v>
      </c>
      <c r="B64" s="6"/>
      <c r="C64" s="128" t="s">
        <v>17</v>
      </c>
      <c r="D64" s="94"/>
    </row>
    <row r="65" spans="1:4" ht="26.25" customHeight="1">
      <c r="A65" s="29" t="s">
        <v>44</v>
      </c>
      <c r="B65" s="30">
        <f>B66/12*6</f>
        <v>0</v>
      </c>
      <c r="C65" s="129"/>
      <c r="D65" s="95"/>
    </row>
    <row r="66" spans="1:4" ht="26.25" customHeight="1">
      <c r="A66" s="8" t="s">
        <v>29</v>
      </c>
      <c r="B66" s="6"/>
      <c r="C66" s="130"/>
      <c r="D66" s="114"/>
    </row>
    <row r="67" ht="12.75">
      <c r="A67" s="12"/>
    </row>
    <row r="68" spans="1:4" ht="12.75">
      <c r="A68" s="18" t="s">
        <v>37</v>
      </c>
      <c r="B68" s="19"/>
      <c r="C68" s="19"/>
      <c r="D68" s="20"/>
    </row>
    <row r="69" spans="1:4" ht="12.75">
      <c r="A69" s="11" t="s">
        <v>27</v>
      </c>
      <c r="B69" s="3" t="s">
        <v>4</v>
      </c>
      <c r="C69" s="3" t="s">
        <v>5</v>
      </c>
      <c r="D69" s="4" t="s">
        <v>33</v>
      </c>
    </row>
    <row r="70" spans="1:4" ht="56.25" customHeight="1">
      <c r="A70" s="8" t="s">
        <v>28</v>
      </c>
      <c r="B70" s="6"/>
      <c r="C70" s="128" t="s">
        <v>17</v>
      </c>
      <c r="D70" s="94"/>
    </row>
    <row r="71" spans="1:4" ht="26.25" customHeight="1">
      <c r="A71" s="29" t="s">
        <v>44</v>
      </c>
      <c r="B71" s="30">
        <f>B72/12*6</f>
        <v>0</v>
      </c>
      <c r="C71" s="129"/>
      <c r="D71" s="95"/>
    </row>
    <row r="72" spans="1:4" ht="26.25" customHeight="1">
      <c r="A72" s="8" t="s">
        <v>29</v>
      </c>
      <c r="B72" s="6"/>
      <c r="C72" s="130"/>
      <c r="D72" s="114"/>
    </row>
    <row r="73" spans="1:4" ht="12.75">
      <c r="A73" s="11" t="s">
        <v>32</v>
      </c>
      <c r="B73" s="3" t="s">
        <v>4</v>
      </c>
      <c r="C73" s="3" t="s">
        <v>5</v>
      </c>
      <c r="D73" s="4" t="s">
        <v>33</v>
      </c>
    </row>
    <row r="74" spans="1:4" ht="56.25" customHeight="1">
      <c r="A74" s="8" t="s">
        <v>28</v>
      </c>
      <c r="B74" s="6"/>
      <c r="C74" s="128" t="s">
        <v>17</v>
      </c>
      <c r="D74" s="94"/>
    </row>
    <row r="75" spans="1:4" ht="26.25" customHeight="1">
      <c r="A75" s="29" t="s">
        <v>44</v>
      </c>
      <c r="B75" s="30">
        <f>B76/12*6</f>
        <v>0</v>
      </c>
      <c r="C75" s="129"/>
      <c r="D75" s="95"/>
    </row>
    <row r="76" spans="1:4" ht="26.25" customHeight="1">
      <c r="A76" s="8" t="s">
        <v>29</v>
      </c>
      <c r="B76" s="6"/>
      <c r="C76" s="130"/>
      <c r="D76" s="114"/>
    </row>
    <row r="77" spans="1:4" ht="12.75">
      <c r="A77" s="11" t="s">
        <v>38</v>
      </c>
      <c r="B77" s="3" t="s">
        <v>4</v>
      </c>
      <c r="C77" s="3" t="s">
        <v>5</v>
      </c>
      <c r="D77" s="4" t="s">
        <v>33</v>
      </c>
    </row>
    <row r="78" spans="1:4" ht="56.25" customHeight="1">
      <c r="A78" s="8" t="s">
        <v>28</v>
      </c>
      <c r="B78" s="6"/>
      <c r="C78" s="128" t="s">
        <v>17</v>
      </c>
      <c r="D78" s="94"/>
    </row>
    <row r="79" spans="1:4" ht="26.25" customHeight="1">
      <c r="A79" s="29" t="s">
        <v>44</v>
      </c>
      <c r="B79" s="30">
        <f>B80/12*6</f>
        <v>0</v>
      </c>
      <c r="C79" s="129"/>
      <c r="D79" s="95"/>
    </row>
    <row r="80" spans="1:4" ht="26.25" customHeight="1">
      <c r="A80" s="8" t="s">
        <v>29</v>
      </c>
      <c r="B80" s="6"/>
      <c r="C80" s="130"/>
      <c r="D80" s="114"/>
    </row>
    <row r="81" spans="1:4" ht="12.75">
      <c r="A81" s="11" t="s">
        <v>39</v>
      </c>
      <c r="B81" s="3" t="s">
        <v>4</v>
      </c>
      <c r="C81" s="3" t="s">
        <v>5</v>
      </c>
      <c r="D81" s="4" t="s">
        <v>33</v>
      </c>
    </row>
    <row r="82" spans="1:4" ht="53.25" customHeight="1">
      <c r="A82" s="8" t="s">
        <v>28</v>
      </c>
      <c r="B82" s="6"/>
      <c r="C82" s="128" t="s">
        <v>17</v>
      </c>
      <c r="D82" s="94"/>
    </row>
    <row r="83" spans="1:4" ht="26.25" customHeight="1">
      <c r="A83" s="29" t="s">
        <v>44</v>
      </c>
      <c r="B83" s="30">
        <f>B84/12*6</f>
        <v>0</v>
      </c>
      <c r="C83" s="129"/>
      <c r="D83" s="95"/>
    </row>
    <row r="84" spans="1:4" ht="26.25" customHeight="1">
      <c r="A84" s="8" t="s">
        <v>29</v>
      </c>
      <c r="B84" s="6"/>
      <c r="C84" s="130"/>
      <c r="D84" s="114"/>
    </row>
    <row r="85" spans="1:4" ht="12.75">
      <c r="A85" s="9"/>
      <c r="B85" s="21"/>
      <c r="C85" s="22"/>
      <c r="D85" s="23"/>
    </row>
    <row r="86" spans="1:4" ht="12.75">
      <c r="A86" s="25" t="s">
        <v>57</v>
      </c>
      <c r="B86" s="25"/>
      <c r="C86" s="25"/>
      <c r="D86" s="25"/>
    </row>
    <row r="87" ht="12.75">
      <c r="A87" s="12"/>
    </row>
    <row r="88" spans="1:4" ht="12.75">
      <c r="A88" s="18" t="s">
        <v>30</v>
      </c>
      <c r="B88" s="19"/>
      <c r="C88" s="19"/>
      <c r="D88" s="20"/>
    </row>
    <row r="89" spans="1:4" ht="12.75">
      <c r="A89" s="11" t="s">
        <v>27</v>
      </c>
      <c r="B89" s="3" t="s">
        <v>4</v>
      </c>
      <c r="C89" s="3" t="s">
        <v>5</v>
      </c>
      <c r="D89" s="4" t="s">
        <v>33</v>
      </c>
    </row>
    <row r="90" spans="1:4" ht="53.25" customHeight="1">
      <c r="A90" s="13" t="s">
        <v>28</v>
      </c>
      <c r="B90" s="6">
        <v>10</v>
      </c>
      <c r="C90" s="88" t="str">
        <f>IF(AND(B90&gt;=B93),"Met PM",IF(AND(B90&gt;=B91,B90&lt;B93),"On target to meet PM","Not on target to meet PM"))</f>
        <v>Not on target to meet PM</v>
      </c>
      <c r="D90" s="112"/>
    </row>
    <row r="91" spans="1:4" ht="26.25" customHeight="1">
      <c r="A91" s="29" t="s">
        <v>44</v>
      </c>
      <c r="B91" s="6">
        <f>B93/12*6</f>
        <v>15</v>
      </c>
      <c r="C91" s="89"/>
      <c r="D91" s="85"/>
    </row>
    <row r="92" spans="1:4" ht="26.25" customHeight="1" hidden="1">
      <c r="A92" s="29"/>
      <c r="B92" s="36">
        <v>0.05</v>
      </c>
      <c r="C92" s="32">
        <f>B91*B92</f>
        <v>0.75</v>
      </c>
      <c r="D92" s="85"/>
    </row>
    <row r="93" spans="1:4" ht="26.25" customHeight="1">
      <c r="A93" s="13" t="s">
        <v>29</v>
      </c>
      <c r="B93" s="6">
        <v>30</v>
      </c>
      <c r="C93" s="34"/>
      <c r="D93" s="86"/>
    </row>
    <row r="95" spans="1:4" ht="12.75">
      <c r="A95" s="127" t="s">
        <v>63</v>
      </c>
      <c r="B95" s="127"/>
      <c r="C95" s="127"/>
      <c r="D95" s="127"/>
    </row>
    <row r="96" spans="1:4" ht="6.75" customHeight="1">
      <c r="A96" s="40"/>
      <c r="B96" s="40"/>
      <c r="C96" s="40"/>
      <c r="D96" s="40"/>
    </row>
    <row r="97" spans="1:4" ht="44.25" customHeight="1">
      <c r="A97" s="75" t="s">
        <v>68</v>
      </c>
      <c r="B97" s="75"/>
      <c r="C97" s="75"/>
      <c r="D97" s="75"/>
    </row>
  </sheetData>
  <sheetProtection sheet="1" objects="1" scenarios="1"/>
  <protectedRanges>
    <protectedRange sqref="D64 D82 D52 D56 D60 D70 D74 D78" name="Range1_1"/>
    <protectedRange sqref="D23 D8 D13 D18" name="Range1_1_1"/>
    <protectedRange sqref="D45 D30 D35 D40" name="Range1_2"/>
    <protectedRange sqref="D90" name="Range1_3"/>
  </protectedRanges>
  <mergeCells count="41">
    <mergeCell ref="A1:D1"/>
    <mergeCell ref="A3:C3"/>
    <mergeCell ref="A4:C4"/>
    <mergeCell ref="D3:D4"/>
    <mergeCell ref="A2:D2"/>
    <mergeCell ref="C82:C84"/>
    <mergeCell ref="D82:D84"/>
    <mergeCell ref="C74:C76"/>
    <mergeCell ref="D74:D76"/>
    <mergeCell ref="C78:C80"/>
    <mergeCell ref="D78:D80"/>
    <mergeCell ref="D45:D48"/>
    <mergeCell ref="C45:C48"/>
    <mergeCell ref="C35:C38"/>
    <mergeCell ref="D35:D38"/>
    <mergeCell ref="C40:C43"/>
    <mergeCell ref="D40:D43"/>
    <mergeCell ref="C90:C91"/>
    <mergeCell ref="D90:D93"/>
    <mergeCell ref="A95:D95"/>
    <mergeCell ref="A97:D97"/>
    <mergeCell ref="C8:C9"/>
    <mergeCell ref="D8:D11"/>
    <mergeCell ref="C13:C14"/>
    <mergeCell ref="D13:D16"/>
    <mergeCell ref="D18:D21"/>
    <mergeCell ref="C30:C31"/>
    <mergeCell ref="D30:D33"/>
    <mergeCell ref="C23:C24"/>
    <mergeCell ref="D23:D26"/>
    <mergeCell ref="C18:C19"/>
    <mergeCell ref="D52:D54"/>
    <mergeCell ref="C56:C58"/>
    <mergeCell ref="D56:D58"/>
    <mergeCell ref="C52:C53"/>
    <mergeCell ref="C60:C62"/>
    <mergeCell ref="D60:D62"/>
    <mergeCell ref="C70:C72"/>
    <mergeCell ref="D70:D72"/>
    <mergeCell ref="C64:C66"/>
    <mergeCell ref="D64:D66"/>
  </mergeCells>
  <printOptions/>
  <pageMargins left="0.33" right="0.4" top="0.52" bottom="0.72" header="0.5" footer="0.5"/>
  <pageSetup horizontalDpi="600" verticalDpi="600" orientation="portrait" scale="96" r:id="rId1"/>
  <headerFooter alignWithMargins="0">
    <oddFooter>&amp;L&amp;9 01/14/2011 &amp;A&amp;R&amp;9CCSC HOM 11-04 Page &amp;P of &amp;N</oddFooter>
  </headerFooter>
  <rowBreaks count="3" manualBreakCount="3">
    <brk id="27" max="255" man="1"/>
    <brk id="54" max="255" man="1"/>
    <brk id="7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75"/>
  <sheetViews>
    <sheetView view="pageBreakPreview" zoomScale="85" zoomScaleSheetLayoutView="85" workbookViewId="0" topLeftCell="A1">
      <selection activeCell="H12" sqref="H12"/>
    </sheetView>
  </sheetViews>
  <sheetFormatPr defaultColWidth="9.140625" defaultRowHeight="12.75"/>
  <cols>
    <col min="1" max="1" width="14.28125" style="0" customWidth="1"/>
    <col min="2" max="2" width="9.57421875" style="0" customWidth="1"/>
    <col min="3" max="3" width="17.28125" style="0" customWidth="1"/>
    <col min="4" max="4" width="59.28125" style="0" customWidth="1"/>
  </cols>
  <sheetData>
    <row r="1" spans="1:5" ht="39.75" customHeight="1">
      <c r="A1" s="96" t="s">
        <v>64</v>
      </c>
      <c r="B1" s="96"/>
      <c r="C1" s="96"/>
      <c r="D1" s="96"/>
      <c r="E1" s="14"/>
    </row>
    <row r="2" spans="1:4" ht="15.75">
      <c r="A2" s="97" t="s">
        <v>54</v>
      </c>
      <c r="B2" s="98"/>
      <c r="C2" s="98"/>
      <c r="D2" s="99"/>
    </row>
    <row r="3" spans="1:4" ht="60" customHeight="1">
      <c r="A3" s="100" t="s">
        <v>14</v>
      </c>
      <c r="B3" s="101"/>
      <c r="C3" s="102"/>
      <c r="D3" s="103" t="s">
        <v>67</v>
      </c>
    </row>
    <row r="4" spans="1:4" ht="89.25" customHeight="1">
      <c r="A4" s="100" t="s">
        <v>3</v>
      </c>
      <c r="B4" s="101"/>
      <c r="C4" s="102"/>
      <c r="D4" s="104"/>
    </row>
    <row r="5" ht="6.75" customHeight="1"/>
    <row r="6" spans="1:4" ht="12.75">
      <c r="A6" s="91" t="s">
        <v>34</v>
      </c>
      <c r="B6" s="92"/>
      <c r="C6" s="92"/>
      <c r="D6" s="93"/>
    </row>
    <row r="7" spans="1:4" ht="12.75">
      <c r="A7" s="2" t="s">
        <v>27</v>
      </c>
      <c r="B7" s="3" t="s">
        <v>4</v>
      </c>
      <c r="C7" s="3" t="s">
        <v>5</v>
      </c>
      <c r="D7" s="4" t="s">
        <v>33</v>
      </c>
    </row>
    <row r="8" spans="1:4" ht="53.25" customHeight="1">
      <c r="A8" s="5" t="s">
        <v>28</v>
      </c>
      <c r="B8" s="6">
        <v>1209</v>
      </c>
      <c r="C8" s="76" t="str">
        <f>IF(AND(B8&gt;=B11),"Met PM",IF(AND(B9-C10&lt;=B8,B8&gt;=B9-C10),"On target to meet PM","Not on target to meet PM"))</f>
        <v>On target to meet PM</v>
      </c>
      <c r="D8" s="106"/>
    </row>
    <row r="9" spans="1:4" ht="26.25" customHeight="1">
      <c r="A9" s="29" t="s">
        <v>44</v>
      </c>
      <c r="B9" s="6">
        <f>B11/12*6</f>
        <v>1005.5</v>
      </c>
      <c r="C9" s="77"/>
      <c r="D9" s="107"/>
    </row>
    <row r="10" spans="1:4" ht="26.25" customHeight="1" hidden="1">
      <c r="A10" s="29"/>
      <c r="B10" s="36">
        <v>0.1</v>
      </c>
      <c r="C10" s="77"/>
      <c r="D10" s="107"/>
    </row>
    <row r="11" spans="1:4" ht="26.25" customHeight="1">
      <c r="A11" s="5" t="s">
        <v>29</v>
      </c>
      <c r="B11" s="6">
        <v>2011</v>
      </c>
      <c r="C11" s="84"/>
      <c r="D11" s="108"/>
    </row>
    <row r="12" spans="1:4" ht="12.75">
      <c r="A12" s="2" t="s">
        <v>32</v>
      </c>
      <c r="B12" s="3" t="s">
        <v>4</v>
      </c>
      <c r="C12" s="3" t="s">
        <v>5</v>
      </c>
      <c r="D12" s="4" t="s">
        <v>33</v>
      </c>
    </row>
    <row r="13" spans="1:4" ht="53.25" customHeight="1">
      <c r="A13" s="5" t="s">
        <v>28</v>
      </c>
      <c r="B13" s="6">
        <v>1156</v>
      </c>
      <c r="C13" s="76" t="str">
        <f>IF(AND(B13&gt;=B15),"Met PM",IF(AND(B13&gt;=B14,B13&lt;B15),"On target to meet PM","Not on target to meet PM"))</f>
        <v>Met PM</v>
      </c>
      <c r="D13" s="85"/>
    </row>
    <row r="14" spans="1:4" ht="26.25" customHeight="1">
      <c r="A14" s="29" t="s">
        <v>44</v>
      </c>
      <c r="B14" s="6">
        <f>B15/12*6</f>
        <v>441</v>
      </c>
      <c r="C14" s="77"/>
      <c r="D14" s="85"/>
    </row>
    <row r="15" spans="1:4" ht="26.25" customHeight="1">
      <c r="A15" s="5" t="s">
        <v>29</v>
      </c>
      <c r="B15" s="6">
        <v>882</v>
      </c>
      <c r="C15" s="84"/>
      <c r="D15" s="86"/>
    </row>
    <row r="16" spans="1:4" ht="12.75">
      <c r="A16" s="2" t="s">
        <v>38</v>
      </c>
      <c r="B16" s="3" t="s">
        <v>4</v>
      </c>
      <c r="C16" s="3" t="s">
        <v>5</v>
      </c>
      <c r="D16" s="4" t="s">
        <v>33</v>
      </c>
    </row>
    <row r="17" spans="1:4" ht="53.25" customHeight="1">
      <c r="A17" s="5" t="s">
        <v>28</v>
      </c>
      <c r="B17" s="6">
        <v>1153</v>
      </c>
      <c r="C17" s="76" t="str">
        <f>IF(AND(B17&gt;=B19),"Met PM",IF(AND(B17&gt;=B18,B17&lt;B19),"On target to meet PM","Not on target to meet PM"))</f>
        <v>Met PM</v>
      </c>
      <c r="D17" s="85"/>
    </row>
    <row r="18" spans="1:4" ht="26.25" customHeight="1">
      <c r="A18" s="29" t="s">
        <v>44</v>
      </c>
      <c r="B18" s="6">
        <f>B19/12*6</f>
        <v>445.5</v>
      </c>
      <c r="C18" s="77"/>
      <c r="D18" s="85"/>
    </row>
    <row r="19" spans="1:4" ht="26.25" customHeight="1">
      <c r="A19" s="5" t="s">
        <v>29</v>
      </c>
      <c r="B19" s="6">
        <v>891</v>
      </c>
      <c r="C19" s="84"/>
      <c r="D19" s="86"/>
    </row>
    <row r="20" spans="1:2" ht="7.5" customHeight="1">
      <c r="A20" s="7"/>
      <c r="B20" s="1"/>
    </row>
    <row r="21" spans="1:4" ht="12.75">
      <c r="A21" s="91" t="s">
        <v>35</v>
      </c>
      <c r="B21" s="92"/>
      <c r="C21" s="92"/>
      <c r="D21" s="93"/>
    </row>
    <row r="22" spans="1:4" ht="12.75">
      <c r="A22" s="2" t="s">
        <v>27</v>
      </c>
      <c r="B22" s="3" t="s">
        <v>4</v>
      </c>
      <c r="C22" s="3" t="s">
        <v>5</v>
      </c>
      <c r="D22" s="4" t="s">
        <v>33</v>
      </c>
    </row>
    <row r="23" spans="1:4" ht="53.25" customHeight="1">
      <c r="A23" s="5" t="s">
        <v>28</v>
      </c>
      <c r="B23" s="6">
        <v>58</v>
      </c>
      <c r="C23" s="88" t="str">
        <f>IF(AND(B23&gt;=B26),"Met PM",IF(AND(B23&gt;=B24-C25,B23&lt;B26),"On target to meet PM","Not on target to meet PM"))</f>
        <v>Not on target to meet PM</v>
      </c>
      <c r="D23" s="85"/>
    </row>
    <row r="24" spans="1:4" ht="26.25" customHeight="1">
      <c r="A24" s="29" t="s">
        <v>44</v>
      </c>
      <c r="B24" s="6">
        <f>B26/12*6</f>
        <v>71.5</v>
      </c>
      <c r="C24" s="89"/>
      <c r="D24" s="85"/>
    </row>
    <row r="25" spans="1:4" ht="26.25" customHeight="1" hidden="1">
      <c r="A25" s="29"/>
      <c r="B25" s="36">
        <v>0.1</v>
      </c>
      <c r="C25" s="38">
        <f>B25*B24</f>
        <v>7.15</v>
      </c>
      <c r="D25" s="85"/>
    </row>
    <row r="26" spans="1:4" ht="26.25" customHeight="1">
      <c r="A26" s="8" t="s">
        <v>29</v>
      </c>
      <c r="B26" s="6">
        <v>143</v>
      </c>
      <c r="C26" s="35"/>
      <c r="D26" s="86"/>
    </row>
    <row r="27" spans="1:4" ht="12.75">
      <c r="A27" s="2" t="s">
        <v>32</v>
      </c>
      <c r="B27" s="3" t="s">
        <v>4</v>
      </c>
      <c r="C27" s="3" t="s">
        <v>5</v>
      </c>
      <c r="D27" s="4" t="s">
        <v>33</v>
      </c>
    </row>
    <row r="28" spans="1:4" ht="53.25" customHeight="1">
      <c r="A28" s="5" t="s">
        <v>28</v>
      </c>
      <c r="B28" s="6">
        <v>60</v>
      </c>
      <c r="C28" s="76" t="str">
        <f>IF(AND(B28&gt;=B30),"Met PM",IF(AND(B28&gt;=B29,B28&lt;B30),"On target to meet PM","Not on target to meet PM"))</f>
        <v>On target to meet PM</v>
      </c>
      <c r="D28" s="85"/>
    </row>
    <row r="29" spans="1:4" ht="26.25" customHeight="1">
      <c r="A29" s="29" t="s">
        <v>44</v>
      </c>
      <c r="B29" s="6">
        <f>B30/12*6</f>
        <v>50</v>
      </c>
      <c r="C29" s="77"/>
      <c r="D29" s="85"/>
    </row>
    <row r="30" spans="1:4" ht="26.25" customHeight="1">
      <c r="A30" s="5" t="s">
        <v>29</v>
      </c>
      <c r="B30" s="6">
        <v>100</v>
      </c>
      <c r="C30" s="84"/>
      <c r="D30" s="86"/>
    </row>
    <row r="31" spans="1:4" ht="12.75">
      <c r="A31" s="2" t="s">
        <v>38</v>
      </c>
      <c r="B31" s="3" t="s">
        <v>4</v>
      </c>
      <c r="C31" s="3" t="s">
        <v>5</v>
      </c>
      <c r="D31" s="4" t="s">
        <v>33</v>
      </c>
    </row>
    <row r="32" spans="1:4" ht="53.25" customHeight="1">
      <c r="A32" s="5" t="s">
        <v>28</v>
      </c>
      <c r="B32" s="6">
        <v>60</v>
      </c>
      <c r="C32" s="76" t="str">
        <f>IF(AND(B32&gt;=B34),"Met PM",IF(AND(B32&gt;=B33,B32&lt;B34),"On target to meet PM","Not on target to meet PM"))</f>
        <v>On target to meet PM</v>
      </c>
      <c r="D32" s="85"/>
    </row>
    <row r="33" spans="1:4" ht="26.25" customHeight="1">
      <c r="A33" s="29" t="s">
        <v>44</v>
      </c>
      <c r="B33" s="6">
        <f>B34/12*6</f>
        <v>52</v>
      </c>
      <c r="C33" s="77"/>
      <c r="D33" s="85"/>
    </row>
    <row r="34" spans="1:4" ht="26.25" customHeight="1">
      <c r="A34" s="5" t="s">
        <v>29</v>
      </c>
      <c r="B34" s="6">
        <v>104</v>
      </c>
      <c r="C34" s="84"/>
      <c r="D34" s="86"/>
    </row>
    <row r="35" ht="7.5" customHeight="1">
      <c r="A35" s="9"/>
    </row>
    <row r="36" spans="1:4" ht="12.75">
      <c r="A36" s="91" t="s">
        <v>36</v>
      </c>
      <c r="B36" s="92"/>
      <c r="C36" s="92"/>
      <c r="D36" s="93"/>
    </row>
    <row r="37" spans="1:4" ht="12.75">
      <c r="A37" s="11" t="s">
        <v>27</v>
      </c>
      <c r="B37" s="3" t="s">
        <v>4</v>
      </c>
      <c r="C37" s="3" t="s">
        <v>5</v>
      </c>
      <c r="D37" s="4" t="s">
        <v>33</v>
      </c>
    </row>
    <row r="38" spans="1:4" ht="53.25" customHeight="1">
      <c r="A38" s="8" t="s">
        <v>28</v>
      </c>
      <c r="B38" s="6">
        <v>1101233</v>
      </c>
      <c r="C38" s="76" t="str">
        <f>IF(AND(B38&gt;=B40),"Met PM",IF(AND(B38&gt;=B39,B38&lt;B40),"On target to meet PM","Not on target to meet PM"))</f>
        <v>On target to meet PM</v>
      </c>
      <c r="D38" s="85"/>
    </row>
    <row r="39" spans="1:4" ht="26.25" customHeight="1">
      <c r="A39" s="29" t="s">
        <v>44</v>
      </c>
      <c r="B39" s="6">
        <f>B40/12*6</f>
        <v>629058.5</v>
      </c>
      <c r="C39" s="77"/>
      <c r="D39" s="85"/>
    </row>
    <row r="40" spans="1:4" ht="26.25" customHeight="1">
      <c r="A40" s="8" t="s">
        <v>29</v>
      </c>
      <c r="B40" s="6">
        <v>1258117</v>
      </c>
      <c r="C40" s="84"/>
      <c r="D40" s="86"/>
    </row>
    <row r="41" spans="1:4" ht="12.75">
      <c r="A41" s="2" t="s">
        <v>32</v>
      </c>
      <c r="B41" s="3" t="s">
        <v>4</v>
      </c>
      <c r="C41" s="3" t="s">
        <v>5</v>
      </c>
      <c r="D41" s="4" t="s">
        <v>33</v>
      </c>
    </row>
    <row r="42" spans="1:4" ht="53.25" customHeight="1">
      <c r="A42" s="5" t="s">
        <v>28</v>
      </c>
      <c r="B42" s="6">
        <v>1166090</v>
      </c>
      <c r="C42" s="76" t="str">
        <f>IF(AND(B42&gt;=B44),"Met PM",IF(AND(B42&gt;=B43,B42&lt;B44),"On target to meet PM","Not on target to meet PM"))</f>
        <v>On target to meet PM</v>
      </c>
      <c r="D42" s="85"/>
    </row>
    <row r="43" spans="1:4" ht="26.25" customHeight="1">
      <c r="A43" s="29" t="s">
        <v>44</v>
      </c>
      <c r="B43" s="6">
        <f>B44/12*6</f>
        <v>584636</v>
      </c>
      <c r="C43" s="77"/>
      <c r="D43" s="85"/>
    </row>
    <row r="44" spans="1:4" ht="26.25" customHeight="1">
      <c r="A44" s="5" t="s">
        <v>29</v>
      </c>
      <c r="B44" s="6">
        <v>1169272</v>
      </c>
      <c r="C44" s="84"/>
      <c r="D44" s="86"/>
    </row>
    <row r="45" spans="1:4" ht="12.75">
      <c r="A45" s="2" t="s">
        <v>38</v>
      </c>
      <c r="B45" s="3" t="s">
        <v>4</v>
      </c>
      <c r="C45" s="3" t="s">
        <v>5</v>
      </c>
      <c r="D45" s="4" t="s">
        <v>33</v>
      </c>
    </row>
    <row r="46" spans="1:4" ht="53.25" customHeight="1">
      <c r="A46" s="5" t="s">
        <v>28</v>
      </c>
      <c r="B46" s="6">
        <v>1166090</v>
      </c>
      <c r="C46" s="76" t="str">
        <f>IF(AND(B46&gt;=B48),"Met PM",IF(AND(B46&gt;=B47,B46&lt;B48),"On target to meet PM","Not on target to meet PM"))</f>
        <v>On target to meet PM</v>
      </c>
      <c r="D46" s="85"/>
    </row>
    <row r="47" spans="1:4" ht="26.25" customHeight="1">
      <c r="A47" s="29" t="s">
        <v>44</v>
      </c>
      <c r="B47" s="6">
        <f>B48/12*6</f>
        <v>590376.5</v>
      </c>
      <c r="C47" s="77"/>
      <c r="D47" s="85"/>
    </row>
    <row r="48" spans="1:4" ht="26.25" customHeight="1">
      <c r="A48" s="5" t="s">
        <v>29</v>
      </c>
      <c r="B48" s="6">
        <v>1180753</v>
      </c>
      <c r="C48" s="84"/>
      <c r="D48" s="86"/>
    </row>
    <row r="49" ht="6.75" customHeight="1">
      <c r="A49" s="12"/>
    </row>
    <row r="50" spans="1:4" ht="12.75">
      <c r="A50" s="91" t="s">
        <v>37</v>
      </c>
      <c r="B50" s="92"/>
      <c r="C50" s="92"/>
      <c r="D50" s="93"/>
    </row>
    <row r="51" spans="1:4" ht="12.75">
      <c r="A51" s="11" t="s">
        <v>27</v>
      </c>
      <c r="B51" s="3" t="s">
        <v>4</v>
      </c>
      <c r="C51" s="3" t="s">
        <v>5</v>
      </c>
      <c r="D51" s="4" t="s">
        <v>33</v>
      </c>
    </row>
    <row r="52" spans="1:4" ht="53.25" customHeight="1">
      <c r="A52" s="8" t="s">
        <v>28</v>
      </c>
      <c r="B52" s="6">
        <v>68</v>
      </c>
      <c r="C52" s="76" t="str">
        <f>IF(AND(B52&gt;=B54),"Met PM",IF(AND(B52&gt;=B53,B52&lt;B54),"On target to meet PM","Not on target to meet PM"))</f>
        <v>On target to meet PM</v>
      </c>
      <c r="D52" s="85"/>
    </row>
    <row r="53" spans="1:4" ht="26.25" customHeight="1">
      <c r="A53" s="29" t="s">
        <v>44</v>
      </c>
      <c r="B53" s="6">
        <f>B54/12*6</f>
        <v>48</v>
      </c>
      <c r="C53" s="77"/>
      <c r="D53" s="85"/>
    </row>
    <row r="54" spans="1:4" ht="26.25" customHeight="1">
      <c r="A54" s="8" t="s">
        <v>29</v>
      </c>
      <c r="B54" s="6">
        <v>96</v>
      </c>
      <c r="C54" s="84"/>
      <c r="D54" s="86"/>
    </row>
    <row r="55" spans="1:4" ht="12.75">
      <c r="A55" s="2" t="s">
        <v>32</v>
      </c>
      <c r="B55" s="3" t="s">
        <v>4</v>
      </c>
      <c r="C55" s="3" t="s">
        <v>5</v>
      </c>
      <c r="D55" s="4" t="s">
        <v>33</v>
      </c>
    </row>
    <row r="56" spans="1:4" ht="53.25" customHeight="1">
      <c r="A56" s="5" t="s">
        <v>28</v>
      </c>
      <c r="B56" s="6">
        <v>120</v>
      </c>
      <c r="C56" s="76" t="str">
        <f>IF(AND(B56&gt;=B58),"Met PM",IF(AND(B56&gt;=B57,B56&lt;B58),"On target to meet PM","Not on target to meet PM"))</f>
        <v>Met PM</v>
      </c>
      <c r="D56" s="85"/>
    </row>
    <row r="57" spans="1:4" ht="26.25" customHeight="1">
      <c r="A57" s="29" t="s">
        <v>44</v>
      </c>
      <c r="B57" s="6">
        <f>B58/12*6</f>
        <v>22</v>
      </c>
      <c r="C57" s="77"/>
      <c r="D57" s="85"/>
    </row>
    <row r="58" spans="1:4" ht="26.25" customHeight="1">
      <c r="A58" s="5" t="s">
        <v>29</v>
      </c>
      <c r="B58" s="6">
        <v>44</v>
      </c>
      <c r="C58" s="84"/>
      <c r="D58" s="86"/>
    </row>
    <row r="59" spans="1:4" ht="12.75">
      <c r="A59" s="2" t="s">
        <v>38</v>
      </c>
      <c r="B59" s="3" t="s">
        <v>4</v>
      </c>
      <c r="C59" s="3" t="s">
        <v>5</v>
      </c>
      <c r="D59" s="4" t="s">
        <v>33</v>
      </c>
    </row>
    <row r="60" spans="1:4" ht="53.25" customHeight="1">
      <c r="A60" s="5" t="s">
        <v>28</v>
      </c>
      <c r="B60" s="6">
        <v>120</v>
      </c>
      <c r="C60" s="76" t="str">
        <f>IF(AND(B60&gt;=B62),"Met PM",IF(AND(B60&gt;=B61,B60&lt;B62),"On target to meet PM","Not on target to meet PM"))</f>
        <v>Met PM</v>
      </c>
      <c r="D60" s="85"/>
    </row>
    <row r="61" spans="1:4" ht="26.25" customHeight="1">
      <c r="A61" s="29" t="s">
        <v>44</v>
      </c>
      <c r="B61" s="6">
        <f>B62/12*6</f>
        <v>22</v>
      </c>
      <c r="C61" s="77"/>
      <c r="D61" s="85"/>
    </row>
    <row r="62" spans="1:4" ht="26.25" customHeight="1">
      <c r="A62" s="5" t="s">
        <v>29</v>
      </c>
      <c r="B62" s="6">
        <v>44</v>
      </c>
      <c r="C62" s="84"/>
      <c r="D62" s="86"/>
    </row>
    <row r="63" spans="1:4" ht="9" customHeight="1">
      <c r="A63" s="9"/>
      <c r="B63" s="21"/>
      <c r="C63" s="22"/>
      <c r="D63" s="23"/>
    </row>
    <row r="64" spans="1:4" ht="12.75">
      <c r="A64" s="105" t="s">
        <v>57</v>
      </c>
      <c r="B64" s="105"/>
      <c r="C64" s="105"/>
      <c r="D64" s="105"/>
    </row>
    <row r="65" ht="7.5" customHeight="1">
      <c r="A65" s="12"/>
    </row>
    <row r="66" spans="1:4" ht="12.75">
      <c r="A66" s="91" t="s">
        <v>30</v>
      </c>
      <c r="B66" s="92"/>
      <c r="C66" s="92"/>
      <c r="D66" s="93"/>
    </row>
    <row r="67" spans="1:4" ht="12.75">
      <c r="A67" s="11" t="s">
        <v>27</v>
      </c>
      <c r="B67" s="3" t="s">
        <v>4</v>
      </c>
      <c r="C67" s="3" t="s">
        <v>5</v>
      </c>
      <c r="D67" s="4" t="s">
        <v>33</v>
      </c>
    </row>
    <row r="68" spans="1:4" ht="53.25" customHeight="1">
      <c r="A68" s="13" t="s">
        <v>28</v>
      </c>
      <c r="B68" s="6">
        <v>40</v>
      </c>
      <c r="C68" s="76" t="str">
        <f>IF(AND(B68&gt;=B71),"Met PM",IF(AND(B68&gt;=B69-C70,B68&lt;B71),"On target to meet PM","Not on target to meet PM"))</f>
        <v>On target to meet PM</v>
      </c>
      <c r="D68" s="85"/>
    </row>
    <row r="69" spans="1:4" ht="26.25" customHeight="1">
      <c r="A69" s="29" t="s">
        <v>44</v>
      </c>
      <c r="B69" s="6">
        <f>B71/12*6</f>
        <v>34</v>
      </c>
      <c r="C69" s="77"/>
      <c r="D69" s="85"/>
    </row>
    <row r="70" spans="1:4" ht="26.25" customHeight="1" hidden="1">
      <c r="A70" s="29"/>
      <c r="B70" s="36">
        <v>0.05</v>
      </c>
      <c r="C70" s="38">
        <f>B70*B69</f>
        <v>1.7000000000000002</v>
      </c>
      <c r="D70" s="85"/>
    </row>
    <row r="71" spans="1:4" ht="26.25" customHeight="1">
      <c r="A71" s="13" t="s">
        <v>29</v>
      </c>
      <c r="B71" s="6">
        <v>68</v>
      </c>
      <c r="C71" s="35"/>
      <c r="D71" s="86"/>
    </row>
    <row r="72" ht="10.5" customHeight="1">
      <c r="A72" s="12"/>
    </row>
    <row r="73" spans="1:4" ht="12.75">
      <c r="A73" s="105" t="s">
        <v>60</v>
      </c>
      <c r="B73" s="105"/>
      <c r="C73" s="105"/>
      <c r="D73" s="105"/>
    </row>
    <row r="74" ht="6.75" customHeight="1">
      <c r="A74" s="12"/>
    </row>
    <row r="75" spans="1:4" ht="43.5" customHeight="1">
      <c r="A75" s="75" t="s">
        <v>68</v>
      </c>
      <c r="B75" s="75"/>
      <c r="C75" s="75"/>
      <c r="D75" s="75"/>
    </row>
  </sheetData>
  <sheetProtection sheet="1" objects="1" scenarios="1"/>
  <protectedRanges>
    <protectedRange sqref="D8 D13 D17 D60 D23 D28 D32 D56 D38 D42 D46 D68 D52" name="Range1"/>
  </protectedRanges>
  <mergeCells count="39">
    <mergeCell ref="A6:D6"/>
    <mergeCell ref="A1:D1"/>
    <mergeCell ref="A2:D2"/>
    <mergeCell ref="A3:C3"/>
    <mergeCell ref="A4:C4"/>
    <mergeCell ref="D3:D4"/>
    <mergeCell ref="C17:C19"/>
    <mergeCell ref="D17:D19"/>
    <mergeCell ref="A21:D21"/>
    <mergeCell ref="D23:D26"/>
    <mergeCell ref="C23:C24"/>
    <mergeCell ref="D8:D11"/>
    <mergeCell ref="C13:C15"/>
    <mergeCell ref="D13:D15"/>
    <mergeCell ref="C8:C11"/>
    <mergeCell ref="C28:C30"/>
    <mergeCell ref="D28:D30"/>
    <mergeCell ref="C32:C34"/>
    <mergeCell ref="D32:D34"/>
    <mergeCell ref="C46:C48"/>
    <mergeCell ref="D46:D48"/>
    <mergeCell ref="A36:D36"/>
    <mergeCell ref="C38:C40"/>
    <mergeCell ref="D38:D40"/>
    <mergeCell ref="C42:C44"/>
    <mergeCell ref="D42:D44"/>
    <mergeCell ref="C52:C54"/>
    <mergeCell ref="D52:D54"/>
    <mergeCell ref="A50:D50"/>
    <mergeCell ref="C56:C58"/>
    <mergeCell ref="D56:D58"/>
    <mergeCell ref="A64:D64"/>
    <mergeCell ref="A66:D66"/>
    <mergeCell ref="C60:C62"/>
    <mergeCell ref="D60:D62"/>
    <mergeCell ref="D68:D71"/>
    <mergeCell ref="A73:D73"/>
    <mergeCell ref="A75:D75"/>
    <mergeCell ref="C68:C69"/>
  </mergeCells>
  <printOptions/>
  <pageMargins left="0.33" right="0.4" top="0.52" bottom="0.72" header="0.5" footer="0.5"/>
  <pageSetup horizontalDpi="600" verticalDpi="600" orientation="portrait" scale="96" r:id="rId1"/>
  <headerFooter alignWithMargins="0">
    <oddFooter>&amp;L&amp;9 01/14/2011 &amp;A&amp;R&amp;9CCSC HOM 11-04 Page &amp;P of &amp;N</oddFooter>
  </headerFooter>
  <rowBreaks count="2" manualBreakCount="2">
    <brk id="26" max="255" man="1"/>
    <brk id="49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127"/>
  <sheetViews>
    <sheetView view="pageBreakPreview" zoomScale="85" zoomScaleNormal="115" zoomScaleSheetLayoutView="85" workbookViewId="0" topLeftCell="A1">
      <selection activeCell="H12" sqref="H12"/>
    </sheetView>
  </sheetViews>
  <sheetFormatPr defaultColWidth="9.140625" defaultRowHeight="12.75"/>
  <cols>
    <col min="1" max="1" width="14.28125" style="0" customWidth="1"/>
    <col min="2" max="2" width="9.57421875" style="0" customWidth="1"/>
    <col min="3" max="3" width="17.28125" style="0" customWidth="1"/>
    <col min="4" max="4" width="59.28125" style="0" customWidth="1"/>
  </cols>
  <sheetData>
    <row r="1" spans="1:5" ht="39.75" customHeight="1">
      <c r="A1" s="96" t="s">
        <v>64</v>
      </c>
      <c r="B1" s="96"/>
      <c r="C1" s="96"/>
      <c r="D1" s="96"/>
      <c r="E1" s="14"/>
    </row>
    <row r="2" spans="1:4" ht="15.75">
      <c r="A2" s="97" t="s">
        <v>55</v>
      </c>
      <c r="B2" s="98"/>
      <c r="C2" s="98"/>
      <c r="D2" s="99"/>
    </row>
    <row r="3" spans="1:4" ht="60" customHeight="1">
      <c r="A3" s="100" t="s">
        <v>12</v>
      </c>
      <c r="B3" s="101"/>
      <c r="C3" s="102"/>
      <c r="D3" s="103" t="s">
        <v>67</v>
      </c>
    </row>
    <row r="4" spans="1:4" ht="84.75" customHeight="1">
      <c r="A4" s="100" t="s">
        <v>3</v>
      </c>
      <c r="B4" s="101"/>
      <c r="C4" s="102"/>
      <c r="D4" s="104"/>
    </row>
    <row r="5" ht="6.75" customHeight="1"/>
    <row r="6" spans="1:4" ht="12.75">
      <c r="A6" s="91" t="s">
        <v>34</v>
      </c>
      <c r="B6" s="92"/>
      <c r="C6" s="92"/>
      <c r="D6" s="93"/>
    </row>
    <row r="7" spans="1:4" ht="12.75">
      <c r="A7" s="2" t="s">
        <v>27</v>
      </c>
      <c r="B7" s="3" t="s">
        <v>4</v>
      </c>
      <c r="C7" s="3" t="s">
        <v>5</v>
      </c>
      <c r="D7" s="4" t="s">
        <v>33</v>
      </c>
    </row>
    <row r="8" spans="1:4" ht="53.25" customHeight="1">
      <c r="A8" s="5" t="s">
        <v>28</v>
      </c>
      <c r="B8" s="6">
        <v>541</v>
      </c>
      <c r="C8" s="76" t="str">
        <f>IF(AND(B8&gt;=B10),"Met PM",IF(AND(B8&gt;=B9,B8&lt;B10),"On target to meet PM","Not on target to meet PM"))</f>
        <v>On target to meet PM</v>
      </c>
      <c r="D8" s="112"/>
    </row>
    <row r="9" spans="1:4" ht="26.25" customHeight="1">
      <c r="A9" s="29" t="s">
        <v>44</v>
      </c>
      <c r="B9" s="6">
        <f>B10/12*6</f>
        <v>500</v>
      </c>
      <c r="C9" s="77"/>
      <c r="D9" s="85"/>
    </row>
    <row r="10" spans="1:4" ht="26.25" customHeight="1">
      <c r="A10" s="5" t="s">
        <v>29</v>
      </c>
      <c r="B10" s="6">
        <v>1000</v>
      </c>
      <c r="C10" s="84"/>
      <c r="D10" s="86"/>
    </row>
    <row r="11" spans="1:4" ht="12.75">
      <c r="A11" s="2" t="s">
        <v>32</v>
      </c>
      <c r="B11" s="3" t="s">
        <v>4</v>
      </c>
      <c r="C11" s="3" t="s">
        <v>5</v>
      </c>
      <c r="D11" s="4" t="s">
        <v>33</v>
      </c>
    </row>
    <row r="12" spans="1:6" ht="63.75" customHeight="1">
      <c r="A12" s="5" t="s">
        <v>28</v>
      </c>
      <c r="B12" s="6">
        <v>718</v>
      </c>
      <c r="C12" s="76" t="str">
        <f>IF(AND(B12&gt;=B14),"Met PM",IF(AND(B12&gt;=B13,B12&lt;B14),"On target to meet PM","Not on target to meet PM"))</f>
        <v>On target to meet PM</v>
      </c>
      <c r="D12" s="109"/>
      <c r="F12" s="48"/>
    </row>
    <row r="13" spans="1:6" ht="26.25" customHeight="1">
      <c r="A13" s="29" t="s">
        <v>44</v>
      </c>
      <c r="B13" s="6">
        <f>B14/12*6</f>
        <v>500</v>
      </c>
      <c r="C13" s="77"/>
      <c r="D13" s="110"/>
      <c r="F13" s="48"/>
    </row>
    <row r="14" spans="1:4" ht="26.25" customHeight="1">
      <c r="A14" s="8" t="s">
        <v>29</v>
      </c>
      <c r="B14" s="6">
        <v>1000</v>
      </c>
      <c r="C14" s="84"/>
      <c r="D14" s="111"/>
    </row>
    <row r="15" spans="1:4" ht="12.75">
      <c r="A15" s="2" t="s">
        <v>38</v>
      </c>
      <c r="B15" s="3" t="s">
        <v>4</v>
      </c>
      <c r="C15" s="3" t="s">
        <v>5</v>
      </c>
      <c r="D15" s="4" t="s">
        <v>33</v>
      </c>
    </row>
    <row r="16" spans="1:4" ht="63.75" customHeight="1">
      <c r="A16" s="5" t="s">
        <v>28</v>
      </c>
      <c r="B16" s="6">
        <v>23</v>
      </c>
      <c r="C16" s="88" t="str">
        <f>IF(AND(B16&gt;=B18),"Met PM",IF(AND(B16&gt;=B17,B16&lt;B18),"On target to meet PM","Not on target to meet PM"))</f>
        <v>Not on target to meet PM</v>
      </c>
      <c r="D16" s="94"/>
    </row>
    <row r="17" spans="1:4" ht="26.25" customHeight="1">
      <c r="A17" s="29" t="s">
        <v>44</v>
      </c>
      <c r="B17" s="6">
        <f>B18/12*6</f>
        <v>500</v>
      </c>
      <c r="C17" s="89"/>
      <c r="D17" s="95"/>
    </row>
    <row r="18" spans="1:4" ht="26.25" customHeight="1">
      <c r="A18" s="8" t="s">
        <v>29</v>
      </c>
      <c r="B18" s="6">
        <v>1000</v>
      </c>
      <c r="C18" s="87"/>
      <c r="D18" s="114"/>
    </row>
    <row r="19" spans="1:4" ht="12.75">
      <c r="A19" s="2" t="s">
        <v>43</v>
      </c>
      <c r="B19" s="3" t="s">
        <v>4</v>
      </c>
      <c r="C19" s="3" t="s">
        <v>5</v>
      </c>
      <c r="D19" s="4" t="s">
        <v>33</v>
      </c>
    </row>
    <row r="20" spans="1:4" ht="53.25" customHeight="1">
      <c r="A20" s="5" t="s">
        <v>28</v>
      </c>
      <c r="B20" s="6">
        <v>354</v>
      </c>
      <c r="C20" s="76" t="str">
        <f>IF(AND(B20&gt;=B22),"Met PM",IF(AND(B20&gt;=B21,B20&lt;B22),"On target to meet PM","Not on target to meet PM"))</f>
        <v>On target to meet PM</v>
      </c>
      <c r="D20" s="94"/>
    </row>
    <row r="21" spans="1:4" ht="26.25" customHeight="1">
      <c r="A21" s="29" t="s">
        <v>44</v>
      </c>
      <c r="B21" s="31">
        <f>B22/12*6</f>
        <v>250</v>
      </c>
      <c r="C21" s="77"/>
      <c r="D21" s="95"/>
    </row>
    <row r="22" spans="1:4" ht="26.25" customHeight="1">
      <c r="A22" s="8" t="s">
        <v>29</v>
      </c>
      <c r="B22" s="6">
        <v>500</v>
      </c>
      <c r="C22" s="84"/>
      <c r="D22" s="114"/>
    </row>
    <row r="23" spans="1:4" ht="12.75">
      <c r="A23" s="2" t="s">
        <v>31</v>
      </c>
      <c r="B23" s="3" t="s">
        <v>4</v>
      </c>
      <c r="C23" s="3" t="s">
        <v>5</v>
      </c>
      <c r="D23" s="4" t="s">
        <v>33</v>
      </c>
    </row>
    <row r="24" spans="1:4" ht="63.75" customHeight="1">
      <c r="A24" s="5" t="s">
        <v>28</v>
      </c>
      <c r="B24" s="6">
        <v>248</v>
      </c>
      <c r="C24" s="76" t="str">
        <f>IF(AND(B24&gt;=B27),"Met PM",IF(AND(B24&gt;=B25-C26,B24&lt;B27),"On target to meet PM","Not on target to meet PM"))</f>
        <v>On target to meet PM</v>
      </c>
      <c r="D24" s="94"/>
    </row>
    <row r="25" spans="1:4" ht="26.25" customHeight="1">
      <c r="A25" s="29" t="s">
        <v>44</v>
      </c>
      <c r="B25" s="31">
        <f>B27/12*6</f>
        <v>250</v>
      </c>
      <c r="C25" s="77"/>
      <c r="D25" s="95"/>
    </row>
    <row r="26" spans="1:4" ht="26.25" customHeight="1" hidden="1">
      <c r="A26" s="29"/>
      <c r="B26" s="42">
        <v>0.1</v>
      </c>
      <c r="C26" s="32">
        <f>B26*B25</f>
        <v>25</v>
      </c>
      <c r="D26" s="95"/>
    </row>
    <row r="27" spans="1:4" ht="26.25" customHeight="1">
      <c r="A27" s="8" t="s">
        <v>29</v>
      </c>
      <c r="B27" s="6">
        <v>500</v>
      </c>
      <c r="C27" s="33"/>
      <c r="D27" s="114"/>
    </row>
    <row r="28" spans="1:4" ht="12.75">
      <c r="A28" s="2" t="s">
        <v>39</v>
      </c>
      <c r="B28" s="3" t="s">
        <v>4</v>
      </c>
      <c r="C28" s="3" t="s">
        <v>5</v>
      </c>
      <c r="D28" s="4" t="s">
        <v>33</v>
      </c>
    </row>
    <row r="29" spans="1:4" ht="53.25" customHeight="1">
      <c r="A29" s="5" t="s">
        <v>28</v>
      </c>
      <c r="B29" s="6">
        <v>264</v>
      </c>
      <c r="C29" s="88" t="str">
        <f>IF(AND(B29&gt;=B31),"Met PM",IF(AND(B29&gt;=B30,B29&lt;B31),"On target to meet PM","Not on target to meet PM"))</f>
        <v>Not on target to meet PM</v>
      </c>
      <c r="D29" s="94"/>
    </row>
    <row r="30" spans="1:4" ht="26.25" customHeight="1">
      <c r="A30" s="29" t="s">
        <v>44</v>
      </c>
      <c r="B30" s="6">
        <f>B31/12*6</f>
        <v>500</v>
      </c>
      <c r="C30" s="89"/>
      <c r="D30" s="95"/>
    </row>
    <row r="31" spans="1:4" ht="26.25" customHeight="1">
      <c r="A31" s="8" t="s">
        <v>29</v>
      </c>
      <c r="B31" s="6">
        <v>1000</v>
      </c>
      <c r="C31" s="33"/>
      <c r="D31" s="114"/>
    </row>
    <row r="32" spans="1:2" ht="12.75">
      <c r="A32" s="7"/>
      <c r="B32" s="1"/>
    </row>
    <row r="33" spans="1:4" ht="12.75">
      <c r="A33" s="91" t="s">
        <v>35</v>
      </c>
      <c r="B33" s="92"/>
      <c r="C33" s="92"/>
      <c r="D33" s="93"/>
    </row>
    <row r="34" spans="1:4" ht="12.75">
      <c r="A34" s="2" t="s">
        <v>27</v>
      </c>
      <c r="B34" s="3" t="s">
        <v>4</v>
      </c>
      <c r="C34" s="3" t="s">
        <v>5</v>
      </c>
      <c r="D34" s="4" t="s">
        <v>33</v>
      </c>
    </row>
    <row r="35" spans="1:4" ht="53.25" customHeight="1">
      <c r="A35" s="5" t="s">
        <v>28</v>
      </c>
      <c r="B35" s="6">
        <v>17</v>
      </c>
      <c r="C35" s="88" t="str">
        <f>IF(AND(B35&gt;=B38),"Met PM",IF(AND(B36-C37&lt;=B35,B35&gt;=B36-C37),"On target to meet PM","Not on target to meet PM"))</f>
        <v>Not on target to meet PM</v>
      </c>
      <c r="D35" s="112"/>
    </row>
    <row r="36" spans="1:4" ht="26.25" customHeight="1">
      <c r="A36" s="29" t="s">
        <v>44</v>
      </c>
      <c r="B36" s="6">
        <f>B38/12*6</f>
        <v>50</v>
      </c>
      <c r="C36" s="89"/>
      <c r="D36" s="85"/>
    </row>
    <row r="37" spans="1:4" ht="26.25" customHeight="1" hidden="1">
      <c r="A37" s="29"/>
      <c r="B37" s="36">
        <v>0.1</v>
      </c>
      <c r="C37" s="32">
        <f>B36*B37</f>
        <v>5</v>
      </c>
      <c r="D37" s="85"/>
    </row>
    <row r="38" spans="1:4" ht="26.25" customHeight="1">
      <c r="A38" s="8" t="s">
        <v>29</v>
      </c>
      <c r="B38" s="6">
        <v>100</v>
      </c>
      <c r="C38" s="49"/>
      <c r="D38" s="86"/>
    </row>
    <row r="39" spans="1:4" ht="12.75">
      <c r="A39" s="2" t="s">
        <v>32</v>
      </c>
      <c r="B39" s="3" t="s">
        <v>4</v>
      </c>
      <c r="C39" s="3" t="s">
        <v>5</v>
      </c>
      <c r="D39" s="4" t="s">
        <v>33</v>
      </c>
    </row>
    <row r="40" spans="1:4" ht="53.25" customHeight="1">
      <c r="A40" s="5" t="s">
        <v>28</v>
      </c>
      <c r="B40" s="6">
        <v>25</v>
      </c>
      <c r="C40" s="109" t="s">
        <v>40</v>
      </c>
      <c r="D40" s="112"/>
    </row>
    <row r="41" spans="1:4" ht="26.25" customHeight="1">
      <c r="A41" s="29" t="s">
        <v>44</v>
      </c>
      <c r="B41" s="30">
        <f>B42/12*6</f>
        <v>0</v>
      </c>
      <c r="C41" s="110"/>
      <c r="D41" s="85"/>
    </row>
    <row r="42" spans="1:4" ht="40.5" customHeight="1">
      <c r="A42" s="8" t="s">
        <v>29</v>
      </c>
      <c r="B42" s="6"/>
      <c r="C42" s="111"/>
      <c r="D42" s="86"/>
    </row>
    <row r="43" spans="1:4" ht="12.75">
      <c r="A43" s="2" t="s">
        <v>38</v>
      </c>
      <c r="B43" s="3" t="s">
        <v>4</v>
      </c>
      <c r="C43" s="3" t="s">
        <v>5</v>
      </c>
      <c r="D43" s="4" t="s">
        <v>33</v>
      </c>
    </row>
    <row r="44" spans="1:4" ht="53.25" customHeight="1">
      <c r="A44" s="5" t="s">
        <v>28</v>
      </c>
      <c r="B44" s="6">
        <v>10</v>
      </c>
      <c r="C44" s="109" t="s">
        <v>40</v>
      </c>
      <c r="D44" s="112"/>
    </row>
    <row r="45" spans="1:4" ht="26.25" customHeight="1">
      <c r="A45" s="29" t="s">
        <v>44</v>
      </c>
      <c r="B45" s="30">
        <f>B46/12*6</f>
        <v>0</v>
      </c>
      <c r="C45" s="110"/>
      <c r="D45" s="85"/>
    </row>
    <row r="46" spans="1:4" ht="26.25" customHeight="1">
      <c r="A46" s="8" t="s">
        <v>29</v>
      </c>
      <c r="B46" s="6"/>
      <c r="C46" s="111"/>
      <c r="D46" s="86"/>
    </row>
    <row r="47" spans="1:4" ht="12.75">
      <c r="A47" s="2" t="s">
        <v>43</v>
      </c>
      <c r="B47" s="3" t="s">
        <v>4</v>
      </c>
      <c r="C47" s="3" t="s">
        <v>5</v>
      </c>
      <c r="D47" s="4" t="s">
        <v>33</v>
      </c>
    </row>
    <row r="48" spans="1:4" ht="53.25" customHeight="1">
      <c r="A48" s="5" t="s">
        <v>28</v>
      </c>
      <c r="B48" s="6"/>
      <c r="C48" s="109" t="s">
        <v>40</v>
      </c>
      <c r="D48" s="94"/>
    </row>
    <row r="49" spans="1:4" ht="26.25" customHeight="1">
      <c r="A49" s="29" t="s">
        <v>44</v>
      </c>
      <c r="B49" s="30">
        <f>B50/12*6</f>
        <v>0</v>
      </c>
      <c r="C49" s="110"/>
      <c r="D49" s="95"/>
    </row>
    <row r="50" spans="1:4" ht="26.25" customHeight="1">
      <c r="A50" s="8" t="s">
        <v>29</v>
      </c>
      <c r="B50" s="6"/>
      <c r="C50" s="111"/>
      <c r="D50" s="114"/>
    </row>
    <row r="51" spans="1:4" ht="12.75">
      <c r="A51" s="2" t="s">
        <v>31</v>
      </c>
      <c r="B51" s="3" t="s">
        <v>4</v>
      </c>
      <c r="C51" s="3" t="s">
        <v>5</v>
      </c>
      <c r="D51" s="4" t="s">
        <v>33</v>
      </c>
    </row>
    <row r="52" spans="1:4" ht="53.25" customHeight="1">
      <c r="A52" s="5" t="s">
        <v>28</v>
      </c>
      <c r="B52" s="6"/>
      <c r="C52" s="109" t="s">
        <v>40</v>
      </c>
      <c r="D52" s="112"/>
    </row>
    <row r="53" spans="1:4" ht="26.25" customHeight="1">
      <c r="A53" s="29" t="s">
        <v>44</v>
      </c>
      <c r="B53" s="30">
        <f>B54/12*6</f>
        <v>0</v>
      </c>
      <c r="C53" s="110"/>
      <c r="D53" s="85"/>
    </row>
    <row r="54" spans="1:4" ht="26.25" customHeight="1">
      <c r="A54" s="8" t="s">
        <v>29</v>
      </c>
      <c r="B54" s="6"/>
      <c r="C54" s="111"/>
      <c r="D54" s="86"/>
    </row>
    <row r="55" spans="1:4" ht="12.75">
      <c r="A55" s="2" t="s">
        <v>39</v>
      </c>
      <c r="B55" s="3" t="s">
        <v>4</v>
      </c>
      <c r="C55" s="3" t="s">
        <v>5</v>
      </c>
      <c r="D55" s="4" t="s">
        <v>33</v>
      </c>
    </row>
    <row r="56" spans="1:4" ht="53.25" customHeight="1">
      <c r="A56" s="5" t="s">
        <v>28</v>
      </c>
      <c r="B56" s="6"/>
      <c r="C56" s="109" t="s">
        <v>40</v>
      </c>
      <c r="D56" s="112"/>
    </row>
    <row r="57" spans="1:4" ht="26.25" customHeight="1">
      <c r="A57" s="29" t="s">
        <v>44</v>
      </c>
      <c r="B57" s="30">
        <f>B58/12*6</f>
        <v>0</v>
      </c>
      <c r="C57" s="110"/>
      <c r="D57" s="85"/>
    </row>
    <row r="58" spans="1:4" ht="26.25" customHeight="1">
      <c r="A58" s="8" t="s">
        <v>29</v>
      </c>
      <c r="B58" s="6"/>
      <c r="C58" s="111"/>
      <c r="D58" s="86"/>
    </row>
    <row r="59" ht="12.75">
      <c r="A59" s="10"/>
    </row>
    <row r="60" spans="1:4" ht="12.75">
      <c r="A60" s="91" t="s">
        <v>36</v>
      </c>
      <c r="B60" s="92"/>
      <c r="C60" s="92"/>
      <c r="D60" s="93"/>
    </row>
    <row r="61" spans="1:4" ht="12.75">
      <c r="A61" s="11" t="s">
        <v>27</v>
      </c>
      <c r="B61" s="3" t="s">
        <v>4</v>
      </c>
      <c r="C61" s="3" t="s">
        <v>5</v>
      </c>
      <c r="D61" s="4" t="s">
        <v>33</v>
      </c>
    </row>
    <row r="62" spans="1:4" ht="53.25" customHeight="1">
      <c r="A62" s="8" t="s">
        <v>28</v>
      </c>
      <c r="B62" s="6">
        <v>200</v>
      </c>
      <c r="C62" s="88" t="str">
        <f>IF(AND(B62&gt;=B64),"Met PM",IF(AND(B62&gt;=B63,B62&lt;B64),"On target to meet PM","Not on target to meet PM"))</f>
        <v>Not on target to meet PM</v>
      </c>
      <c r="D62" s="112"/>
    </row>
    <row r="63" spans="1:4" ht="26.25" customHeight="1">
      <c r="A63" s="29" t="s">
        <v>44</v>
      </c>
      <c r="B63" s="6">
        <f>B64/12*6</f>
        <v>500</v>
      </c>
      <c r="C63" s="89"/>
      <c r="D63" s="85"/>
    </row>
    <row r="64" spans="1:4" ht="26.25" customHeight="1">
      <c r="A64" s="8" t="s">
        <v>29</v>
      </c>
      <c r="B64" s="6">
        <v>1000</v>
      </c>
      <c r="C64" s="33"/>
      <c r="D64" s="86"/>
    </row>
    <row r="65" spans="1:4" ht="12.75">
      <c r="A65" s="2" t="s">
        <v>32</v>
      </c>
      <c r="B65" s="3" t="s">
        <v>4</v>
      </c>
      <c r="C65" s="3" t="s">
        <v>5</v>
      </c>
      <c r="D65" s="4" t="s">
        <v>33</v>
      </c>
    </row>
    <row r="66" spans="1:4" ht="53.25" customHeight="1">
      <c r="A66" s="5" t="s">
        <v>28</v>
      </c>
      <c r="B66" s="6">
        <v>280</v>
      </c>
      <c r="C66" s="88" t="str">
        <f>IF(AND(B66&gt;=B69),"Met PM",IF(AND(B66&gt;=B67,B66&lt;B69),"On target to meet PM","Not on target to meet PM"))</f>
        <v>Not on target to meet PM</v>
      </c>
      <c r="D66" s="112"/>
    </row>
    <row r="67" spans="1:4" ht="26.25" customHeight="1">
      <c r="A67" s="29" t="s">
        <v>44</v>
      </c>
      <c r="B67" s="6">
        <f>B69/12*6</f>
        <v>500</v>
      </c>
      <c r="C67" s="89"/>
      <c r="D67" s="85"/>
    </row>
    <row r="68" spans="1:4" ht="26.25" customHeight="1" hidden="1">
      <c r="A68" s="29"/>
      <c r="B68" s="36">
        <v>0.1</v>
      </c>
      <c r="C68" s="32">
        <f>B68*B67</f>
        <v>50</v>
      </c>
      <c r="D68" s="85"/>
    </row>
    <row r="69" spans="1:4" ht="26.25" customHeight="1">
      <c r="A69" s="8" t="s">
        <v>29</v>
      </c>
      <c r="B69" s="6">
        <v>1000</v>
      </c>
      <c r="C69" s="33"/>
      <c r="D69" s="86"/>
    </row>
    <row r="70" spans="1:4" ht="12.75">
      <c r="A70" s="2" t="s">
        <v>38</v>
      </c>
      <c r="B70" s="3" t="s">
        <v>4</v>
      </c>
      <c r="C70" s="3" t="s">
        <v>5</v>
      </c>
      <c r="D70" s="4" t="s">
        <v>33</v>
      </c>
    </row>
    <row r="71" spans="1:4" ht="53.25" customHeight="1">
      <c r="A71" s="5" t="s">
        <v>28</v>
      </c>
      <c r="B71" s="6">
        <v>90</v>
      </c>
      <c r="C71" s="88" t="str">
        <f>IF(AND(B71&gt;=B74),"Met PM",IF(AND(B72-C73&lt;=B71,B71&gt;=B72-C73),"On target to meet PM","Not on target to meet PM"))</f>
        <v>Not on target to meet PM</v>
      </c>
      <c r="D71" s="112"/>
    </row>
    <row r="72" spans="1:4" ht="26.25" customHeight="1">
      <c r="A72" s="29" t="s">
        <v>44</v>
      </c>
      <c r="B72" s="6">
        <f>B74/12*6</f>
        <v>500</v>
      </c>
      <c r="C72" s="89"/>
      <c r="D72" s="85"/>
    </row>
    <row r="73" spans="1:4" ht="26.25" customHeight="1" hidden="1">
      <c r="A73" s="29"/>
      <c r="B73" s="36">
        <v>0.1</v>
      </c>
      <c r="C73" s="32">
        <f>B72*B73</f>
        <v>50</v>
      </c>
      <c r="D73" s="85"/>
    </row>
    <row r="74" spans="1:4" ht="26.25" customHeight="1">
      <c r="A74" s="8" t="s">
        <v>29</v>
      </c>
      <c r="B74" s="6">
        <v>1000</v>
      </c>
      <c r="C74" s="34"/>
      <c r="D74" s="86"/>
    </row>
    <row r="75" spans="1:4" ht="12.75">
      <c r="A75" s="2" t="s">
        <v>43</v>
      </c>
      <c r="B75" s="3" t="s">
        <v>4</v>
      </c>
      <c r="C75" s="3" t="s">
        <v>5</v>
      </c>
      <c r="D75" s="4" t="s">
        <v>33</v>
      </c>
    </row>
    <row r="76" spans="1:4" ht="53.25" customHeight="1">
      <c r="A76" s="5" t="s">
        <v>28</v>
      </c>
      <c r="B76" s="6">
        <v>90</v>
      </c>
      <c r="C76" s="88" t="str">
        <f>IF(AND(B76&gt;=B78),"Met PM",IF(AND(B76&gt;=B77,B76&lt;B78),"On target to meet PM","Not on target to meet PM"))</f>
        <v>Not on target to meet PM</v>
      </c>
      <c r="D76" s="112"/>
    </row>
    <row r="77" spans="1:4" ht="26.25" customHeight="1">
      <c r="A77" s="29" t="s">
        <v>44</v>
      </c>
      <c r="B77" s="6">
        <f>B78/12*6</f>
        <v>500</v>
      </c>
      <c r="C77" s="89"/>
      <c r="D77" s="85"/>
    </row>
    <row r="78" spans="1:4" ht="26.25" customHeight="1">
      <c r="A78" s="8" t="s">
        <v>29</v>
      </c>
      <c r="B78" s="6">
        <v>1000</v>
      </c>
      <c r="C78" s="33"/>
      <c r="D78" s="86"/>
    </row>
    <row r="79" spans="1:4" ht="12.75">
      <c r="A79" s="2" t="s">
        <v>31</v>
      </c>
      <c r="B79" s="3" t="s">
        <v>4</v>
      </c>
      <c r="C79" s="3" t="s">
        <v>5</v>
      </c>
      <c r="D79" s="4" t="s">
        <v>33</v>
      </c>
    </row>
    <row r="80" spans="1:4" ht="53.25" customHeight="1">
      <c r="A80" s="5" t="s">
        <v>28</v>
      </c>
      <c r="B80" s="6">
        <v>36</v>
      </c>
      <c r="C80" s="88" t="str">
        <f>IF(AND(B80&gt;=B82),"Met PM",IF(AND(B80&gt;=B81,B80&lt;B82),"On target to meet PM","Not on target to meet PM"))</f>
        <v>Not on target to meet PM</v>
      </c>
      <c r="D80" s="112"/>
    </row>
    <row r="81" spans="1:4" ht="26.25" customHeight="1">
      <c r="A81" s="29" t="s">
        <v>44</v>
      </c>
      <c r="B81" s="6">
        <f>B82/12*6</f>
        <v>250</v>
      </c>
      <c r="C81" s="89"/>
      <c r="D81" s="85"/>
    </row>
    <row r="82" spans="1:4" ht="26.25" customHeight="1">
      <c r="A82" s="8" t="s">
        <v>29</v>
      </c>
      <c r="B82" s="6">
        <v>500</v>
      </c>
      <c r="C82" s="33"/>
      <c r="D82" s="86"/>
    </row>
    <row r="83" spans="1:4" ht="12.75">
      <c r="A83" s="2" t="s">
        <v>39</v>
      </c>
      <c r="B83" s="3" t="s">
        <v>4</v>
      </c>
      <c r="C83" s="3" t="s">
        <v>5</v>
      </c>
      <c r="D83" s="4" t="s">
        <v>33</v>
      </c>
    </row>
    <row r="84" spans="1:4" ht="53.25" customHeight="1">
      <c r="A84" s="5" t="s">
        <v>28</v>
      </c>
      <c r="B84" s="6">
        <v>40</v>
      </c>
      <c r="C84" s="88" t="str">
        <f>IF(AND(B84&gt;=B87),"Met PM",IF(AND(B85-C86&lt;=B84,B84&gt;=B85-C86),"On target to meet PM","Not on target to meet PM"))</f>
        <v>Not on target to meet PM</v>
      </c>
      <c r="D84" s="112"/>
    </row>
    <row r="85" spans="1:4" ht="26.25" customHeight="1">
      <c r="A85" s="29" t="s">
        <v>44</v>
      </c>
      <c r="B85" s="6">
        <f>B87/12*6</f>
        <v>500</v>
      </c>
      <c r="C85" s="89"/>
      <c r="D85" s="85"/>
    </row>
    <row r="86" spans="1:4" ht="26.25" customHeight="1" hidden="1">
      <c r="A86" s="29"/>
      <c r="B86" s="36">
        <v>0.1</v>
      </c>
      <c r="C86" s="32">
        <f>B85*B86</f>
        <v>50</v>
      </c>
      <c r="D86" s="85"/>
    </row>
    <row r="87" spans="1:4" ht="26.25" customHeight="1">
      <c r="A87" s="8" t="s">
        <v>29</v>
      </c>
      <c r="B87" s="6">
        <v>1000</v>
      </c>
      <c r="C87" s="34"/>
      <c r="D87" s="86"/>
    </row>
    <row r="88" spans="1:4" ht="12.75">
      <c r="A88" s="50"/>
      <c r="B88" s="45"/>
      <c r="C88" s="46"/>
      <c r="D88" s="47"/>
    </row>
    <row r="89" spans="1:4" ht="12.75">
      <c r="A89" s="91" t="s">
        <v>37</v>
      </c>
      <c r="B89" s="92"/>
      <c r="C89" s="92"/>
      <c r="D89" s="93"/>
    </row>
    <row r="90" spans="1:4" ht="12.75">
      <c r="A90" s="11" t="s">
        <v>27</v>
      </c>
      <c r="B90" s="3" t="s">
        <v>4</v>
      </c>
      <c r="C90" s="3" t="s">
        <v>5</v>
      </c>
      <c r="D90" s="4" t="s">
        <v>33</v>
      </c>
    </row>
    <row r="91" spans="1:4" ht="53.25" customHeight="1">
      <c r="A91" s="8" t="s">
        <v>28</v>
      </c>
      <c r="B91" s="6">
        <v>0</v>
      </c>
      <c r="C91" s="88" t="str">
        <f>IF(AND(B91&gt;=B94),"Met PM",IF(AND(B92-C93&lt;=B91,B91&gt;=B92-C93),"On target to meet PM","Not on target to meet PM"))</f>
        <v>Not on target to meet PM</v>
      </c>
      <c r="D91" s="112"/>
    </row>
    <row r="92" spans="1:4" ht="26.25" customHeight="1">
      <c r="A92" s="29" t="s">
        <v>44</v>
      </c>
      <c r="B92" s="6">
        <f>B94/12*6</f>
        <v>50</v>
      </c>
      <c r="C92" s="89"/>
      <c r="D92" s="85"/>
    </row>
    <row r="93" spans="1:4" ht="26.25" customHeight="1" hidden="1">
      <c r="A93" s="29"/>
      <c r="B93" s="36">
        <v>0.1</v>
      </c>
      <c r="C93" s="32">
        <f>B92*B93</f>
        <v>5</v>
      </c>
      <c r="D93" s="85"/>
    </row>
    <row r="94" spans="1:4" ht="26.25" customHeight="1">
      <c r="A94" s="8" t="s">
        <v>29</v>
      </c>
      <c r="B94" s="6">
        <v>100</v>
      </c>
      <c r="C94" s="34"/>
      <c r="D94" s="86"/>
    </row>
    <row r="95" spans="1:4" ht="12.75">
      <c r="A95" s="2" t="s">
        <v>32</v>
      </c>
      <c r="B95" s="3" t="s">
        <v>4</v>
      </c>
      <c r="C95" s="3" t="s">
        <v>5</v>
      </c>
      <c r="D95" s="4" t="s">
        <v>33</v>
      </c>
    </row>
    <row r="96" spans="1:4" ht="53.25" customHeight="1">
      <c r="A96" s="5" t="s">
        <v>28</v>
      </c>
      <c r="B96" s="6"/>
      <c r="C96" s="109" t="s">
        <v>40</v>
      </c>
      <c r="D96" s="112"/>
    </row>
    <row r="97" spans="1:4" ht="26.25" customHeight="1">
      <c r="A97" s="29" t="s">
        <v>44</v>
      </c>
      <c r="B97" s="30">
        <f>B98/12*6</f>
        <v>0</v>
      </c>
      <c r="C97" s="110"/>
      <c r="D97" s="85"/>
    </row>
    <row r="98" spans="1:4" ht="26.25" customHeight="1">
      <c r="A98" s="8" t="s">
        <v>29</v>
      </c>
      <c r="B98" s="6"/>
      <c r="C98" s="111"/>
      <c r="D98" s="86"/>
    </row>
    <row r="99" spans="1:4" ht="12.75">
      <c r="A99" s="2" t="s">
        <v>38</v>
      </c>
      <c r="B99" s="3" t="s">
        <v>4</v>
      </c>
      <c r="C99" s="3" t="s">
        <v>5</v>
      </c>
      <c r="D99" s="4" t="s">
        <v>33</v>
      </c>
    </row>
    <row r="100" spans="1:4" ht="53.25" customHeight="1">
      <c r="A100" s="5" t="s">
        <v>28</v>
      </c>
      <c r="B100" s="6"/>
      <c r="C100" s="109" t="s">
        <v>40</v>
      </c>
      <c r="D100" s="112"/>
    </row>
    <row r="101" spans="1:4" ht="26.25" customHeight="1">
      <c r="A101" s="29" t="s">
        <v>44</v>
      </c>
      <c r="B101" s="30">
        <f>B102/12*6</f>
        <v>0</v>
      </c>
      <c r="C101" s="110"/>
      <c r="D101" s="85"/>
    </row>
    <row r="102" spans="1:4" ht="26.25" customHeight="1">
      <c r="A102" s="8" t="s">
        <v>29</v>
      </c>
      <c r="B102" s="6"/>
      <c r="C102" s="111"/>
      <c r="D102" s="86"/>
    </row>
    <row r="103" spans="1:4" ht="12.75">
      <c r="A103" s="2" t="s">
        <v>43</v>
      </c>
      <c r="B103" s="3" t="s">
        <v>4</v>
      </c>
      <c r="C103" s="3" t="s">
        <v>5</v>
      </c>
      <c r="D103" s="4" t="s">
        <v>33</v>
      </c>
    </row>
    <row r="104" spans="1:4" ht="53.25" customHeight="1">
      <c r="A104" s="5" t="s">
        <v>28</v>
      </c>
      <c r="B104" s="6"/>
      <c r="C104" s="109" t="s">
        <v>40</v>
      </c>
      <c r="D104" s="112"/>
    </row>
    <row r="105" spans="1:4" ht="26.25" customHeight="1">
      <c r="A105" s="29" t="s">
        <v>44</v>
      </c>
      <c r="B105" s="6"/>
      <c r="C105" s="110"/>
      <c r="D105" s="85"/>
    </row>
    <row r="106" spans="1:4" ht="26.25" customHeight="1">
      <c r="A106" s="8" t="s">
        <v>29</v>
      </c>
      <c r="B106" s="6"/>
      <c r="C106" s="111"/>
      <c r="D106" s="86"/>
    </row>
    <row r="107" spans="1:4" ht="12.75">
      <c r="A107" s="2" t="s">
        <v>31</v>
      </c>
      <c r="B107" s="3" t="s">
        <v>4</v>
      </c>
      <c r="C107" s="3" t="s">
        <v>5</v>
      </c>
      <c r="D107" s="4" t="s">
        <v>33</v>
      </c>
    </row>
    <row r="108" spans="1:4" ht="53.25" customHeight="1">
      <c r="A108" s="5" t="s">
        <v>28</v>
      </c>
      <c r="B108" s="6"/>
      <c r="C108" s="109" t="s">
        <v>40</v>
      </c>
      <c r="D108" s="112"/>
    </row>
    <row r="109" spans="1:4" ht="26.25" customHeight="1">
      <c r="A109" s="29" t="s">
        <v>44</v>
      </c>
      <c r="B109" s="30">
        <f>B110/12*6</f>
        <v>0</v>
      </c>
      <c r="C109" s="110"/>
      <c r="D109" s="85"/>
    </row>
    <row r="110" spans="1:4" ht="26.25" customHeight="1">
      <c r="A110" s="8" t="s">
        <v>29</v>
      </c>
      <c r="B110" s="6"/>
      <c r="C110" s="111"/>
      <c r="D110" s="86"/>
    </row>
    <row r="111" spans="1:4" ht="12.75">
      <c r="A111" s="2" t="s">
        <v>39</v>
      </c>
      <c r="B111" s="3" t="s">
        <v>4</v>
      </c>
      <c r="C111" s="3" t="s">
        <v>5</v>
      </c>
      <c r="D111" s="4" t="s">
        <v>33</v>
      </c>
    </row>
    <row r="112" spans="1:4" ht="53.25" customHeight="1">
      <c r="A112" s="5" t="s">
        <v>28</v>
      </c>
      <c r="B112" s="6"/>
      <c r="C112" s="109" t="s">
        <v>40</v>
      </c>
      <c r="D112" s="112"/>
    </row>
    <row r="113" spans="1:4" ht="26.25" customHeight="1">
      <c r="A113" s="29" t="s">
        <v>44</v>
      </c>
      <c r="B113" s="30">
        <f>B114/12*6</f>
        <v>0</v>
      </c>
      <c r="C113" s="110"/>
      <c r="D113" s="85"/>
    </row>
    <row r="114" spans="1:4" ht="26.25" customHeight="1">
      <c r="A114" s="8" t="s">
        <v>29</v>
      </c>
      <c r="B114" s="6"/>
      <c r="C114" s="111"/>
      <c r="D114" s="86"/>
    </row>
    <row r="115" ht="12.75">
      <c r="A115" s="12"/>
    </row>
    <row r="116" spans="1:4" ht="12.75">
      <c r="A116" s="90" t="s">
        <v>57</v>
      </c>
      <c r="B116" s="90"/>
      <c r="C116" s="90"/>
      <c r="D116" s="90"/>
    </row>
    <row r="117" ht="12.75">
      <c r="A117" s="12"/>
    </row>
    <row r="118" spans="1:4" ht="12.75">
      <c r="A118" s="91" t="s">
        <v>30</v>
      </c>
      <c r="B118" s="92"/>
      <c r="C118" s="92"/>
      <c r="D118" s="93"/>
    </row>
    <row r="119" spans="1:4" ht="12.75">
      <c r="A119" s="11" t="s">
        <v>27</v>
      </c>
      <c r="B119" s="3" t="s">
        <v>4</v>
      </c>
      <c r="C119" s="3" t="s">
        <v>5</v>
      </c>
      <c r="D119" s="4" t="s">
        <v>33</v>
      </c>
    </row>
    <row r="120" spans="1:4" ht="53.25" customHeight="1">
      <c r="A120" s="13" t="s">
        <v>28</v>
      </c>
      <c r="B120" s="6">
        <v>41</v>
      </c>
      <c r="C120" s="76" t="s">
        <v>45</v>
      </c>
      <c r="D120" s="112"/>
    </row>
    <row r="121" spans="1:4" ht="26.25" customHeight="1">
      <c r="A121" s="29" t="s">
        <v>44</v>
      </c>
      <c r="B121" s="6">
        <f>B123/12*6</f>
        <v>40</v>
      </c>
      <c r="C121" s="113"/>
      <c r="D121" s="85"/>
    </row>
    <row r="122" spans="1:4" ht="26.25" customHeight="1" hidden="1">
      <c r="A122" s="29"/>
      <c r="B122" s="36">
        <v>0.05</v>
      </c>
      <c r="C122" s="32">
        <f>B121*B122</f>
        <v>2</v>
      </c>
      <c r="D122" s="85"/>
    </row>
    <row r="123" spans="1:4" ht="26.25" customHeight="1">
      <c r="A123" s="13" t="s">
        <v>29</v>
      </c>
      <c r="B123" s="6">
        <v>80</v>
      </c>
      <c r="C123" s="34"/>
      <c r="D123" s="86"/>
    </row>
    <row r="124" ht="12.75">
      <c r="A124" s="12"/>
    </row>
    <row r="125" spans="1:4" ht="12.75">
      <c r="A125" s="90" t="s">
        <v>58</v>
      </c>
      <c r="B125" s="90"/>
      <c r="C125" s="90"/>
      <c r="D125" s="90"/>
    </row>
    <row r="126" ht="12.75">
      <c r="A126" s="12"/>
    </row>
    <row r="127" spans="1:4" ht="39.75" customHeight="1">
      <c r="A127" s="75" t="s">
        <v>68</v>
      </c>
      <c r="B127" s="75"/>
      <c r="C127" s="75"/>
      <c r="D127" s="75"/>
    </row>
  </sheetData>
  <sheetProtection sheet="1" objects="1" scenarios="1"/>
  <protectedRanges>
    <protectedRange sqref="D8 D12 D16 D20 D24 D29 D100 D40 D44 D104 D52 D56 D62 D66 D112 D76 D80 D108 D48 D96" name="Range1_1"/>
    <protectedRange sqref="D35" name="Range1_1_1"/>
    <protectedRange sqref="D71" name="Range1_2"/>
    <protectedRange sqref="D84" name="Range1_3"/>
    <protectedRange sqref="D91" name="Range1_4"/>
    <protectedRange sqref="D120" name="Range1_5"/>
  </protectedRanges>
  <mergeCells count="63">
    <mergeCell ref="D24:D27"/>
    <mergeCell ref="A6:D6"/>
    <mergeCell ref="A1:D1"/>
    <mergeCell ref="A3:C3"/>
    <mergeCell ref="A4:C4"/>
    <mergeCell ref="D3:D4"/>
    <mergeCell ref="A2:D2"/>
    <mergeCell ref="C20:C22"/>
    <mergeCell ref="D20:D22"/>
    <mergeCell ref="D8:D10"/>
    <mergeCell ref="C8:C10"/>
    <mergeCell ref="C12:C14"/>
    <mergeCell ref="D12:D14"/>
    <mergeCell ref="C16:C18"/>
    <mergeCell ref="D16:D18"/>
    <mergeCell ref="D40:D42"/>
    <mergeCell ref="C44:C46"/>
    <mergeCell ref="D44:D46"/>
    <mergeCell ref="D29:D31"/>
    <mergeCell ref="A33:D33"/>
    <mergeCell ref="C35:C36"/>
    <mergeCell ref="D35:D38"/>
    <mergeCell ref="D56:D58"/>
    <mergeCell ref="A60:D60"/>
    <mergeCell ref="D62:D64"/>
    <mergeCell ref="C48:C50"/>
    <mergeCell ref="D48:D50"/>
    <mergeCell ref="C52:C54"/>
    <mergeCell ref="D52:D54"/>
    <mergeCell ref="D76:D78"/>
    <mergeCell ref="D80:D82"/>
    <mergeCell ref="D66:D69"/>
    <mergeCell ref="C71:C72"/>
    <mergeCell ref="D71:D74"/>
    <mergeCell ref="C66:C67"/>
    <mergeCell ref="C84:C85"/>
    <mergeCell ref="D84:D87"/>
    <mergeCell ref="A89:D89"/>
    <mergeCell ref="C91:C92"/>
    <mergeCell ref="D91:D94"/>
    <mergeCell ref="C96:C98"/>
    <mergeCell ref="D96:D98"/>
    <mergeCell ref="C100:C102"/>
    <mergeCell ref="D100:D102"/>
    <mergeCell ref="C104:C106"/>
    <mergeCell ref="D104:D106"/>
    <mergeCell ref="C108:C110"/>
    <mergeCell ref="D108:D110"/>
    <mergeCell ref="C112:C114"/>
    <mergeCell ref="D112:D114"/>
    <mergeCell ref="A125:D125"/>
    <mergeCell ref="A127:D127"/>
    <mergeCell ref="A116:D116"/>
    <mergeCell ref="A118:D118"/>
    <mergeCell ref="C120:C121"/>
    <mergeCell ref="D120:D123"/>
    <mergeCell ref="C24:C25"/>
    <mergeCell ref="C29:C30"/>
    <mergeCell ref="C62:C63"/>
    <mergeCell ref="C80:C81"/>
    <mergeCell ref="C76:C77"/>
    <mergeCell ref="C56:C58"/>
    <mergeCell ref="C40:C42"/>
  </mergeCells>
  <printOptions/>
  <pageMargins left="0.33" right="0.4" top="0.52" bottom="0.72" header="0.5" footer="0.5"/>
  <pageSetup horizontalDpi="600" verticalDpi="600" orientation="portrait" scale="96" r:id="rId1"/>
  <headerFooter alignWithMargins="0">
    <oddFooter>&amp;L&amp;9 01/14/2011 &amp;A&amp;R&amp;9CCSC HOM 11-04 Page &amp;P of &amp;N</oddFooter>
  </headerFooter>
  <rowBreaks count="4" manualBreakCount="4">
    <brk id="22" max="255" man="1"/>
    <brk id="46" max="255" man="1"/>
    <brk id="74" max="255" man="1"/>
    <brk id="10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117"/>
  <sheetViews>
    <sheetView view="pageBreakPreview" zoomScale="85" zoomScaleSheetLayoutView="85" workbookViewId="0" topLeftCell="A1">
      <selection activeCell="H12" sqref="H12"/>
    </sheetView>
  </sheetViews>
  <sheetFormatPr defaultColWidth="9.140625" defaultRowHeight="12.75"/>
  <cols>
    <col min="1" max="1" width="14.28125" style="0" customWidth="1"/>
    <col min="2" max="2" width="9.57421875" style="0" customWidth="1"/>
    <col min="3" max="3" width="17.28125" style="0" customWidth="1"/>
    <col min="4" max="4" width="59.28125" style="0" customWidth="1"/>
  </cols>
  <sheetData>
    <row r="1" spans="1:5" ht="39.75" customHeight="1">
      <c r="A1" s="96" t="s">
        <v>64</v>
      </c>
      <c r="B1" s="96"/>
      <c r="C1" s="96"/>
      <c r="D1" s="96"/>
      <c r="E1" s="14"/>
    </row>
    <row r="2" spans="1:4" ht="15.75">
      <c r="A2" s="97" t="s">
        <v>56</v>
      </c>
      <c r="B2" s="98"/>
      <c r="C2" s="98"/>
      <c r="D2" s="99"/>
    </row>
    <row r="3" spans="1:4" ht="60" customHeight="1">
      <c r="A3" s="100" t="s">
        <v>7</v>
      </c>
      <c r="B3" s="101"/>
      <c r="C3" s="102"/>
      <c r="D3" s="103" t="s">
        <v>67</v>
      </c>
    </row>
    <row r="4" spans="1:4" ht="84.75" customHeight="1">
      <c r="A4" s="100" t="s">
        <v>3</v>
      </c>
      <c r="B4" s="101"/>
      <c r="C4" s="102"/>
      <c r="D4" s="104"/>
    </row>
    <row r="5" ht="6.75" customHeight="1"/>
    <row r="6" spans="1:4" ht="12.75">
      <c r="A6" s="18" t="s">
        <v>34</v>
      </c>
      <c r="B6" s="19"/>
      <c r="C6" s="19"/>
      <c r="D6" s="20"/>
    </row>
    <row r="7" spans="1:4" ht="12.75">
      <c r="A7" s="2" t="s">
        <v>27</v>
      </c>
      <c r="B7" s="3" t="s">
        <v>4</v>
      </c>
      <c r="C7" s="3" t="s">
        <v>5</v>
      </c>
      <c r="D7" s="4" t="s">
        <v>33</v>
      </c>
    </row>
    <row r="8" spans="1:4" ht="53.25" customHeight="1">
      <c r="A8" s="5" t="s">
        <v>28</v>
      </c>
      <c r="B8" s="6">
        <v>94</v>
      </c>
      <c r="C8" s="88" t="str">
        <f>IF(AND(B8&gt;=B11),"Met PM",IF(AND(B9-C10&lt;=B8,B8&gt;=B9-C10),"On target to meet PM","Not on target to meet PM"))</f>
        <v>Not on target to meet PM</v>
      </c>
      <c r="D8" s="124"/>
    </row>
    <row r="9" spans="1:4" ht="26.25" customHeight="1">
      <c r="A9" s="29" t="s">
        <v>44</v>
      </c>
      <c r="B9" s="6">
        <f>B11/12*6</f>
        <v>400</v>
      </c>
      <c r="C9" s="89"/>
      <c r="D9" s="125"/>
    </row>
    <row r="10" spans="1:4" ht="26.25" customHeight="1" hidden="1">
      <c r="A10" s="29"/>
      <c r="B10" s="36">
        <v>0.1</v>
      </c>
      <c r="C10" s="32">
        <f>B9*B10</f>
        <v>40</v>
      </c>
      <c r="D10" s="125"/>
    </row>
    <row r="11" spans="1:4" ht="26.25" customHeight="1">
      <c r="A11" s="5" t="s">
        <v>29</v>
      </c>
      <c r="B11" s="6">
        <v>800</v>
      </c>
      <c r="C11" s="34"/>
      <c r="D11" s="126"/>
    </row>
    <row r="12" spans="1:4" ht="12.75">
      <c r="A12" s="2" t="s">
        <v>32</v>
      </c>
      <c r="B12" s="3" t="s">
        <v>4</v>
      </c>
      <c r="C12" s="3" t="s">
        <v>5</v>
      </c>
      <c r="D12" s="4" t="s">
        <v>33</v>
      </c>
    </row>
    <row r="13" spans="1:4" ht="53.25" customHeight="1">
      <c r="A13" s="5" t="s">
        <v>28</v>
      </c>
      <c r="B13" s="6">
        <v>138</v>
      </c>
      <c r="C13" s="76" t="str">
        <f>IF(AND(B13&gt;=B15),"Met PM",IF(AND(B13&gt;=B14,B13&lt;B15),"On target to meet PM","Not on target to meet PM"))</f>
        <v>On target to meet PM</v>
      </c>
      <c r="D13" s="115"/>
    </row>
    <row r="14" spans="1:4" ht="26.25" customHeight="1">
      <c r="A14" s="29" t="s">
        <v>44</v>
      </c>
      <c r="B14" s="31">
        <f>B15/12*6</f>
        <v>100</v>
      </c>
      <c r="C14" s="77"/>
      <c r="D14" s="116"/>
    </row>
    <row r="15" spans="1:4" ht="26.25" customHeight="1">
      <c r="A15" s="5" t="s">
        <v>29</v>
      </c>
      <c r="B15" s="6">
        <v>200</v>
      </c>
      <c r="C15" s="84"/>
      <c r="D15" s="117"/>
    </row>
    <row r="16" spans="1:4" ht="12.75">
      <c r="A16" s="2" t="s">
        <v>38</v>
      </c>
      <c r="B16" s="3" t="s">
        <v>4</v>
      </c>
      <c r="C16" s="3" t="s">
        <v>5</v>
      </c>
      <c r="D16" s="4" t="s">
        <v>33</v>
      </c>
    </row>
    <row r="17" spans="1:4" ht="53.25" customHeight="1">
      <c r="A17" s="5" t="s">
        <v>28</v>
      </c>
      <c r="B17" s="6">
        <v>37</v>
      </c>
      <c r="C17" s="88" t="str">
        <f>IF(AND(B17&gt;=B20),"Met PM",IF(AND(B18-C19&lt;=B17,B17&gt;=B18-C19),"On target to meet PM","Not on target to meet PM"))</f>
        <v>Not on target to meet PM</v>
      </c>
      <c r="D17" s="115"/>
    </row>
    <row r="18" spans="1:4" ht="26.25" customHeight="1">
      <c r="A18" s="29" t="s">
        <v>44</v>
      </c>
      <c r="B18" s="6">
        <f>B20/12*6</f>
        <v>100</v>
      </c>
      <c r="C18" s="89"/>
      <c r="D18" s="116"/>
    </row>
    <row r="19" spans="1:4" ht="26.25" customHeight="1" hidden="1">
      <c r="A19" s="29"/>
      <c r="B19" s="36">
        <v>0.1</v>
      </c>
      <c r="C19" s="32">
        <f>B18*B19</f>
        <v>10</v>
      </c>
      <c r="D19" s="116"/>
    </row>
    <row r="20" spans="1:4" ht="26.25" customHeight="1">
      <c r="A20" s="5" t="s">
        <v>29</v>
      </c>
      <c r="B20" s="6">
        <v>200</v>
      </c>
      <c r="C20" s="34"/>
      <c r="D20" s="117"/>
    </row>
    <row r="21" spans="1:4" ht="12.75">
      <c r="A21" s="2" t="s">
        <v>31</v>
      </c>
      <c r="B21" s="51" t="s">
        <v>4</v>
      </c>
      <c r="C21" s="38" t="s">
        <v>5</v>
      </c>
      <c r="D21" s="39" t="s">
        <v>33</v>
      </c>
    </row>
    <row r="22" spans="1:4" ht="53.25" customHeight="1">
      <c r="A22" s="5" t="s">
        <v>28</v>
      </c>
      <c r="B22" s="6">
        <v>112</v>
      </c>
      <c r="C22" s="88" t="str">
        <f>IF(AND(B22&gt;=B25),"Met PM",IF(AND(B23-C24&lt;=B22,B22&gt;=B23-C24),"On target to meet PM","Not on target to meet PM"))</f>
        <v>Not on target to meet PM</v>
      </c>
      <c r="D22" s="115"/>
    </row>
    <row r="23" spans="1:4" ht="26.25" customHeight="1">
      <c r="A23" s="29" t="s">
        <v>44</v>
      </c>
      <c r="B23" s="6">
        <f>B25/12*6</f>
        <v>137.5</v>
      </c>
      <c r="C23" s="89"/>
      <c r="D23" s="116"/>
    </row>
    <row r="24" spans="1:4" ht="26.25" customHeight="1" hidden="1">
      <c r="A24" s="29"/>
      <c r="B24" s="36">
        <v>0.1</v>
      </c>
      <c r="C24" s="32">
        <f>B23*B24</f>
        <v>13.75</v>
      </c>
      <c r="D24" s="116"/>
    </row>
    <row r="25" spans="1:4" ht="26.25" customHeight="1">
      <c r="A25" s="5" t="s">
        <v>29</v>
      </c>
      <c r="B25" s="6">
        <v>275</v>
      </c>
      <c r="C25" s="34"/>
      <c r="D25" s="117"/>
    </row>
    <row r="26" spans="1:4" ht="12.75">
      <c r="A26" s="2" t="s">
        <v>39</v>
      </c>
      <c r="B26" s="51" t="s">
        <v>4</v>
      </c>
      <c r="C26" s="72" t="s">
        <v>5</v>
      </c>
      <c r="D26" s="73" t="s">
        <v>33</v>
      </c>
    </row>
    <row r="27" spans="1:4" ht="53.25" customHeight="1">
      <c r="A27" s="5" t="s">
        <v>28</v>
      </c>
      <c r="B27" s="6">
        <v>79</v>
      </c>
      <c r="C27" s="88" t="str">
        <f>IF(AND(B27&gt;=B30),"Met PM",IF(AND(B28-C29&lt;=B27,B27&gt;=B28-C29),"On target to meet PM","Not on target to meet PM"))</f>
        <v>Not on target to meet PM</v>
      </c>
      <c r="D27" s="115"/>
    </row>
    <row r="28" spans="1:4" ht="26.25" customHeight="1">
      <c r="A28" s="29" t="s">
        <v>44</v>
      </c>
      <c r="B28" s="6">
        <f>B30/12*6</f>
        <v>112.5</v>
      </c>
      <c r="C28" s="89"/>
      <c r="D28" s="116"/>
    </row>
    <row r="29" spans="1:4" ht="26.25" customHeight="1" hidden="1">
      <c r="A29" s="29"/>
      <c r="B29" s="36">
        <v>0.1</v>
      </c>
      <c r="C29" s="32">
        <f>B28*B29</f>
        <v>11.25</v>
      </c>
      <c r="D29" s="116"/>
    </row>
    <row r="30" spans="1:4" ht="26.25" customHeight="1">
      <c r="A30" s="5" t="s">
        <v>29</v>
      </c>
      <c r="B30" s="6">
        <v>225</v>
      </c>
      <c r="C30" s="34"/>
      <c r="D30" s="117"/>
    </row>
    <row r="31" spans="1:4" ht="12.75">
      <c r="A31" s="18" t="s">
        <v>35</v>
      </c>
      <c r="B31" s="19"/>
      <c r="C31" s="19"/>
      <c r="D31" s="20"/>
    </row>
    <row r="32" spans="1:4" ht="12.75">
      <c r="A32" s="2" t="s">
        <v>27</v>
      </c>
      <c r="B32" s="3" t="s">
        <v>4</v>
      </c>
      <c r="C32" s="3" t="s">
        <v>5</v>
      </c>
      <c r="D32" s="4" t="s">
        <v>33</v>
      </c>
    </row>
    <row r="33" spans="1:4" ht="53.25" customHeight="1">
      <c r="A33" s="5" t="s">
        <v>28</v>
      </c>
      <c r="B33" s="6">
        <v>0</v>
      </c>
      <c r="C33" s="88" t="str">
        <f>IF(AND(B33&gt;=B35),"Met PM",IF(AND(B33&gt;=B34,B33&lt;B35),"On target to meet PM","Not on target to meet PM"))</f>
        <v>Not on target to meet PM</v>
      </c>
      <c r="D33" s="112"/>
    </row>
    <row r="34" spans="1:4" ht="26.25" customHeight="1">
      <c r="A34" s="29" t="s">
        <v>44</v>
      </c>
      <c r="B34" s="6">
        <f>B35/12*6</f>
        <v>24</v>
      </c>
      <c r="C34" s="89"/>
      <c r="D34" s="85"/>
    </row>
    <row r="35" spans="1:4" ht="26.25" customHeight="1">
      <c r="A35" s="8" t="s">
        <v>29</v>
      </c>
      <c r="B35" s="6">
        <v>48</v>
      </c>
      <c r="C35" s="87"/>
      <c r="D35" s="86"/>
    </row>
    <row r="36" spans="1:4" ht="12.75">
      <c r="A36" s="2" t="s">
        <v>32</v>
      </c>
      <c r="B36" s="3" t="s">
        <v>4</v>
      </c>
      <c r="C36" s="3" t="s">
        <v>5</v>
      </c>
      <c r="D36" s="4" t="s">
        <v>33</v>
      </c>
    </row>
    <row r="37" spans="1:4" ht="53.25" customHeight="1">
      <c r="A37" s="5" t="s">
        <v>28</v>
      </c>
      <c r="B37" s="6"/>
      <c r="C37" s="109" t="s">
        <v>40</v>
      </c>
      <c r="D37" s="112"/>
    </row>
    <row r="38" spans="1:4" ht="26.25" customHeight="1">
      <c r="A38" s="29" t="s">
        <v>44</v>
      </c>
      <c r="B38" s="30">
        <f>B39/12*6</f>
        <v>0</v>
      </c>
      <c r="C38" s="110"/>
      <c r="D38" s="85"/>
    </row>
    <row r="39" spans="1:4" ht="26.25" customHeight="1">
      <c r="A39" s="8" t="s">
        <v>29</v>
      </c>
      <c r="B39" s="6"/>
      <c r="C39" s="111"/>
      <c r="D39" s="86"/>
    </row>
    <row r="40" spans="1:4" ht="12.75">
      <c r="A40" s="2" t="s">
        <v>38</v>
      </c>
      <c r="B40" s="3" t="s">
        <v>4</v>
      </c>
      <c r="C40" s="3" t="s">
        <v>5</v>
      </c>
      <c r="D40" s="4" t="s">
        <v>33</v>
      </c>
    </row>
    <row r="41" spans="1:4" ht="53.25" customHeight="1">
      <c r="A41" s="5" t="s">
        <v>28</v>
      </c>
      <c r="B41" s="6"/>
      <c r="C41" s="109" t="s">
        <v>40</v>
      </c>
      <c r="D41" s="112"/>
    </row>
    <row r="42" spans="1:4" ht="26.25" customHeight="1">
      <c r="A42" s="29" t="s">
        <v>44</v>
      </c>
      <c r="B42" s="30">
        <f>B43/12*6</f>
        <v>0</v>
      </c>
      <c r="C42" s="110"/>
      <c r="D42" s="85"/>
    </row>
    <row r="43" spans="1:4" ht="26.25" customHeight="1">
      <c r="A43" s="8" t="s">
        <v>29</v>
      </c>
      <c r="B43" s="6"/>
      <c r="C43" s="111"/>
      <c r="D43" s="86"/>
    </row>
    <row r="44" spans="1:4" ht="12.75">
      <c r="A44" s="2" t="s">
        <v>31</v>
      </c>
      <c r="B44" s="3" t="s">
        <v>4</v>
      </c>
      <c r="C44" s="3" t="s">
        <v>5</v>
      </c>
      <c r="D44" s="4" t="s">
        <v>33</v>
      </c>
    </row>
    <row r="45" spans="1:4" ht="53.25" customHeight="1">
      <c r="A45" s="5" t="s">
        <v>28</v>
      </c>
      <c r="B45" s="6"/>
      <c r="C45" s="109" t="s">
        <v>40</v>
      </c>
      <c r="D45" s="112"/>
    </row>
    <row r="46" spans="1:4" ht="26.25" customHeight="1">
      <c r="A46" s="29" t="s">
        <v>44</v>
      </c>
      <c r="B46" s="30">
        <f>B47/12*6</f>
        <v>0</v>
      </c>
      <c r="C46" s="110"/>
      <c r="D46" s="85"/>
    </row>
    <row r="47" spans="1:4" ht="26.25" customHeight="1">
      <c r="A47" s="8" t="s">
        <v>29</v>
      </c>
      <c r="B47" s="6"/>
      <c r="C47" s="111"/>
      <c r="D47" s="86"/>
    </row>
    <row r="48" spans="1:4" ht="12.75">
      <c r="A48" s="2" t="s">
        <v>39</v>
      </c>
      <c r="B48" s="3" t="s">
        <v>4</v>
      </c>
      <c r="C48" s="3" t="s">
        <v>5</v>
      </c>
      <c r="D48" s="4" t="s">
        <v>33</v>
      </c>
    </row>
    <row r="49" spans="1:4" ht="53.25" customHeight="1">
      <c r="A49" s="5" t="s">
        <v>28</v>
      </c>
      <c r="B49" s="6"/>
      <c r="C49" s="109" t="s">
        <v>40</v>
      </c>
      <c r="D49" s="112"/>
    </row>
    <row r="50" spans="1:4" ht="26.25" customHeight="1">
      <c r="A50" s="29" t="s">
        <v>44</v>
      </c>
      <c r="B50" s="30">
        <f>B51/12*6</f>
        <v>0</v>
      </c>
      <c r="C50" s="110"/>
      <c r="D50" s="85"/>
    </row>
    <row r="51" spans="1:4" ht="26.25" customHeight="1">
      <c r="A51" s="8" t="s">
        <v>29</v>
      </c>
      <c r="B51" s="6"/>
      <c r="C51" s="111"/>
      <c r="D51" s="86"/>
    </row>
    <row r="52" ht="9" customHeight="1">
      <c r="A52" s="9"/>
    </row>
    <row r="53" spans="1:4" ht="12.75">
      <c r="A53" s="18" t="s">
        <v>36</v>
      </c>
      <c r="B53" s="19"/>
      <c r="C53" s="19"/>
      <c r="D53" s="20"/>
    </row>
    <row r="54" spans="1:4" ht="12.75">
      <c r="A54" s="11" t="s">
        <v>27</v>
      </c>
      <c r="B54" s="3" t="s">
        <v>4</v>
      </c>
      <c r="C54" s="3" t="s">
        <v>5</v>
      </c>
      <c r="D54" s="4" t="s">
        <v>33</v>
      </c>
    </row>
    <row r="55" spans="1:4" ht="53.25" customHeight="1">
      <c r="A55" s="8" t="s">
        <v>28</v>
      </c>
      <c r="B55" s="6">
        <v>803725</v>
      </c>
      <c r="C55" s="76" t="str">
        <f>IF(AND(B55&gt;=B58),"Met PM",IF(AND(B56-C57&lt;=B55,B55&gt;=B56-C57),"On target to meet PM","Not on target to meet PM"))</f>
        <v>Met PM</v>
      </c>
      <c r="D55" s="124"/>
    </row>
    <row r="56" spans="1:4" ht="26.25" customHeight="1">
      <c r="A56" s="29" t="s">
        <v>44</v>
      </c>
      <c r="B56" s="6">
        <f>B58/12*6</f>
        <v>93000</v>
      </c>
      <c r="C56" s="77"/>
      <c r="D56" s="125"/>
    </row>
    <row r="57" spans="1:4" ht="26.25" customHeight="1" hidden="1">
      <c r="A57" s="29"/>
      <c r="B57" s="36">
        <v>0.1</v>
      </c>
      <c r="C57" s="32">
        <f>B56*B57</f>
        <v>9300</v>
      </c>
      <c r="D57" s="125"/>
    </row>
    <row r="58" spans="1:4" ht="26.25" customHeight="1">
      <c r="A58" s="8" t="s">
        <v>29</v>
      </c>
      <c r="B58" s="6">
        <v>186000</v>
      </c>
      <c r="C58" s="34"/>
      <c r="D58" s="126"/>
    </row>
    <row r="59" spans="1:4" ht="12.75">
      <c r="A59" s="2" t="s">
        <v>32</v>
      </c>
      <c r="B59" s="3" t="s">
        <v>4</v>
      </c>
      <c r="C59" s="3" t="s">
        <v>5</v>
      </c>
      <c r="D59" s="4" t="s">
        <v>33</v>
      </c>
    </row>
    <row r="60" spans="1:4" ht="53.25" customHeight="1">
      <c r="A60" s="5" t="s">
        <v>28</v>
      </c>
      <c r="B60" s="6">
        <v>248978</v>
      </c>
      <c r="C60" s="76" t="str">
        <f>IF(AND(B60&gt;=B62),"Met PM",IF(AND(B60&gt;=B61,B60&lt;B62),"On target to meet PM","Not on target to meet PM"))</f>
        <v>Met PM</v>
      </c>
      <c r="D60" s="112"/>
    </row>
    <row r="61" spans="1:4" ht="26.25" customHeight="1">
      <c r="A61" s="29" t="s">
        <v>44</v>
      </c>
      <c r="B61" s="31">
        <f>B62/12*6</f>
        <v>250</v>
      </c>
      <c r="C61" s="77"/>
      <c r="D61" s="85"/>
    </row>
    <row r="62" spans="1:4" ht="26.25" customHeight="1">
      <c r="A62" s="8" t="s">
        <v>29</v>
      </c>
      <c r="B62" s="6">
        <v>500</v>
      </c>
      <c r="C62" s="84"/>
      <c r="D62" s="86"/>
    </row>
    <row r="63" spans="1:4" ht="12.75">
      <c r="A63" s="2" t="s">
        <v>38</v>
      </c>
      <c r="B63" s="3" t="s">
        <v>4</v>
      </c>
      <c r="C63" s="3" t="s">
        <v>5</v>
      </c>
      <c r="D63" s="4" t="s">
        <v>33</v>
      </c>
    </row>
    <row r="64" spans="1:4" ht="53.25" customHeight="1">
      <c r="A64" s="5" t="s">
        <v>28</v>
      </c>
      <c r="B64" s="6">
        <v>115418</v>
      </c>
      <c r="C64" s="76" t="str">
        <f>IF(AND(B64&gt;=B66),"Met PM",IF(AND(B64&gt;=B65,B64&lt;B66),"On target to meet PM","Not on target to meet PM"))</f>
        <v>Met PM</v>
      </c>
      <c r="D64" s="112"/>
    </row>
    <row r="65" spans="1:4" ht="26.25" customHeight="1">
      <c r="A65" s="29" t="s">
        <v>44</v>
      </c>
      <c r="B65" s="31">
        <f>B66/12*6</f>
        <v>250</v>
      </c>
      <c r="C65" s="77"/>
      <c r="D65" s="85"/>
    </row>
    <row r="66" spans="1:4" ht="26.25" customHeight="1">
      <c r="A66" s="8" t="s">
        <v>29</v>
      </c>
      <c r="B66" s="6">
        <v>500</v>
      </c>
      <c r="C66" s="84"/>
      <c r="D66" s="86"/>
    </row>
    <row r="67" spans="1:4" ht="12.75">
      <c r="A67" s="2" t="s">
        <v>31</v>
      </c>
      <c r="B67" s="3" t="s">
        <v>4</v>
      </c>
      <c r="C67" s="3" t="s">
        <v>5</v>
      </c>
      <c r="D67" s="4" t="s">
        <v>33</v>
      </c>
    </row>
    <row r="68" spans="1:4" ht="53.25" customHeight="1">
      <c r="A68" s="5" t="s">
        <v>28</v>
      </c>
      <c r="B68" s="6">
        <v>926688</v>
      </c>
      <c r="C68" s="76" t="str">
        <f>IF(AND(B68&gt;=B70),"Met PM",IF(AND(B68&gt;=B69,B68&lt;B70),"On target to meet PM","Not on target to meet PM"))</f>
        <v>Met PM</v>
      </c>
      <c r="D68" s="112"/>
    </row>
    <row r="69" spans="1:4" ht="26.25" customHeight="1">
      <c r="A69" s="29" t="s">
        <v>44</v>
      </c>
      <c r="B69" s="31">
        <f>B70/12*6</f>
        <v>30000</v>
      </c>
      <c r="C69" s="77"/>
      <c r="D69" s="85"/>
    </row>
    <row r="70" spans="1:4" ht="26.25" customHeight="1">
      <c r="A70" s="8" t="s">
        <v>29</v>
      </c>
      <c r="B70" s="6">
        <v>60000</v>
      </c>
      <c r="C70" s="84"/>
      <c r="D70" s="86"/>
    </row>
    <row r="71" spans="1:4" ht="12.75">
      <c r="A71" s="11" t="s">
        <v>39</v>
      </c>
      <c r="B71" s="3" t="s">
        <v>4</v>
      </c>
      <c r="C71" s="3" t="s">
        <v>5</v>
      </c>
      <c r="D71" s="4" t="s">
        <v>33</v>
      </c>
    </row>
    <row r="72" spans="1:4" ht="53.25" customHeight="1">
      <c r="A72" s="8" t="s">
        <v>28</v>
      </c>
      <c r="B72" s="6">
        <v>648174</v>
      </c>
      <c r="C72" s="76" t="str">
        <f>IF(AND(B72&gt;=B75),"Met PM",IF(AND(B73-C74&lt;=B72,B72&gt;=B73-C74),"On target to meet PM","Not on target to meet PM"))</f>
        <v>Met PM</v>
      </c>
      <c r="D72" s="115"/>
    </row>
    <row r="73" spans="1:4" ht="26.25" customHeight="1">
      <c r="A73" s="29" t="s">
        <v>44</v>
      </c>
      <c r="B73" s="6">
        <f>B75/12*6</f>
        <v>30000</v>
      </c>
      <c r="C73" s="77"/>
      <c r="D73" s="116"/>
    </row>
    <row r="74" spans="1:4" ht="26.25" customHeight="1" hidden="1">
      <c r="A74" s="29"/>
      <c r="B74" s="36">
        <v>0.1</v>
      </c>
      <c r="C74" s="32">
        <f>B73*B74</f>
        <v>3000</v>
      </c>
      <c r="D74" s="116"/>
    </row>
    <row r="75" spans="1:4" ht="26.25" customHeight="1">
      <c r="A75" s="8" t="s">
        <v>29</v>
      </c>
      <c r="B75" s="6">
        <v>60000</v>
      </c>
      <c r="C75" s="34"/>
      <c r="D75" s="117"/>
    </row>
    <row r="76" ht="6.75" customHeight="1">
      <c r="A76" s="12"/>
    </row>
    <row r="77" spans="1:4" ht="12.75">
      <c r="A77" s="18" t="s">
        <v>37</v>
      </c>
      <c r="B77" s="19"/>
      <c r="C77" s="19"/>
      <c r="D77" s="20"/>
    </row>
    <row r="78" spans="1:4" ht="12.75">
      <c r="A78" s="11" t="s">
        <v>27</v>
      </c>
      <c r="B78" s="3" t="s">
        <v>4</v>
      </c>
      <c r="C78" s="3" t="s">
        <v>5</v>
      </c>
      <c r="D78" s="4" t="s">
        <v>33</v>
      </c>
    </row>
    <row r="79" spans="1:4" ht="53.25" customHeight="1">
      <c r="A79" s="8" t="s">
        <v>28</v>
      </c>
      <c r="B79" s="6">
        <v>0</v>
      </c>
      <c r="C79" s="88" t="str">
        <f>IF(AND(B79&gt;=B81),"Met PM",IF(AND(B79&gt;=B80,B79&lt;B81),"On target to meet PM","Not on target to meet PM"))</f>
        <v>Not on target to meet PM</v>
      </c>
      <c r="D79" s="112"/>
    </row>
    <row r="80" spans="1:4" ht="26.25" customHeight="1">
      <c r="A80" s="29" t="s">
        <v>44</v>
      </c>
      <c r="B80" s="6">
        <f>B81/12*6</f>
        <v>44</v>
      </c>
      <c r="C80" s="89"/>
      <c r="D80" s="85"/>
    </row>
    <row r="81" spans="1:4" ht="26.25" customHeight="1">
      <c r="A81" s="8" t="s">
        <v>29</v>
      </c>
      <c r="B81" s="6">
        <v>88</v>
      </c>
      <c r="C81" s="33"/>
      <c r="D81" s="86"/>
    </row>
    <row r="82" spans="1:4" ht="12.75">
      <c r="A82" s="11" t="s">
        <v>32</v>
      </c>
      <c r="B82" s="3" t="s">
        <v>4</v>
      </c>
      <c r="C82" s="3" t="s">
        <v>5</v>
      </c>
      <c r="D82" s="4" t="s">
        <v>33</v>
      </c>
    </row>
    <row r="83" spans="1:4" ht="53.25" customHeight="1">
      <c r="A83" s="8" t="s">
        <v>28</v>
      </c>
      <c r="B83" s="6"/>
      <c r="C83" s="109" t="s">
        <v>40</v>
      </c>
      <c r="D83" s="121"/>
    </row>
    <row r="84" spans="1:4" ht="26.25" customHeight="1">
      <c r="A84" s="29" t="s">
        <v>44</v>
      </c>
      <c r="B84" s="30">
        <f>B86/12*6</f>
        <v>0</v>
      </c>
      <c r="C84" s="110"/>
      <c r="D84" s="122"/>
    </row>
    <row r="85" spans="1:4" ht="26.25" customHeight="1" hidden="1">
      <c r="A85" s="29"/>
      <c r="B85" s="36">
        <v>0.1</v>
      </c>
      <c r="C85" s="110"/>
      <c r="D85" s="122"/>
    </row>
    <row r="86" spans="1:4" ht="26.25" customHeight="1">
      <c r="A86" s="8" t="s">
        <v>29</v>
      </c>
      <c r="B86" s="6"/>
      <c r="C86" s="111"/>
      <c r="D86" s="123"/>
    </row>
    <row r="87" spans="1:4" ht="12.75">
      <c r="A87" s="11" t="s">
        <v>38</v>
      </c>
      <c r="B87" s="3" t="s">
        <v>4</v>
      </c>
      <c r="C87" s="3" t="s">
        <v>5</v>
      </c>
      <c r="D87" s="4" t="s">
        <v>33</v>
      </c>
    </row>
    <row r="88" spans="1:4" ht="53.25" customHeight="1">
      <c r="A88" s="8" t="s">
        <v>28</v>
      </c>
      <c r="B88" s="6"/>
      <c r="C88" s="109" t="s">
        <v>40</v>
      </c>
      <c r="D88" s="112"/>
    </row>
    <row r="89" spans="1:4" ht="26.25" customHeight="1">
      <c r="A89" s="29" t="s">
        <v>44</v>
      </c>
      <c r="B89" s="30">
        <f>B90/12*6</f>
        <v>0</v>
      </c>
      <c r="C89" s="110"/>
      <c r="D89" s="85"/>
    </row>
    <row r="90" spans="1:4" ht="26.25" customHeight="1">
      <c r="A90" s="8" t="s">
        <v>29</v>
      </c>
      <c r="B90" s="6"/>
      <c r="C90" s="111"/>
      <c r="D90" s="86"/>
    </row>
    <row r="91" spans="1:4" ht="12.75">
      <c r="A91" s="11" t="s">
        <v>31</v>
      </c>
      <c r="B91" s="3" t="s">
        <v>4</v>
      </c>
      <c r="C91" s="3" t="s">
        <v>5</v>
      </c>
      <c r="D91" s="4" t="s">
        <v>33</v>
      </c>
    </row>
    <row r="92" spans="1:4" ht="53.25" customHeight="1">
      <c r="A92" s="8" t="s">
        <v>28</v>
      </c>
      <c r="B92" s="6">
        <v>0</v>
      </c>
      <c r="C92" s="88" t="str">
        <f>IF(AND(B92&gt;=B94),"Met PM",IF(AND(B92&gt;=B93,B92&lt;B94),"On target to meet PM","Not on target to meet PM"))</f>
        <v>Not on target to meet PM</v>
      </c>
      <c r="D92" s="112"/>
    </row>
    <row r="93" spans="1:4" ht="26.25" customHeight="1">
      <c r="A93" s="29" t="s">
        <v>44</v>
      </c>
      <c r="B93" s="31">
        <f>B94/12*6</f>
        <v>15</v>
      </c>
      <c r="C93" s="89"/>
      <c r="D93" s="85"/>
    </row>
    <row r="94" spans="1:4" ht="26.25" customHeight="1">
      <c r="A94" s="8" t="s">
        <v>29</v>
      </c>
      <c r="B94" s="6">
        <v>30</v>
      </c>
      <c r="C94" s="33"/>
      <c r="D94" s="86"/>
    </row>
    <row r="95" spans="1:4" ht="12.75">
      <c r="A95" s="11" t="s">
        <v>39</v>
      </c>
      <c r="B95" s="3" t="s">
        <v>4</v>
      </c>
      <c r="C95" s="3" t="s">
        <v>5</v>
      </c>
      <c r="D95" s="4" t="s">
        <v>33</v>
      </c>
    </row>
    <row r="96" spans="1:4" ht="53.25" customHeight="1">
      <c r="A96" s="8" t="s">
        <v>28</v>
      </c>
      <c r="B96" s="6"/>
      <c r="C96" s="109" t="s">
        <v>40</v>
      </c>
      <c r="D96" s="112"/>
    </row>
    <row r="97" spans="1:4" ht="26.25" customHeight="1">
      <c r="A97" s="29" t="s">
        <v>44</v>
      </c>
      <c r="B97" s="30">
        <f>B98/12*6</f>
        <v>0</v>
      </c>
      <c r="C97" s="110"/>
      <c r="D97" s="85"/>
    </row>
    <row r="98" spans="1:4" ht="26.25" customHeight="1">
      <c r="A98" s="8" t="s">
        <v>29</v>
      </c>
      <c r="B98" s="6"/>
      <c r="C98" s="111"/>
      <c r="D98" s="86"/>
    </row>
    <row r="99" ht="8.25" customHeight="1">
      <c r="A99" s="12"/>
    </row>
    <row r="100" spans="1:4" ht="12.75">
      <c r="A100" s="25" t="s">
        <v>61</v>
      </c>
      <c r="B100" s="25"/>
      <c r="C100" s="25"/>
      <c r="D100" s="25"/>
    </row>
    <row r="101" ht="7.5" customHeight="1">
      <c r="A101" s="12"/>
    </row>
    <row r="102" spans="1:4" ht="12.75">
      <c r="A102" s="15" t="s">
        <v>30</v>
      </c>
      <c r="B102" s="16"/>
      <c r="C102" s="16"/>
      <c r="D102" s="17"/>
    </row>
    <row r="103" spans="1:4" ht="12.75">
      <c r="A103" s="11" t="s">
        <v>27</v>
      </c>
      <c r="B103" s="3" t="s">
        <v>4</v>
      </c>
      <c r="C103" s="3" t="s">
        <v>5</v>
      </c>
      <c r="D103" s="4" t="s">
        <v>33</v>
      </c>
    </row>
    <row r="104" spans="1:4" ht="53.25" customHeight="1">
      <c r="A104" s="13" t="s">
        <v>28</v>
      </c>
      <c r="B104" s="6">
        <v>12</v>
      </c>
      <c r="C104" s="88" t="str">
        <f>IF(AND(B104&gt;=B107),"Met PM",IF(AND(B104&gt;=B105-C106,B104&lt;B107),"On target to meet PM","Not on target to meet PM"))</f>
        <v>Not on target to meet PM</v>
      </c>
      <c r="D104" s="112"/>
    </row>
    <row r="105" spans="1:4" ht="26.25" customHeight="1">
      <c r="A105" s="29" t="s">
        <v>44</v>
      </c>
      <c r="B105" s="6">
        <f>B107/12*6</f>
        <v>19</v>
      </c>
      <c r="C105" s="89"/>
      <c r="D105" s="85"/>
    </row>
    <row r="106" spans="1:4" ht="26.25" customHeight="1" hidden="1">
      <c r="A106" s="29"/>
      <c r="B106" s="36">
        <v>0.05</v>
      </c>
      <c r="C106" s="32">
        <f>B106*B105</f>
        <v>0.9500000000000001</v>
      </c>
      <c r="D106" s="85"/>
    </row>
    <row r="107" spans="1:4" ht="26.25" customHeight="1">
      <c r="A107" s="13" t="s">
        <v>29</v>
      </c>
      <c r="B107" s="6">
        <v>38</v>
      </c>
      <c r="C107" s="33"/>
      <c r="D107" s="86"/>
    </row>
    <row r="108" spans="1:4" ht="12.75">
      <c r="A108" s="91" t="s">
        <v>0</v>
      </c>
      <c r="B108" s="92"/>
      <c r="C108" s="92"/>
      <c r="D108" s="93"/>
    </row>
    <row r="109" spans="1:4" ht="12.75">
      <c r="A109" s="11" t="s">
        <v>27</v>
      </c>
      <c r="B109" s="3" t="s">
        <v>4</v>
      </c>
      <c r="C109" s="3" t="s">
        <v>5</v>
      </c>
      <c r="D109" s="4" t="s">
        <v>33</v>
      </c>
    </row>
    <row r="110" spans="1:4" ht="53.25" customHeight="1">
      <c r="A110" s="13" t="s">
        <v>28</v>
      </c>
      <c r="B110" s="6">
        <v>6</v>
      </c>
      <c r="C110" s="88" t="str">
        <f>IF(AND(B110&gt;=B113),"Met PM",IF(AND(B111-C112&lt;=B110,B110&gt;=B111-C112),"On target to meet PM","Not on target to meet PM"))</f>
        <v>Not on target to meet PM</v>
      </c>
      <c r="D110" s="118"/>
    </row>
    <row r="111" spans="1:4" ht="33" customHeight="1">
      <c r="A111" s="29" t="s">
        <v>44</v>
      </c>
      <c r="B111" s="6">
        <f>B113/12*6</f>
        <v>12.5</v>
      </c>
      <c r="C111" s="89"/>
      <c r="D111" s="119"/>
    </row>
    <row r="112" spans="1:4" ht="26.25" customHeight="1" hidden="1">
      <c r="A112" s="29"/>
      <c r="B112" s="36">
        <v>0.05</v>
      </c>
      <c r="C112" s="32">
        <f>B111*B112</f>
        <v>0.625</v>
      </c>
      <c r="D112" s="119"/>
    </row>
    <row r="113" spans="1:4" ht="26.25" customHeight="1">
      <c r="A113" s="13" t="s">
        <v>29</v>
      </c>
      <c r="B113" s="6">
        <v>25</v>
      </c>
      <c r="C113" s="34"/>
      <c r="D113" s="120"/>
    </row>
    <row r="114" ht="11.25" customHeight="1"/>
    <row r="115" spans="1:4" ht="12.75">
      <c r="A115" s="25" t="s">
        <v>58</v>
      </c>
      <c r="B115" s="25"/>
      <c r="C115" s="25"/>
      <c r="D115" s="25"/>
    </row>
    <row r="116" ht="12.75" customHeight="1">
      <c r="A116" s="12"/>
    </row>
    <row r="117" spans="1:4" ht="42.75" customHeight="1">
      <c r="A117" s="75" t="s">
        <v>68</v>
      </c>
      <c r="B117" s="75"/>
      <c r="C117" s="75"/>
      <c r="D117" s="75"/>
    </row>
  </sheetData>
  <sheetProtection sheet="1" objects="1" scenarios="1"/>
  <protectedRanges>
    <protectedRange sqref="D110" name="Range1_1"/>
  </protectedRanges>
  <mergeCells count="51">
    <mergeCell ref="C55:C56"/>
    <mergeCell ref="D55:D58"/>
    <mergeCell ref="C60:C62"/>
    <mergeCell ref="C33:C35"/>
    <mergeCell ref="C37:C39"/>
    <mergeCell ref="D37:D39"/>
    <mergeCell ref="C41:C43"/>
    <mergeCell ref="D41:D43"/>
    <mergeCell ref="D68:D70"/>
    <mergeCell ref="D64:D66"/>
    <mergeCell ref="C64:C66"/>
    <mergeCell ref="C68:C70"/>
    <mergeCell ref="D22:D25"/>
    <mergeCell ref="C22:C23"/>
    <mergeCell ref="C8:C9"/>
    <mergeCell ref="D8:D11"/>
    <mergeCell ref="A1:D1"/>
    <mergeCell ref="A2:D2"/>
    <mergeCell ref="A3:C3"/>
    <mergeCell ref="A4:C4"/>
    <mergeCell ref="D3:D4"/>
    <mergeCell ref="D83:D86"/>
    <mergeCell ref="C88:C90"/>
    <mergeCell ref="D88:D90"/>
    <mergeCell ref="D13:D15"/>
    <mergeCell ref="C17:C18"/>
    <mergeCell ref="D17:D20"/>
    <mergeCell ref="D33:D35"/>
    <mergeCell ref="C13:C15"/>
    <mergeCell ref="C83:C86"/>
    <mergeCell ref="D79:D81"/>
    <mergeCell ref="C72:C73"/>
    <mergeCell ref="A117:D117"/>
    <mergeCell ref="D104:D107"/>
    <mergeCell ref="A108:D108"/>
    <mergeCell ref="C110:C111"/>
    <mergeCell ref="D110:D113"/>
    <mergeCell ref="C104:C105"/>
    <mergeCell ref="D72:D75"/>
    <mergeCell ref="C96:C98"/>
    <mergeCell ref="D96:D98"/>
    <mergeCell ref="C79:C80"/>
    <mergeCell ref="C92:C93"/>
    <mergeCell ref="D92:D94"/>
    <mergeCell ref="C27:C28"/>
    <mergeCell ref="D27:D30"/>
    <mergeCell ref="C45:C47"/>
    <mergeCell ref="D45:D47"/>
    <mergeCell ref="C49:C51"/>
    <mergeCell ref="D49:D51"/>
    <mergeCell ref="D60:D62"/>
  </mergeCells>
  <printOptions/>
  <pageMargins left="0.33" right="0.4" top="0.52" bottom="0.72" header="0.5" footer="0.5"/>
  <pageSetup horizontalDpi="600" verticalDpi="600" orientation="portrait" scale="96" r:id="rId1"/>
  <headerFooter alignWithMargins="0">
    <oddFooter>&amp;L&amp;9 01/14/2011 &amp;A&amp;R&amp;9CCSC HOM 11-04 Page &amp;P of &amp;N</oddFooter>
  </headerFooter>
  <rowBreaks count="4" manualBreakCount="4">
    <brk id="25" max="255" man="1"/>
    <brk id="52" max="255" man="1"/>
    <brk id="81" max="255" man="1"/>
    <brk id="10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E159"/>
  <sheetViews>
    <sheetView view="pageBreakPreview" zoomScale="85" zoomScaleNormal="115" zoomScaleSheetLayoutView="85" workbookViewId="0" topLeftCell="A1">
      <selection activeCell="H12" sqref="H12"/>
    </sheetView>
  </sheetViews>
  <sheetFormatPr defaultColWidth="9.140625" defaultRowHeight="12.75"/>
  <cols>
    <col min="1" max="1" width="14.28125" style="0" customWidth="1"/>
    <col min="2" max="2" width="9.57421875" style="0" customWidth="1"/>
    <col min="3" max="3" width="17.28125" style="0" customWidth="1"/>
    <col min="4" max="4" width="59.28125" style="0" customWidth="1"/>
    <col min="11" max="13" width="9.140625" style="0" hidden="1" customWidth="1"/>
  </cols>
  <sheetData>
    <row r="1" spans="1:5" ht="39.75" customHeight="1">
      <c r="A1" s="96" t="s">
        <v>64</v>
      </c>
      <c r="B1" s="96"/>
      <c r="C1" s="96"/>
      <c r="D1" s="96"/>
      <c r="E1" s="14"/>
    </row>
    <row r="2" spans="1:4" ht="15.75">
      <c r="A2" s="97" t="s">
        <v>1</v>
      </c>
      <c r="B2" s="98"/>
      <c r="C2" s="98"/>
      <c r="D2" s="99"/>
    </row>
    <row r="3" spans="1:4" ht="60" customHeight="1">
      <c r="A3" s="100" t="s">
        <v>66</v>
      </c>
      <c r="B3" s="101"/>
      <c r="C3" s="102"/>
      <c r="D3" s="103" t="s">
        <v>67</v>
      </c>
    </row>
    <row r="4" spans="1:4" ht="90" customHeight="1">
      <c r="A4" s="100" t="s">
        <v>8</v>
      </c>
      <c r="B4" s="101"/>
      <c r="C4" s="102"/>
      <c r="D4" s="104"/>
    </row>
    <row r="5" ht="6.75" customHeight="1"/>
    <row r="6" spans="1:4" ht="12.75">
      <c r="A6" s="18" t="s">
        <v>34</v>
      </c>
      <c r="B6" s="19"/>
      <c r="C6" s="19"/>
      <c r="D6" s="20"/>
    </row>
    <row r="7" spans="1:4" ht="12.75">
      <c r="A7" s="2" t="s">
        <v>27</v>
      </c>
      <c r="B7" s="3" t="s">
        <v>4</v>
      </c>
      <c r="C7" s="3" t="s">
        <v>5</v>
      </c>
      <c r="D7" s="4" t="s">
        <v>33</v>
      </c>
    </row>
    <row r="8" spans="1:4" ht="53.25" customHeight="1">
      <c r="A8" s="5" t="s">
        <v>28</v>
      </c>
      <c r="B8" s="6">
        <v>2599</v>
      </c>
      <c r="C8" s="76" t="str">
        <f>IF(AND(B8&gt;=B11),"Met PM",IF(AND(B9-C10&lt;=B8,B8&gt;=B9-C10),"On target to meet PM","Not on target to meet PM"))</f>
        <v>On target to meet PM</v>
      </c>
      <c r="D8" s="112"/>
    </row>
    <row r="9" spans="1:4" ht="26.25" customHeight="1">
      <c r="A9" s="29" t="s">
        <v>44</v>
      </c>
      <c r="B9" s="6">
        <f>B11/12*6</f>
        <v>2500</v>
      </c>
      <c r="C9" s="77"/>
      <c r="D9" s="85"/>
    </row>
    <row r="10" spans="1:4" ht="26.25" customHeight="1" hidden="1">
      <c r="A10" s="29"/>
      <c r="B10" s="36">
        <v>0.1</v>
      </c>
      <c r="C10" s="77"/>
      <c r="D10" s="85"/>
    </row>
    <row r="11" spans="1:4" ht="26.25" customHeight="1">
      <c r="A11" s="5" t="s">
        <v>29</v>
      </c>
      <c r="B11" s="6">
        <v>5000</v>
      </c>
      <c r="C11" s="84"/>
      <c r="D11" s="86"/>
    </row>
    <row r="12" spans="1:4" ht="12.75">
      <c r="A12" s="2" t="s">
        <v>32</v>
      </c>
      <c r="B12" s="3" t="s">
        <v>4</v>
      </c>
      <c r="C12" s="3" t="s">
        <v>5</v>
      </c>
      <c r="D12" s="4" t="s">
        <v>33</v>
      </c>
    </row>
    <row r="13" spans="1:4" ht="53.25" customHeight="1">
      <c r="A13" s="5" t="s">
        <v>28</v>
      </c>
      <c r="B13" s="6">
        <v>561</v>
      </c>
      <c r="C13" s="88" t="str">
        <f>IF(AND(B13&gt;=B16),"Met PM",IF(AND(B13&gt;=B14-C15,B13&lt;B14-C15),"On target to meet PM","Not on target to meet PM"))</f>
        <v>Not on target to meet PM</v>
      </c>
      <c r="D13" s="112"/>
    </row>
    <row r="14" spans="1:4" ht="26.25" customHeight="1">
      <c r="A14" s="29" t="s">
        <v>44</v>
      </c>
      <c r="B14" s="31">
        <f>B16/12*6</f>
        <v>1000</v>
      </c>
      <c r="C14" s="89"/>
      <c r="D14" s="85"/>
    </row>
    <row r="15" spans="1:4" ht="26.25" customHeight="1" hidden="1">
      <c r="A15" s="29"/>
      <c r="B15" s="42">
        <v>0.1</v>
      </c>
      <c r="C15" s="32">
        <f>B15*B14</f>
        <v>100</v>
      </c>
      <c r="D15" s="85"/>
    </row>
    <row r="16" spans="1:4" ht="26.25" customHeight="1">
      <c r="A16" s="8" t="s">
        <v>29</v>
      </c>
      <c r="B16" s="6">
        <v>2000</v>
      </c>
      <c r="C16" s="33"/>
      <c r="D16" s="86"/>
    </row>
    <row r="17" spans="1:4" ht="12.75">
      <c r="A17" s="2" t="s">
        <v>38</v>
      </c>
      <c r="B17" s="3" t="s">
        <v>4</v>
      </c>
      <c r="C17" s="3" t="s">
        <v>5</v>
      </c>
      <c r="D17" s="4" t="s">
        <v>33</v>
      </c>
    </row>
    <row r="18" spans="1:4" ht="53.25" customHeight="1">
      <c r="A18" s="5" t="s">
        <v>28</v>
      </c>
      <c r="B18" s="6">
        <v>550</v>
      </c>
      <c r="C18" s="88" t="str">
        <f>IF(AND(B18&gt;=B21),"Met PM",IF(AND(B18&gt;=B19-C20,B18&lt;B19-C20),"On target to meet PM","Not on target to meet PM"))</f>
        <v>Not on target to meet PM</v>
      </c>
      <c r="D18" s="112"/>
    </row>
    <row r="19" spans="1:4" ht="26.25" customHeight="1">
      <c r="A19" s="29" t="s">
        <v>44</v>
      </c>
      <c r="B19" s="31">
        <f>B21/12*6</f>
        <v>1000</v>
      </c>
      <c r="C19" s="89"/>
      <c r="D19" s="85"/>
    </row>
    <row r="20" spans="1:4" ht="26.25" customHeight="1" hidden="1">
      <c r="A20" s="29"/>
      <c r="B20" s="42">
        <v>0.1</v>
      </c>
      <c r="C20" s="38">
        <f>B20*B19</f>
        <v>100</v>
      </c>
      <c r="D20" s="85"/>
    </row>
    <row r="21" spans="1:4" ht="26.25" customHeight="1">
      <c r="A21" s="8" t="s">
        <v>29</v>
      </c>
      <c r="B21" s="6">
        <v>2000</v>
      </c>
      <c r="C21" s="35"/>
      <c r="D21" s="86"/>
    </row>
    <row r="22" spans="1:4" ht="12.75">
      <c r="A22" s="2" t="s">
        <v>43</v>
      </c>
      <c r="B22" s="3" t="s">
        <v>4</v>
      </c>
      <c r="C22" s="3" t="s">
        <v>5</v>
      </c>
      <c r="D22" s="4" t="s">
        <v>33</v>
      </c>
    </row>
    <row r="23" spans="1:4" ht="53.25" customHeight="1">
      <c r="A23" s="5" t="s">
        <v>28</v>
      </c>
      <c r="B23" s="6">
        <v>770</v>
      </c>
      <c r="C23" s="76" t="str">
        <f>IF(AND(B23&gt;=B26),"Met PM",IF(AND(B23&gt;=B24-C25,B23&lt;B24-C25),"On target to meet PM","Not on target to meet PM"))</f>
        <v>Met PM</v>
      </c>
      <c r="D23" s="112"/>
    </row>
    <row r="24" spans="1:4" ht="26.25" customHeight="1">
      <c r="A24" s="29" t="s">
        <v>44</v>
      </c>
      <c r="B24" s="31">
        <f>B26/12*6</f>
        <v>250</v>
      </c>
      <c r="C24" s="77"/>
      <c r="D24" s="85"/>
    </row>
    <row r="25" spans="1:4" ht="26.25" customHeight="1" hidden="1">
      <c r="A25" s="29"/>
      <c r="B25" s="42">
        <v>0.1</v>
      </c>
      <c r="C25" s="38">
        <f>B25*B24</f>
        <v>25</v>
      </c>
      <c r="D25" s="85"/>
    </row>
    <row r="26" spans="1:4" ht="26.25" customHeight="1">
      <c r="A26" s="8" t="s">
        <v>29</v>
      </c>
      <c r="B26" s="6">
        <v>500</v>
      </c>
      <c r="C26" s="35"/>
      <c r="D26" s="86"/>
    </row>
    <row r="27" spans="1:4" ht="12.75">
      <c r="A27" s="2" t="s">
        <v>47</v>
      </c>
      <c r="B27" s="3" t="s">
        <v>4</v>
      </c>
      <c r="C27" s="3" t="s">
        <v>5</v>
      </c>
      <c r="D27" s="4" t="s">
        <v>33</v>
      </c>
    </row>
    <row r="28" spans="1:4" ht="53.25" customHeight="1">
      <c r="A28" s="5" t="s">
        <v>28</v>
      </c>
      <c r="B28" s="6">
        <v>2658</v>
      </c>
      <c r="C28" s="76" t="str">
        <f>IF(AND(B28&gt;=B30),"Met PM",IF(AND(B28&gt;=B29,B28&lt;B30),"On target to meet PM","Not on target to meet PM"))</f>
        <v>Met PM</v>
      </c>
      <c r="D28" s="94"/>
    </row>
    <row r="29" spans="1:4" ht="26.25" customHeight="1">
      <c r="A29" s="29" t="s">
        <v>44</v>
      </c>
      <c r="B29" s="6">
        <f>B30/12*6</f>
        <v>500</v>
      </c>
      <c r="C29" s="77"/>
      <c r="D29" s="95"/>
    </row>
    <row r="30" spans="1:4" ht="26.25" customHeight="1">
      <c r="A30" s="8" t="s">
        <v>29</v>
      </c>
      <c r="B30" s="6">
        <v>1000</v>
      </c>
      <c r="C30" s="84"/>
      <c r="D30" s="114"/>
    </row>
    <row r="31" spans="1:4" ht="12.75">
      <c r="A31" s="2" t="s">
        <v>31</v>
      </c>
      <c r="B31" s="3" t="s">
        <v>4</v>
      </c>
      <c r="C31" s="3" t="s">
        <v>5</v>
      </c>
      <c r="D31" s="4" t="s">
        <v>33</v>
      </c>
    </row>
    <row r="32" spans="1:4" ht="53.25" customHeight="1">
      <c r="A32" s="5" t="s">
        <v>28</v>
      </c>
      <c r="B32" s="6">
        <v>2904</v>
      </c>
      <c r="C32" s="76" t="str">
        <f>IF(AND(B32&gt;=B35),"Met PM",IF(AND(B33-C34&lt;=B32,B32&gt;=B33-C34),"On target to meet PM","Not on target to meet PM"))</f>
        <v>On target to meet PM</v>
      </c>
      <c r="D32" s="112"/>
    </row>
    <row r="33" spans="1:4" ht="26.25" customHeight="1">
      <c r="A33" s="29" t="s">
        <v>44</v>
      </c>
      <c r="B33" s="6">
        <f>B35/12*6</f>
        <v>1500</v>
      </c>
      <c r="C33" s="77"/>
      <c r="D33" s="85"/>
    </row>
    <row r="34" spans="1:4" ht="26.25" customHeight="1" hidden="1">
      <c r="A34" s="29"/>
      <c r="B34" s="36">
        <v>0.1</v>
      </c>
      <c r="C34" s="32">
        <f>B34*B33</f>
        <v>150</v>
      </c>
      <c r="D34" s="85"/>
    </row>
    <row r="35" spans="1:4" ht="26.25" customHeight="1">
      <c r="A35" s="8" t="s">
        <v>29</v>
      </c>
      <c r="B35" s="6">
        <v>3000</v>
      </c>
      <c r="C35" s="33"/>
      <c r="D35" s="86"/>
    </row>
    <row r="36" spans="1:4" ht="12.75">
      <c r="A36" s="2" t="s">
        <v>39</v>
      </c>
      <c r="B36" s="3" t="s">
        <v>4</v>
      </c>
      <c r="C36" s="3" t="s">
        <v>5</v>
      </c>
      <c r="D36" s="4" t="s">
        <v>33</v>
      </c>
    </row>
    <row r="37" spans="1:4" ht="53.25" customHeight="1">
      <c r="A37" s="5" t="s">
        <v>28</v>
      </c>
      <c r="B37" s="6">
        <v>43</v>
      </c>
      <c r="C37" s="88" t="str">
        <f>IF(AND(B37&gt;=B39),"Met PM",IF(AND(B37&gt;=B38,B37&lt;B39),"On target to meet PM","Not on target to meet PM"))</f>
        <v>Not on target to meet PM</v>
      </c>
      <c r="D37" s="94"/>
    </row>
    <row r="38" spans="1:4" ht="26.25" customHeight="1">
      <c r="A38" s="29" t="s">
        <v>44</v>
      </c>
      <c r="B38" s="6">
        <f>B39/12*6</f>
        <v>125</v>
      </c>
      <c r="C38" s="89"/>
      <c r="D38" s="95"/>
    </row>
    <row r="39" spans="1:4" ht="26.25" customHeight="1">
      <c r="A39" s="8" t="s">
        <v>29</v>
      </c>
      <c r="B39" s="6">
        <v>250</v>
      </c>
      <c r="C39" s="33"/>
      <c r="D39" s="114"/>
    </row>
    <row r="40" spans="1:2" ht="12.75">
      <c r="A40" s="7"/>
      <c r="B40" s="1"/>
    </row>
    <row r="41" spans="1:4" ht="12.75">
      <c r="A41" s="18" t="s">
        <v>35</v>
      </c>
      <c r="B41" s="19"/>
      <c r="C41" s="19"/>
      <c r="D41" s="20"/>
    </row>
    <row r="42" spans="1:4" ht="12.75">
      <c r="A42" s="2" t="s">
        <v>27</v>
      </c>
      <c r="B42" s="3" t="s">
        <v>4</v>
      </c>
      <c r="C42" s="3" t="s">
        <v>5</v>
      </c>
      <c r="D42" s="4" t="s">
        <v>33</v>
      </c>
    </row>
    <row r="43" spans="1:4" ht="53.25" customHeight="1">
      <c r="A43" s="5" t="s">
        <v>28</v>
      </c>
      <c r="B43" s="6">
        <v>50</v>
      </c>
      <c r="C43" s="76" t="str">
        <f>IF(AND(B43&gt;=B45),"Met PM",IF(AND(B43&gt;=B44,B43&lt;B45),"On target to meet PM","Not on target to meet PM"))</f>
        <v>Met PM</v>
      </c>
      <c r="D43" s="94"/>
    </row>
    <row r="44" spans="1:4" ht="26.25" customHeight="1">
      <c r="A44" s="29" t="s">
        <v>44</v>
      </c>
      <c r="B44" s="6">
        <f>B45/12*6</f>
        <v>25</v>
      </c>
      <c r="C44" s="77"/>
      <c r="D44" s="95"/>
    </row>
    <row r="45" spans="1:4" ht="26.25" customHeight="1">
      <c r="A45" s="8" t="s">
        <v>29</v>
      </c>
      <c r="B45" s="6">
        <v>50</v>
      </c>
      <c r="C45" s="84"/>
      <c r="D45" s="114"/>
    </row>
    <row r="46" spans="1:4" ht="12.75">
      <c r="A46" s="2" t="s">
        <v>32</v>
      </c>
      <c r="B46" s="3" t="s">
        <v>4</v>
      </c>
      <c r="C46" s="3" t="s">
        <v>5</v>
      </c>
      <c r="D46" s="4" t="s">
        <v>33</v>
      </c>
    </row>
    <row r="47" spans="1:4" ht="53.25" customHeight="1">
      <c r="A47" s="5" t="s">
        <v>28</v>
      </c>
      <c r="B47" s="6">
        <v>184</v>
      </c>
      <c r="C47" s="109" t="s">
        <v>40</v>
      </c>
      <c r="D47" s="112"/>
    </row>
    <row r="48" spans="1:4" ht="26.25" customHeight="1">
      <c r="A48" s="29" t="s">
        <v>44</v>
      </c>
      <c r="B48" s="30">
        <f>B49/12*6</f>
        <v>0</v>
      </c>
      <c r="C48" s="110"/>
      <c r="D48" s="85"/>
    </row>
    <row r="49" spans="1:4" ht="26.25" customHeight="1">
      <c r="A49" s="8" t="s">
        <v>29</v>
      </c>
      <c r="B49" s="6"/>
      <c r="C49" s="111"/>
      <c r="D49" s="86"/>
    </row>
    <row r="50" spans="1:4" ht="12.75">
      <c r="A50" s="2" t="s">
        <v>38</v>
      </c>
      <c r="B50" s="3" t="s">
        <v>4</v>
      </c>
      <c r="C50" s="3" t="s">
        <v>5</v>
      </c>
      <c r="D50" s="4" t="s">
        <v>33</v>
      </c>
    </row>
    <row r="51" spans="1:4" ht="53.25" customHeight="1">
      <c r="A51" s="5" t="s">
        <v>28</v>
      </c>
      <c r="B51" s="6"/>
      <c r="C51" s="109" t="s">
        <v>40</v>
      </c>
      <c r="D51" s="94"/>
    </row>
    <row r="52" spans="1:4" ht="26.25" customHeight="1">
      <c r="A52" s="29" t="s">
        <v>44</v>
      </c>
      <c r="B52" s="30">
        <f>B53/12*6</f>
        <v>0</v>
      </c>
      <c r="C52" s="110"/>
      <c r="D52" s="95"/>
    </row>
    <row r="53" spans="1:4" ht="26.25" customHeight="1">
      <c r="A53" s="8" t="s">
        <v>29</v>
      </c>
      <c r="B53" s="6"/>
      <c r="C53" s="111"/>
      <c r="D53" s="114"/>
    </row>
    <row r="54" spans="1:4" ht="12.75">
      <c r="A54" s="2" t="s">
        <v>43</v>
      </c>
      <c r="B54" s="3" t="s">
        <v>4</v>
      </c>
      <c r="C54" s="3" t="s">
        <v>5</v>
      </c>
      <c r="D54" s="4" t="s">
        <v>33</v>
      </c>
    </row>
    <row r="55" spans="1:4" ht="53.25" customHeight="1">
      <c r="A55" s="5" t="s">
        <v>28</v>
      </c>
      <c r="B55" s="6"/>
      <c r="C55" s="109" t="s">
        <v>40</v>
      </c>
      <c r="D55" s="94"/>
    </row>
    <row r="56" spans="1:4" ht="26.25" customHeight="1">
      <c r="A56" s="29" t="s">
        <v>44</v>
      </c>
      <c r="B56" s="30">
        <f>B57/12*6</f>
        <v>0</v>
      </c>
      <c r="C56" s="110"/>
      <c r="D56" s="95"/>
    </row>
    <row r="57" spans="1:4" ht="26.25" customHeight="1">
      <c r="A57" s="8" t="s">
        <v>29</v>
      </c>
      <c r="B57" s="6"/>
      <c r="C57" s="111"/>
      <c r="D57" s="114"/>
    </row>
    <row r="58" spans="1:4" ht="12.75">
      <c r="A58" s="2" t="s">
        <v>47</v>
      </c>
      <c r="B58" s="3" t="s">
        <v>4</v>
      </c>
      <c r="C58" s="3" t="s">
        <v>5</v>
      </c>
      <c r="D58" s="4" t="s">
        <v>33</v>
      </c>
    </row>
    <row r="59" spans="1:4" ht="53.25" customHeight="1">
      <c r="A59" s="5" t="s">
        <v>28</v>
      </c>
      <c r="B59" s="6"/>
      <c r="C59" s="109" t="s">
        <v>40</v>
      </c>
      <c r="D59" s="94"/>
    </row>
    <row r="60" spans="1:4" ht="26.25" customHeight="1">
      <c r="A60" s="29" t="s">
        <v>44</v>
      </c>
      <c r="B60" s="30">
        <f>B61/12*6</f>
        <v>0</v>
      </c>
      <c r="C60" s="110"/>
      <c r="D60" s="95"/>
    </row>
    <row r="61" spans="1:4" ht="26.25" customHeight="1">
      <c r="A61" s="8" t="s">
        <v>29</v>
      </c>
      <c r="B61" s="6"/>
      <c r="C61" s="111"/>
      <c r="D61" s="114"/>
    </row>
    <row r="62" spans="1:4" ht="12.75">
      <c r="A62" s="2" t="s">
        <v>31</v>
      </c>
      <c r="B62" s="3" t="s">
        <v>4</v>
      </c>
      <c r="C62" s="3" t="s">
        <v>5</v>
      </c>
      <c r="D62" s="4" t="s">
        <v>33</v>
      </c>
    </row>
    <row r="63" spans="1:4" ht="53.25" customHeight="1">
      <c r="A63" s="5" t="s">
        <v>28</v>
      </c>
      <c r="B63" s="6">
        <v>75</v>
      </c>
      <c r="C63" s="76" t="str">
        <f>IF(AND(B63&gt;=B65),"Met PM",IF(AND(B63&gt;=B64,B63&lt;B65),"On target to meet PM","Not on target to meet PM"))</f>
        <v>Met PM</v>
      </c>
      <c r="D63" s="94"/>
    </row>
    <row r="64" spans="1:4" ht="26.25" customHeight="1">
      <c r="A64" s="29" t="s">
        <v>44</v>
      </c>
      <c r="B64" s="31">
        <f>B65/12*6</f>
        <v>25</v>
      </c>
      <c r="C64" s="77"/>
      <c r="D64" s="95"/>
    </row>
    <row r="65" spans="1:4" ht="26.25" customHeight="1">
      <c r="A65" s="8" t="s">
        <v>29</v>
      </c>
      <c r="B65" s="6">
        <v>50</v>
      </c>
      <c r="C65" s="84"/>
      <c r="D65" s="114"/>
    </row>
    <row r="66" spans="1:4" ht="12.75">
      <c r="A66" s="2" t="s">
        <v>39</v>
      </c>
      <c r="B66" s="3" t="s">
        <v>4</v>
      </c>
      <c r="C66" s="3" t="s">
        <v>5</v>
      </c>
      <c r="D66" s="4" t="s">
        <v>33</v>
      </c>
    </row>
    <row r="67" spans="1:4" ht="53.25" customHeight="1">
      <c r="A67" s="5" t="s">
        <v>28</v>
      </c>
      <c r="B67" s="6"/>
      <c r="C67" s="109" t="s">
        <v>40</v>
      </c>
      <c r="D67" s="94"/>
    </row>
    <row r="68" spans="1:4" ht="26.25" customHeight="1">
      <c r="A68" s="29" t="s">
        <v>44</v>
      </c>
      <c r="B68" s="30">
        <f>B69/12*6</f>
        <v>0</v>
      </c>
      <c r="C68" s="110"/>
      <c r="D68" s="95"/>
    </row>
    <row r="69" spans="1:4" ht="26.25" customHeight="1">
      <c r="A69" s="8" t="s">
        <v>29</v>
      </c>
      <c r="B69" s="6"/>
      <c r="C69" s="111"/>
      <c r="D69" s="114"/>
    </row>
    <row r="70" ht="12.75">
      <c r="A70" s="10"/>
    </row>
    <row r="71" spans="1:4" ht="12.75">
      <c r="A71" s="18" t="s">
        <v>36</v>
      </c>
      <c r="B71" s="19"/>
      <c r="C71" s="19"/>
      <c r="D71" s="20"/>
    </row>
    <row r="72" spans="1:4" ht="12.75">
      <c r="A72" s="11" t="s">
        <v>27</v>
      </c>
      <c r="B72" s="3" t="s">
        <v>4</v>
      </c>
      <c r="C72" s="3" t="s">
        <v>5</v>
      </c>
      <c r="D72" s="4" t="s">
        <v>33</v>
      </c>
    </row>
    <row r="73" spans="1:4" ht="53.25" customHeight="1">
      <c r="A73" s="8" t="s">
        <v>28</v>
      </c>
      <c r="B73" s="6">
        <v>378550</v>
      </c>
      <c r="C73" s="76" t="str">
        <f>IF(AND(B73&gt;=B76),"Met PM",IF(AND(B74-C75&lt;=B73,B73&gt;=B74-C75),"On target to meet PM","Not on target to meet PM"))</f>
        <v>Met PM</v>
      </c>
      <c r="D73" s="112"/>
    </row>
    <row r="74" spans="1:4" ht="26.25" customHeight="1">
      <c r="A74" s="29" t="s">
        <v>44</v>
      </c>
      <c r="B74" s="6">
        <f>B76/12*6</f>
        <v>125000</v>
      </c>
      <c r="C74" s="77"/>
      <c r="D74" s="85"/>
    </row>
    <row r="75" spans="1:4" ht="26.25" customHeight="1" hidden="1">
      <c r="A75" s="29"/>
      <c r="B75" s="36">
        <v>0.1</v>
      </c>
      <c r="C75" s="77"/>
      <c r="D75" s="85"/>
    </row>
    <row r="76" spans="1:4" ht="26.25" customHeight="1">
      <c r="A76" s="8" t="s">
        <v>29</v>
      </c>
      <c r="B76" s="6">
        <v>250000</v>
      </c>
      <c r="C76" s="84"/>
      <c r="D76" s="86"/>
    </row>
    <row r="77" spans="1:4" ht="12.75">
      <c r="A77" s="2" t="s">
        <v>32</v>
      </c>
      <c r="B77" s="3" t="s">
        <v>4</v>
      </c>
      <c r="C77" s="3" t="s">
        <v>5</v>
      </c>
      <c r="D77" s="4" t="s">
        <v>33</v>
      </c>
    </row>
    <row r="78" spans="1:4" ht="53.25" customHeight="1">
      <c r="A78" s="5" t="s">
        <v>28</v>
      </c>
      <c r="B78" s="6">
        <v>75000</v>
      </c>
      <c r="C78" s="76" t="str">
        <f>IF(AND(B78&gt;=B80),"Met PM",IF(AND(B78&gt;=B79,B78&lt;B80),"On target to meet PM","Not on target to meet PM"))</f>
        <v>Met PM</v>
      </c>
      <c r="D78" s="94"/>
    </row>
    <row r="79" spans="1:4" ht="26.25" customHeight="1">
      <c r="A79" s="29" t="s">
        <v>44</v>
      </c>
      <c r="B79" s="6">
        <f>B80/12*6</f>
        <v>10000</v>
      </c>
      <c r="C79" s="77"/>
      <c r="D79" s="95"/>
    </row>
    <row r="80" spans="1:4" ht="26.25" customHeight="1">
      <c r="A80" s="8" t="s">
        <v>29</v>
      </c>
      <c r="B80" s="6">
        <v>20000</v>
      </c>
      <c r="C80" s="84"/>
      <c r="D80" s="114"/>
    </row>
    <row r="81" spans="1:4" ht="12.75">
      <c r="A81" s="2" t="s">
        <v>38</v>
      </c>
      <c r="B81" s="3" t="s">
        <v>4</v>
      </c>
      <c r="C81" s="3" t="s">
        <v>5</v>
      </c>
      <c r="D81" s="4" t="s">
        <v>33</v>
      </c>
    </row>
    <row r="82" spans="1:4" ht="53.25" customHeight="1">
      <c r="A82" s="5" t="s">
        <v>28</v>
      </c>
      <c r="B82" s="6">
        <v>0</v>
      </c>
      <c r="C82" s="88" t="str">
        <f>IF(AND(B82&gt;=B85),"Met PM",IF(AND(B82&gt;=B83-C84,B82&lt;B85),"On target to meet PM","Not on target to meet PM"))</f>
        <v>Not on target to meet PM</v>
      </c>
      <c r="D82" s="94"/>
    </row>
    <row r="83" spans="1:4" ht="26.25" customHeight="1">
      <c r="A83" s="29" t="s">
        <v>44</v>
      </c>
      <c r="B83" s="6">
        <f>B85/12*6</f>
        <v>10000</v>
      </c>
      <c r="C83" s="89"/>
      <c r="D83" s="95"/>
    </row>
    <row r="84" spans="1:4" ht="26.25" customHeight="1" hidden="1">
      <c r="A84" s="29"/>
      <c r="B84" s="36">
        <v>0.1</v>
      </c>
      <c r="C84" s="32">
        <f>B84*B83</f>
        <v>1000</v>
      </c>
      <c r="D84" s="95"/>
    </row>
    <row r="85" spans="1:4" ht="26.25" customHeight="1">
      <c r="A85" s="8" t="s">
        <v>29</v>
      </c>
      <c r="B85" s="6">
        <v>20000</v>
      </c>
      <c r="C85" s="33"/>
      <c r="D85" s="114"/>
    </row>
    <row r="86" spans="1:4" ht="12.75">
      <c r="A86" s="2" t="s">
        <v>43</v>
      </c>
      <c r="B86" s="3" t="s">
        <v>4</v>
      </c>
      <c r="C86" s="3" t="s">
        <v>5</v>
      </c>
      <c r="D86" s="4" t="s">
        <v>33</v>
      </c>
    </row>
    <row r="87" spans="1:4" ht="53.25" customHeight="1">
      <c r="A87" s="5" t="s">
        <v>28</v>
      </c>
      <c r="B87" s="6">
        <v>0</v>
      </c>
      <c r="C87" s="88" t="str">
        <f>IF(AND(B87&gt;=B90),"Met PM",IF(AND(B88-C89&lt;=B87,B87&gt;=B88-C89),"On target to meet PM","Not on target to meet PM"))</f>
        <v>Not on target to meet PM</v>
      </c>
      <c r="D87" s="94"/>
    </row>
    <row r="88" spans="1:4" ht="26.25" customHeight="1">
      <c r="A88" s="29" t="s">
        <v>44</v>
      </c>
      <c r="B88" s="6">
        <f>B90/12*6</f>
        <v>5000</v>
      </c>
      <c r="C88" s="89"/>
      <c r="D88" s="95"/>
    </row>
    <row r="89" spans="1:4" ht="26.25" customHeight="1" hidden="1">
      <c r="A89" s="29"/>
      <c r="B89" s="36">
        <v>0.1</v>
      </c>
      <c r="C89" s="74"/>
      <c r="D89" s="95"/>
    </row>
    <row r="90" spans="1:4" ht="26.25" customHeight="1">
      <c r="A90" s="8" t="s">
        <v>29</v>
      </c>
      <c r="B90" s="6">
        <v>10000</v>
      </c>
      <c r="C90" s="33"/>
      <c r="D90" s="114"/>
    </row>
    <row r="91" spans="1:4" ht="12.75">
      <c r="A91" s="2" t="s">
        <v>47</v>
      </c>
      <c r="B91" s="3" t="s">
        <v>4</v>
      </c>
      <c r="C91" s="3" t="s">
        <v>5</v>
      </c>
      <c r="D91" s="4" t="s">
        <v>33</v>
      </c>
    </row>
    <row r="92" spans="1:4" ht="53.25" customHeight="1">
      <c r="A92" s="5" t="s">
        <v>28</v>
      </c>
      <c r="B92" s="6">
        <v>378500</v>
      </c>
      <c r="C92" s="76" t="str">
        <f>IF(AND(B92&gt;=B94),"Met PM",IF(AND(B92&gt;=B93,B92&lt;B94),"On target to meet PM","Not on target to meet PM"))</f>
        <v>Met PM</v>
      </c>
      <c r="D92" s="94"/>
    </row>
    <row r="93" spans="1:4" ht="26.25" customHeight="1">
      <c r="A93" s="29" t="s">
        <v>44</v>
      </c>
      <c r="B93" s="6">
        <f>B94/12*6</f>
        <v>10000</v>
      </c>
      <c r="C93" s="77"/>
      <c r="D93" s="95"/>
    </row>
    <row r="94" spans="1:4" ht="26.25" customHeight="1">
      <c r="A94" s="8" t="s">
        <v>29</v>
      </c>
      <c r="B94" s="6">
        <v>20000</v>
      </c>
      <c r="C94" s="84"/>
      <c r="D94" s="114"/>
    </row>
    <row r="95" spans="1:4" ht="12.75">
      <c r="A95" s="2" t="s">
        <v>31</v>
      </c>
      <c r="B95" s="3" t="s">
        <v>4</v>
      </c>
      <c r="C95" s="3" t="s">
        <v>5</v>
      </c>
      <c r="D95" s="4" t="s">
        <v>33</v>
      </c>
    </row>
    <row r="96" spans="1:4" ht="53.25" customHeight="1">
      <c r="A96" s="5" t="s">
        <v>28</v>
      </c>
      <c r="B96" s="6">
        <v>378500</v>
      </c>
      <c r="C96" s="76" t="str">
        <f>IF(AND(B96&gt;=B98),"Met PM",IF(AND(B96&gt;=B97,B96&lt;B98),"On target to meet PM","Not on target to meet PM"))</f>
        <v>Met PM</v>
      </c>
      <c r="D96" s="94"/>
    </row>
    <row r="97" spans="1:4" ht="26.25" customHeight="1">
      <c r="A97" s="29" t="s">
        <v>44</v>
      </c>
      <c r="B97" s="6">
        <f>B98/12*6</f>
        <v>125000</v>
      </c>
      <c r="C97" s="77"/>
      <c r="D97" s="95"/>
    </row>
    <row r="98" spans="1:4" ht="26.25" customHeight="1">
      <c r="A98" s="8" t="s">
        <v>29</v>
      </c>
      <c r="B98" s="6">
        <v>250000</v>
      </c>
      <c r="C98" s="84"/>
      <c r="D98" s="114"/>
    </row>
    <row r="99" spans="1:4" ht="12.75">
      <c r="A99" s="2" t="s">
        <v>39</v>
      </c>
      <c r="B99" s="3" t="s">
        <v>4</v>
      </c>
      <c r="C99" s="3" t="s">
        <v>5</v>
      </c>
      <c r="D99" s="4" t="s">
        <v>33</v>
      </c>
    </row>
    <row r="100" spans="1:4" ht="53.25" customHeight="1">
      <c r="A100" s="5" t="s">
        <v>28</v>
      </c>
      <c r="B100" s="6">
        <v>0</v>
      </c>
      <c r="C100" s="88" t="str">
        <f>IF(AND(B100&gt;=B103),"Met PM",IF(AND(B101-C102&lt;=B100,B100&gt;=B101-C102),"On target to meet PM","Not on target to meet PM"))</f>
        <v>Not on target to meet PM</v>
      </c>
      <c r="D100" s="94"/>
    </row>
    <row r="101" spans="1:4" ht="26.25" customHeight="1">
      <c r="A101" s="29" t="s">
        <v>44</v>
      </c>
      <c r="B101" s="6">
        <f>B103/12*6</f>
        <v>10000</v>
      </c>
      <c r="C101" s="89"/>
      <c r="D101" s="95"/>
    </row>
    <row r="102" spans="1:4" ht="26.25" customHeight="1" hidden="1">
      <c r="A102" s="29"/>
      <c r="B102" s="36">
        <v>0.1</v>
      </c>
      <c r="C102" s="74"/>
      <c r="D102" s="95"/>
    </row>
    <row r="103" spans="1:4" ht="26.25" customHeight="1">
      <c r="A103" s="8" t="s">
        <v>29</v>
      </c>
      <c r="B103" s="6">
        <v>20000</v>
      </c>
      <c r="C103" s="33"/>
      <c r="D103" s="114"/>
    </row>
    <row r="104" spans="1:4" ht="12.75">
      <c r="A104" s="50"/>
      <c r="B104" s="45"/>
      <c r="C104" s="46"/>
      <c r="D104" s="47"/>
    </row>
    <row r="105" spans="1:4" ht="12.75">
      <c r="A105" s="18" t="s">
        <v>37</v>
      </c>
      <c r="B105" s="19"/>
      <c r="C105" s="19"/>
      <c r="D105" s="20"/>
    </row>
    <row r="106" spans="1:4" ht="12.75">
      <c r="A106" s="11" t="s">
        <v>27</v>
      </c>
      <c r="B106" s="3" t="s">
        <v>4</v>
      </c>
      <c r="C106" s="3" t="s">
        <v>5</v>
      </c>
      <c r="D106" s="4" t="s">
        <v>33</v>
      </c>
    </row>
    <row r="107" spans="1:4" ht="53.25" customHeight="1">
      <c r="A107" s="8" t="s">
        <v>28</v>
      </c>
      <c r="B107" s="6">
        <v>2000</v>
      </c>
      <c r="C107" s="76" t="str">
        <f>IF(AND(B107&gt;=B110),"Met PM",IF(AND(B108-C109&lt;=B107,B107&gt;=B108-C109),"On target to meet PM","Not on target to meet PM"))</f>
        <v>Met PM</v>
      </c>
      <c r="D107" s="112"/>
    </row>
    <row r="108" spans="1:4" ht="26.25" customHeight="1">
      <c r="A108" s="29" t="s">
        <v>44</v>
      </c>
      <c r="B108" s="6">
        <f>B110/12*6</f>
        <v>250</v>
      </c>
      <c r="C108" s="77"/>
      <c r="D108" s="85"/>
    </row>
    <row r="109" spans="1:4" ht="26.25" customHeight="1" hidden="1">
      <c r="A109" s="29"/>
      <c r="B109" s="36">
        <v>0.1</v>
      </c>
      <c r="C109" s="77"/>
      <c r="D109" s="85"/>
    </row>
    <row r="110" spans="1:4" ht="26.25" customHeight="1">
      <c r="A110" s="8" t="s">
        <v>29</v>
      </c>
      <c r="B110" s="6">
        <v>500</v>
      </c>
      <c r="C110" s="84"/>
      <c r="D110" s="86"/>
    </row>
    <row r="111" spans="1:4" ht="12.75">
      <c r="A111" s="2" t="s">
        <v>32</v>
      </c>
      <c r="B111" s="3" t="s">
        <v>4</v>
      </c>
      <c r="C111" s="3" t="s">
        <v>5</v>
      </c>
      <c r="D111" s="4" t="s">
        <v>33</v>
      </c>
    </row>
    <row r="112" spans="1:4" ht="53.25" customHeight="1">
      <c r="A112" s="5" t="s">
        <v>28</v>
      </c>
      <c r="B112" s="6">
        <v>15</v>
      </c>
      <c r="C112" s="109" t="s">
        <v>40</v>
      </c>
      <c r="D112" s="94"/>
    </row>
    <row r="113" spans="1:4" ht="26.25" customHeight="1">
      <c r="A113" s="29" t="s">
        <v>44</v>
      </c>
      <c r="B113" s="30">
        <f>B114/12*6</f>
        <v>0</v>
      </c>
      <c r="C113" s="110"/>
      <c r="D113" s="95"/>
    </row>
    <row r="114" spans="1:4" ht="26.25" customHeight="1">
      <c r="A114" s="8" t="s">
        <v>29</v>
      </c>
      <c r="B114" s="6"/>
      <c r="C114" s="111"/>
      <c r="D114" s="114"/>
    </row>
    <row r="115" spans="1:4" ht="12.75">
      <c r="A115" s="2" t="s">
        <v>38</v>
      </c>
      <c r="B115" s="3" t="s">
        <v>4</v>
      </c>
      <c r="C115" s="3" t="s">
        <v>5</v>
      </c>
      <c r="D115" s="4" t="s">
        <v>33</v>
      </c>
    </row>
    <row r="116" spans="1:4" ht="53.25" customHeight="1">
      <c r="A116" s="5" t="s">
        <v>28</v>
      </c>
      <c r="B116" s="6">
        <v>15</v>
      </c>
      <c r="C116" s="128" t="s">
        <v>40</v>
      </c>
      <c r="D116" s="112"/>
    </row>
    <row r="117" spans="1:4" ht="26.25" customHeight="1">
      <c r="A117" s="29" t="s">
        <v>44</v>
      </c>
      <c r="B117" s="30">
        <f>B119/12*6</f>
        <v>0</v>
      </c>
      <c r="C117" s="129"/>
      <c r="D117" s="85"/>
    </row>
    <row r="118" spans="1:4" ht="26.25" customHeight="1" hidden="1">
      <c r="A118" s="29"/>
      <c r="B118" s="36">
        <v>0.1</v>
      </c>
      <c r="C118" s="129"/>
      <c r="D118" s="85"/>
    </row>
    <row r="119" spans="1:4" ht="26.25" customHeight="1">
      <c r="A119" s="8" t="s">
        <v>29</v>
      </c>
      <c r="B119" s="6"/>
      <c r="C119" s="130"/>
      <c r="D119" s="86"/>
    </row>
    <row r="120" spans="1:4" ht="12.75">
      <c r="A120" s="2" t="s">
        <v>43</v>
      </c>
      <c r="B120" s="3" t="s">
        <v>4</v>
      </c>
      <c r="C120" s="3" t="s">
        <v>5</v>
      </c>
      <c r="D120" s="4" t="s">
        <v>33</v>
      </c>
    </row>
    <row r="121" spans="1:4" ht="53.25" customHeight="1">
      <c r="A121" s="5" t="s">
        <v>28</v>
      </c>
      <c r="B121" s="6"/>
      <c r="C121" s="109" t="s">
        <v>40</v>
      </c>
      <c r="D121" s="94"/>
    </row>
    <row r="122" spans="1:4" ht="26.25" customHeight="1">
      <c r="A122" s="29" t="s">
        <v>44</v>
      </c>
      <c r="B122" s="30">
        <f>B123/12*6</f>
        <v>0</v>
      </c>
      <c r="C122" s="110"/>
      <c r="D122" s="95"/>
    </row>
    <row r="123" spans="1:4" ht="26.25" customHeight="1">
      <c r="A123" s="8" t="s">
        <v>29</v>
      </c>
      <c r="B123" s="6"/>
      <c r="C123" s="111"/>
      <c r="D123" s="114"/>
    </row>
    <row r="124" spans="1:4" ht="12.75">
      <c r="A124" s="2" t="s">
        <v>47</v>
      </c>
      <c r="B124" s="3" t="s">
        <v>4</v>
      </c>
      <c r="C124" s="3" t="s">
        <v>5</v>
      </c>
      <c r="D124" s="4" t="s">
        <v>33</v>
      </c>
    </row>
    <row r="125" spans="1:4" ht="53.25" customHeight="1">
      <c r="A125" s="5" t="s">
        <v>28</v>
      </c>
      <c r="B125" s="6">
        <v>2015</v>
      </c>
      <c r="C125" s="109" t="s">
        <v>40</v>
      </c>
      <c r="D125" s="94"/>
    </row>
    <row r="126" spans="1:4" ht="26.25" customHeight="1">
      <c r="A126" s="29" t="s">
        <v>44</v>
      </c>
      <c r="B126" s="30">
        <f>B127/12*6</f>
        <v>0</v>
      </c>
      <c r="C126" s="110"/>
      <c r="D126" s="95"/>
    </row>
    <row r="127" spans="1:4" ht="26.25" customHeight="1">
      <c r="A127" s="8" t="s">
        <v>29</v>
      </c>
      <c r="B127" s="6"/>
      <c r="C127" s="111"/>
      <c r="D127" s="114"/>
    </row>
    <row r="128" spans="1:4" ht="12.75">
      <c r="A128" s="2" t="s">
        <v>31</v>
      </c>
      <c r="B128" s="3" t="s">
        <v>4</v>
      </c>
      <c r="C128" s="3" t="s">
        <v>5</v>
      </c>
      <c r="D128" s="4" t="s">
        <v>33</v>
      </c>
    </row>
    <row r="129" spans="1:4" ht="53.25" customHeight="1">
      <c r="A129" s="5" t="s">
        <v>28</v>
      </c>
      <c r="B129" s="6">
        <v>3500</v>
      </c>
      <c r="C129" s="76" t="str">
        <f>IF(AND(B129&gt;=B132),"Met PM",IF(AND(B130-C131&lt;=B129,B129&gt;=B130-C131),"On target to meet PM","Not on target to meet PM"))</f>
        <v>Met PM</v>
      </c>
      <c r="D129" s="112"/>
    </row>
    <row r="130" spans="1:4" ht="26.25" customHeight="1">
      <c r="A130" s="29" t="s">
        <v>44</v>
      </c>
      <c r="B130" s="6">
        <f>B132/12*6</f>
        <v>250</v>
      </c>
      <c r="C130" s="77"/>
      <c r="D130" s="85"/>
    </row>
    <row r="131" spans="1:4" ht="26.25" customHeight="1" hidden="1">
      <c r="A131" s="29"/>
      <c r="B131" s="36">
        <v>0.1</v>
      </c>
      <c r="C131" s="77"/>
      <c r="D131" s="85"/>
    </row>
    <row r="132" spans="1:4" ht="26.25" customHeight="1">
      <c r="A132" s="8" t="s">
        <v>29</v>
      </c>
      <c r="B132" s="6">
        <v>500</v>
      </c>
      <c r="C132" s="84"/>
      <c r="D132" s="86"/>
    </row>
    <row r="133" spans="1:4" ht="12.75">
      <c r="A133" s="2" t="s">
        <v>39</v>
      </c>
      <c r="B133" s="3" t="s">
        <v>4</v>
      </c>
      <c r="C133" s="3" t="s">
        <v>5</v>
      </c>
      <c r="D133" s="4" t="s">
        <v>33</v>
      </c>
    </row>
    <row r="134" spans="1:4" ht="53.25" customHeight="1">
      <c r="A134" s="5" t="s">
        <v>28</v>
      </c>
      <c r="B134" s="6"/>
      <c r="C134" s="109" t="s">
        <v>40</v>
      </c>
      <c r="D134" s="94"/>
    </row>
    <row r="135" spans="1:4" ht="26.25" customHeight="1">
      <c r="A135" s="29" t="s">
        <v>44</v>
      </c>
      <c r="B135" s="30">
        <f>B136/12*6</f>
        <v>0</v>
      </c>
      <c r="C135" s="110"/>
      <c r="D135" s="95"/>
    </row>
    <row r="136" spans="1:4" ht="26.25" customHeight="1">
      <c r="A136" s="8" t="s">
        <v>29</v>
      </c>
      <c r="B136" s="6"/>
      <c r="C136" s="111"/>
      <c r="D136" s="114"/>
    </row>
    <row r="137" ht="6.75" customHeight="1">
      <c r="A137" s="12"/>
    </row>
    <row r="138" spans="1:4" ht="12.75">
      <c r="A138" s="25" t="s">
        <v>57</v>
      </c>
      <c r="B138" s="25"/>
      <c r="C138" s="25"/>
      <c r="D138" s="25"/>
    </row>
    <row r="139" ht="6.75" customHeight="1">
      <c r="A139" s="12"/>
    </row>
    <row r="140" spans="1:4" ht="12.75">
      <c r="A140" s="18" t="s">
        <v>30</v>
      </c>
      <c r="B140" s="19"/>
      <c r="C140" s="19"/>
      <c r="D140" s="20"/>
    </row>
    <row r="141" spans="1:4" ht="12.75">
      <c r="A141" s="11" t="s">
        <v>27</v>
      </c>
      <c r="B141" s="3" t="s">
        <v>4</v>
      </c>
      <c r="C141" s="3" t="s">
        <v>5</v>
      </c>
      <c r="D141" s="4" t="s">
        <v>33</v>
      </c>
    </row>
    <row r="142" spans="1:4" ht="53.25" customHeight="1">
      <c r="A142" s="13" t="s">
        <v>28</v>
      </c>
      <c r="B142" s="6">
        <v>63</v>
      </c>
      <c r="C142" s="88" t="str">
        <f>IF(AND(B142&gt;=B145),"Met PM",IF(AND(B143-C144&lt;=B142,B142&gt;=B143-C144),"On target to meet PM","Not on target to meet PM"))</f>
        <v>Not on target to meet PM</v>
      </c>
      <c r="D142" s="112"/>
    </row>
    <row r="143" spans="1:4" ht="26.25" customHeight="1">
      <c r="A143" s="29" t="s">
        <v>44</v>
      </c>
      <c r="B143" s="6">
        <f>B145/12*6</f>
        <v>137.5</v>
      </c>
      <c r="C143" s="89"/>
      <c r="D143" s="85"/>
    </row>
    <row r="144" spans="1:4" ht="26.25" customHeight="1" hidden="1">
      <c r="A144" s="29"/>
      <c r="B144" s="36">
        <v>0.05</v>
      </c>
      <c r="C144" s="32">
        <f>B144*B143</f>
        <v>6.875</v>
      </c>
      <c r="D144" s="85"/>
    </row>
    <row r="145" spans="1:4" ht="26.25" customHeight="1">
      <c r="A145" s="13" t="s">
        <v>29</v>
      </c>
      <c r="B145" s="6">
        <v>275</v>
      </c>
      <c r="C145" s="33"/>
      <c r="D145" s="86"/>
    </row>
    <row r="146" spans="1:4" ht="12.75">
      <c r="A146" s="15" t="s">
        <v>41</v>
      </c>
      <c r="B146" s="16"/>
      <c r="C146" s="16"/>
      <c r="D146" s="17"/>
    </row>
    <row r="147" spans="1:4" ht="12.75">
      <c r="A147" s="52" t="s">
        <v>31</v>
      </c>
      <c r="B147" s="3" t="s">
        <v>4</v>
      </c>
      <c r="C147" s="3" t="s">
        <v>5</v>
      </c>
      <c r="D147" s="4" t="s">
        <v>33</v>
      </c>
    </row>
    <row r="148" spans="1:4" ht="53.25" customHeight="1">
      <c r="A148" s="13" t="s">
        <v>28</v>
      </c>
      <c r="B148" s="6">
        <v>50</v>
      </c>
      <c r="C148" s="76" t="str">
        <f>IF(AND(B148&gt;=B150),"Met PM",IF(AND(B148&gt;=B149,B148&lt;B150),"On target to meet PM","Not on target to meet PM"))</f>
        <v>On target to meet PM</v>
      </c>
      <c r="D148" s="94"/>
    </row>
    <row r="149" spans="1:4" ht="26.25" customHeight="1">
      <c r="A149" s="29" t="s">
        <v>44</v>
      </c>
      <c r="B149" s="6">
        <f>B150/12*6</f>
        <v>37.5</v>
      </c>
      <c r="C149" s="77"/>
      <c r="D149" s="95"/>
    </row>
    <row r="150" spans="1:4" ht="26.25" customHeight="1">
      <c r="A150" s="13" t="s">
        <v>29</v>
      </c>
      <c r="B150" s="6">
        <v>75</v>
      </c>
      <c r="C150" s="84"/>
      <c r="D150" s="114"/>
    </row>
    <row r="151" spans="1:4" ht="12.75">
      <c r="A151" s="15" t="s">
        <v>15</v>
      </c>
      <c r="B151" s="16"/>
      <c r="C151" s="16"/>
      <c r="D151" s="17"/>
    </row>
    <row r="152" spans="1:4" ht="12.75">
      <c r="A152" s="11" t="s">
        <v>31</v>
      </c>
      <c r="B152" s="3" t="s">
        <v>4</v>
      </c>
      <c r="C152" s="3" t="s">
        <v>5</v>
      </c>
      <c r="D152" s="4" t="s">
        <v>33</v>
      </c>
    </row>
    <row r="153" spans="1:4" ht="53.25" customHeight="1">
      <c r="A153" s="13" t="s">
        <v>28</v>
      </c>
      <c r="B153" s="6">
        <v>47</v>
      </c>
      <c r="C153" s="76" t="str">
        <f>IF(AND(B153&gt;=B155),"Met PM",IF(AND(B153&gt;=B154,B153&lt;B155),"On target to meet PM","Not on target to meet PM"))</f>
        <v>On target to meet PM</v>
      </c>
      <c r="D153" s="94"/>
    </row>
    <row r="154" spans="1:4" ht="26.25" customHeight="1">
      <c r="A154" s="29" t="s">
        <v>44</v>
      </c>
      <c r="B154" s="6">
        <f>B155/12*6</f>
        <v>37.5</v>
      </c>
      <c r="C154" s="77"/>
      <c r="D154" s="95"/>
    </row>
    <row r="155" spans="1:4" ht="26.25" customHeight="1">
      <c r="A155" s="13" t="s">
        <v>29</v>
      </c>
      <c r="B155" s="6">
        <v>75</v>
      </c>
      <c r="C155" s="84"/>
      <c r="D155" s="114"/>
    </row>
    <row r="156" ht="7.5" customHeight="1"/>
    <row r="157" spans="1:4" ht="12.75">
      <c r="A157" s="127" t="s">
        <v>62</v>
      </c>
      <c r="B157" s="127"/>
      <c r="C157" s="127"/>
      <c r="D157" s="127"/>
    </row>
    <row r="158" spans="1:4" ht="7.5" customHeight="1">
      <c r="A158" s="53"/>
      <c r="B158" s="24"/>
      <c r="C158" s="24"/>
      <c r="D158" s="24"/>
    </row>
    <row r="159" spans="1:4" ht="40.5" customHeight="1">
      <c r="A159" s="75" t="s">
        <v>68</v>
      </c>
      <c r="B159" s="75"/>
      <c r="C159" s="75"/>
      <c r="D159" s="75"/>
    </row>
  </sheetData>
  <sheetProtection sheet="1" objects="1" scenarios="1"/>
  <protectedRanges>
    <protectedRange sqref="D148 D134 D125 D28 D100 D37 D43 D153 D92 D51 D59 D63 D96 D67 D55 D87 D78 D82 D121 D112" name="Range1_3"/>
    <protectedRange sqref="D8" name="Range1_1_1"/>
    <protectedRange sqref="D32" name="Range1_2_3"/>
    <protectedRange sqref="D73" name="Range1_3_1"/>
    <protectedRange sqref="D129 D116" name="Range1_4"/>
    <protectedRange sqref="D107" name="Range1_5"/>
    <protectedRange sqref="D142" name="Range1_6"/>
  </protectedRanges>
  <mergeCells count="69">
    <mergeCell ref="D23:D26"/>
    <mergeCell ref="A1:D1"/>
    <mergeCell ref="A2:D2"/>
    <mergeCell ref="A3:C3"/>
    <mergeCell ref="A4:C4"/>
    <mergeCell ref="D3:D4"/>
    <mergeCell ref="C8:C11"/>
    <mergeCell ref="C13:C14"/>
    <mergeCell ref="C18:C19"/>
    <mergeCell ref="C23:C24"/>
    <mergeCell ref="D96:D98"/>
    <mergeCell ref="D8:D11"/>
    <mergeCell ref="D13:D16"/>
    <mergeCell ref="C43:C45"/>
    <mergeCell ref="D43:D45"/>
    <mergeCell ref="C47:C49"/>
    <mergeCell ref="D47:D49"/>
    <mergeCell ref="D63:D65"/>
    <mergeCell ref="D18:D21"/>
    <mergeCell ref="C87:C88"/>
    <mergeCell ref="D28:D30"/>
    <mergeCell ref="D32:D35"/>
    <mergeCell ref="D51:D53"/>
    <mergeCell ref="C51:C53"/>
    <mergeCell ref="D37:D39"/>
    <mergeCell ref="C32:C33"/>
    <mergeCell ref="C28:C30"/>
    <mergeCell ref="C37:C38"/>
    <mergeCell ref="D55:D57"/>
    <mergeCell ref="C59:C61"/>
    <mergeCell ref="D59:D61"/>
    <mergeCell ref="D73:D76"/>
    <mergeCell ref="D92:D94"/>
    <mergeCell ref="D67:D69"/>
    <mergeCell ref="D78:D80"/>
    <mergeCell ref="D82:D85"/>
    <mergeCell ref="D87:D90"/>
    <mergeCell ref="D107:D110"/>
    <mergeCell ref="C125:C127"/>
    <mergeCell ref="D125:D127"/>
    <mergeCell ref="D100:D103"/>
    <mergeCell ref="C107:C110"/>
    <mergeCell ref="C112:C114"/>
    <mergeCell ref="D112:D114"/>
    <mergeCell ref="C116:C119"/>
    <mergeCell ref="D116:D119"/>
    <mergeCell ref="C121:C123"/>
    <mergeCell ref="D121:D123"/>
    <mergeCell ref="D142:D145"/>
    <mergeCell ref="C148:C150"/>
    <mergeCell ref="D148:D150"/>
    <mergeCell ref="D129:D132"/>
    <mergeCell ref="C134:C136"/>
    <mergeCell ref="D134:D136"/>
    <mergeCell ref="C129:C132"/>
    <mergeCell ref="C142:C143"/>
    <mergeCell ref="C153:C155"/>
    <mergeCell ref="D153:D155"/>
    <mergeCell ref="A157:D157"/>
    <mergeCell ref="A159:D159"/>
    <mergeCell ref="C100:C101"/>
    <mergeCell ref="C67:C69"/>
    <mergeCell ref="C55:C57"/>
    <mergeCell ref="C78:C80"/>
    <mergeCell ref="C63:C65"/>
    <mergeCell ref="C92:C94"/>
    <mergeCell ref="C73:C76"/>
    <mergeCell ref="C96:C98"/>
    <mergeCell ref="C82:C83"/>
  </mergeCells>
  <printOptions/>
  <pageMargins left="0.33" right="0.4" top="0.52" bottom="0.72" header="0.5" footer="0.5"/>
  <pageSetup horizontalDpi="600" verticalDpi="600" orientation="portrait" scale="96" r:id="rId1"/>
  <headerFooter alignWithMargins="0">
    <oddFooter>&amp;L&amp;9 01/14/2011 &amp;A&amp;R&amp;9CCSC HOM 11-04 Page &amp;P of &amp;N</oddFooter>
  </headerFooter>
  <rowBreaks count="5" manualBreakCount="5">
    <brk id="26" max="255" man="1"/>
    <brk id="53" max="255" man="1"/>
    <brk id="80" max="255" man="1"/>
    <brk id="110" max="255" man="1"/>
    <brk id="139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E42"/>
  <sheetViews>
    <sheetView view="pageBreakPreview" zoomScale="85" zoomScaleNormal="115" zoomScaleSheetLayoutView="85" workbookViewId="0" topLeftCell="A1">
      <selection activeCell="H12" sqref="H12"/>
    </sheetView>
  </sheetViews>
  <sheetFormatPr defaultColWidth="9.140625" defaultRowHeight="12.75"/>
  <cols>
    <col min="1" max="1" width="14.28125" style="0" customWidth="1"/>
    <col min="2" max="2" width="9.57421875" style="0" customWidth="1"/>
    <col min="3" max="3" width="17.28125" style="0" customWidth="1"/>
    <col min="4" max="4" width="59.28125" style="0" customWidth="1"/>
  </cols>
  <sheetData>
    <row r="1" spans="1:5" ht="39.75" customHeight="1">
      <c r="A1" s="96" t="s">
        <v>64</v>
      </c>
      <c r="B1" s="96"/>
      <c r="C1" s="96"/>
      <c r="D1" s="96"/>
      <c r="E1" s="14"/>
    </row>
    <row r="2" spans="1:4" ht="15.75">
      <c r="A2" s="97" t="s">
        <v>16</v>
      </c>
      <c r="B2" s="98"/>
      <c r="C2" s="98"/>
      <c r="D2" s="99"/>
    </row>
    <row r="3" spans="1:4" ht="60" customHeight="1">
      <c r="A3" s="100" t="s">
        <v>2</v>
      </c>
      <c r="B3" s="101"/>
      <c r="C3" s="102"/>
      <c r="D3" s="103" t="s">
        <v>67</v>
      </c>
    </row>
    <row r="4" spans="1:4" ht="84.75" customHeight="1">
      <c r="A4" s="100" t="s">
        <v>3</v>
      </c>
      <c r="B4" s="101"/>
      <c r="C4" s="102"/>
      <c r="D4" s="104"/>
    </row>
    <row r="5" ht="6.75" customHeight="1"/>
    <row r="6" spans="1:4" ht="12.75">
      <c r="A6" s="18" t="s">
        <v>34</v>
      </c>
      <c r="B6" s="19"/>
      <c r="C6" s="19"/>
      <c r="D6" s="20"/>
    </row>
    <row r="7" spans="1:4" ht="12.75">
      <c r="A7" s="2" t="s">
        <v>27</v>
      </c>
      <c r="B7" s="3" t="s">
        <v>4</v>
      </c>
      <c r="C7" s="3" t="s">
        <v>5</v>
      </c>
      <c r="D7" s="4" t="s">
        <v>33</v>
      </c>
    </row>
    <row r="8" spans="1:4" ht="53.25" customHeight="1">
      <c r="A8" s="5" t="s">
        <v>28</v>
      </c>
      <c r="B8" s="6">
        <v>3128</v>
      </c>
      <c r="C8" s="76" t="str">
        <f>IF(AND(B8&gt;=B11),"Met PM",IF(AND(B8&gt;=B9,B8&lt;B11),"On target to meet PM","Not on target to meet PM"))</f>
        <v>Met PM</v>
      </c>
      <c r="D8" s="112"/>
    </row>
    <row r="9" spans="1:4" ht="26.25" customHeight="1">
      <c r="A9" s="29" t="s">
        <v>44</v>
      </c>
      <c r="B9" s="6">
        <f>B11/12*6</f>
        <v>1150</v>
      </c>
      <c r="C9" s="77"/>
      <c r="D9" s="85"/>
    </row>
    <row r="10" spans="1:4" ht="26.25" customHeight="1" hidden="1">
      <c r="A10" s="29"/>
      <c r="B10" s="41">
        <v>0.1</v>
      </c>
      <c r="C10" s="32">
        <f>B10*B9</f>
        <v>115</v>
      </c>
      <c r="D10" s="85"/>
    </row>
    <row r="11" spans="1:4" ht="26.25" customHeight="1">
      <c r="A11" s="5" t="s">
        <v>29</v>
      </c>
      <c r="B11" s="6">
        <v>2300</v>
      </c>
      <c r="C11" s="34"/>
      <c r="D11" s="86"/>
    </row>
    <row r="12" spans="1:2" ht="12.75">
      <c r="A12" s="7"/>
      <c r="B12" s="1"/>
    </row>
    <row r="13" spans="1:4" ht="12.75">
      <c r="A13" s="18" t="s">
        <v>35</v>
      </c>
      <c r="B13" s="19"/>
      <c r="C13" s="19"/>
      <c r="D13" s="20"/>
    </row>
    <row r="14" spans="1:4" ht="12.75">
      <c r="A14" s="2" t="s">
        <v>27</v>
      </c>
      <c r="B14" s="3" t="s">
        <v>4</v>
      </c>
      <c r="C14" s="3" t="s">
        <v>5</v>
      </c>
      <c r="D14" s="4" t="s">
        <v>33</v>
      </c>
    </row>
    <row r="15" spans="1:4" ht="53.25" customHeight="1">
      <c r="A15" s="5" t="s">
        <v>28</v>
      </c>
      <c r="B15" s="6">
        <v>80</v>
      </c>
      <c r="C15" s="76" t="str">
        <f>IF(AND(B15&gt;=B18),"Met PM",IF(AND(B15&gt;=B16,B15&lt;B18),"On target to meet PM","Not on target to meet PM"))</f>
        <v>On target to meet PM</v>
      </c>
      <c r="D15" s="112"/>
    </row>
    <row r="16" spans="1:4" ht="26.25" customHeight="1">
      <c r="A16" s="29" t="s">
        <v>44</v>
      </c>
      <c r="B16" s="6">
        <f>B18/12*6</f>
        <v>75</v>
      </c>
      <c r="C16" s="77"/>
      <c r="D16" s="85"/>
    </row>
    <row r="17" spans="1:4" ht="26.25" customHeight="1" hidden="1">
      <c r="A17" s="29"/>
      <c r="B17" s="41">
        <v>0.1</v>
      </c>
      <c r="C17" s="32">
        <f>B17*B16</f>
        <v>7.5</v>
      </c>
      <c r="D17" s="85"/>
    </row>
    <row r="18" spans="1:4" ht="26.25" customHeight="1">
      <c r="A18" s="8" t="s">
        <v>29</v>
      </c>
      <c r="B18" s="6">
        <v>150</v>
      </c>
      <c r="C18" s="34"/>
      <c r="D18" s="86"/>
    </row>
    <row r="19" ht="12.75">
      <c r="A19" s="9"/>
    </row>
    <row r="20" spans="1:4" ht="12.75">
      <c r="A20" s="18" t="s">
        <v>36</v>
      </c>
      <c r="B20" s="19"/>
      <c r="C20" s="19"/>
      <c r="D20" s="20"/>
    </row>
    <row r="21" spans="1:4" ht="12.75">
      <c r="A21" s="11" t="s">
        <v>27</v>
      </c>
      <c r="B21" s="3" t="s">
        <v>4</v>
      </c>
      <c r="C21" s="3" t="s">
        <v>5</v>
      </c>
      <c r="D21" s="4" t="s">
        <v>33</v>
      </c>
    </row>
    <row r="22" spans="1:4" ht="53.25" customHeight="1">
      <c r="A22" s="8" t="s">
        <v>28</v>
      </c>
      <c r="B22" s="6">
        <v>310</v>
      </c>
      <c r="C22" s="88" t="s">
        <v>22</v>
      </c>
      <c r="D22" s="94"/>
    </row>
    <row r="23" spans="1:4" ht="26.25" customHeight="1">
      <c r="A23" s="29" t="s">
        <v>44</v>
      </c>
      <c r="B23" s="31">
        <f>B24/12*6</f>
        <v>350000</v>
      </c>
      <c r="C23" s="89"/>
      <c r="D23" s="95"/>
    </row>
    <row r="24" spans="1:4" ht="26.25" customHeight="1">
      <c r="A24" s="8" t="s">
        <v>29</v>
      </c>
      <c r="B24" s="6">
        <v>700000</v>
      </c>
      <c r="C24" s="33"/>
      <c r="D24" s="114"/>
    </row>
    <row r="25" ht="12.75">
      <c r="A25" s="12"/>
    </row>
    <row r="26" spans="1:4" ht="12.75">
      <c r="A26" s="18" t="s">
        <v>37</v>
      </c>
      <c r="B26" s="19"/>
      <c r="C26" s="19"/>
      <c r="D26" s="20"/>
    </row>
    <row r="27" spans="1:4" ht="12.75">
      <c r="A27" s="11" t="s">
        <v>27</v>
      </c>
      <c r="B27" s="3" t="s">
        <v>4</v>
      </c>
      <c r="C27" s="3" t="s">
        <v>5</v>
      </c>
      <c r="D27" s="4" t="s">
        <v>33</v>
      </c>
    </row>
    <row r="28" spans="1:4" ht="53.25" customHeight="1">
      <c r="A28" s="8" t="s">
        <v>28</v>
      </c>
      <c r="B28" s="6">
        <v>3</v>
      </c>
      <c r="C28" s="128" t="s">
        <v>17</v>
      </c>
      <c r="D28" s="94"/>
    </row>
    <row r="29" spans="1:4" ht="26.25" customHeight="1">
      <c r="A29" s="29" t="s">
        <v>44</v>
      </c>
      <c r="B29" s="30">
        <f>B30/12*6</f>
        <v>0</v>
      </c>
      <c r="C29" s="129"/>
      <c r="D29" s="95"/>
    </row>
    <row r="30" spans="1:4" ht="26.25" customHeight="1">
      <c r="A30" s="8" t="s">
        <v>29</v>
      </c>
      <c r="B30" s="6"/>
      <c r="C30" s="130"/>
      <c r="D30" s="114"/>
    </row>
    <row r="31" ht="12.75">
      <c r="A31" s="12"/>
    </row>
    <row r="32" spans="1:4" ht="12.75">
      <c r="A32" s="25" t="s">
        <v>57</v>
      </c>
      <c r="B32" s="25"/>
      <c r="C32" s="25"/>
      <c r="D32" s="25"/>
    </row>
    <row r="33" ht="12.75">
      <c r="A33" s="12"/>
    </row>
    <row r="34" spans="1:4" ht="12.75">
      <c r="A34" s="18" t="s">
        <v>30</v>
      </c>
      <c r="B34" s="19"/>
      <c r="C34" s="19"/>
      <c r="D34" s="20"/>
    </row>
    <row r="35" spans="1:4" ht="12.75">
      <c r="A35" s="11" t="s">
        <v>27</v>
      </c>
      <c r="B35" s="3" t="s">
        <v>4</v>
      </c>
      <c r="C35" s="3" t="s">
        <v>5</v>
      </c>
      <c r="D35" s="4" t="s">
        <v>33</v>
      </c>
    </row>
    <row r="36" spans="1:4" ht="53.25" customHeight="1">
      <c r="A36" s="13" t="s">
        <v>28</v>
      </c>
      <c r="B36" s="6">
        <v>36</v>
      </c>
      <c r="C36" s="88" t="str">
        <f>IF(AND(B36&gt;=B38),"Met PM",IF(AND(B36&gt;=B37,B36&lt;B38),"On target to meet PM","Not on target to meet PM"))</f>
        <v>Not on target to meet PM</v>
      </c>
      <c r="D36" s="94"/>
    </row>
    <row r="37" spans="1:4" ht="26.25" customHeight="1">
      <c r="A37" s="29" t="s">
        <v>44</v>
      </c>
      <c r="B37" s="6">
        <f>B38/12*6</f>
        <v>100</v>
      </c>
      <c r="C37" s="89"/>
      <c r="D37" s="95"/>
    </row>
    <row r="38" spans="1:4" ht="26.25" customHeight="1">
      <c r="A38" s="13" t="s">
        <v>29</v>
      </c>
      <c r="B38" s="6">
        <v>200</v>
      </c>
      <c r="C38" s="33"/>
      <c r="D38" s="114"/>
    </row>
    <row r="40" spans="1:4" ht="12.75">
      <c r="A40" s="127" t="s">
        <v>63</v>
      </c>
      <c r="B40" s="127"/>
      <c r="C40" s="127"/>
      <c r="D40" s="127"/>
    </row>
    <row r="41" spans="1:4" ht="12.75">
      <c r="A41" s="53"/>
      <c r="B41" s="24"/>
      <c r="C41" s="24"/>
      <c r="D41" s="24"/>
    </row>
    <row r="42" spans="1:4" ht="45" customHeight="1">
      <c r="A42" s="75" t="s">
        <v>68</v>
      </c>
      <c r="B42" s="75"/>
      <c r="C42" s="75"/>
      <c r="D42" s="75"/>
    </row>
  </sheetData>
  <sheetProtection sheet="1" objects="1" scenarios="1"/>
  <protectedRanges>
    <protectedRange sqref="D22" name="Range1_6_1"/>
    <protectedRange sqref="D28" name="Range1_9"/>
    <protectedRange sqref="D36" name="Range1_10"/>
    <protectedRange sqref="D8" name="Range1_1_1"/>
    <protectedRange sqref="D15" name="Range1_4_1"/>
  </protectedRanges>
  <mergeCells count="17">
    <mergeCell ref="A40:D40"/>
    <mergeCell ref="A42:D42"/>
    <mergeCell ref="D22:D24"/>
    <mergeCell ref="C15:C16"/>
    <mergeCell ref="D15:D18"/>
    <mergeCell ref="C28:C30"/>
    <mergeCell ref="D28:D30"/>
    <mergeCell ref="D36:D38"/>
    <mergeCell ref="C22:C23"/>
    <mergeCell ref="C36:C37"/>
    <mergeCell ref="C8:C9"/>
    <mergeCell ref="D8:D11"/>
    <mergeCell ref="A1:D1"/>
    <mergeCell ref="A2:D2"/>
    <mergeCell ref="A3:C3"/>
    <mergeCell ref="A4:C4"/>
    <mergeCell ref="D3:D4"/>
  </mergeCells>
  <printOptions/>
  <pageMargins left="0.33" right="0.4" top="0.52" bottom="0.72" header="0.5" footer="0.5"/>
  <pageSetup horizontalDpi="600" verticalDpi="600" orientation="portrait" scale="96" r:id="rId1"/>
  <headerFooter alignWithMargins="0">
    <oddFooter>&amp;L&amp;9 01/14/2011 &amp;A&amp;R&amp;9CCSC HOM 11-04 Page &amp;P of &amp;N</oddFooter>
  </headerFooter>
  <rowBreaks count="2" manualBreakCount="2">
    <brk id="24" max="255" man="1"/>
    <brk id="4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E58"/>
  <sheetViews>
    <sheetView view="pageBreakPreview" zoomScale="85" zoomScaleNormal="115" zoomScaleSheetLayoutView="85" workbookViewId="0" topLeftCell="A1">
      <selection activeCell="H12" sqref="H12"/>
    </sheetView>
  </sheetViews>
  <sheetFormatPr defaultColWidth="9.140625" defaultRowHeight="12.75"/>
  <cols>
    <col min="1" max="1" width="14.28125" style="0" customWidth="1"/>
    <col min="2" max="2" width="9.57421875" style="0" customWidth="1"/>
    <col min="3" max="3" width="17.28125" style="0" customWidth="1"/>
    <col min="4" max="4" width="59.28125" style="0" customWidth="1"/>
  </cols>
  <sheetData>
    <row r="1" spans="1:5" ht="39.75" customHeight="1">
      <c r="A1" s="96" t="s">
        <v>64</v>
      </c>
      <c r="B1" s="96"/>
      <c r="C1" s="96"/>
      <c r="D1" s="96"/>
      <c r="E1" s="14"/>
    </row>
    <row r="2" spans="1:4" ht="15.75">
      <c r="A2" s="97" t="s">
        <v>18</v>
      </c>
      <c r="B2" s="98"/>
      <c r="C2" s="98"/>
      <c r="D2" s="99"/>
    </row>
    <row r="3" spans="1:4" ht="60" customHeight="1">
      <c r="A3" s="100" t="s">
        <v>11</v>
      </c>
      <c r="B3" s="101"/>
      <c r="C3" s="102"/>
      <c r="D3" s="103" t="s">
        <v>67</v>
      </c>
    </row>
    <row r="4" spans="1:4" ht="84.75" customHeight="1">
      <c r="A4" s="100" t="s">
        <v>3</v>
      </c>
      <c r="B4" s="101"/>
      <c r="C4" s="102"/>
      <c r="D4" s="104"/>
    </row>
    <row r="5" ht="6.75" customHeight="1"/>
    <row r="6" spans="1:4" ht="11.25" customHeight="1">
      <c r="A6" s="18" t="s">
        <v>34</v>
      </c>
      <c r="B6" s="19"/>
      <c r="C6" s="19"/>
      <c r="D6" s="20"/>
    </row>
    <row r="7" spans="1:4" ht="12.75">
      <c r="A7" s="2" t="s">
        <v>27</v>
      </c>
      <c r="B7" s="3" t="s">
        <v>4</v>
      </c>
      <c r="C7" s="3" t="s">
        <v>5</v>
      </c>
      <c r="D7" s="4" t="s">
        <v>33</v>
      </c>
    </row>
    <row r="8" spans="1:4" ht="50.25" customHeight="1">
      <c r="A8" s="5" t="s">
        <v>28</v>
      </c>
      <c r="B8" s="6">
        <v>1765</v>
      </c>
      <c r="C8" s="76" t="str">
        <f>IF(AND(B8&gt;=B10),"Met PM",IF(AND(B8&gt;=B9,B8&lt;B10),"On target to meet PM","Not on target to meet PM"))</f>
        <v>On target to meet PM</v>
      </c>
      <c r="D8" s="94"/>
    </row>
    <row r="9" spans="1:4" ht="26.25" customHeight="1">
      <c r="A9" s="29" t="s">
        <v>44</v>
      </c>
      <c r="B9" s="6">
        <f>B10/12*6</f>
        <v>1500</v>
      </c>
      <c r="C9" s="77"/>
      <c r="D9" s="95"/>
    </row>
    <row r="10" spans="1:4" ht="26.25" customHeight="1">
      <c r="A10" s="5" t="s">
        <v>29</v>
      </c>
      <c r="B10" s="6">
        <v>3000</v>
      </c>
      <c r="C10" s="84"/>
      <c r="D10" s="114"/>
    </row>
    <row r="11" spans="1:4" ht="12.75">
      <c r="A11" s="2" t="s">
        <v>39</v>
      </c>
      <c r="B11" s="3" t="s">
        <v>4</v>
      </c>
      <c r="C11" s="3" t="s">
        <v>5</v>
      </c>
      <c r="D11" s="4" t="s">
        <v>33</v>
      </c>
    </row>
    <row r="12" spans="1:4" ht="50.25" customHeight="1">
      <c r="A12" s="5" t="s">
        <v>28</v>
      </c>
      <c r="B12" s="6">
        <v>1841</v>
      </c>
      <c r="C12" s="76" t="str">
        <f>IF(AND(B12&gt;=B14),"Met PM",IF(AND(B12&gt;=B13,B12&lt;B14),"On target to meet PM","Not on target to meet PM"))</f>
        <v>On target to meet PM</v>
      </c>
      <c r="D12" s="94"/>
    </row>
    <row r="13" spans="1:4" ht="26.25" customHeight="1">
      <c r="A13" s="29" t="s">
        <v>44</v>
      </c>
      <c r="B13" s="6">
        <f>B14/12*6</f>
        <v>1750</v>
      </c>
      <c r="C13" s="77"/>
      <c r="D13" s="95"/>
    </row>
    <row r="14" spans="1:4" ht="26.25" customHeight="1">
      <c r="A14" s="8" t="s">
        <v>29</v>
      </c>
      <c r="B14" s="6">
        <v>3500</v>
      </c>
      <c r="C14" s="84"/>
      <c r="D14" s="114"/>
    </row>
    <row r="15" spans="1:2" ht="12.75">
      <c r="A15" s="7"/>
      <c r="B15" s="1"/>
    </row>
    <row r="16" spans="1:4" ht="12.75">
      <c r="A16" s="18" t="s">
        <v>35</v>
      </c>
      <c r="B16" s="19"/>
      <c r="C16" s="19"/>
      <c r="D16" s="20"/>
    </row>
    <row r="17" spans="1:4" ht="12.75">
      <c r="A17" s="11" t="s">
        <v>27</v>
      </c>
      <c r="B17" s="3" t="s">
        <v>4</v>
      </c>
      <c r="C17" s="3" t="s">
        <v>5</v>
      </c>
      <c r="D17" s="4" t="s">
        <v>33</v>
      </c>
    </row>
    <row r="18" spans="1:4" ht="50.25" customHeight="1">
      <c r="A18" s="8" t="s">
        <v>28</v>
      </c>
      <c r="B18" s="6">
        <v>33</v>
      </c>
      <c r="C18" s="88" t="str">
        <f>IF(AND(B18&gt;=B21),"Met PM",IF(AND(B18&gt;=B19,B18&lt;B21),"On target to meet PM","Not on target to meet PM"))</f>
        <v>Not on target to meet PM</v>
      </c>
      <c r="D18" s="112"/>
    </row>
    <row r="19" spans="1:4" ht="26.25" customHeight="1">
      <c r="A19" s="29" t="s">
        <v>44</v>
      </c>
      <c r="B19" s="6">
        <f>B21/12*6</f>
        <v>50</v>
      </c>
      <c r="C19" s="89"/>
      <c r="D19" s="85"/>
    </row>
    <row r="20" spans="1:4" ht="26.25" customHeight="1" hidden="1">
      <c r="A20" s="29"/>
      <c r="B20" s="36">
        <v>0.1</v>
      </c>
      <c r="C20" s="32">
        <f>B20*B19</f>
        <v>5</v>
      </c>
      <c r="D20" s="85"/>
    </row>
    <row r="21" spans="1:4" ht="26.25" customHeight="1">
      <c r="A21" s="8" t="s">
        <v>29</v>
      </c>
      <c r="B21" s="6">
        <v>100</v>
      </c>
      <c r="C21" s="34"/>
      <c r="D21" s="86"/>
    </row>
    <row r="22" spans="1:4" ht="12.75">
      <c r="A22" s="11" t="s">
        <v>39</v>
      </c>
      <c r="B22" s="3" t="s">
        <v>4</v>
      </c>
      <c r="C22" s="3" t="s">
        <v>5</v>
      </c>
      <c r="D22" s="4" t="s">
        <v>33</v>
      </c>
    </row>
    <row r="23" spans="1:4" ht="50.25" customHeight="1">
      <c r="A23" s="8" t="s">
        <v>28</v>
      </c>
      <c r="B23" s="6">
        <v>22</v>
      </c>
      <c r="C23" s="88" t="str">
        <f>IF(AND(B23&gt;=B26),"Met PM",IF(AND(B23&gt;=B24,B23&lt;B26),"On target to meet PM","Not on target to meet PM"))</f>
        <v>Not on target to meet PM</v>
      </c>
      <c r="D23" s="94"/>
    </row>
    <row r="24" spans="1:4" ht="26.25" customHeight="1">
      <c r="A24" s="29" t="s">
        <v>44</v>
      </c>
      <c r="B24" s="6">
        <f>B26/12*6</f>
        <v>50</v>
      </c>
      <c r="C24" s="89"/>
      <c r="D24" s="95"/>
    </row>
    <row r="25" spans="1:4" ht="26.25" customHeight="1" hidden="1">
      <c r="A25" s="29"/>
      <c r="B25" s="36">
        <v>0.1</v>
      </c>
      <c r="C25" s="32">
        <f>B25*B24</f>
        <v>5</v>
      </c>
      <c r="D25" s="95"/>
    </row>
    <row r="26" spans="1:4" ht="26.25" customHeight="1">
      <c r="A26" s="8" t="s">
        <v>29</v>
      </c>
      <c r="B26" s="6">
        <v>100</v>
      </c>
      <c r="C26" s="34"/>
      <c r="D26" s="114"/>
    </row>
    <row r="27" ht="12.75">
      <c r="A27" s="10"/>
    </row>
    <row r="28" spans="1:4" ht="12.75">
      <c r="A28" s="18" t="s">
        <v>36</v>
      </c>
      <c r="B28" s="19"/>
      <c r="C28" s="19"/>
      <c r="D28" s="20"/>
    </row>
    <row r="29" spans="1:4" ht="12.75">
      <c r="A29" s="11" t="s">
        <v>27</v>
      </c>
      <c r="B29" s="3" t="s">
        <v>4</v>
      </c>
      <c r="C29" s="3" t="s">
        <v>5</v>
      </c>
      <c r="D29" s="4" t="s">
        <v>33</v>
      </c>
    </row>
    <row r="30" spans="1:4" ht="50.25" customHeight="1">
      <c r="A30" s="8" t="s">
        <v>28</v>
      </c>
      <c r="B30" s="6">
        <v>37400</v>
      </c>
      <c r="C30" s="88" t="str">
        <f>IF(AND(B30&gt;=B32),"Met PM",IF(AND(B30&gt;=B31,B30&lt;B32),"On target to meet PM","Not on target to meet PM"))</f>
        <v>Not on target to meet PM</v>
      </c>
      <c r="D30" s="94"/>
    </row>
    <row r="31" spans="1:4" ht="26.25" customHeight="1">
      <c r="A31" s="29" t="s">
        <v>44</v>
      </c>
      <c r="B31" s="31">
        <f>B32/12*6</f>
        <v>90000</v>
      </c>
      <c r="C31" s="89"/>
      <c r="D31" s="95"/>
    </row>
    <row r="32" spans="1:4" ht="26.25" customHeight="1">
      <c r="A32" s="8" t="s">
        <v>29</v>
      </c>
      <c r="B32" s="6">
        <v>180000</v>
      </c>
      <c r="C32" s="33"/>
      <c r="D32" s="114"/>
    </row>
    <row r="33" spans="1:4" ht="12.75">
      <c r="A33" s="11" t="s">
        <v>39</v>
      </c>
      <c r="B33" s="3" t="s">
        <v>4</v>
      </c>
      <c r="C33" s="3" t="s">
        <v>5</v>
      </c>
      <c r="D33" s="4" t="s">
        <v>33</v>
      </c>
    </row>
    <row r="34" spans="1:4" ht="50.25" customHeight="1">
      <c r="A34" s="8" t="s">
        <v>28</v>
      </c>
      <c r="B34" s="6">
        <v>12400</v>
      </c>
      <c r="C34" s="88" t="str">
        <f>IF(AND(B34&gt;=B36),"Met PM",IF(AND(B34&gt;=B35,B34&lt;B36),"On target to meet PM","Not on target to meet PM"))</f>
        <v>Not on target to meet PM</v>
      </c>
      <c r="D34" s="94"/>
    </row>
    <row r="35" spans="1:4" ht="26.25" customHeight="1">
      <c r="A35" s="29" t="s">
        <v>44</v>
      </c>
      <c r="B35" s="31">
        <f>B36/12*6</f>
        <v>17500</v>
      </c>
      <c r="C35" s="89"/>
      <c r="D35" s="95"/>
    </row>
    <row r="36" spans="1:4" ht="26.25" customHeight="1">
      <c r="A36" s="8" t="s">
        <v>29</v>
      </c>
      <c r="B36" s="6">
        <v>35000</v>
      </c>
      <c r="C36" s="33"/>
      <c r="D36" s="114"/>
    </row>
    <row r="37" ht="12.75">
      <c r="A37" s="12"/>
    </row>
    <row r="38" spans="1:4" ht="12.75">
      <c r="A38" s="18" t="s">
        <v>37</v>
      </c>
      <c r="B38" s="19"/>
      <c r="C38" s="19"/>
      <c r="D38" s="20"/>
    </row>
    <row r="39" spans="1:4" ht="12.75">
      <c r="A39" s="11" t="s">
        <v>27</v>
      </c>
      <c r="B39" s="3" t="s">
        <v>4</v>
      </c>
      <c r="C39" s="3" t="s">
        <v>5</v>
      </c>
      <c r="D39" s="4" t="s">
        <v>33</v>
      </c>
    </row>
    <row r="40" spans="1:4" ht="44.25" customHeight="1">
      <c r="A40" s="8" t="s">
        <v>28</v>
      </c>
      <c r="B40" s="6">
        <v>0</v>
      </c>
      <c r="C40" s="88" t="str">
        <f>IF(AND(B40&gt;=B42),"Met PM",IF(AND(B40&gt;=B41,B40&lt;B42),"On target to meet PM","Not on target to meet PM"))</f>
        <v>Not on target to meet PM</v>
      </c>
      <c r="D40" s="94"/>
    </row>
    <row r="41" spans="1:4" ht="26.25" customHeight="1">
      <c r="A41" s="29" t="s">
        <v>44</v>
      </c>
      <c r="B41" s="31">
        <f>B42/12*6</f>
        <v>125</v>
      </c>
      <c r="C41" s="89"/>
      <c r="D41" s="95"/>
    </row>
    <row r="42" spans="1:4" ht="26.25" customHeight="1">
      <c r="A42" s="8" t="s">
        <v>29</v>
      </c>
      <c r="B42" s="6">
        <v>250</v>
      </c>
      <c r="C42" s="33"/>
      <c r="D42" s="114"/>
    </row>
    <row r="43" spans="1:4" ht="14.25" customHeight="1">
      <c r="A43" s="11" t="s">
        <v>39</v>
      </c>
      <c r="B43" s="3" t="s">
        <v>4</v>
      </c>
      <c r="C43" s="3" t="s">
        <v>5</v>
      </c>
      <c r="D43" s="4" t="s">
        <v>33</v>
      </c>
    </row>
    <row r="44" spans="1:4" ht="50.25" customHeight="1">
      <c r="A44" s="8" t="s">
        <v>28</v>
      </c>
      <c r="B44" s="6">
        <v>0</v>
      </c>
      <c r="C44" s="88" t="str">
        <f>IF(AND(B44&gt;=B46),"Met PM",IF(AND(B44&gt;=B45,B44&lt;B46),"On target to meet PM","Not on target to meet PM"))</f>
        <v>Not on target to meet PM</v>
      </c>
      <c r="D44" s="94"/>
    </row>
    <row r="45" spans="1:4" ht="26.25" customHeight="1">
      <c r="A45" s="29" t="s">
        <v>44</v>
      </c>
      <c r="B45" s="31">
        <f>B46/12*6</f>
        <v>60</v>
      </c>
      <c r="C45" s="89"/>
      <c r="D45" s="95"/>
    </row>
    <row r="46" spans="1:4" ht="26.25" customHeight="1">
      <c r="A46" s="8" t="s">
        <v>29</v>
      </c>
      <c r="B46" s="6">
        <v>120</v>
      </c>
      <c r="C46" s="33"/>
      <c r="D46" s="114"/>
    </row>
    <row r="47" ht="7.5" customHeight="1">
      <c r="A47" s="12"/>
    </row>
    <row r="48" spans="1:4" ht="12.75">
      <c r="A48" s="25" t="s">
        <v>57</v>
      </c>
      <c r="B48" s="25"/>
      <c r="C48" s="25"/>
      <c r="D48" s="25"/>
    </row>
    <row r="49" ht="9" customHeight="1">
      <c r="A49" s="12"/>
    </row>
    <row r="50" spans="1:4" ht="12.75">
      <c r="A50" s="18" t="s">
        <v>30</v>
      </c>
      <c r="B50" s="19"/>
      <c r="C50" s="19"/>
      <c r="D50" s="20"/>
    </row>
    <row r="51" spans="1:4" ht="12.75">
      <c r="A51" s="11" t="s">
        <v>27</v>
      </c>
      <c r="B51" s="3" t="s">
        <v>4</v>
      </c>
      <c r="C51" s="3" t="s">
        <v>5</v>
      </c>
      <c r="D51" s="4" t="s">
        <v>33</v>
      </c>
    </row>
    <row r="52" spans="1:4" ht="50.25" customHeight="1">
      <c r="A52" s="13" t="s">
        <v>28</v>
      </c>
      <c r="B52" s="6">
        <v>27</v>
      </c>
      <c r="C52" s="76" t="str">
        <f>IF(AND(B52&gt;=B54),"Met PM",IF(AND(B52&gt;=B53,B52&lt;B54),"On target to meet PM","Not on target to meet PM"))</f>
        <v>On target to meet PM</v>
      </c>
      <c r="D52" s="94"/>
    </row>
    <row r="53" spans="1:4" ht="26.25" customHeight="1">
      <c r="A53" s="29" t="s">
        <v>44</v>
      </c>
      <c r="B53" s="6">
        <f>B54/12*6</f>
        <v>22.5</v>
      </c>
      <c r="C53" s="77"/>
      <c r="D53" s="95"/>
    </row>
    <row r="54" spans="1:4" ht="26.25" customHeight="1">
      <c r="A54" s="13" t="s">
        <v>29</v>
      </c>
      <c r="B54" s="6">
        <v>45</v>
      </c>
      <c r="C54" s="84"/>
      <c r="D54" s="114"/>
    </row>
    <row r="56" spans="1:4" ht="12.75" customHeight="1">
      <c r="A56" s="127" t="s">
        <v>63</v>
      </c>
      <c r="B56" s="127"/>
      <c r="C56" s="127"/>
      <c r="D56" s="127"/>
    </row>
    <row r="57" ht="9" customHeight="1"/>
    <row r="58" spans="1:4" ht="41.25" customHeight="1">
      <c r="A58" s="75" t="s">
        <v>68</v>
      </c>
      <c r="B58" s="75"/>
      <c r="C58" s="75"/>
      <c r="D58" s="75"/>
    </row>
  </sheetData>
  <sheetProtection sheet="1" objects="1" scenarios="1"/>
  <protectedRanges>
    <protectedRange sqref="D8 D12 D18 D23 D30 D34 D40 D44 D52" name="Range1"/>
  </protectedRanges>
  <mergeCells count="25">
    <mergeCell ref="A58:D58"/>
    <mergeCell ref="A56:D56"/>
    <mergeCell ref="A1:D1"/>
    <mergeCell ref="A2:D2"/>
    <mergeCell ref="A3:C3"/>
    <mergeCell ref="A4:C4"/>
    <mergeCell ref="D3:D4"/>
    <mergeCell ref="D44:D46"/>
    <mergeCell ref="C52:C54"/>
    <mergeCell ref="D23:D26"/>
    <mergeCell ref="D52:D54"/>
    <mergeCell ref="C18:C19"/>
    <mergeCell ref="D18:D21"/>
    <mergeCell ref="C23:C24"/>
    <mergeCell ref="D40:D42"/>
    <mergeCell ref="D30:D32"/>
    <mergeCell ref="D34:D36"/>
    <mergeCell ref="C30:C31"/>
    <mergeCell ref="C34:C35"/>
    <mergeCell ref="C40:C41"/>
    <mergeCell ref="C44:C45"/>
    <mergeCell ref="C8:C10"/>
    <mergeCell ref="D8:D10"/>
    <mergeCell ref="C12:C14"/>
    <mergeCell ref="D12:D14"/>
  </mergeCells>
  <printOptions/>
  <pageMargins left="0.33" right="0.4" top="0.52" bottom="0.72" header="0.5" footer="0.5"/>
  <pageSetup horizontalDpi="600" verticalDpi="600" orientation="portrait" scale="96" r:id="rId1"/>
  <headerFooter alignWithMargins="0">
    <oddFooter>&amp;L&amp;9 01/14/2011 &amp;A&amp;R&amp;9CCSC HOM 11-04 Page &amp;P of &amp;N</oddFooter>
  </headerFooter>
  <rowBreaks count="2" manualBreakCount="2">
    <brk id="21" max="255" man="1"/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G64"/>
  <sheetViews>
    <sheetView view="pageBreakPreview" zoomScale="85" zoomScaleNormal="115" zoomScaleSheetLayoutView="85" workbookViewId="0" topLeftCell="A1">
      <selection activeCell="H12" sqref="H12"/>
    </sheetView>
  </sheetViews>
  <sheetFormatPr defaultColWidth="9.140625" defaultRowHeight="12.75"/>
  <cols>
    <col min="1" max="1" width="14.28125" style="0" customWidth="1"/>
    <col min="2" max="2" width="9.57421875" style="0" customWidth="1"/>
    <col min="3" max="3" width="17.28125" style="0" customWidth="1"/>
    <col min="4" max="4" width="59.28125" style="0" customWidth="1"/>
  </cols>
  <sheetData>
    <row r="1" spans="1:5" ht="39.75" customHeight="1">
      <c r="A1" s="96" t="s">
        <v>64</v>
      </c>
      <c r="B1" s="96"/>
      <c r="C1" s="96"/>
      <c r="D1" s="96"/>
      <c r="E1" s="14"/>
    </row>
    <row r="2" spans="1:4" ht="15.75">
      <c r="A2" s="97" t="s">
        <v>21</v>
      </c>
      <c r="B2" s="98"/>
      <c r="C2" s="98"/>
      <c r="D2" s="99"/>
    </row>
    <row r="3" spans="1:4" ht="60" customHeight="1">
      <c r="A3" s="100" t="s">
        <v>6</v>
      </c>
      <c r="B3" s="101"/>
      <c r="C3" s="102"/>
      <c r="D3" s="103" t="s">
        <v>67</v>
      </c>
    </row>
    <row r="4" spans="1:4" ht="84.75" customHeight="1">
      <c r="A4" s="100" t="s">
        <v>3</v>
      </c>
      <c r="B4" s="101"/>
      <c r="C4" s="102"/>
      <c r="D4" s="104"/>
    </row>
    <row r="5" ht="6.75" customHeight="1"/>
    <row r="6" spans="1:4" ht="12.75">
      <c r="A6" s="18" t="s">
        <v>34</v>
      </c>
      <c r="B6" s="19"/>
      <c r="C6" s="19"/>
      <c r="D6" s="20"/>
    </row>
    <row r="7" spans="1:4" ht="12.75">
      <c r="A7" s="2" t="s">
        <v>27</v>
      </c>
      <c r="B7" s="3" t="s">
        <v>4</v>
      </c>
      <c r="C7" s="3" t="s">
        <v>5</v>
      </c>
      <c r="D7" s="4" t="s">
        <v>33</v>
      </c>
    </row>
    <row r="8" spans="1:4" ht="53.25" customHeight="1">
      <c r="A8" s="5" t="s">
        <v>28</v>
      </c>
      <c r="B8" s="6">
        <v>62</v>
      </c>
      <c r="C8" s="88" t="str">
        <f>IF(AND(B8&gt;=B11),"Met PM",IF(AND(B9-C10&lt;=B8,B8&gt;=B9-C10),"On target to meet PM","Not on target to meet PM"))</f>
        <v>Not on target to meet PM</v>
      </c>
      <c r="D8" s="112"/>
    </row>
    <row r="9" spans="1:4" ht="26.25" customHeight="1">
      <c r="A9" s="29" t="s">
        <v>44</v>
      </c>
      <c r="B9" s="55">
        <f>B11/12*6</f>
        <v>125</v>
      </c>
      <c r="C9" s="89"/>
      <c r="D9" s="85"/>
    </row>
    <row r="10" spans="1:4" ht="26.25" customHeight="1" hidden="1">
      <c r="A10" s="29"/>
      <c r="B10" s="36">
        <v>0.1</v>
      </c>
      <c r="C10" s="32">
        <f>B10*B9</f>
        <v>12.5</v>
      </c>
      <c r="D10" s="85"/>
    </row>
    <row r="11" spans="1:4" ht="26.25" customHeight="1">
      <c r="A11" s="5" t="s">
        <v>29</v>
      </c>
      <c r="B11" s="6">
        <v>250</v>
      </c>
      <c r="C11" s="34"/>
      <c r="D11" s="86"/>
    </row>
    <row r="12" spans="1:4" ht="12.75">
      <c r="A12" s="2" t="s">
        <v>39</v>
      </c>
      <c r="B12" s="3" t="s">
        <v>4</v>
      </c>
      <c r="C12" s="3" t="s">
        <v>5</v>
      </c>
      <c r="D12" s="4" t="s">
        <v>33</v>
      </c>
    </row>
    <row r="13" spans="1:4" ht="53.25" customHeight="1">
      <c r="A13" s="5" t="s">
        <v>28</v>
      </c>
      <c r="B13" s="6">
        <v>33</v>
      </c>
      <c r="C13" s="128" t="s">
        <v>17</v>
      </c>
      <c r="D13" s="112"/>
    </row>
    <row r="14" spans="1:4" ht="26.25" customHeight="1">
      <c r="A14" s="29" t="s">
        <v>44</v>
      </c>
      <c r="B14" s="30">
        <f>B16/12*6</f>
        <v>0</v>
      </c>
      <c r="C14" s="129"/>
      <c r="D14" s="85"/>
    </row>
    <row r="15" spans="1:4" ht="26.25" customHeight="1" hidden="1">
      <c r="A15" s="29"/>
      <c r="B15" s="36">
        <v>0.1</v>
      </c>
      <c r="C15" s="32">
        <f>B15*B14</f>
        <v>0</v>
      </c>
      <c r="D15" s="85"/>
    </row>
    <row r="16" spans="1:4" ht="26.25" customHeight="1">
      <c r="A16" s="5" t="s">
        <v>29</v>
      </c>
      <c r="B16" s="6"/>
      <c r="C16" s="34"/>
      <c r="D16" s="86"/>
    </row>
    <row r="17" spans="1:4" ht="6.75" customHeight="1">
      <c r="A17" s="43"/>
      <c r="B17" s="21"/>
      <c r="C17" s="22"/>
      <c r="D17" s="23"/>
    </row>
    <row r="18" spans="1:4" ht="12.75">
      <c r="A18" s="18" t="s">
        <v>35</v>
      </c>
      <c r="B18" s="19"/>
      <c r="C18" s="19"/>
      <c r="D18" s="20"/>
    </row>
    <row r="19" spans="1:4" ht="12.75">
      <c r="A19" s="2" t="s">
        <v>27</v>
      </c>
      <c r="B19" s="3" t="s">
        <v>4</v>
      </c>
      <c r="C19" s="3" t="s">
        <v>5</v>
      </c>
      <c r="D19" s="4" t="s">
        <v>33</v>
      </c>
    </row>
    <row r="20" spans="1:4" ht="53.25" customHeight="1">
      <c r="A20" s="5" t="s">
        <v>28</v>
      </c>
      <c r="B20" s="6">
        <v>18</v>
      </c>
      <c r="C20" s="76" t="str">
        <f>IF(AND(B20&gt;=B23),"Met PM",IF(AND(B21-C22&lt;=B20,B20&gt;=B21-C22),"On target to meet PM","Not on target to meet PM"))</f>
        <v>Met PM</v>
      </c>
      <c r="D20" s="112"/>
    </row>
    <row r="21" spans="1:4" ht="26.25" customHeight="1">
      <c r="A21" s="29" t="s">
        <v>44</v>
      </c>
      <c r="B21" s="6">
        <f>B23/12*6</f>
        <v>7.5</v>
      </c>
      <c r="C21" s="77"/>
      <c r="D21" s="85"/>
    </row>
    <row r="22" spans="1:4" ht="26.25" customHeight="1" hidden="1">
      <c r="A22" s="29"/>
      <c r="B22" s="36">
        <v>0.1</v>
      </c>
      <c r="C22" s="32">
        <f>B22*B21</f>
        <v>0.75</v>
      </c>
      <c r="D22" s="85"/>
    </row>
    <row r="23" spans="1:7" ht="26.25" customHeight="1">
      <c r="A23" s="8" t="s">
        <v>29</v>
      </c>
      <c r="B23" s="6">
        <v>15</v>
      </c>
      <c r="C23" s="34"/>
      <c r="D23" s="86"/>
      <c r="G23" s="22"/>
    </row>
    <row r="24" spans="1:4" ht="12.75">
      <c r="A24" s="2" t="s">
        <v>39</v>
      </c>
      <c r="B24" s="3" t="s">
        <v>4</v>
      </c>
      <c r="C24" s="3" t="s">
        <v>5</v>
      </c>
      <c r="D24" s="4" t="s">
        <v>33</v>
      </c>
    </row>
    <row r="25" spans="1:4" ht="53.25" customHeight="1">
      <c r="A25" s="5" t="s">
        <v>28</v>
      </c>
      <c r="B25" s="6"/>
      <c r="C25" s="128" t="s">
        <v>17</v>
      </c>
      <c r="D25" s="112"/>
    </row>
    <row r="26" spans="1:4" ht="26.25" customHeight="1">
      <c r="A26" s="29" t="s">
        <v>44</v>
      </c>
      <c r="B26" s="30">
        <f>B28/12*6</f>
        <v>0</v>
      </c>
      <c r="C26" s="129"/>
      <c r="D26" s="85"/>
    </row>
    <row r="27" spans="1:4" ht="26.25" customHeight="1" hidden="1">
      <c r="A27" s="29"/>
      <c r="B27" s="36">
        <v>0.1</v>
      </c>
      <c r="C27" s="32">
        <f>B27*B26</f>
        <v>0</v>
      </c>
      <c r="D27" s="85"/>
    </row>
    <row r="28" spans="1:4" ht="26.25" customHeight="1">
      <c r="A28" s="5" t="s">
        <v>29</v>
      </c>
      <c r="B28" s="6"/>
      <c r="C28" s="34"/>
      <c r="D28" s="86"/>
    </row>
    <row r="29" ht="6.75" customHeight="1">
      <c r="A29" s="12"/>
    </row>
    <row r="30" spans="1:4" ht="12.75">
      <c r="A30" s="18" t="s">
        <v>36</v>
      </c>
      <c r="B30" s="19"/>
      <c r="C30" s="19"/>
      <c r="D30" s="20"/>
    </row>
    <row r="31" spans="1:4" ht="14.25" customHeight="1">
      <c r="A31" s="2" t="s">
        <v>27</v>
      </c>
      <c r="B31" s="3" t="s">
        <v>4</v>
      </c>
      <c r="C31" s="3" t="s">
        <v>5</v>
      </c>
      <c r="D31" s="4" t="s">
        <v>33</v>
      </c>
    </row>
    <row r="32" spans="1:4" ht="53.25" customHeight="1">
      <c r="A32" s="5" t="s">
        <v>28</v>
      </c>
      <c r="B32" s="6">
        <v>200</v>
      </c>
      <c r="C32" s="88" t="str">
        <f>IF(AND(B32&gt;=B35),"Met PM",IF(AND(B33-C34&lt;=B32,B32&gt;=B33-C34),"On target to meet PM","Not on target to meet PM"))</f>
        <v>Not on target to meet PM</v>
      </c>
      <c r="D32" s="112"/>
    </row>
    <row r="33" spans="1:4" ht="26.25" customHeight="1">
      <c r="A33" s="29" t="s">
        <v>44</v>
      </c>
      <c r="B33" s="6">
        <f>B35/12*6</f>
        <v>250</v>
      </c>
      <c r="C33" s="89"/>
      <c r="D33" s="85"/>
    </row>
    <row r="34" spans="1:4" ht="26.25" customHeight="1" hidden="1">
      <c r="A34" s="29"/>
      <c r="B34" s="36">
        <v>0.1</v>
      </c>
      <c r="C34" s="32">
        <f>B34*B33</f>
        <v>25</v>
      </c>
      <c r="D34" s="85"/>
    </row>
    <row r="35" spans="1:4" ht="26.25" customHeight="1">
      <c r="A35" s="5" t="s">
        <v>29</v>
      </c>
      <c r="B35" s="6">
        <v>500</v>
      </c>
      <c r="C35" s="34"/>
      <c r="D35" s="86"/>
    </row>
    <row r="36" spans="1:4" ht="12.75">
      <c r="A36" s="2" t="s">
        <v>39</v>
      </c>
      <c r="B36" s="3" t="s">
        <v>4</v>
      </c>
      <c r="C36" s="3" t="s">
        <v>5</v>
      </c>
      <c r="D36" s="4" t="s">
        <v>33</v>
      </c>
    </row>
    <row r="37" spans="1:4" ht="53.25" customHeight="1">
      <c r="A37" s="5" t="s">
        <v>28</v>
      </c>
      <c r="B37" s="6">
        <v>0</v>
      </c>
      <c r="C37" s="88" t="str">
        <f>IF(AND(B37&gt;=B40),"Met PM",IF(AND(B38-C39&lt;=B37,B37&gt;=B38-C39),"On target to meet PM","Not on target to meet PM"))</f>
        <v>Not on target to meet PM</v>
      </c>
      <c r="D37" s="112"/>
    </row>
    <row r="38" spans="1:4" ht="26.25" customHeight="1">
      <c r="A38" s="29" t="s">
        <v>44</v>
      </c>
      <c r="B38" s="6">
        <f>B40/12*6</f>
        <v>3500</v>
      </c>
      <c r="C38" s="89"/>
      <c r="D38" s="85"/>
    </row>
    <row r="39" spans="1:4" ht="26.25" customHeight="1" hidden="1">
      <c r="A39" s="29"/>
      <c r="B39" s="36">
        <v>0.1</v>
      </c>
      <c r="C39" s="32">
        <f>B39*B38</f>
        <v>350</v>
      </c>
      <c r="D39" s="85"/>
    </row>
    <row r="40" spans="1:4" ht="26.25" customHeight="1">
      <c r="A40" s="5" t="s">
        <v>29</v>
      </c>
      <c r="B40" s="6">
        <v>7000</v>
      </c>
      <c r="C40" s="34"/>
      <c r="D40" s="86"/>
    </row>
    <row r="41" spans="1:4" ht="12.75">
      <c r="A41" s="44"/>
      <c r="B41" s="45"/>
      <c r="C41" s="46"/>
      <c r="D41" s="47"/>
    </row>
    <row r="42" spans="1:4" ht="12.75">
      <c r="A42" s="18" t="s">
        <v>37</v>
      </c>
      <c r="B42" s="19"/>
      <c r="C42" s="19"/>
      <c r="D42" s="20"/>
    </row>
    <row r="43" spans="1:4" ht="12.75">
      <c r="A43" s="11" t="s">
        <v>27</v>
      </c>
      <c r="B43" s="3" t="s">
        <v>4</v>
      </c>
      <c r="C43" s="3" t="s">
        <v>5</v>
      </c>
      <c r="D43" s="4" t="s">
        <v>33</v>
      </c>
    </row>
    <row r="44" spans="1:4" ht="53.25" customHeight="1">
      <c r="A44" s="8" t="s">
        <v>28</v>
      </c>
      <c r="B44" s="6"/>
      <c r="C44" s="128" t="s">
        <v>17</v>
      </c>
      <c r="D44" s="94"/>
    </row>
    <row r="45" spans="1:4" ht="26.25" customHeight="1">
      <c r="A45" s="29" t="s">
        <v>44</v>
      </c>
      <c r="B45" s="30">
        <f>B46/12*6</f>
        <v>0</v>
      </c>
      <c r="C45" s="129"/>
      <c r="D45" s="95"/>
    </row>
    <row r="46" spans="1:4" ht="26.25" customHeight="1">
      <c r="A46" s="8" t="s">
        <v>29</v>
      </c>
      <c r="B46" s="30"/>
      <c r="C46" s="130"/>
      <c r="D46" s="114"/>
    </row>
    <row r="47" spans="1:4" ht="12.75">
      <c r="A47" s="2" t="s">
        <v>39</v>
      </c>
      <c r="B47" s="3" t="s">
        <v>4</v>
      </c>
      <c r="C47" s="3" t="s">
        <v>5</v>
      </c>
      <c r="D47" s="4" t="s">
        <v>33</v>
      </c>
    </row>
    <row r="48" spans="1:4" ht="53.25" customHeight="1">
      <c r="A48" s="5" t="s">
        <v>28</v>
      </c>
      <c r="B48" s="6">
        <v>0</v>
      </c>
      <c r="C48" s="88" t="str">
        <f>IF(AND(B48&gt;=B51),"Met PM",IF(AND(B49-C50&lt;=B48,B48&gt;=B49-C50),"On target to meet PM","Not on target to meet PM"))</f>
        <v>Not on target to meet PM</v>
      </c>
      <c r="D48" s="112"/>
    </row>
    <row r="49" spans="1:4" ht="26.25" customHeight="1">
      <c r="A49" s="29" t="s">
        <v>44</v>
      </c>
      <c r="B49" s="6">
        <f>B51/12*6</f>
        <v>19</v>
      </c>
      <c r="C49" s="89"/>
      <c r="D49" s="85"/>
    </row>
    <row r="50" spans="1:4" ht="26.25" customHeight="1" hidden="1">
      <c r="A50" s="29"/>
      <c r="B50" s="36">
        <v>0.1</v>
      </c>
      <c r="C50" s="32">
        <f>B50*B49</f>
        <v>1.9000000000000001</v>
      </c>
      <c r="D50" s="85"/>
    </row>
    <row r="51" spans="1:4" ht="26.25" customHeight="1">
      <c r="A51" s="5" t="s">
        <v>29</v>
      </c>
      <c r="B51" s="6">
        <v>38</v>
      </c>
      <c r="C51" s="34"/>
      <c r="D51" s="86"/>
    </row>
    <row r="52" spans="1:4" ht="6.75" customHeight="1">
      <c r="A52" s="9"/>
      <c r="B52" s="21"/>
      <c r="C52" s="22"/>
      <c r="D52" s="23"/>
    </row>
    <row r="53" spans="1:4" ht="12.75">
      <c r="A53" s="25" t="s">
        <v>57</v>
      </c>
      <c r="B53" s="25"/>
      <c r="C53" s="25"/>
      <c r="D53" s="25"/>
    </row>
    <row r="54" ht="6.75" customHeight="1">
      <c r="A54" s="12"/>
    </row>
    <row r="55" spans="1:4" ht="12.75">
      <c r="A55" s="18" t="s">
        <v>30</v>
      </c>
      <c r="B55" s="19"/>
      <c r="C55" s="19"/>
      <c r="D55" s="20"/>
    </row>
    <row r="56" spans="1:4" ht="12.75">
      <c r="A56" s="11" t="s">
        <v>27</v>
      </c>
      <c r="B56" s="3" t="s">
        <v>4</v>
      </c>
      <c r="C56" s="3" t="s">
        <v>5</v>
      </c>
      <c r="D56" s="4" t="s">
        <v>33</v>
      </c>
    </row>
    <row r="57" spans="1:4" ht="53.25" customHeight="1">
      <c r="A57" s="13" t="s">
        <v>28</v>
      </c>
      <c r="B57" s="6">
        <v>9</v>
      </c>
      <c r="C57" s="76" t="str">
        <f>IF(AND(B57&gt;=B60),"Met PM",IF(AND(B58-C59&lt;=B57,B57&gt;=B58-C59),"On target to meet PM","Not on target to meet PM"))</f>
        <v>On target to meet PM</v>
      </c>
      <c r="D57" s="112"/>
    </row>
    <row r="58" spans="1:4" ht="26.25" customHeight="1">
      <c r="A58" s="29" t="s">
        <v>44</v>
      </c>
      <c r="B58" s="6">
        <f>B60/12*6</f>
        <v>9.5</v>
      </c>
      <c r="C58" s="77"/>
      <c r="D58" s="85"/>
    </row>
    <row r="59" spans="1:4" ht="26.25" customHeight="1" hidden="1">
      <c r="A59" s="29"/>
      <c r="B59" s="36">
        <v>0.05</v>
      </c>
      <c r="C59" s="37">
        <f>B58*B59+IF(,"B57-B58&lt;1,B57-538&gt;0",0.5)</f>
        <v>0.9750000000000001</v>
      </c>
      <c r="D59" s="85"/>
    </row>
    <row r="60" spans="1:4" ht="26.25" customHeight="1">
      <c r="A60" s="13" t="s">
        <v>29</v>
      </c>
      <c r="B60" s="6">
        <v>19</v>
      </c>
      <c r="C60" s="34"/>
      <c r="D60" s="86"/>
    </row>
    <row r="61" ht="7.5" customHeight="1"/>
    <row r="62" spans="1:4" ht="12.75">
      <c r="A62" s="127" t="s">
        <v>63</v>
      </c>
      <c r="B62" s="127"/>
      <c r="C62" s="127"/>
      <c r="D62" s="127"/>
    </row>
    <row r="63" ht="8.25" customHeight="1"/>
    <row r="64" spans="1:4" s="56" customFormat="1" ht="41.25" customHeight="1">
      <c r="A64" s="75" t="s">
        <v>68</v>
      </c>
      <c r="B64" s="75"/>
      <c r="C64" s="75"/>
      <c r="D64" s="75"/>
    </row>
  </sheetData>
  <sheetProtection sheet="1" objects="1" scenarios="1"/>
  <protectedRanges>
    <protectedRange sqref="D44" name="Range1_1"/>
    <protectedRange sqref="D8" name="Range1_1_1"/>
    <protectedRange sqref="D13" name="Range1_2"/>
    <protectedRange sqref="D20" name="Range1_3"/>
    <protectedRange sqref="D25" name="Range1_4"/>
    <protectedRange sqref="D32" name="Range1_5"/>
    <protectedRange sqref="D37" name="Range1_6"/>
    <protectedRange sqref="D48" name="Range1_7"/>
    <protectedRange sqref="D57" name="Range1_8"/>
  </protectedRanges>
  <mergeCells count="25">
    <mergeCell ref="A1:D1"/>
    <mergeCell ref="A3:C3"/>
    <mergeCell ref="A4:C4"/>
    <mergeCell ref="D3:D4"/>
    <mergeCell ref="A2:D2"/>
    <mergeCell ref="C32:C33"/>
    <mergeCell ref="D32:D35"/>
    <mergeCell ref="C37:C38"/>
    <mergeCell ref="D37:D40"/>
    <mergeCell ref="C8:C9"/>
    <mergeCell ref="D8:D11"/>
    <mergeCell ref="C13:C14"/>
    <mergeCell ref="D13:D16"/>
    <mergeCell ref="C20:C21"/>
    <mergeCell ref="D20:D23"/>
    <mergeCell ref="C25:C26"/>
    <mergeCell ref="D25:D28"/>
    <mergeCell ref="C57:C58"/>
    <mergeCell ref="D57:D60"/>
    <mergeCell ref="A64:D64"/>
    <mergeCell ref="C44:C46"/>
    <mergeCell ref="D44:D46"/>
    <mergeCell ref="C48:C49"/>
    <mergeCell ref="D48:D51"/>
    <mergeCell ref="A62:D62"/>
  </mergeCells>
  <printOptions/>
  <pageMargins left="0.33" right="0.4" top="0.52" bottom="0.72" header="0.5" footer="0.5"/>
  <pageSetup horizontalDpi="600" verticalDpi="600" orientation="portrait" scale="96" r:id="rId1"/>
  <headerFooter alignWithMargins="0">
    <oddFooter>&amp;L&amp;9 01/14/2011 &amp;A&amp;R&amp;9CCSC HOM 11-04 Page &amp;P of &amp;N</oddFooter>
  </headerFooter>
  <rowBreaks count="2" manualBreakCount="2">
    <brk id="29" max="255" man="1"/>
    <brk id="71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E77"/>
  <sheetViews>
    <sheetView view="pageBreakPreview" zoomScale="85" zoomScaleNormal="115" zoomScaleSheetLayoutView="85" workbookViewId="0" topLeftCell="A1">
      <selection activeCell="H12" sqref="H12"/>
    </sheetView>
  </sheetViews>
  <sheetFormatPr defaultColWidth="9.140625" defaultRowHeight="12.75"/>
  <cols>
    <col min="1" max="1" width="14.28125" style="0" customWidth="1"/>
    <col min="2" max="2" width="9.57421875" style="0" customWidth="1"/>
    <col min="3" max="3" width="17.28125" style="0" customWidth="1"/>
    <col min="4" max="4" width="59.28125" style="0" customWidth="1"/>
  </cols>
  <sheetData>
    <row r="1" spans="1:5" ht="39.75" customHeight="1">
      <c r="A1" s="96" t="s">
        <v>64</v>
      </c>
      <c r="B1" s="96"/>
      <c r="C1" s="96"/>
      <c r="D1" s="96"/>
      <c r="E1" s="14"/>
    </row>
    <row r="2" spans="1:4" ht="15.75">
      <c r="A2" s="97" t="s">
        <v>19</v>
      </c>
      <c r="B2" s="98"/>
      <c r="C2" s="98"/>
      <c r="D2" s="99"/>
    </row>
    <row r="3" spans="1:4" ht="60" customHeight="1">
      <c r="A3" s="100" t="s">
        <v>10</v>
      </c>
      <c r="B3" s="101"/>
      <c r="C3" s="102"/>
      <c r="D3" s="103" t="s">
        <v>67</v>
      </c>
    </row>
    <row r="4" spans="1:4" ht="84.75" customHeight="1">
      <c r="A4" s="100" t="s">
        <v>3</v>
      </c>
      <c r="B4" s="101"/>
      <c r="C4" s="102"/>
      <c r="D4" s="104"/>
    </row>
    <row r="5" ht="6.75" customHeight="1"/>
    <row r="6" spans="1:4" ht="12.75">
      <c r="A6" s="18" t="s">
        <v>34</v>
      </c>
      <c r="B6" s="19"/>
      <c r="C6" s="19"/>
      <c r="D6" s="20"/>
    </row>
    <row r="7" spans="1:4" ht="12.75">
      <c r="A7" s="2" t="s">
        <v>27</v>
      </c>
      <c r="B7" s="3" t="s">
        <v>4</v>
      </c>
      <c r="C7" s="3" t="s">
        <v>5</v>
      </c>
      <c r="D7" s="4" t="s">
        <v>33</v>
      </c>
    </row>
    <row r="8" spans="1:4" ht="53.25" customHeight="1">
      <c r="A8" s="5" t="s">
        <v>28</v>
      </c>
      <c r="B8" s="6">
        <v>1989</v>
      </c>
      <c r="C8" s="76" t="str">
        <f>IF(AND(B8&gt;=B11),"Met PM",IF(AND(B9-C10&lt;=B8,B8&gt;=B9-C10),"On target to meet PM","Not on target to meet PM"))</f>
        <v>Met PM</v>
      </c>
      <c r="D8" s="112"/>
    </row>
    <row r="9" spans="1:4" ht="26.25" customHeight="1">
      <c r="A9" s="29" t="s">
        <v>44</v>
      </c>
      <c r="B9" s="6">
        <f>B11/12*6</f>
        <v>487.5</v>
      </c>
      <c r="C9" s="77"/>
      <c r="D9" s="85"/>
    </row>
    <row r="10" spans="1:4" ht="26.25" customHeight="1" hidden="1">
      <c r="A10" s="29"/>
      <c r="B10" s="36">
        <v>0.1</v>
      </c>
      <c r="C10" s="32">
        <f>B10*B9</f>
        <v>48.75</v>
      </c>
      <c r="D10" s="85"/>
    </row>
    <row r="11" spans="1:4" ht="26.25" customHeight="1">
      <c r="A11" s="5" t="s">
        <v>29</v>
      </c>
      <c r="B11" s="6">
        <v>975</v>
      </c>
      <c r="C11" s="34"/>
      <c r="D11" s="86"/>
    </row>
    <row r="12" spans="1:4" ht="12.75">
      <c r="A12" s="2" t="s">
        <v>43</v>
      </c>
      <c r="B12" s="3" t="s">
        <v>4</v>
      </c>
      <c r="C12" s="3" t="s">
        <v>5</v>
      </c>
      <c r="D12" s="4" t="s">
        <v>33</v>
      </c>
    </row>
    <row r="13" spans="1:4" ht="53.25" customHeight="1">
      <c r="A13" s="5" t="s">
        <v>28</v>
      </c>
      <c r="B13" s="6">
        <v>2942</v>
      </c>
      <c r="C13" s="76" t="str">
        <f>IF(AND(B13&gt;=B15),"Met PM",IF(AND(B13&gt;=B14,B13&lt;B15),"On target to meet PM","Not on target to meet PM"))</f>
        <v>Met PM</v>
      </c>
      <c r="D13" s="94"/>
    </row>
    <row r="14" spans="1:4" ht="26.25" customHeight="1">
      <c r="A14" s="29" t="s">
        <v>44</v>
      </c>
      <c r="B14" s="6">
        <f>B15/12*6</f>
        <v>61</v>
      </c>
      <c r="C14" s="77"/>
      <c r="D14" s="95"/>
    </row>
    <row r="15" spans="1:4" ht="26.25" customHeight="1">
      <c r="A15" s="5" t="s">
        <v>29</v>
      </c>
      <c r="B15" s="6">
        <v>122</v>
      </c>
      <c r="C15" s="84"/>
      <c r="D15" s="114"/>
    </row>
    <row r="16" spans="1:4" ht="12.75">
      <c r="A16" s="2" t="s">
        <v>39</v>
      </c>
      <c r="B16" s="3" t="s">
        <v>4</v>
      </c>
      <c r="C16" s="3" t="s">
        <v>5</v>
      </c>
      <c r="D16" s="4" t="s">
        <v>33</v>
      </c>
    </row>
    <row r="17" spans="1:4" ht="53.25" customHeight="1">
      <c r="A17" s="5" t="s">
        <v>28</v>
      </c>
      <c r="B17" s="6">
        <v>2462</v>
      </c>
      <c r="C17" s="76" t="str">
        <f>IF(AND(B17&gt;=B20),"Met PM",IF(AND(B18-C19&lt;=B17,B17&gt;=B18-C19),"On target to meet PM","Not on target to meet PM"))</f>
        <v>Met PM</v>
      </c>
      <c r="D17" s="112"/>
    </row>
    <row r="18" spans="1:4" ht="26.25" customHeight="1">
      <c r="A18" s="29" t="s">
        <v>44</v>
      </c>
      <c r="B18" s="6">
        <f>B20/12*6</f>
        <v>731.5</v>
      </c>
      <c r="C18" s="77"/>
      <c r="D18" s="85"/>
    </row>
    <row r="19" spans="1:4" ht="26.25" customHeight="1" hidden="1">
      <c r="A19" s="29"/>
      <c r="B19" s="36">
        <v>0.1</v>
      </c>
      <c r="C19" s="32">
        <f>B19*B18</f>
        <v>73.15</v>
      </c>
      <c r="D19" s="85"/>
    </row>
    <row r="20" spans="1:4" ht="26.25" customHeight="1">
      <c r="A20" s="5" t="s">
        <v>29</v>
      </c>
      <c r="B20" s="6">
        <v>1463</v>
      </c>
      <c r="C20" s="34"/>
      <c r="D20" s="86"/>
    </row>
    <row r="21" spans="1:2" ht="12.75">
      <c r="A21" s="7"/>
      <c r="B21" s="1"/>
    </row>
    <row r="22" spans="1:4" ht="12.75">
      <c r="A22" s="18" t="s">
        <v>35</v>
      </c>
      <c r="B22" s="19"/>
      <c r="C22" s="19"/>
      <c r="D22" s="20"/>
    </row>
    <row r="23" spans="1:4" ht="12.75">
      <c r="A23" s="2" t="s">
        <v>27</v>
      </c>
      <c r="B23" s="3" t="s">
        <v>4</v>
      </c>
      <c r="C23" s="3" t="s">
        <v>5</v>
      </c>
      <c r="D23" s="4" t="s">
        <v>33</v>
      </c>
    </row>
    <row r="24" spans="1:4" ht="53.25" customHeight="1">
      <c r="A24" s="5" t="s">
        <v>28</v>
      </c>
      <c r="B24" s="6">
        <v>0</v>
      </c>
      <c r="C24" s="88" t="str">
        <f>IF(AND(B24&gt;=B27),"Met PM",IF(AND(B25-C26&lt;=B24,B24&gt;=B25-C26),"On target to meet PM","Not on target to meet PM"))</f>
        <v>Not on target to meet PM</v>
      </c>
      <c r="D24" s="112"/>
    </row>
    <row r="25" spans="1:4" ht="26.25" customHeight="1">
      <c r="A25" s="29" t="s">
        <v>44</v>
      </c>
      <c r="B25" s="6">
        <f>B27/12*6</f>
        <v>12.5</v>
      </c>
      <c r="C25" s="89"/>
      <c r="D25" s="85"/>
    </row>
    <row r="26" spans="1:4" ht="26.25" customHeight="1" hidden="1">
      <c r="A26" s="29"/>
      <c r="B26" s="36">
        <v>0.1</v>
      </c>
      <c r="C26" s="32">
        <f>B26*B25</f>
        <v>1.25</v>
      </c>
      <c r="D26" s="85"/>
    </row>
    <row r="27" spans="1:4" ht="26.25" customHeight="1">
      <c r="A27" s="8" t="s">
        <v>29</v>
      </c>
      <c r="B27" s="6">
        <v>25</v>
      </c>
      <c r="C27" s="34"/>
      <c r="D27" s="86"/>
    </row>
    <row r="28" spans="1:4" ht="12.75">
      <c r="A28" s="2" t="s">
        <v>43</v>
      </c>
      <c r="B28" s="3" t="s">
        <v>4</v>
      </c>
      <c r="C28" s="3" t="s">
        <v>5</v>
      </c>
      <c r="D28" s="4" t="s">
        <v>33</v>
      </c>
    </row>
    <row r="29" spans="1:4" ht="53.25" customHeight="1">
      <c r="A29" s="5" t="s">
        <v>28</v>
      </c>
      <c r="B29" s="6"/>
      <c r="C29" s="109" t="s">
        <v>20</v>
      </c>
      <c r="D29" s="94"/>
    </row>
    <row r="30" spans="1:4" ht="26.25" customHeight="1">
      <c r="A30" s="29" t="s">
        <v>44</v>
      </c>
      <c r="B30" s="54">
        <f>B31/12*6</f>
        <v>0</v>
      </c>
      <c r="C30" s="110"/>
      <c r="D30" s="95"/>
    </row>
    <row r="31" spans="1:4" ht="26.25" customHeight="1">
      <c r="A31" s="8" t="s">
        <v>29</v>
      </c>
      <c r="B31" s="6"/>
      <c r="C31" s="111"/>
      <c r="D31" s="114"/>
    </row>
    <row r="32" spans="1:4" ht="12.75">
      <c r="A32" s="2" t="s">
        <v>39</v>
      </c>
      <c r="B32" s="3" t="s">
        <v>4</v>
      </c>
      <c r="C32" s="3" t="s">
        <v>5</v>
      </c>
      <c r="D32" s="4" t="s">
        <v>33</v>
      </c>
    </row>
    <row r="33" spans="1:4" ht="53.25" customHeight="1">
      <c r="A33" s="5" t="s">
        <v>28</v>
      </c>
      <c r="B33" s="6"/>
      <c r="C33" s="109" t="s">
        <v>20</v>
      </c>
      <c r="D33" s="94"/>
    </row>
    <row r="34" spans="1:4" ht="26.25" customHeight="1">
      <c r="A34" s="29" t="s">
        <v>44</v>
      </c>
      <c r="B34" s="30">
        <f>B35/12*6</f>
        <v>0</v>
      </c>
      <c r="C34" s="110"/>
      <c r="D34" s="95"/>
    </row>
    <row r="35" spans="1:4" ht="26.25" customHeight="1">
      <c r="A35" s="8" t="s">
        <v>29</v>
      </c>
      <c r="B35" s="6"/>
      <c r="C35" s="111"/>
      <c r="D35" s="114"/>
    </row>
    <row r="36" ht="12.75">
      <c r="A36" s="9"/>
    </row>
    <row r="37" spans="1:4" ht="12.75">
      <c r="A37" s="18" t="s">
        <v>36</v>
      </c>
      <c r="B37" s="19"/>
      <c r="C37" s="19"/>
      <c r="D37" s="20"/>
    </row>
    <row r="38" spans="1:4" ht="12.75">
      <c r="A38" s="11" t="s">
        <v>27</v>
      </c>
      <c r="B38" s="3" t="s">
        <v>4</v>
      </c>
      <c r="C38" s="3" t="s">
        <v>5</v>
      </c>
      <c r="D38" s="4" t="s">
        <v>33</v>
      </c>
    </row>
    <row r="39" spans="1:4" ht="53.25" customHeight="1">
      <c r="A39" s="8" t="s">
        <v>28</v>
      </c>
      <c r="B39" s="6">
        <v>18880</v>
      </c>
      <c r="C39" s="76" t="str">
        <f>IF(AND(B39&gt;=B41),"Met PM",IF(AND(B39&gt;=B40,B39&lt;B41),"On target to meet PM","Not on target to meet PM"))</f>
        <v>Met PM</v>
      </c>
      <c r="D39" s="94"/>
    </row>
    <row r="40" spans="1:4" ht="26.25" customHeight="1">
      <c r="A40" s="29" t="s">
        <v>44</v>
      </c>
      <c r="B40" s="6">
        <f>B41/12*6</f>
        <v>975</v>
      </c>
      <c r="C40" s="77"/>
      <c r="D40" s="95"/>
    </row>
    <row r="41" spans="1:4" ht="26.25" customHeight="1">
      <c r="A41" s="8" t="s">
        <v>29</v>
      </c>
      <c r="B41" s="6">
        <v>1950</v>
      </c>
      <c r="C41" s="84"/>
      <c r="D41" s="114"/>
    </row>
    <row r="42" spans="1:4" ht="12.75">
      <c r="A42" s="11" t="s">
        <v>43</v>
      </c>
      <c r="B42" s="3" t="s">
        <v>4</v>
      </c>
      <c r="C42" s="3" t="s">
        <v>5</v>
      </c>
      <c r="D42" s="4" t="s">
        <v>33</v>
      </c>
    </row>
    <row r="43" spans="1:4" ht="53.25" customHeight="1">
      <c r="A43" s="8" t="s">
        <v>28</v>
      </c>
      <c r="B43" s="6">
        <v>0</v>
      </c>
      <c r="C43" s="88" t="str">
        <f>IF(AND(B43&gt;=B45),"Met PM",IF(AND(B43&gt;=B44,B43&lt;B45),"On target to meet PM","Not on target to meet PM"))</f>
        <v>Not on target to meet PM</v>
      </c>
      <c r="D43" s="94"/>
    </row>
    <row r="44" spans="1:4" ht="26.25" customHeight="1">
      <c r="A44" s="29" t="s">
        <v>44</v>
      </c>
      <c r="B44" s="6">
        <f>B45/12*6</f>
        <v>146.5</v>
      </c>
      <c r="C44" s="89"/>
      <c r="D44" s="95"/>
    </row>
    <row r="45" spans="1:4" ht="26.25" customHeight="1">
      <c r="A45" s="8" t="s">
        <v>29</v>
      </c>
      <c r="B45" s="6">
        <v>293</v>
      </c>
      <c r="C45" s="33"/>
      <c r="D45" s="114"/>
    </row>
    <row r="46" spans="1:4" ht="12.75">
      <c r="A46" s="11" t="s">
        <v>39</v>
      </c>
      <c r="B46" s="3" t="s">
        <v>4</v>
      </c>
      <c r="C46" s="3" t="s">
        <v>5</v>
      </c>
      <c r="D46" s="4" t="s">
        <v>33</v>
      </c>
    </row>
    <row r="47" spans="1:4" ht="53.25" customHeight="1">
      <c r="A47" s="8" t="s">
        <v>28</v>
      </c>
      <c r="B47" s="6">
        <v>750</v>
      </c>
      <c r="C47" s="76" t="str">
        <f>IF(AND(B47&gt;=B49),"Met PM",IF(AND(B47&gt;=B48,B47&lt;B49),"On target to meet PM","Not on target to meet PM"))</f>
        <v>Met PM</v>
      </c>
      <c r="D47" s="94"/>
    </row>
    <row r="48" spans="1:4" ht="26.25" customHeight="1">
      <c r="A48" s="29" t="s">
        <v>44</v>
      </c>
      <c r="B48" s="6">
        <f>B49/12*6</f>
        <v>244</v>
      </c>
      <c r="C48" s="77"/>
      <c r="D48" s="95"/>
    </row>
    <row r="49" spans="1:4" ht="26.25" customHeight="1">
      <c r="A49" s="8" t="s">
        <v>29</v>
      </c>
      <c r="B49" s="6">
        <v>488</v>
      </c>
      <c r="C49" s="84"/>
      <c r="D49" s="114"/>
    </row>
    <row r="50" ht="12.75">
      <c r="A50" s="12"/>
    </row>
    <row r="51" spans="1:4" ht="12.75">
      <c r="A51" s="18" t="s">
        <v>37</v>
      </c>
      <c r="B51" s="19"/>
      <c r="C51" s="19"/>
      <c r="D51" s="20"/>
    </row>
    <row r="52" spans="1:4" ht="12.75" customHeight="1">
      <c r="A52" s="11" t="s">
        <v>27</v>
      </c>
      <c r="B52" s="3" t="s">
        <v>4</v>
      </c>
      <c r="C52" s="3" t="s">
        <v>5</v>
      </c>
      <c r="D52" s="4" t="s">
        <v>33</v>
      </c>
    </row>
    <row r="53" spans="1:4" ht="53.25" customHeight="1">
      <c r="A53" s="8" t="s">
        <v>28</v>
      </c>
      <c r="B53" s="6">
        <v>0</v>
      </c>
      <c r="C53" s="88" t="str">
        <f>IF(AND(B53&gt;=B56),"Met PM",IF(AND(B54-C55&lt;=B53,B53&gt;=B54-C55),"On target to meet PM","Not on target to meet PM"))</f>
        <v>Not on target to meet PM</v>
      </c>
      <c r="D53" s="112"/>
    </row>
    <row r="54" spans="1:4" ht="26.25" customHeight="1">
      <c r="A54" s="29" t="s">
        <v>44</v>
      </c>
      <c r="B54" s="6">
        <f>B56/12*6</f>
        <v>30</v>
      </c>
      <c r="C54" s="89"/>
      <c r="D54" s="85"/>
    </row>
    <row r="55" spans="1:4" ht="26.25" customHeight="1" hidden="1">
      <c r="A55" s="29"/>
      <c r="B55" s="36">
        <v>0.1</v>
      </c>
      <c r="C55" s="32">
        <f>B55*B54</f>
        <v>3</v>
      </c>
      <c r="D55" s="85"/>
    </row>
    <row r="56" spans="1:4" ht="26.25" customHeight="1">
      <c r="A56" s="8" t="s">
        <v>29</v>
      </c>
      <c r="B56" s="6">
        <v>60</v>
      </c>
      <c r="C56" s="34"/>
      <c r="D56" s="86"/>
    </row>
    <row r="57" spans="1:4" ht="12.75">
      <c r="A57" s="11" t="s">
        <v>43</v>
      </c>
      <c r="B57" s="3" t="s">
        <v>4</v>
      </c>
      <c r="C57" s="3" t="s">
        <v>5</v>
      </c>
      <c r="D57" s="4" t="s">
        <v>33</v>
      </c>
    </row>
    <row r="58" spans="1:4" ht="53.25" customHeight="1">
      <c r="A58" s="8" t="s">
        <v>28</v>
      </c>
      <c r="B58" s="6"/>
      <c r="C58" s="109" t="s">
        <v>20</v>
      </c>
      <c r="D58" s="94"/>
    </row>
    <row r="59" spans="1:4" ht="26.25" customHeight="1">
      <c r="A59" s="29" t="s">
        <v>44</v>
      </c>
      <c r="B59" s="30">
        <f>B60/12*6</f>
        <v>0</v>
      </c>
      <c r="C59" s="110"/>
      <c r="D59" s="95"/>
    </row>
    <row r="60" spans="1:4" ht="26.25" customHeight="1">
      <c r="A60" s="8" t="s">
        <v>29</v>
      </c>
      <c r="B60" s="6"/>
      <c r="C60" s="111"/>
      <c r="D60" s="114"/>
    </row>
    <row r="61" spans="1:4" ht="12.75">
      <c r="A61" s="11" t="s">
        <v>39</v>
      </c>
      <c r="B61" s="3" t="s">
        <v>4</v>
      </c>
      <c r="C61" s="3" t="s">
        <v>5</v>
      </c>
      <c r="D61" s="4" t="s">
        <v>33</v>
      </c>
    </row>
    <row r="62" spans="1:4" ht="53.25" customHeight="1">
      <c r="A62" s="8" t="s">
        <v>28</v>
      </c>
      <c r="B62" s="6"/>
      <c r="C62" s="109" t="s">
        <v>20</v>
      </c>
      <c r="D62" s="94"/>
    </row>
    <row r="63" spans="1:4" ht="26.25" customHeight="1">
      <c r="A63" s="29" t="s">
        <v>44</v>
      </c>
      <c r="B63" s="30">
        <f>B64/12*6</f>
        <v>0</v>
      </c>
      <c r="C63" s="110"/>
      <c r="D63" s="95"/>
    </row>
    <row r="64" spans="1:4" ht="26.25" customHeight="1">
      <c r="A64" s="8" t="s">
        <v>29</v>
      </c>
      <c r="B64" s="6"/>
      <c r="C64" s="111"/>
      <c r="D64" s="114"/>
    </row>
    <row r="65" ht="12.75">
      <c r="A65" s="12"/>
    </row>
    <row r="66" spans="1:4" ht="12.75">
      <c r="A66" s="25" t="s">
        <v>57</v>
      </c>
      <c r="B66" s="25"/>
      <c r="C66" s="25"/>
      <c r="D66" s="25"/>
    </row>
    <row r="67" ht="12.75">
      <c r="A67" s="12"/>
    </row>
    <row r="68" spans="1:4" ht="12.75">
      <c r="A68" s="18" t="s">
        <v>30</v>
      </c>
      <c r="B68" s="19"/>
      <c r="C68" s="19"/>
      <c r="D68" s="20"/>
    </row>
    <row r="69" spans="1:4" ht="12.75">
      <c r="A69" s="11" t="s">
        <v>27</v>
      </c>
      <c r="B69" s="3" t="s">
        <v>4</v>
      </c>
      <c r="C69" s="3" t="s">
        <v>5</v>
      </c>
      <c r="D69" s="4" t="s">
        <v>33</v>
      </c>
    </row>
    <row r="70" spans="1:4" ht="53.25" customHeight="1">
      <c r="A70" s="13" t="s">
        <v>28</v>
      </c>
      <c r="B70" s="6">
        <v>7</v>
      </c>
      <c r="C70" s="88" t="str">
        <f>IF(AND(B70&gt;=B73),"Met PM",IF(AND(B71-C72&lt;=B70,B70&gt;=B71-C72),"On target to meet PM","Not on target to meet PM"))</f>
        <v>Not on target to meet PM</v>
      </c>
      <c r="D70" s="112"/>
    </row>
    <row r="71" spans="1:4" ht="26.25" customHeight="1">
      <c r="A71" s="29" t="s">
        <v>44</v>
      </c>
      <c r="B71" s="6">
        <f>B73/12*6</f>
        <v>20</v>
      </c>
      <c r="C71" s="89"/>
      <c r="D71" s="85"/>
    </row>
    <row r="72" spans="1:4" ht="26.25" customHeight="1" hidden="1">
      <c r="A72" s="29"/>
      <c r="B72" s="36">
        <v>0.05</v>
      </c>
      <c r="C72" s="32">
        <f>B72*B71</f>
        <v>1</v>
      </c>
      <c r="D72" s="85"/>
    </row>
    <row r="73" spans="1:4" ht="26.25" customHeight="1">
      <c r="A73" s="13" t="s">
        <v>29</v>
      </c>
      <c r="B73" s="6">
        <v>40</v>
      </c>
      <c r="C73" s="34"/>
      <c r="D73" s="86"/>
    </row>
    <row r="75" spans="1:4" ht="12.75">
      <c r="A75" s="127" t="s">
        <v>63</v>
      </c>
      <c r="B75" s="127"/>
      <c r="C75" s="127"/>
      <c r="D75" s="127"/>
    </row>
    <row r="77" spans="1:4" ht="40.5" customHeight="1">
      <c r="A77" s="75" t="s">
        <v>68</v>
      </c>
      <c r="B77" s="75"/>
      <c r="C77" s="75"/>
      <c r="D77" s="75"/>
    </row>
  </sheetData>
  <sheetProtection sheet="1" objects="1" scenarios="1"/>
  <protectedRanges>
    <protectedRange sqref="D58 D62 D43 D29 D13 D33 D39 D47" name="Range1_6"/>
    <protectedRange sqref="D8" name="Range1_1_1"/>
    <protectedRange sqref="D17" name="Range1_2_2"/>
    <protectedRange sqref="D24" name="Range1_3_1"/>
    <protectedRange sqref="D53" name="Range1_4_1"/>
    <protectedRange sqref="D70" name="Range1_5_1"/>
  </protectedRanges>
  <mergeCells count="33">
    <mergeCell ref="C47:C49"/>
    <mergeCell ref="A1:D1"/>
    <mergeCell ref="A3:C3"/>
    <mergeCell ref="A4:C4"/>
    <mergeCell ref="D3:D4"/>
    <mergeCell ref="A2:D2"/>
    <mergeCell ref="D47:D49"/>
    <mergeCell ref="C8:C9"/>
    <mergeCell ref="D8:D11"/>
    <mergeCell ref="C13:C15"/>
    <mergeCell ref="D13:D15"/>
    <mergeCell ref="C17:C18"/>
    <mergeCell ref="D17:D20"/>
    <mergeCell ref="C24:C25"/>
    <mergeCell ref="D24:D27"/>
    <mergeCell ref="C29:C31"/>
    <mergeCell ref="D29:D31"/>
    <mergeCell ref="C33:C35"/>
    <mergeCell ref="D33:D35"/>
    <mergeCell ref="C43:C44"/>
    <mergeCell ref="C39:C41"/>
    <mergeCell ref="D39:D41"/>
    <mergeCell ref="D43:D45"/>
    <mergeCell ref="A77:D77"/>
    <mergeCell ref="C62:C64"/>
    <mergeCell ref="D62:D64"/>
    <mergeCell ref="C70:C71"/>
    <mergeCell ref="D70:D73"/>
    <mergeCell ref="C58:C60"/>
    <mergeCell ref="D58:D60"/>
    <mergeCell ref="C53:C54"/>
    <mergeCell ref="A75:D75"/>
    <mergeCell ref="D53:D56"/>
  </mergeCells>
  <printOptions/>
  <pageMargins left="0.33" right="0.4" top="0.52" bottom="0.72" header="0.5" footer="0.5"/>
  <pageSetup horizontalDpi="600" verticalDpi="600" orientation="portrait" scale="96" r:id="rId1"/>
  <headerFooter alignWithMargins="0">
    <oddFooter>&amp;L&amp;9 01/14/2011 &amp;A&amp;R&amp;9CCSC HOM 11-04 Page &amp;P of &amp;N</oddFooter>
  </headerFooter>
  <rowBreaks count="2" manualBreakCount="2">
    <brk id="27" max="255" man="1"/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lunderwood</dc:creator>
  <cp:keywords/>
  <dc:description/>
  <cp:lastModifiedBy>cgroves</cp:lastModifiedBy>
  <cp:lastPrinted>2011-01-14T18:34:25Z</cp:lastPrinted>
  <dcterms:created xsi:type="dcterms:W3CDTF">2008-11-25T20:02:10Z</dcterms:created>
  <dcterms:modified xsi:type="dcterms:W3CDTF">2011-01-14T20:07:35Z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DNKPKXKZPAAN-15-292</vt:lpwstr>
  </property>
  <property fmtid="{D5CDD505-2E9C-101B-9397-08002B2CF9AE}" pid="4" name="_dlc_DocIdItemGu">
    <vt:lpwstr>2ea37389-d9c1-461b-9e6e-3c410c11ec31</vt:lpwstr>
  </property>
  <property fmtid="{D5CDD505-2E9C-101B-9397-08002B2CF9AE}" pid="5" name="_dlc_DocIdU">
    <vt:lpwstr>http://spdev.dhmh.md.gov:27219/cancer/_layouts/DocIdRedir.aspx?ID=DNKPKXKZPAAN-15-292, DNKPKXKZPAAN-15-292</vt:lpwstr>
  </property>
  <property fmtid="{D5CDD505-2E9C-101B-9397-08002B2CF9AE}" pid="6" name="display_urn:schemas-microsoft-com:office:office#Edit">
    <vt:lpwstr>SharePoint Support</vt:lpwstr>
  </property>
  <property fmtid="{D5CDD505-2E9C-101B-9397-08002B2CF9AE}" pid="7" name="xd_Signatu">
    <vt:lpwstr/>
  </property>
  <property fmtid="{D5CDD505-2E9C-101B-9397-08002B2CF9AE}" pid="8" name="Ord">
    <vt:lpwstr>98700.0000000000</vt:lpwstr>
  </property>
  <property fmtid="{D5CDD505-2E9C-101B-9397-08002B2CF9AE}" pid="9" name="TemplateU">
    <vt:lpwstr/>
  </property>
  <property fmtid="{D5CDD505-2E9C-101B-9397-08002B2CF9AE}" pid="10" name="xd_Prog">
    <vt:lpwstr/>
  </property>
  <property fmtid="{D5CDD505-2E9C-101B-9397-08002B2CF9AE}" pid="11" name="PublishingStartDa">
    <vt:lpwstr/>
  </property>
  <property fmtid="{D5CDD505-2E9C-101B-9397-08002B2CF9AE}" pid="12" name="PublishingExpirationDa">
    <vt:lpwstr/>
  </property>
  <property fmtid="{D5CDD505-2E9C-101B-9397-08002B2CF9AE}" pid="13" name="display_urn:schemas-microsoft-com:office:office#Auth">
    <vt:lpwstr>SharePoint Support</vt:lpwstr>
  </property>
  <property fmtid="{D5CDD505-2E9C-101B-9397-08002B2CF9AE}" pid="14" name="_SourceU">
    <vt:lpwstr/>
  </property>
  <property fmtid="{D5CDD505-2E9C-101B-9397-08002B2CF9AE}" pid="15" name="_SharedFileInd">
    <vt:lpwstr/>
  </property>
</Properties>
</file>