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5" yWindow="195" windowWidth="11340" windowHeight="8070" tabRatio="922" activeTab="3"/>
  </bookViews>
  <sheets>
    <sheet name="Allegany" sheetId="1" r:id="rId1"/>
    <sheet name="Anne_Arundel" sheetId="2" r:id="rId2"/>
    <sheet name="Balto_City_LHD" sheetId="3" r:id="rId3"/>
    <sheet name="Balto_City_UM" sheetId="4" r:id="rId4"/>
    <sheet name="Balto_County" sheetId="5" r:id="rId5"/>
    <sheet name="Calvert" sheetId="6" r:id="rId6"/>
    <sheet name="Caroline" sheetId="7" r:id="rId7"/>
    <sheet name="Carroll" sheetId="8" r:id="rId8"/>
    <sheet name="Cecil" sheetId="9" r:id="rId9"/>
    <sheet name="Charles" sheetId="10" r:id="rId10"/>
    <sheet name="Dorchester" sheetId="11" r:id="rId11"/>
    <sheet name="Frederick" sheetId="12" r:id="rId12"/>
  </sheets>
  <definedNames>
    <definedName name="_xlnm.Print_Area" localSheetId="0">'Allegany'!$A$1:$D$45</definedName>
    <definedName name="_xlnm.Print_Area" localSheetId="3">'Balto_City_UM'!$A$1:$D$98</definedName>
    <definedName name="_xlnm.Print_Area" localSheetId="10">'Dorchester'!$A$1:$D$45</definedName>
  </definedNames>
  <calcPr fullCalcOnLoad="1"/>
</workbook>
</file>

<file path=xl/comments11.xml><?xml version="1.0" encoding="utf-8"?>
<comments xmlns="http://schemas.openxmlformats.org/spreadsheetml/2006/main">
  <authors>
    <author>Lorraine Underwood</author>
  </authors>
  <commentList>
    <comment ref="B7" authorId="0">
      <text>
        <r>
          <rPr>
            <b/>
            <sz val="8"/>
            <rFont val="Tahoma"/>
            <family val="0"/>
          </rPr>
          <t>Individual heading went out as FY09. Change was made to internal document only.  Received responses for correct FY.</t>
        </r>
      </text>
    </comment>
  </commentList>
</comments>
</file>

<file path=xl/sharedStrings.xml><?xml version="1.0" encoding="utf-8"?>
<sst xmlns="http://schemas.openxmlformats.org/spreadsheetml/2006/main" count="1258" uniqueCount="75">
  <si>
    <t>Cancers Declared in FY11 Grant for Education
CRC</t>
  </si>
  <si>
    <t>Cancers Declared in FY11 Grant for Screening
CRC</t>
  </si>
  <si>
    <t>FY11</t>
  </si>
  <si>
    <t>FY11 Assessment*</t>
  </si>
  <si>
    <t>Cancers Declared in FY11 Grant for Education
Breast, Cervical, CRC,  Prostate, Skin</t>
  </si>
  <si>
    <t>Cancers Declared in FY11 Grant for Screening
Breast, Cervical</t>
  </si>
  <si>
    <t>Cancers Declared in FY11 Grant for Education
CRC, Skin</t>
  </si>
  <si>
    <t>Cancers Declared in FY11 Grant for Screening
CRC, Prostate</t>
  </si>
  <si>
    <t>Cancers Declared in FY11 Grant for Education
CRC, Prostate, Skin</t>
  </si>
  <si>
    <t>Cancers Declared in FY11 Grant for Education
CRC, Breast, Prostate, Skin</t>
  </si>
  <si>
    <t>Cancers Declared in FY11 Grant for Education
CRC, Breast, Cervical, Prostate</t>
  </si>
  <si>
    <t>Cancers Declared in FY11 Grant for Education
CRC, Breast, Cervical</t>
  </si>
  <si>
    <t>CRC</t>
  </si>
  <si>
    <t>Achieved</t>
  </si>
  <si>
    <t>PM</t>
  </si>
  <si>
    <t>Colonoscopies</t>
  </si>
  <si>
    <t>Prostate</t>
  </si>
  <si>
    <t>Breast</t>
  </si>
  <si>
    <t>Local Program Action Plan</t>
  </si>
  <si>
    <t>EDB Form 1: General Public Educated</t>
  </si>
  <si>
    <t>EDB Form 1: Health Care Professionals Educated</t>
  </si>
  <si>
    <t>EDB Form 2: General Public Targeted/Reached</t>
  </si>
  <si>
    <t>EDB Form 2: Health Care Professionals Targeted/Reached</t>
  </si>
  <si>
    <t>Allegany County CRF/CPEST Program</t>
  </si>
  <si>
    <t>Anne Arundel County CRF/CPEST Program</t>
  </si>
  <si>
    <t>Calvert County CRF/CPEST Program</t>
  </si>
  <si>
    <t>Caroline County CRF/CPEST Program</t>
  </si>
  <si>
    <t>Carroll County CRF/CPEST Program</t>
  </si>
  <si>
    <t>Cecil County CRF/CPEST Program</t>
  </si>
  <si>
    <t>Charles County CRF/CPEST Program</t>
  </si>
  <si>
    <t>Dorchester County CRF/CPEST Program</t>
  </si>
  <si>
    <t>Frederick County CRF/CPEST Program</t>
  </si>
  <si>
    <t>Cervical</t>
  </si>
  <si>
    <t>Mammograms</t>
  </si>
  <si>
    <t>Skin</t>
  </si>
  <si>
    <t xml:space="preserve">Prostate </t>
  </si>
  <si>
    <t xml:space="preserve">
No PM Stated-Optional</t>
  </si>
  <si>
    <t xml:space="preserve">
No PM Stated-Optional</t>
  </si>
  <si>
    <t>Pap Test</t>
  </si>
  <si>
    <t>Mammogram</t>
  </si>
  <si>
    <t>Clinical Breast Exam</t>
  </si>
  <si>
    <t>Clinical Breast Exams</t>
  </si>
  <si>
    <t>Pap Tests</t>
  </si>
  <si>
    <t>No PM Stated
Optional</t>
  </si>
  <si>
    <t xml:space="preserve">
No PM Stated-Optional</t>
  </si>
  <si>
    <t>Prostate Specific Antigen Tests (PSAs)</t>
  </si>
  <si>
    <t>Baltimore City, University of Maryland Medical System CRF/CPEST Program</t>
  </si>
  <si>
    <t>PM Projected</t>
  </si>
  <si>
    <t>Baltimore County CRF/CPEST Program</t>
  </si>
  <si>
    <t>Oral</t>
  </si>
  <si>
    <t>Oral Exam</t>
  </si>
  <si>
    <t>Digital Recal Exams (DREs)</t>
  </si>
  <si>
    <t>Cancers Declared in FY11 Grant for Education
CRC, Breast, Cervical, Prostate,  Skin</t>
  </si>
  <si>
    <t>Cancers Declared in FY11 Grant for Education
CRC, Oral</t>
  </si>
  <si>
    <t>Baltimore City, Local Health Department CRF/CPEST Program</t>
  </si>
  <si>
    <t>Cancers Declared in FY11 Grant for Screening
CRC, Oral</t>
  </si>
  <si>
    <t>Cancers Declared in FY11 Grant for Education
CRC, Prostate</t>
  </si>
  <si>
    <t>FY11 Final Performance Measures (PM) Report and Action Plan
Time Period Covered: July 1, 2010 - June 30, 2011</t>
  </si>
  <si>
    <t>Source:  CRF-CPEST BCCP Database, 05/15/2011</t>
  </si>
  <si>
    <r>
      <t xml:space="preserve">Instructions for the Action Plan:
</t>
    </r>
    <r>
      <rPr>
        <b/>
        <sz val="10"/>
        <rFont val="Times New Roman"/>
        <family val="1"/>
      </rPr>
      <t xml:space="preserve">• Review your achieved data and each FY11 Performance 
</t>
    </r>
    <r>
      <rPr>
        <b/>
        <sz val="10"/>
        <color indexed="22"/>
        <rFont val="Times New Roman"/>
        <family val="1"/>
      </rPr>
      <t>•</t>
    </r>
    <r>
      <rPr>
        <b/>
        <sz val="10"/>
        <rFont val="Times New Roman"/>
        <family val="1"/>
      </rPr>
      <t xml:space="preserve"> Measure in this FY11
• For each Assessment stating "</t>
    </r>
    <r>
      <rPr>
        <b/>
        <sz val="10"/>
        <color indexed="10"/>
        <rFont val="Times New Roman"/>
        <family val="1"/>
      </rPr>
      <t>PM NOT MET</t>
    </r>
    <r>
      <rPr>
        <b/>
        <sz val="10"/>
        <rFont val="Times New Roman"/>
        <family val="1"/>
      </rPr>
      <t xml:space="preserve">" (in bold
</t>
    </r>
    <r>
      <rPr>
        <b/>
        <sz val="10"/>
        <color indexed="22"/>
        <rFont val="Times New Roman"/>
        <family val="1"/>
      </rPr>
      <t>•</t>
    </r>
    <r>
      <rPr>
        <b/>
        <sz val="10"/>
        <rFont val="Times New Roman"/>
        <family val="1"/>
      </rPr>
      <t xml:space="preserve"> and red):
            1) Provide the reason(s)/rationale as to why each 
              </t>
    </r>
    <r>
      <rPr>
        <b/>
        <sz val="10"/>
        <color indexed="22"/>
        <rFont val="Times New Roman"/>
        <family val="1"/>
      </rPr>
      <t>•</t>
    </r>
    <r>
      <rPr>
        <b/>
        <sz val="10"/>
        <rFont val="Times New Roman"/>
        <family val="1"/>
      </rPr>
      <t xml:space="preserve"> Performance Measure was not met
            2) State the specific methods and steps planned to correct
              </t>
    </r>
    <r>
      <rPr>
        <b/>
        <sz val="10"/>
        <color indexed="22"/>
        <rFont val="Times New Roman"/>
        <family val="1"/>
      </rPr>
      <t>•</t>
    </r>
    <r>
      <rPr>
        <b/>
        <sz val="10"/>
        <rFont val="Times New Roman"/>
        <family val="1"/>
      </rPr>
      <t xml:space="preserve"> this in the future
•Submit the Action plan with Progress Report by July 31, 2011</t>
    </r>
  </si>
  <si>
    <r>
      <t>Instructions for the Action Plan:</t>
    </r>
    <r>
      <rPr>
        <b/>
        <sz val="10"/>
        <rFont val="Times New Roman"/>
        <family val="1"/>
      </rPr>
      <t xml:space="preserve">
• Review your achieved data and each FY11 Performance 
</t>
    </r>
    <r>
      <rPr>
        <b/>
        <sz val="10"/>
        <color indexed="22"/>
        <rFont val="Times New Roman"/>
        <family val="1"/>
      </rPr>
      <t>•</t>
    </r>
    <r>
      <rPr>
        <b/>
        <sz val="10"/>
        <rFont val="Times New Roman"/>
        <family val="1"/>
      </rPr>
      <t xml:space="preserve"> Measure in this FY11
• For each Assessment stating </t>
    </r>
    <r>
      <rPr>
        <b/>
        <sz val="10"/>
        <color indexed="10"/>
        <rFont val="Times New Roman"/>
        <family val="1"/>
      </rPr>
      <t>"PM NOT MET</t>
    </r>
    <r>
      <rPr>
        <b/>
        <sz val="10"/>
        <rFont val="Times New Roman"/>
        <family val="1"/>
      </rPr>
      <t xml:space="preserve">" (in bold
</t>
    </r>
    <r>
      <rPr>
        <b/>
        <sz val="10"/>
        <color indexed="22"/>
        <rFont val="Times New Roman"/>
        <family val="1"/>
      </rPr>
      <t>•</t>
    </r>
    <r>
      <rPr>
        <b/>
        <sz val="10"/>
        <rFont val="Times New Roman"/>
        <family val="1"/>
      </rPr>
      <t xml:space="preserve"> and red):
            1) Provide the reason(s)/rationale as to why each 
              </t>
    </r>
    <r>
      <rPr>
        <b/>
        <sz val="10"/>
        <color indexed="22"/>
        <rFont val="Times New Roman"/>
        <family val="1"/>
      </rPr>
      <t>•</t>
    </r>
    <r>
      <rPr>
        <b/>
        <sz val="10"/>
        <rFont val="Times New Roman"/>
        <family val="1"/>
      </rPr>
      <t xml:space="preserve"> Performance Measure was not met
            2) State the specific methods and steps planned to correct
              </t>
    </r>
    <r>
      <rPr>
        <b/>
        <sz val="10"/>
        <color indexed="22"/>
        <rFont val="Times New Roman"/>
        <family val="1"/>
      </rPr>
      <t>•</t>
    </r>
    <r>
      <rPr>
        <b/>
        <sz val="10"/>
        <rFont val="Times New Roman"/>
        <family val="1"/>
      </rPr>
      <t xml:space="preserve"> this in the future
•Submit the Action plan with Progress Report by July 31, 2011</t>
    </r>
  </si>
  <si>
    <r>
      <t>Instructions for the Action Plan:</t>
    </r>
    <r>
      <rPr>
        <b/>
        <sz val="10"/>
        <rFont val="Times New Roman"/>
        <family val="1"/>
      </rPr>
      <t xml:space="preserve">
• Review your achieved data and each FY11 Performance 
</t>
    </r>
    <r>
      <rPr>
        <b/>
        <sz val="10"/>
        <color indexed="22"/>
        <rFont val="Times New Roman"/>
        <family val="1"/>
      </rPr>
      <t xml:space="preserve">• </t>
    </r>
    <r>
      <rPr>
        <b/>
        <sz val="10"/>
        <rFont val="Times New Roman"/>
        <family val="1"/>
      </rPr>
      <t>Measure in this FY11
• For each Assessment stating "</t>
    </r>
    <r>
      <rPr>
        <b/>
        <sz val="10"/>
        <color indexed="10"/>
        <rFont val="Times New Roman"/>
        <family val="1"/>
      </rPr>
      <t>PM NOT MET</t>
    </r>
    <r>
      <rPr>
        <b/>
        <sz val="10"/>
        <rFont val="Times New Roman"/>
        <family val="1"/>
      </rPr>
      <t xml:space="preserve">" (in bold
</t>
    </r>
    <r>
      <rPr>
        <b/>
        <sz val="10"/>
        <color indexed="22"/>
        <rFont val="Times New Roman"/>
        <family val="1"/>
      </rPr>
      <t>•</t>
    </r>
    <r>
      <rPr>
        <b/>
        <sz val="10"/>
        <rFont val="Times New Roman"/>
        <family val="1"/>
      </rPr>
      <t xml:space="preserve"> and red):
            1) Provide the reason(s)/rationale as to why each 
              </t>
    </r>
    <r>
      <rPr>
        <b/>
        <sz val="10"/>
        <color indexed="22"/>
        <rFont val="Times New Roman"/>
        <family val="1"/>
      </rPr>
      <t>•</t>
    </r>
    <r>
      <rPr>
        <b/>
        <sz val="10"/>
        <rFont val="Times New Roman"/>
        <family val="1"/>
      </rPr>
      <t xml:space="preserve"> Performance Measure was not met
            2) State the specific methods and steps planned to correct
             </t>
    </r>
    <r>
      <rPr>
        <b/>
        <sz val="10"/>
        <color indexed="22"/>
        <rFont val="Times New Roman"/>
        <family val="1"/>
      </rPr>
      <t xml:space="preserve"> •</t>
    </r>
    <r>
      <rPr>
        <b/>
        <sz val="10"/>
        <rFont val="Times New Roman"/>
        <family val="1"/>
      </rPr>
      <t xml:space="preserve"> this in the future
•Submit the Action plan with Progress Report by July 31, 2011</t>
    </r>
  </si>
  <si>
    <r>
      <t>Instructions for the Action Plan:</t>
    </r>
    <r>
      <rPr>
        <b/>
        <sz val="10"/>
        <rFont val="Times New Roman"/>
        <family val="1"/>
      </rPr>
      <t xml:space="preserve">
• Review your achieved data and each FY11 Performance 
</t>
    </r>
    <r>
      <rPr>
        <b/>
        <sz val="10"/>
        <color indexed="22"/>
        <rFont val="Times New Roman"/>
        <family val="1"/>
      </rPr>
      <t>•</t>
    </r>
    <r>
      <rPr>
        <b/>
        <sz val="10"/>
        <rFont val="Times New Roman"/>
        <family val="1"/>
      </rPr>
      <t xml:space="preserve"> Measure in this FY11
• For each Assessment stating "</t>
    </r>
    <r>
      <rPr>
        <b/>
        <sz val="10"/>
        <color indexed="10"/>
        <rFont val="Times New Roman"/>
        <family val="1"/>
      </rPr>
      <t>PM NOT MET</t>
    </r>
    <r>
      <rPr>
        <b/>
        <sz val="10"/>
        <rFont val="Times New Roman"/>
        <family val="1"/>
      </rPr>
      <t xml:space="preserve">" (in bold
</t>
    </r>
    <r>
      <rPr>
        <b/>
        <sz val="10"/>
        <color indexed="22"/>
        <rFont val="Times New Roman"/>
        <family val="1"/>
      </rPr>
      <t>•</t>
    </r>
    <r>
      <rPr>
        <b/>
        <sz val="10"/>
        <rFont val="Times New Roman"/>
        <family val="1"/>
      </rPr>
      <t xml:space="preserve"> and red):
            1) Provide the reason(s)/rationale as to why each 
             </t>
    </r>
    <r>
      <rPr>
        <b/>
        <sz val="10"/>
        <color indexed="22"/>
        <rFont val="Times New Roman"/>
        <family val="1"/>
      </rPr>
      <t xml:space="preserve"> •</t>
    </r>
    <r>
      <rPr>
        <b/>
        <sz val="10"/>
        <rFont val="Times New Roman"/>
        <family val="1"/>
      </rPr>
      <t xml:space="preserve"> Performance Measure was not met
            2) State the specific methods and steps planned to correct
             </t>
    </r>
    <r>
      <rPr>
        <b/>
        <sz val="10"/>
        <color indexed="22"/>
        <rFont val="Times New Roman"/>
        <family val="1"/>
      </rPr>
      <t xml:space="preserve"> •</t>
    </r>
    <r>
      <rPr>
        <b/>
        <sz val="10"/>
        <rFont val="Times New Roman"/>
        <family val="1"/>
      </rPr>
      <t xml:space="preserve"> this in the future
•Submit the Action plan with Progress Report by July 31, 2011</t>
    </r>
  </si>
  <si>
    <r>
      <t>Instructions for the Action Plan:</t>
    </r>
    <r>
      <rPr>
        <b/>
        <sz val="10"/>
        <rFont val="Times New Roman"/>
        <family val="1"/>
      </rPr>
      <t xml:space="preserve">
• Review your achieved data and each FY11 Performance 
</t>
    </r>
    <r>
      <rPr>
        <b/>
        <sz val="10"/>
        <color indexed="22"/>
        <rFont val="Times New Roman"/>
        <family val="1"/>
      </rPr>
      <t>•</t>
    </r>
    <r>
      <rPr>
        <b/>
        <sz val="10"/>
        <rFont val="Times New Roman"/>
        <family val="1"/>
      </rPr>
      <t xml:space="preserve"> Measure in this FY11
• For each Assessment stating "</t>
    </r>
    <r>
      <rPr>
        <b/>
        <sz val="10"/>
        <color indexed="10"/>
        <rFont val="Times New Roman"/>
        <family val="1"/>
      </rPr>
      <t>PM NOT MET</t>
    </r>
    <r>
      <rPr>
        <b/>
        <sz val="10"/>
        <rFont val="Times New Roman"/>
        <family val="1"/>
      </rPr>
      <t xml:space="preserve">" (in bold
</t>
    </r>
    <r>
      <rPr>
        <b/>
        <sz val="10"/>
        <color indexed="22"/>
        <rFont val="Times New Roman"/>
        <family val="1"/>
      </rPr>
      <t>•</t>
    </r>
    <r>
      <rPr>
        <b/>
        <sz val="10"/>
        <rFont val="Times New Roman"/>
        <family val="1"/>
      </rPr>
      <t xml:space="preserve"> and red):
            1) Provide the reason(s)/rationale as to why each 
              </t>
    </r>
    <r>
      <rPr>
        <b/>
        <sz val="10"/>
        <color indexed="22"/>
        <rFont val="Times New Roman"/>
        <family val="1"/>
      </rPr>
      <t>•</t>
    </r>
    <r>
      <rPr>
        <b/>
        <sz val="10"/>
        <rFont val="Times New Roman"/>
        <family val="1"/>
      </rPr>
      <t xml:space="preserve"> Performance Measure was not met
            2) State the specific methods and steps planned to correct
             </t>
    </r>
    <r>
      <rPr>
        <b/>
        <sz val="10"/>
        <color indexed="22"/>
        <rFont val="Times New Roman"/>
        <family val="1"/>
      </rPr>
      <t xml:space="preserve"> •</t>
    </r>
    <r>
      <rPr>
        <b/>
        <sz val="10"/>
        <rFont val="Times New Roman"/>
        <family val="1"/>
      </rPr>
      <t xml:space="preserve"> this in the future
•Submit the Action plan with Progress Report by July 31, 2011</t>
    </r>
  </si>
  <si>
    <r>
      <t>Instructions for the Action Plan:</t>
    </r>
    <r>
      <rPr>
        <b/>
        <sz val="10"/>
        <rFont val="Times New Roman"/>
        <family val="1"/>
      </rPr>
      <t xml:space="preserve">
• Review your achieved data and each FY11 Performance 
</t>
    </r>
    <r>
      <rPr>
        <b/>
        <sz val="10"/>
        <color indexed="22"/>
        <rFont val="Times New Roman"/>
        <family val="1"/>
      </rPr>
      <t>•</t>
    </r>
    <r>
      <rPr>
        <b/>
        <sz val="10"/>
        <rFont val="Times New Roman"/>
        <family val="1"/>
      </rPr>
      <t xml:space="preserve"> Measure in this FY11
• For each Assessment stating "</t>
    </r>
    <r>
      <rPr>
        <b/>
        <sz val="10"/>
        <color indexed="10"/>
        <rFont val="Times New Roman"/>
        <family val="1"/>
      </rPr>
      <t>PM NOT MET</t>
    </r>
    <r>
      <rPr>
        <b/>
        <sz val="10"/>
        <rFont val="Times New Roman"/>
        <family val="1"/>
      </rPr>
      <t xml:space="preserve">" (in bold
</t>
    </r>
    <r>
      <rPr>
        <b/>
        <sz val="10"/>
        <color indexed="22"/>
        <rFont val="Times New Roman"/>
        <family val="1"/>
      </rPr>
      <t>•</t>
    </r>
    <r>
      <rPr>
        <b/>
        <sz val="10"/>
        <rFont val="Times New Roman"/>
        <family val="1"/>
      </rPr>
      <t xml:space="preserve"> and red):
            1) Provide the reason(s)/rationale as to why each 
              </t>
    </r>
    <r>
      <rPr>
        <b/>
        <sz val="10"/>
        <color indexed="22"/>
        <rFont val="Times New Roman"/>
        <family val="1"/>
      </rPr>
      <t>•</t>
    </r>
    <r>
      <rPr>
        <b/>
        <sz val="10"/>
        <rFont val="Times New Roman"/>
        <family val="1"/>
      </rPr>
      <t xml:space="preserve"> Performance Measure was not met
            2) State the specific methods and steps planned to correct
              </t>
    </r>
    <r>
      <rPr>
        <b/>
        <sz val="10"/>
        <color indexed="22"/>
        <rFont val="Times New Roman"/>
        <family val="1"/>
      </rPr>
      <t>•</t>
    </r>
    <r>
      <rPr>
        <b/>
        <sz val="10"/>
        <rFont val="Times New Roman"/>
        <family val="1"/>
      </rPr>
      <t xml:space="preserve"> this in the future
•Submit the Action plan with Progress Report by July 31, 2011</t>
    </r>
  </si>
  <si>
    <t>*FY11 Assessment indicates whether the PM was met, or not met within 10% of the projection for education and within 5% of the projection for the screening procedures, is not stated (optional), or is not declared as a cancer in the grant, as compared to the number achieved for FY11.</t>
  </si>
  <si>
    <t>Source:  Cancer Client Database (CDB), C-CoP 07/18/2011</t>
  </si>
  <si>
    <t>Source: Cancer Education Database (EDB), Form 1 - F1/S2 and Form 2 - F2/S2 Reports, 07/18/2011</t>
  </si>
  <si>
    <t>Source:  Cancer Client Database (CDB), C-CoP, O-CoP, 07/18/2011</t>
  </si>
  <si>
    <t>Source:  Cancer Client Database (CDB) C-CoP  07/18/2011</t>
  </si>
  <si>
    <t>Source:  Cancer Client Database (CDB), C-CoP, 07/18/2011</t>
  </si>
  <si>
    <t>Source:  Cancer Client Database (CDB), 07/18/2011</t>
  </si>
  <si>
    <t xml:space="preserve">Source: Cancer Education Database (EDB), Form 1 - F1/S2 and Form 2 - F2/S2 Reports, 07/18/2011 </t>
  </si>
  <si>
    <t>Source:  Cancer Client Database (CDB), C-CoP, P-CoP, 07/18/2011</t>
  </si>
  <si>
    <t>Not Declared in Grant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</si>
</sst>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0.0000"/>
    <numFmt numFmtId="171" formatCode="0.000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b/>
      <sz val="10"/>
      <color indexed="10"/>
      <name val="Arial"/>
      <family val="2"/>
    </font>
    <font>
      <b/>
      <sz val="8"/>
      <name val="Arial"/>
      <family val="0"/>
    </font>
    <font>
      <sz val="10"/>
      <color indexed="9"/>
      <name val="Arial"/>
      <family val="0"/>
    </font>
    <font>
      <b/>
      <sz val="10"/>
      <color indexed="22"/>
      <name val="Arial"/>
      <family val="2"/>
    </font>
    <font>
      <sz val="12"/>
      <name val="Times New Roman"/>
      <family val="1"/>
    </font>
    <font>
      <b/>
      <sz val="8"/>
      <color indexed="22"/>
      <name val="Arial"/>
      <family val="2"/>
    </font>
    <font>
      <b/>
      <sz val="8"/>
      <name val="Tahoma"/>
      <family val="0"/>
    </font>
    <font>
      <b/>
      <sz val="10"/>
      <color indexed="55"/>
      <name val="Arial"/>
      <family val="2"/>
    </font>
    <font>
      <b/>
      <u val="single"/>
      <sz val="10"/>
      <name val="Times New Roman"/>
      <family val="1"/>
    </font>
    <font>
      <b/>
      <sz val="10"/>
      <color indexed="22"/>
      <name val="Times New Roman"/>
      <family val="1"/>
    </font>
    <font>
      <b/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3" fontId="0" fillId="0" borderId="1" xfId="0" applyNumberForma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3" fontId="0" fillId="2" borderId="1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 vertical="top" wrapText="1"/>
    </xf>
    <xf numFmtId="0" fontId="5" fillId="2" borderId="1" xfId="0" applyFont="1" applyFill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ill="1" applyAlignment="1">
      <alignment/>
    </xf>
    <xf numFmtId="0" fontId="5" fillId="0" borderId="6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3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8" xfId="0" applyBorder="1" applyAlignment="1">
      <alignment/>
    </xf>
    <xf numFmtId="0" fontId="5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2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5" fillId="0" borderId="5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9" fontId="0" fillId="0" borderId="1" xfId="22" applyBorder="1" applyAlignment="1">
      <alignment horizontal="center"/>
    </xf>
    <xf numFmtId="169" fontId="9" fillId="0" borderId="9" xfId="0" applyNumberFormat="1" applyFont="1" applyBorder="1" applyAlignment="1">
      <alignment horizontal="center" vertical="center" wrapText="1"/>
    </xf>
    <xf numFmtId="9" fontId="0" fillId="0" borderId="1" xfId="22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9" fontId="0" fillId="0" borderId="1" xfId="22" applyFont="1" applyBorder="1" applyAlignment="1">
      <alignment horizontal="center"/>
    </xf>
    <xf numFmtId="0" fontId="12" fillId="0" borderId="5" xfId="0" applyFont="1" applyBorder="1" applyAlignment="1">
      <alignment vertical="center" wrapText="1"/>
    </xf>
    <xf numFmtId="0" fontId="0" fillId="0" borderId="6" xfId="0" applyFont="1" applyBorder="1" applyAlignment="1">
      <alignment/>
    </xf>
    <xf numFmtId="0" fontId="14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10" xfId="0" applyFont="1" applyBorder="1" applyAlignment="1">
      <alignment horizontal="left" wrapText="1"/>
    </xf>
    <xf numFmtId="9" fontId="0" fillId="0" borderId="10" xfId="22" applyBorder="1" applyAlignment="1">
      <alignment horizontal="center"/>
    </xf>
    <xf numFmtId="0" fontId="0" fillId="0" borderId="5" xfId="0" applyFont="1" applyBorder="1" applyAlignment="1">
      <alignment horizontal="left"/>
    </xf>
    <xf numFmtId="3" fontId="0" fillId="0" borderId="5" xfId="0" applyNumberFormat="1" applyBorder="1" applyAlignment="1">
      <alignment horizontal="center"/>
    </xf>
    <xf numFmtId="0" fontId="0" fillId="0" borderId="2" xfId="0" applyFont="1" applyBorder="1" applyAlignment="1">
      <alignment/>
    </xf>
    <xf numFmtId="0" fontId="9" fillId="0" borderId="7" xfId="0" applyFont="1" applyBorder="1" applyAlignment="1">
      <alignment vertical="center" wrapText="1"/>
    </xf>
    <xf numFmtId="0" fontId="0" fillId="0" borderId="12" xfId="0" applyBorder="1" applyAlignment="1">
      <alignment horizontal="left" vertical="top" wrapText="1"/>
    </xf>
    <xf numFmtId="0" fontId="9" fillId="0" borderId="0" xfId="0" applyFont="1" applyBorder="1" applyAlignment="1">
      <alignment vertical="center" wrapText="1"/>
    </xf>
    <xf numFmtId="0" fontId="0" fillId="0" borderId="7" xfId="0" applyFont="1" applyBorder="1" applyAlignment="1">
      <alignment/>
    </xf>
    <xf numFmtId="0" fontId="16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3" fontId="0" fillId="0" borderId="1" xfId="0" applyNumberFormat="1" applyFill="1" applyBorder="1" applyAlignment="1">
      <alignment horizontal="center"/>
    </xf>
    <xf numFmtId="9" fontId="11" fillId="0" borderId="1" xfId="22" applyFont="1" applyBorder="1" applyAlignment="1">
      <alignment horizontal="center"/>
    </xf>
    <xf numFmtId="0" fontId="0" fillId="0" borderId="7" xfId="0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5" fillId="2" borderId="7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5" fillId="0" borderId="5" xfId="0" applyFont="1" applyBorder="1" applyAlignment="1">
      <alignment horizontal="left" vertical="distributed" wrapText="1" indent="1"/>
    </xf>
    <xf numFmtId="0" fontId="5" fillId="2" borderId="8" xfId="0" applyFont="1" applyFill="1" applyBorder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0" fillId="0" borderId="9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/>
    </xf>
    <xf numFmtId="0" fontId="17" fillId="2" borderId="10" xfId="0" applyFont="1" applyFill="1" applyBorder="1" applyAlignment="1">
      <alignment horizontal="left" vertical="distributed" wrapText="1" indent="1"/>
    </xf>
    <xf numFmtId="0" fontId="10" fillId="0" borderId="5" xfId="0" applyFont="1" applyBorder="1" applyAlignment="1">
      <alignment horizontal="left" vertical="distributed" wrapText="1" inden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left" vertical="distributed" wrapText="1"/>
    </xf>
    <xf numFmtId="0" fontId="5" fillId="0" borderId="5" xfId="0" applyFont="1" applyBorder="1" applyAlignment="1">
      <alignment horizontal="left" vertical="distributed" wrapText="1"/>
    </xf>
    <xf numFmtId="0" fontId="13" fillId="0" borderId="10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left" vertical="distributed" wrapText="1"/>
    </xf>
    <xf numFmtId="0" fontId="0" fillId="0" borderId="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" xfId="21"/>
    <cellStyle name="Percent" xfId="2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23"/>
  <sheetViews>
    <sheetView view="pageBreakPreview" zoomScaleNormal="85" zoomScaleSheetLayoutView="100" workbookViewId="0" topLeftCell="A25">
      <selection activeCell="G13" sqref="G13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6.57421875" style="0" customWidth="1"/>
  </cols>
  <sheetData>
    <row r="1" spans="1:5" ht="39.75" customHeight="1">
      <c r="A1" s="102" t="s">
        <v>57</v>
      </c>
      <c r="B1" s="102"/>
      <c r="C1" s="102"/>
      <c r="D1" s="102"/>
      <c r="E1" s="15"/>
    </row>
    <row r="2" spans="1:4" ht="15.75">
      <c r="A2" s="103" t="s">
        <v>23</v>
      </c>
      <c r="B2" s="104"/>
      <c r="C2" s="104"/>
      <c r="D2" s="105"/>
    </row>
    <row r="3" spans="1:7" ht="60" customHeight="1">
      <c r="A3" s="106" t="s">
        <v>0</v>
      </c>
      <c r="B3" s="107"/>
      <c r="C3" s="108"/>
      <c r="D3" s="109" t="s">
        <v>59</v>
      </c>
      <c r="G3" s="111"/>
    </row>
    <row r="4" spans="1:7" ht="84.75" customHeight="1">
      <c r="A4" s="106" t="s">
        <v>1</v>
      </c>
      <c r="B4" s="107"/>
      <c r="C4" s="108"/>
      <c r="D4" s="110"/>
      <c r="G4" s="111"/>
    </row>
    <row r="5" ht="6.75" customHeight="1"/>
    <row r="6" spans="1:4" ht="12.75">
      <c r="A6" s="95" t="s">
        <v>19</v>
      </c>
      <c r="B6" s="96"/>
      <c r="C6" s="96"/>
      <c r="D6" s="97"/>
    </row>
    <row r="7" spans="1:4" ht="12.75">
      <c r="A7" s="2" t="s">
        <v>12</v>
      </c>
      <c r="B7" s="3" t="s">
        <v>2</v>
      </c>
      <c r="C7" s="3" t="s">
        <v>3</v>
      </c>
      <c r="D7" s="4" t="s">
        <v>18</v>
      </c>
    </row>
    <row r="8" spans="1:4" ht="53.25" customHeight="1">
      <c r="A8" s="5" t="s">
        <v>13</v>
      </c>
      <c r="B8" s="6">
        <v>1329</v>
      </c>
      <c r="C8" s="100" t="str">
        <f>IF(AND(B8&gt;=B9-C10),"MET PM",IF(AND(B8&lt;=(B9-C10)),"PM NOT MET"))</f>
        <v>MET PM</v>
      </c>
      <c r="D8" s="92"/>
    </row>
    <row r="9" spans="1:4" ht="26.25" customHeight="1">
      <c r="A9" s="42" t="s">
        <v>47</v>
      </c>
      <c r="B9" s="6">
        <f>B11</f>
        <v>606</v>
      </c>
      <c r="C9" s="101"/>
      <c r="D9" s="92"/>
    </row>
    <row r="10" spans="1:4" ht="26.25" customHeight="1" hidden="1">
      <c r="A10" s="42"/>
      <c r="B10" s="51">
        <v>0.1</v>
      </c>
      <c r="C10" s="54">
        <f>B9*B10</f>
        <v>60.6</v>
      </c>
      <c r="D10" s="92"/>
    </row>
    <row r="11" spans="1:4" ht="26.25" customHeight="1">
      <c r="A11" s="5" t="s">
        <v>14</v>
      </c>
      <c r="B11" s="6">
        <v>606</v>
      </c>
      <c r="C11" s="50"/>
      <c r="D11" s="93"/>
    </row>
    <row r="12" spans="1:2" ht="12.75">
      <c r="A12" s="7"/>
      <c r="B12" s="1"/>
    </row>
    <row r="13" spans="1:4" ht="12.75">
      <c r="A13" s="95" t="s">
        <v>20</v>
      </c>
      <c r="B13" s="96"/>
      <c r="C13" s="96"/>
      <c r="D13" s="97"/>
    </row>
    <row r="14" spans="1:4" ht="12.75">
      <c r="A14" s="2" t="s">
        <v>12</v>
      </c>
      <c r="B14" s="3" t="s">
        <v>2</v>
      </c>
      <c r="C14" s="3" t="s">
        <v>3</v>
      </c>
      <c r="D14" s="4" t="s">
        <v>18</v>
      </c>
    </row>
    <row r="15" spans="1:4" ht="53.25" customHeight="1">
      <c r="A15" s="5" t="s">
        <v>13</v>
      </c>
      <c r="B15" s="6">
        <v>331</v>
      </c>
      <c r="C15" s="100" t="str">
        <f>IF(AND(B15&gt;=B16-C17),"MET PM",IF(AND(B15&lt;=(B16-C17)),"PM NOT MET"))</f>
        <v>MET PM</v>
      </c>
      <c r="D15" s="98"/>
    </row>
    <row r="16" spans="1:4" ht="26.25" customHeight="1">
      <c r="A16" s="42" t="s">
        <v>47</v>
      </c>
      <c r="B16" s="6">
        <f>B18</f>
        <v>125</v>
      </c>
      <c r="C16" s="101"/>
      <c r="D16" s="98"/>
    </row>
    <row r="17" spans="1:4" ht="12.75" customHeight="1" hidden="1">
      <c r="A17" s="42"/>
      <c r="B17" s="51">
        <v>0.1</v>
      </c>
      <c r="C17" s="54">
        <f>B16*B17</f>
        <v>12.5</v>
      </c>
      <c r="D17" s="98"/>
    </row>
    <row r="18" spans="1:4" ht="26.25" customHeight="1">
      <c r="A18" s="5" t="s">
        <v>14</v>
      </c>
      <c r="B18" s="6">
        <v>125</v>
      </c>
      <c r="C18" s="43"/>
      <c r="D18" s="99"/>
    </row>
    <row r="19" ht="12.75">
      <c r="A19" s="9"/>
    </row>
    <row r="20" spans="1:4" ht="12.75">
      <c r="A20" s="95" t="s">
        <v>21</v>
      </c>
      <c r="B20" s="96"/>
      <c r="C20" s="96"/>
      <c r="D20" s="97"/>
    </row>
    <row r="21" spans="1:4" ht="12.75">
      <c r="A21" s="11" t="s">
        <v>12</v>
      </c>
      <c r="B21" s="3" t="s">
        <v>2</v>
      </c>
      <c r="C21" s="3" t="s">
        <v>3</v>
      </c>
      <c r="D21" s="4" t="s">
        <v>18</v>
      </c>
    </row>
    <row r="22" spans="1:4" ht="53.25" customHeight="1">
      <c r="A22" s="8" t="s">
        <v>13</v>
      </c>
      <c r="B22" s="6">
        <v>700219</v>
      </c>
      <c r="C22" s="100" t="str">
        <f>IF(AND(B22&gt;=B23-C24),"MET PM",IF(AND(B22&lt;=(B23-C24)),"PM NOT MET"))</f>
        <v>MET PM</v>
      </c>
      <c r="D22" s="98"/>
    </row>
    <row r="23" spans="1:4" ht="26.25" customHeight="1">
      <c r="A23" s="42" t="s">
        <v>47</v>
      </c>
      <c r="B23" s="6">
        <f>B25</f>
        <v>132373</v>
      </c>
      <c r="C23" s="101"/>
      <c r="D23" s="98"/>
    </row>
    <row r="24" spans="1:4" ht="26.25" customHeight="1" hidden="1">
      <c r="A24" s="42"/>
      <c r="B24" s="51">
        <v>0.1</v>
      </c>
      <c r="C24" s="54">
        <f>B23*B24</f>
        <v>13237.300000000001</v>
      </c>
      <c r="D24" s="98"/>
    </row>
    <row r="25" spans="1:4" ht="26.25" customHeight="1">
      <c r="A25" s="8" t="s">
        <v>14</v>
      </c>
      <c r="B25" s="6">
        <v>132373</v>
      </c>
      <c r="C25" s="50"/>
      <c r="D25" s="99"/>
    </row>
    <row r="26" ht="12.75">
      <c r="A26" s="12"/>
    </row>
    <row r="27" spans="1:4" ht="12.75">
      <c r="A27" s="95" t="s">
        <v>22</v>
      </c>
      <c r="B27" s="96"/>
      <c r="C27" s="96"/>
      <c r="D27" s="97"/>
    </row>
    <row r="28" spans="1:4" ht="12.75">
      <c r="A28" s="11" t="s">
        <v>12</v>
      </c>
      <c r="B28" s="3" t="s">
        <v>2</v>
      </c>
      <c r="C28" s="3" t="s">
        <v>3</v>
      </c>
      <c r="D28" s="4" t="s">
        <v>18</v>
      </c>
    </row>
    <row r="29" spans="1:4" ht="53.25" customHeight="1">
      <c r="A29" s="8" t="s">
        <v>13</v>
      </c>
      <c r="B29" s="6">
        <v>1285</v>
      </c>
      <c r="C29" s="100" t="str">
        <f>IF(AND(B29&gt;=B30-C31),"MET PM",IF(AND(B29&lt;=(B30-C31)),"PM NOT MET"))</f>
        <v>MET PM</v>
      </c>
      <c r="D29" s="98"/>
    </row>
    <row r="30" spans="1:4" ht="26.25" customHeight="1">
      <c r="A30" s="42" t="s">
        <v>47</v>
      </c>
      <c r="B30" s="45">
        <f>B32</f>
        <v>378</v>
      </c>
      <c r="C30" s="101"/>
      <c r="D30" s="98"/>
    </row>
    <row r="31" spans="1:4" ht="26.25" customHeight="1" hidden="1">
      <c r="A31" s="42"/>
      <c r="B31" s="51">
        <v>0.1</v>
      </c>
      <c r="C31" s="54">
        <f>B30*B31</f>
        <v>37.800000000000004</v>
      </c>
      <c r="D31" s="98"/>
    </row>
    <row r="32" spans="1:4" ht="26.25" customHeight="1">
      <c r="A32" s="8" t="s">
        <v>14</v>
      </c>
      <c r="B32" s="6">
        <v>378</v>
      </c>
      <c r="C32" s="50"/>
      <c r="D32" s="99"/>
    </row>
    <row r="33" ht="12.75">
      <c r="A33" s="12"/>
    </row>
    <row r="34" spans="1:4" ht="12.75">
      <c r="A34" s="94" t="s">
        <v>67</v>
      </c>
      <c r="B34" s="94"/>
      <c r="C34" s="94"/>
      <c r="D34" s="94"/>
    </row>
    <row r="35" ht="12.75">
      <c r="A35" s="12"/>
    </row>
    <row r="36" spans="1:4" ht="12.75">
      <c r="A36" s="95" t="s">
        <v>15</v>
      </c>
      <c r="B36" s="96"/>
      <c r="C36" s="96"/>
      <c r="D36" s="97"/>
    </row>
    <row r="37" spans="1:4" ht="12.75">
      <c r="A37" s="11" t="s">
        <v>12</v>
      </c>
      <c r="B37" s="3" t="s">
        <v>2</v>
      </c>
      <c r="C37" s="3" t="s">
        <v>3</v>
      </c>
      <c r="D37" s="4" t="s">
        <v>18</v>
      </c>
    </row>
    <row r="38" spans="1:4" ht="53.25" customHeight="1">
      <c r="A38" s="14" t="s">
        <v>13</v>
      </c>
      <c r="B38" s="6">
        <v>85</v>
      </c>
      <c r="C38" s="100" t="str">
        <f>IF(AND(B38&gt;=B39-C40),"MET PM",IF(AND(B38&lt;=(B39-C40)),"PM NOT MET"))</f>
        <v>MET PM</v>
      </c>
      <c r="D38" s="98"/>
    </row>
    <row r="39" spans="1:4" ht="26.25" customHeight="1">
      <c r="A39" s="42" t="s">
        <v>47</v>
      </c>
      <c r="B39" s="6">
        <f>B41</f>
        <v>85</v>
      </c>
      <c r="C39" s="101"/>
      <c r="D39" s="98"/>
    </row>
    <row r="40" spans="1:4" ht="26.25" customHeight="1" hidden="1">
      <c r="A40" s="42"/>
      <c r="B40" s="51">
        <v>0.05</v>
      </c>
      <c r="C40" s="47">
        <f>B40*B39</f>
        <v>4.25</v>
      </c>
      <c r="D40" s="98"/>
    </row>
    <row r="41" spans="1:4" ht="26.25" customHeight="1">
      <c r="A41" s="14" t="s">
        <v>14</v>
      </c>
      <c r="B41" s="6">
        <v>85</v>
      </c>
      <c r="C41" s="56"/>
      <c r="D41" s="99"/>
    </row>
    <row r="42" ht="12.75">
      <c r="A42" s="12"/>
    </row>
    <row r="43" spans="1:4" ht="12.75">
      <c r="A43" s="94" t="s">
        <v>66</v>
      </c>
      <c r="B43" s="94"/>
      <c r="C43" s="94"/>
      <c r="D43" s="94"/>
    </row>
    <row r="44" ht="12.75">
      <c r="A44" s="12"/>
    </row>
    <row r="45" spans="1:4" ht="40.5" customHeight="1">
      <c r="A45" s="91" t="s">
        <v>65</v>
      </c>
      <c r="B45" s="91"/>
      <c r="C45" s="91"/>
      <c r="D45" s="91"/>
    </row>
    <row r="123" spans="1:4" ht="12.75">
      <c r="A123" s="12"/>
      <c r="B123" s="12"/>
      <c r="C123" s="12"/>
      <c r="D123" s="12"/>
    </row>
  </sheetData>
  <sheetProtection/>
  <protectedRanges>
    <protectedRange sqref="D8 D15 D22 D29" name="Range1"/>
    <protectedRange sqref="D38" name="Range1_1"/>
  </protectedRanges>
  <mergeCells count="24">
    <mergeCell ref="C22:C23"/>
    <mergeCell ref="C29:C30"/>
    <mergeCell ref="G3:G4"/>
    <mergeCell ref="A27:D27"/>
    <mergeCell ref="D29:D32"/>
    <mergeCell ref="D15:D18"/>
    <mergeCell ref="A20:D20"/>
    <mergeCell ref="D22:D25"/>
    <mergeCell ref="A6:D6"/>
    <mergeCell ref="A1:D1"/>
    <mergeCell ref="A2:D2"/>
    <mergeCell ref="A3:C3"/>
    <mergeCell ref="A4:C4"/>
    <mergeCell ref="D3:D4"/>
    <mergeCell ref="A45:D45"/>
    <mergeCell ref="D8:D11"/>
    <mergeCell ref="A43:D43"/>
    <mergeCell ref="A34:D34"/>
    <mergeCell ref="A36:D36"/>
    <mergeCell ref="D38:D41"/>
    <mergeCell ref="C38:C39"/>
    <mergeCell ref="C8:C9"/>
    <mergeCell ref="A13:D13"/>
    <mergeCell ref="C15:C16"/>
  </mergeCells>
  <conditionalFormatting sqref="C8:C9 C15:C16 C22:C23 C29:C30 C38:C39">
    <cfRule type="cellIs" priority="1" dxfId="0" operator="equal" stopIfTrue="1">
      <formula>"PM NOT MET"</formula>
    </cfRule>
  </conditionalFormatting>
  <printOptions/>
  <pageMargins left="0.33" right="0.4" top="0.52" bottom="0.72" header="0.5" footer="0.5"/>
  <pageSetup horizontalDpi="600" verticalDpi="600" orientation="portrait" scale="96" r:id="rId1"/>
  <headerFooter alignWithMargins="0">
    <oddFooter>&amp;L&amp;9 07/20/2011 &amp;A&amp;R&amp;9CCSC HOM 11-36 Page &amp;P of &amp;N</oddFooter>
  </headerFooter>
  <rowBreaks count="1" manualBreakCount="1">
    <brk id="2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E155"/>
  <sheetViews>
    <sheetView view="pageBreakPreview" zoomScaleNormal="115" zoomScaleSheetLayoutView="100" workbookViewId="0" topLeftCell="A1">
      <selection activeCell="B49" sqref="B49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</cols>
  <sheetData>
    <row r="1" spans="1:5" ht="39.75" customHeight="1">
      <c r="A1" s="102" t="s">
        <v>57</v>
      </c>
      <c r="B1" s="102"/>
      <c r="C1" s="102"/>
      <c r="D1" s="102"/>
      <c r="E1" s="15"/>
    </row>
    <row r="2" spans="1:4" ht="15.75">
      <c r="A2" s="103" t="s">
        <v>29</v>
      </c>
      <c r="B2" s="104"/>
      <c r="C2" s="104"/>
      <c r="D2" s="105"/>
    </row>
    <row r="3" spans="1:4" ht="60" customHeight="1">
      <c r="A3" s="106" t="s">
        <v>56</v>
      </c>
      <c r="B3" s="107"/>
      <c r="C3" s="108"/>
      <c r="D3" s="133" t="s">
        <v>62</v>
      </c>
    </row>
    <row r="4" spans="1:4" ht="84.75" customHeight="1">
      <c r="A4" s="106" t="s">
        <v>7</v>
      </c>
      <c r="B4" s="107"/>
      <c r="C4" s="108"/>
      <c r="D4" s="134"/>
    </row>
    <row r="5" ht="6.75" customHeight="1"/>
    <row r="6" spans="1:4" ht="12.75">
      <c r="A6" s="95" t="s">
        <v>19</v>
      </c>
      <c r="B6" s="96"/>
      <c r="C6" s="96"/>
      <c r="D6" s="97"/>
    </row>
    <row r="7" spans="1:4" ht="12.75">
      <c r="A7" s="2" t="s">
        <v>12</v>
      </c>
      <c r="B7" s="3" t="s">
        <v>2</v>
      </c>
      <c r="C7" s="3" t="s">
        <v>3</v>
      </c>
      <c r="D7" s="4" t="s">
        <v>18</v>
      </c>
    </row>
    <row r="8" spans="1:4" ht="53.25" customHeight="1">
      <c r="A8" s="5" t="s">
        <v>13</v>
      </c>
      <c r="B8" s="6">
        <v>1610</v>
      </c>
      <c r="C8" s="100" t="str">
        <f>IF(AND(B8&gt;=B9-C10),"MET PM",IF(AND(B8&lt;=(B9-C10)),"PM NOT MET"))</f>
        <v>MET PM</v>
      </c>
      <c r="D8" s="98"/>
    </row>
    <row r="9" spans="1:4" ht="26.25" customHeight="1">
      <c r="A9" s="42" t="s">
        <v>47</v>
      </c>
      <c r="B9" s="6">
        <f>B11</f>
        <v>1259</v>
      </c>
      <c r="C9" s="101"/>
      <c r="D9" s="98"/>
    </row>
    <row r="10" spans="1:4" ht="26.25" customHeight="1" hidden="1">
      <c r="A10" s="42"/>
      <c r="B10" s="51">
        <v>0.1</v>
      </c>
      <c r="C10" s="47">
        <f>B9*B10</f>
        <v>125.9</v>
      </c>
      <c r="D10" s="98"/>
    </row>
    <row r="11" spans="1:4" ht="26.25" customHeight="1">
      <c r="A11" s="5" t="s">
        <v>14</v>
      </c>
      <c r="B11" s="6">
        <v>1259</v>
      </c>
      <c r="C11" s="50"/>
      <c r="D11" s="99"/>
    </row>
    <row r="12" spans="1:4" ht="12.75">
      <c r="A12" s="2" t="s">
        <v>16</v>
      </c>
      <c r="B12" s="3" t="s">
        <v>2</v>
      </c>
      <c r="C12" s="3" t="s">
        <v>3</v>
      </c>
      <c r="D12" s="4" t="s">
        <v>18</v>
      </c>
    </row>
    <row r="13" spans="1:4" ht="53.25" customHeight="1">
      <c r="A13" s="5" t="s">
        <v>13</v>
      </c>
      <c r="B13" s="6">
        <v>2231</v>
      </c>
      <c r="C13" s="100" t="str">
        <f>IF(AND(B13&gt;=B14-C15),"MET PM",IF(AND(B13&lt;=(B14-C15)),"PM NOT MET"))</f>
        <v>MET PM</v>
      </c>
      <c r="D13" s="98"/>
    </row>
    <row r="14" spans="1:4" ht="26.25" customHeight="1">
      <c r="A14" s="42" t="s">
        <v>47</v>
      </c>
      <c r="B14" s="6">
        <f>B16</f>
        <v>1027</v>
      </c>
      <c r="C14" s="101"/>
      <c r="D14" s="98"/>
    </row>
    <row r="15" spans="1:4" ht="26.25" customHeight="1" hidden="1">
      <c r="A15" s="42"/>
      <c r="B15" s="51">
        <v>0.1</v>
      </c>
      <c r="C15" s="47">
        <f>B15*B14</f>
        <v>102.7</v>
      </c>
      <c r="D15" s="98"/>
    </row>
    <row r="16" spans="1:4" ht="26.25" customHeight="1">
      <c r="A16" s="8" t="s">
        <v>14</v>
      </c>
      <c r="B16" s="6">
        <v>1027</v>
      </c>
      <c r="C16" s="48"/>
      <c r="D16" s="99"/>
    </row>
    <row r="17" spans="1:4" ht="12.75">
      <c r="A17" s="71"/>
      <c r="B17" s="46"/>
      <c r="C17" s="72"/>
      <c r="D17" s="73"/>
    </row>
    <row r="18" spans="1:4" ht="12.75">
      <c r="A18" s="95" t="s">
        <v>20</v>
      </c>
      <c r="B18" s="96"/>
      <c r="C18" s="96"/>
      <c r="D18" s="97"/>
    </row>
    <row r="19" spans="1:4" ht="12.75">
      <c r="A19" s="2" t="s">
        <v>12</v>
      </c>
      <c r="B19" s="3" t="s">
        <v>2</v>
      </c>
      <c r="C19" s="3" t="s">
        <v>3</v>
      </c>
      <c r="D19" s="4" t="s">
        <v>18</v>
      </c>
    </row>
    <row r="20" spans="1:4" ht="53.25" customHeight="1">
      <c r="A20" s="5" t="s">
        <v>13</v>
      </c>
      <c r="B20" s="6">
        <v>266</v>
      </c>
      <c r="C20" s="100" t="str">
        <f>IF(AND(B20&gt;=B21-C22),"MET PM",IF(AND(B20&lt;=(B21-C22)),"PM NOT MET"))</f>
        <v>PM NOT MET</v>
      </c>
      <c r="D20" s="85"/>
    </row>
    <row r="21" spans="1:4" ht="26.25" customHeight="1">
      <c r="A21" s="42" t="s">
        <v>47</v>
      </c>
      <c r="B21" s="6">
        <f>B23</f>
        <v>1003</v>
      </c>
      <c r="C21" s="101"/>
      <c r="D21" s="98"/>
    </row>
    <row r="22" spans="1:4" ht="26.25" customHeight="1" hidden="1">
      <c r="A22" s="42"/>
      <c r="B22" s="6"/>
      <c r="C22" s="47"/>
      <c r="D22" s="98"/>
    </row>
    <row r="23" spans="1:4" ht="26.25" customHeight="1">
      <c r="A23" s="8" t="s">
        <v>14</v>
      </c>
      <c r="B23" s="6">
        <v>1003</v>
      </c>
      <c r="C23" s="49"/>
      <c r="D23" s="99"/>
    </row>
    <row r="24" spans="1:4" ht="12.75">
      <c r="A24" s="2" t="s">
        <v>16</v>
      </c>
      <c r="B24" s="3" t="s">
        <v>2</v>
      </c>
      <c r="C24" s="3" t="s">
        <v>3</v>
      </c>
      <c r="D24" s="4" t="s">
        <v>18</v>
      </c>
    </row>
    <row r="25" spans="1:4" ht="53.25" customHeight="1">
      <c r="A25" s="5" t="s">
        <v>13</v>
      </c>
      <c r="B25" s="6">
        <v>266</v>
      </c>
      <c r="C25" s="100" t="str">
        <f>IF(AND(B25&gt;=B26-C27),"MET PM",IF(AND(B25&lt;=(B26-C27)),"PM NOT MET"))</f>
        <v>MET PM</v>
      </c>
      <c r="D25" s="98"/>
    </row>
    <row r="26" spans="1:4" ht="26.25" customHeight="1">
      <c r="A26" s="42" t="s">
        <v>47</v>
      </c>
      <c r="B26" s="6">
        <f>B28</f>
        <v>168</v>
      </c>
      <c r="C26" s="101"/>
      <c r="D26" s="98"/>
    </row>
    <row r="27" spans="1:4" ht="26.25" customHeight="1" hidden="1">
      <c r="A27" s="42"/>
      <c r="B27" s="51">
        <v>0.1</v>
      </c>
      <c r="C27" s="47">
        <f>B27*B26</f>
        <v>16.8</v>
      </c>
      <c r="D27" s="98"/>
    </row>
    <row r="28" spans="1:4" ht="26.25" customHeight="1">
      <c r="A28" s="8" t="s">
        <v>14</v>
      </c>
      <c r="B28" s="6">
        <v>168</v>
      </c>
      <c r="C28" s="48"/>
      <c r="D28" s="99"/>
    </row>
    <row r="29" spans="1:4" ht="12.75">
      <c r="A29" s="75"/>
      <c r="B29" s="29"/>
      <c r="C29" s="72"/>
      <c r="D29" s="73"/>
    </row>
    <row r="30" spans="1:4" ht="12.75">
      <c r="A30" s="95" t="s">
        <v>21</v>
      </c>
      <c r="B30" s="96"/>
      <c r="C30" s="96"/>
      <c r="D30" s="97"/>
    </row>
    <row r="31" spans="1:4" ht="12.75">
      <c r="A31" s="11" t="s">
        <v>12</v>
      </c>
      <c r="B31" s="3" t="s">
        <v>2</v>
      </c>
      <c r="C31" s="3" t="s">
        <v>3</v>
      </c>
      <c r="D31" s="4" t="s">
        <v>18</v>
      </c>
    </row>
    <row r="32" spans="1:4" ht="53.25" customHeight="1">
      <c r="A32" s="8" t="s">
        <v>13</v>
      </c>
      <c r="B32" s="6">
        <v>29399</v>
      </c>
      <c r="C32" s="100" t="str">
        <f>IF(AND(B32&gt;=B33-C34),"MET PM",IF(AND(B32&lt;=(B33-C34)),"PM NOT MET"))</f>
        <v>MET PM</v>
      </c>
      <c r="D32" s="98"/>
    </row>
    <row r="33" spans="1:4" ht="26.25" customHeight="1">
      <c r="A33" s="42" t="s">
        <v>47</v>
      </c>
      <c r="B33" s="6">
        <f>B35</f>
        <v>25808</v>
      </c>
      <c r="C33" s="101"/>
      <c r="D33" s="98"/>
    </row>
    <row r="34" spans="1:4" ht="26.25" customHeight="1" hidden="1">
      <c r="A34" s="42"/>
      <c r="B34" s="51">
        <v>0.1</v>
      </c>
      <c r="C34" s="47">
        <f>B33*B34</f>
        <v>2580.8</v>
      </c>
      <c r="D34" s="98"/>
    </row>
    <row r="35" spans="1:4" ht="26.25" customHeight="1">
      <c r="A35" s="8" t="s">
        <v>14</v>
      </c>
      <c r="B35" s="6">
        <v>25808</v>
      </c>
      <c r="C35" s="49"/>
      <c r="D35" s="99"/>
    </row>
    <row r="36" spans="1:4" ht="12.75">
      <c r="A36" s="11" t="s">
        <v>16</v>
      </c>
      <c r="B36" s="3" t="s">
        <v>2</v>
      </c>
      <c r="C36" s="3" t="s">
        <v>3</v>
      </c>
      <c r="D36" s="4" t="s">
        <v>18</v>
      </c>
    </row>
    <row r="37" spans="1:4" ht="53.25" customHeight="1">
      <c r="A37" s="8" t="s">
        <v>13</v>
      </c>
      <c r="B37" s="6">
        <v>29293</v>
      </c>
      <c r="C37" s="100" t="str">
        <f>IF(AND(B37&gt;=B38-C39),"MET PM",IF(AND(B37&lt;=(B38-C39)),"PM NOT MET"))</f>
        <v>MET PM</v>
      </c>
      <c r="D37" s="98"/>
    </row>
    <row r="38" spans="1:4" ht="26.25" customHeight="1">
      <c r="A38" s="42" t="s">
        <v>47</v>
      </c>
      <c r="B38" s="6">
        <f>B40</f>
        <v>9500</v>
      </c>
      <c r="C38" s="101"/>
      <c r="D38" s="98"/>
    </row>
    <row r="39" spans="1:4" ht="26.25" customHeight="1" hidden="1">
      <c r="A39" s="42"/>
      <c r="B39" s="51">
        <v>0.1</v>
      </c>
      <c r="C39" s="47">
        <f>B38*B39</f>
        <v>950</v>
      </c>
      <c r="D39" s="98"/>
    </row>
    <row r="40" spans="1:4" ht="26.25" customHeight="1">
      <c r="A40" s="8" t="s">
        <v>14</v>
      </c>
      <c r="B40" s="6">
        <v>9500</v>
      </c>
      <c r="C40" s="50"/>
      <c r="D40" s="99"/>
    </row>
    <row r="41" spans="1:4" ht="12.75">
      <c r="A41" s="82"/>
      <c r="B41" s="13"/>
      <c r="C41" s="13"/>
      <c r="D41" s="65"/>
    </row>
    <row r="42" spans="1:4" ht="12.75">
      <c r="A42" s="95" t="s">
        <v>22</v>
      </c>
      <c r="B42" s="96"/>
      <c r="C42" s="96"/>
      <c r="D42" s="97"/>
    </row>
    <row r="43" spans="1:4" ht="12.75">
      <c r="A43" s="11" t="s">
        <v>12</v>
      </c>
      <c r="B43" s="3" t="s">
        <v>2</v>
      </c>
      <c r="C43" s="3" t="s">
        <v>3</v>
      </c>
      <c r="D43" s="4" t="s">
        <v>18</v>
      </c>
    </row>
    <row r="44" spans="1:4" ht="53.25" customHeight="1">
      <c r="A44" s="8" t="s">
        <v>13</v>
      </c>
      <c r="B44" s="6">
        <v>1276</v>
      </c>
      <c r="C44" s="100" t="str">
        <f>IF(AND(B44&gt;=B45-C46),"MET PM",IF(AND(B44&lt;=(B45-C46)),"PM NOT MET"))</f>
        <v>MET PM</v>
      </c>
      <c r="D44" s="98"/>
    </row>
    <row r="45" spans="1:4" ht="26.25" customHeight="1">
      <c r="A45" s="42" t="s">
        <v>47</v>
      </c>
      <c r="B45" s="6">
        <f>B47</f>
        <v>184</v>
      </c>
      <c r="C45" s="101"/>
      <c r="D45" s="98"/>
    </row>
    <row r="46" spans="1:4" ht="26.25" customHeight="1" hidden="1">
      <c r="A46" s="42"/>
      <c r="B46" s="51">
        <v>0.1</v>
      </c>
      <c r="C46" s="47">
        <f>B46*B45</f>
        <v>18.400000000000002</v>
      </c>
      <c r="D46" s="98"/>
    </row>
    <row r="47" spans="1:4" ht="26.25" customHeight="1">
      <c r="A47" s="8" t="s">
        <v>14</v>
      </c>
      <c r="B47" s="6">
        <v>184</v>
      </c>
      <c r="C47" s="50"/>
      <c r="D47" s="99"/>
    </row>
    <row r="48" spans="1:4" ht="12.75">
      <c r="A48" s="11" t="s">
        <v>16</v>
      </c>
      <c r="B48" s="3" t="s">
        <v>2</v>
      </c>
      <c r="C48" s="3" t="s">
        <v>3</v>
      </c>
      <c r="D48" s="4" t="s">
        <v>18</v>
      </c>
    </row>
    <row r="49" spans="1:4" ht="53.25" customHeight="1">
      <c r="A49" s="8" t="s">
        <v>13</v>
      </c>
      <c r="B49" s="6">
        <v>656</v>
      </c>
      <c r="C49" s="100" t="str">
        <f>IF(AND(B49&gt;=B50-C51),"MET PM",IF(AND(B49&lt;=(B50-C51)),"PM NOT MET"))</f>
        <v>PM NOT MET</v>
      </c>
      <c r="D49" s="138"/>
    </row>
    <row r="50" spans="1:4" ht="26.25" customHeight="1">
      <c r="A50" s="42" t="s">
        <v>47</v>
      </c>
      <c r="B50" s="6">
        <f>B52</f>
        <v>751</v>
      </c>
      <c r="C50" s="101"/>
      <c r="D50" s="139"/>
    </row>
    <row r="51" spans="1:4" ht="26.25" customHeight="1" hidden="1">
      <c r="A51" s="42"/>
      <c r="B51" s="51">
        <v>0.1</v>
      </c>
      <c r="C51" s="47">
        <f>B51*B50</f>
        <v>75.10000000000001</v>
      </c>
      <c r="D51" s="139"/>
    </row>
    <row r="52" spans="1:4" ht="26.25" customHeight="1">
      <c r="A52" s="8" t="s">
        <v>14</v>
      </c>
      <c r="B52" s="6">
        <v>751</v>
      </c>
      <c r="C52" s="49"/>
      <c r="D52" s="140"/>
    </row>
    <row r="53" spans="1:4" ht="6.75" customHeight="1">
      <c r="A53" s="9"/>
      <c r="B53" s="23"/>
      <c r="C53" s="74"/>
      <c r="D53" s="25"/>
    </row>
    <row r="54" spans="1:4" ht="12.75">
      <c r="A54" s="94" t="s">
        <v>72</v>
      </c>
      <c r="B54" s="94"/>
      <c r="C54" s="94"/>
      <c r="D54" s="94"/>
    </row>
    <row r="55" ht="12.75">
      <c r="A55" s="12"/>
    </row>
    <row r="56" spans="1:4" ht="12.75">
      <c r="A56" s="90" t="s">
        <v>15</v>
      </c>
      <c r="B56" s="83"/>
      <c r="C56" s="83"/>
      <c r="D56" s="84"/>
    </row>
    <row r="57" spans="1:4" ht="12.75">
      <c r="A57" s="11" t="s">
        <v>12</v>
      </c>
      <c r="B57" s="3" t="s">
        <v>2</v>
      </c>
      <c r="C57" s="3" t="s">
        <v>3</v>
      </c>
      <c r="D57" s="4" t="s">
        <v>18</v>
      </c>
    </row>
    <row r="58" spans="1:4" ht="53.25" customHeight="1">
      <c r="A58" s="14" t="s">
        <v>13</v>
      </c>
      <c r="B58" s="6">
        <v>39</v>
      </c>
      <c r="C58" s="100" t="str">
        <f>IF(AND(B58&gt;=B59-C60),"MET PM",IF(AND(B58&lt;=(B59-C60)),"PM NOT MET"))</f>
        <v>MET PM</v>
      </c>
      <c r="D58" s="98"/>
    </row>
    <row r="59" spans="1:4" ht="26.25" customHeight="1">
      <c r="A59" s="42" t="s">
        <v>47</v>
      </c>
      <c r="B59" s="6">
        <f>B61</f>
        <v>37</v>
      </c>
      <c r="C59" s="101"/>
      <c r="D59" s="98"/>
    </row>
    <row r="60" spans="1:4" ht="26.25" customHeight="1" hidden="1">
      <c r="A60" s="42"/>
      <c r="B60" s="51">
        <v>0.1</v>
      </c>
      <c r="C60" s="54">
        <f>B59*B60</f>
        <v>3.7</v>
      </c>
      <c r="D60" s="98"/>
    </row>
    <row r="61" spans="1:4" ht="26.25" customHeight="1">
      <c r="A61" s="14" t="s">
        <v>14</v>
      </c>
      <c r="B61" s="6">
        <v>37</v>
      </c>
      <c r="C61" s="50"/>
      <c r="D61" s="99"/>
    </row>
    <row r="62" spans="1:4" ht="12.75">
      <c r="A62" s="90" t="s">
        <v>45</v>
      </c>
      <c r="B62" s="83"/>
      <c r="C62" s="83"/>
      <c r="D62" s="84"/>
    </row>
    <row r="63" spans="1:4" ht="12.75">
      <c r="A63" s="11" t="s">
        <v>16</v>
      </c>
      <c r="B63" s="3" t="s">
        <v>2</v>
      </c>
      <c r="C63" s="3" t="s">
        <v>3</v>
      </c>
      <c r="D63" s="4" t="s">
        <v>18</v>
      </c>
    </row>
    <row r="64" spans="1:4" ht="53.25" customHeight="1">
      <c r="A64" s="14" t="s">
        <v>13</v>
      </c>
      <c r="B64" s="6">
        <v>102</v>
      </c>
      <c r="C64" s="100" t="str">
        <f>IF(AND(B64&gt;=B65-C66),"MET PM",IF(AND(B64&lt;=(B65-C66)),"PM NOT MET"))</f>
        <v>MET PM</v>
      </c>
      <c r="D64" s="98"/>
    </row>
    <row r="65" spans="1:4" ht="26.25" customHeight="1">
      <c r="A65" s="42" t="s">
        <v>47</v>
      </c>
      <c r="B65" s="6">
        <f>B67</f>
        <v>60</v>
      </c>
      <c r="C65" s="101"/>
      <c r="D65" s="98"/>
    </row>
    <row r="66" spans="1:4" ht="26.25" customHeight="1" hidden="1">
      <c r="A66" s="42"/>
      <c r="B66" s="51">
        <v>0.05</v>
      </c>
      <c r="C66" s="47">
        <f>B66*B65</f>
        <v>3</v>
      </c>
      <c r="D66" s="98"/>
    </row>
    <row r="67" spans="1:4" ht="12.75">
      <c r="A67" s="14" t="s">
        <v>14</v>
      </c>
      <c r="B67" s="6">
        <v>60</v>
      </c>
      <c r="C67" s="77"/>
      <c r="D67" s="99"/>
    </row>
    <row r="68" spans="1:4" ht="12.75">
      <c r="A68" s="90" t="s">
        <v>51</v>
      </c>
      <c r="B68" s="83"/>
      <c r="C68" s="83"/>
      <c r="D68" s="84"/>
    </row>
    <row r="69" spans="1:4" ht="12.75">
      <c r="A69" s="11" t="s">
        <v>16</v>
      </c>
      <c r="B69" s="3" t="s">
        <v>2</v>
      </c>
      <c r="C69" s="3" t="s">
        <v>3</v>
      </c>
      <c r="D69" s="4" t="s">
        <v>18</v>
      </c>
    </row>
    <row r="70" spans="1:4" ht="53.25" customHeight="1">
      <c r="A70" s="14" t="s">
        <v>13</v>
      </c>
      <c r="B70" s="6">
        <v>103</v>
      </c>
      <c r="C70" s="100" t="str">
        <f>IF(AND(B70&gt;=B71-C72),"MET PM",IF(AND(B70&lt;=(B71-C72)),"PM NOT MET"))</f>
        <v>MET PM</v>
      </c>
      <c r="D70" s="98"/>
    </row>
    <row r="71" spans="1:4" ht="26.25" customHeight="1">
      <c r="A71" s="42" t="s">
        <v>47</v>
      </c>
      <c r="B71" s="6">
        <f>B73</f>
        <v>60</v>
      </c>
      <c r="C71" s="101"/>
      <c r="D71" s="98"/>
    </row>
    <row r="72" spans="1:4" ht="26.25" customHeight="1" hidden="1">
      <c r="A72" s="42"/>
      <c r="B72" s="51">
        <v>0.05</v>
      </c>
      <c r="C72" s="54">
        <f>B71*B72</f>
        <v>3</v>
      </c>
      <c r="D72" s="98"/>
    </row>
    <row r="73" spans="1:4" ht="26.25" customHeight="1">
      <c r="A73" s="14" t="s">
        <v>14</v>
      </c>
      <c r="B73" s="6">
        <v>60</v>
      </c>
      <c r="C73" s="50"/>
      <c r="D73" s="99"/>
    </row>
    <row r="74" ht="12.75">
      <c r="A74" s="12"/>
    </row>
    <row r="75" spans="1:4" ht="12.75">
      <c r="A75" s="94" t="s">
        <v>73</v>
      </c>
      <c r="B75" s="94"/>
      <c r="C75" s="94"/>
      <c r="D75" s="94"/>
    </row>
    <row r="76" ht="12.75">
      <c r="A76" s="12"/>
    </row>
    <row r="77" spans="1:4" ht="40.5" customHeight="1">
      <c r="A77" s="91" t="s">
        <v>65</v>
      </c>
      <c r="B77" s="91"/>
      <c r="C77" s="91"/>
      <c r="D77" s="91"/>
    </row>
    <row r="155" spans="1:4" ht="12.75">
      <c r="A155" s="12"/>
      <c r="B155" s="12"/>
      <c r="C155" s="12"/>
      <c r="D155" s="12"/>
    </row>
  </sheetData>
  <sheetProtection/>
  <protectedRanges>
    <protectedRange sqref="D58 D44" name="Range1"/>
    <protectedRange sqref="D13" name="Range1_1"/>
    <protectedRange sqref="D25" name="Range1_2"/>
    <protectedRange sqref="D37" name="Range1_3"/>
    <protectedRange sqref="D49" name="Range1_4"/>
    <protectedRange sqref="D70" name="Range1_5"/>
    <protectedRange sqref="D8" name="Range1_6"/>
    <protectedRange sqref="D20" name="Range1_7"/>
    <protectedRange sqref="D32" name="Range1_8"/>
    <protectedRange sqref="D64" name="Range1_9"/>
  </protectedRanges>
  <mergeCells count="37">
    <mergeCell ref="A6:D6"/>
    <mergeCell ref="C64:C65"/>
    <mergeCell ref="C13:C14"/>
    <mergeCell ref="C49:C50"/>
    <mergeCell ref="C58:C59"/>
    <mergeCell ref="A54:D54"/>
    <mergeCell ref="D13:D16"/>
    <mergeCell ref="C25:C26"/>
    <mergeCell ref="D25:D28"/>
    <mergeCell ref="C20:C21"/>
    <mergeCell ref="A1:D1"/>
    <mergeCell ref="A3:C3"/>
    <mergeCell ref="A4:C4"/>
    <mergeCell ref="D3:D4"/>
    <mergeCell ref="A2:D2"/>
    <mergeCell ref="D32:D35"/>
    <mergeCell ref="A42:D42"/>
    <mergeCell ref="C8:C9"/>
    <mergeCell ref="D64:D67"/>
    <mergeCell ref="D37:D40"/>
    <mergeCell ref="D44:D47"/>
    <mergeCell ref="C32:C33"/>
    <mergeCell ref="A56:D56"/>
    <mergeCell ref="D58:D61"/>
    <mergeCell ref="A62:D62"/>
    <mergeCell ref="D20:D23"/>
    <mergeCell ref="D8:D11"/>
    <mergeCell ref="A18:D18"/>
    <mergeCell ref="A30:D30"/>
    <mergeCell ref="C37:C38"/>
    <mergeCell ref="C44:C45"/>
    <mergeCell ref="A77:D77"/>
    <mergeCell ref="A75:D75"/>
    <mergeCell ref="C70:C71"/>
    <mergeCell ref="A68:D68"/>
    <mergeCell ref="D70:D73"/>
    <mergeCell ref="D49:D52"/>
  </mergeCells>
  <conditionalFormatting sqref="C8:C9 C13:C14 C20:C21 C25:C26 C32:C33 C37:C38 C44:C45 C49:C50 C58:C59 C64:C65 C70:C71">
    <cfRule type="cellIs" priority="1" dxfId="0" operator="equal" stopIfTrue="1">
      <formula>"PM NOT MET"</formula>
    </cfRule>
  </conditionalFormatting>
  <printOptions/>
  <pageMargins left="0.33" right="0.4" top="0.52" bottom="0.72" header="0.5" footer="0.5"/>
  <pageSetup horizontalDpi="600" verticalDpi="600" orientation="portrait" scale="96" r:id="rId1"/>
  <headerFooter alignWithMargins="0">
    <oddFooter>&amp;L&amp;9 07/20/2011 &amp;A&amp;R&amp;9CCSC HOM 11-36 Page &amp;P of &amp;N</oddFooter>
  </headerFooter>
  <rowBreaks count="2" manualBreakCount="2">
    <brk id="28" max="3" man="1"/>
    <brk id="6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J123"/>
  <sheetViews>
    <sheetView view="pageBreakPreview" zoomScale="85" zoomScaleNormal="115" zoomScaleSheetLayoutView="85" workbookViewId="0" topLeftCell="A1">
      <selection activeCell="A86" sqref="A86:D86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</cols>
  <sheetData>
    <row r="1" spans="1:5" ht="39.75" customHeight="1">
      <c r="A1" s="102" t="s">
        <v>57</v>
      </c>
      <c r="B1" s="102"/>
      <c r="C1" s="102"/>
      <c r="D1" s="102"/>
      <c r="E1" s="15"/>
    </row>
    <row r="2" spans="1:4" ht="15.75">
      <c r="A2" s="103" t="s">
        <v>30</v>
      </c>
      <c r="B2" s="104"/>
      <c r="C2" s="104"/>
      <c r="D2" s="105"/>
    </row>
    <row r="3" spans="1:4" ht="60" customHeight="1">
      <c r="A3" s="106" t="s">
        <v>0</v>
      </c>
      <c r="B3" s="107"/>
      <c r="C3" s="108"/>
      <c r="D3" s="133" t="s">
        <v>61</v>
      </c>
    </row>
    <row r="4" spans="1:4" ht="84.75" customHeight="1">
      <c r="A4" s="106" t="s">
        <v>1</v>
      </c>
      <c r="B4" s="107"/>
      <c r="C4" s="108"/>
      <c r="D4" s="141"/>
    </row>
    <row r="5" ht="6.75" customHeight="1"/>
    <row r="6" spans="1:4" ht="12.75">
      <c r="A6" s="95" t="s">
        <v>19</v>
      </c>
      <c r="B6" s="96"/>
      <c r="C6" s="96"/>
      <c r="D6" s="97"/>
    </row>
    <row r="7" spans="1:4" ht="12.75">
      <c r="A7" s="2" t="s">
        <v>12</v>
      </c>
      <c r="B7" s="3" t="s">
        <v>2</v>
      </c>
      <c r="C7" s="3" t="s">
        <v>3</v>
      </c>
      <c r="D7" s="4" t="s">
        <v>18</v>
      </c>
    </row>
    <row r="8" spans="1:4" ht="53.25" customHeight="1">
      <c r="A8" s="5" t="s">
        <v>13</v>
      </c>
      <c r="B8" s="6">
        <v>1533</v>
      </c>
      <c r="C8" s="100" t="str">
        <f>IF(AND(B8&gt;=B9-C10),"MET PM",IF(AND(B8&lt;=(B9-C10)),"PM NOT MET"))</f>
        <v>MET PM</v>
      </c>
      <c r="D8" s="85"/>
    </row>
    <row r="9" spans="1:4" ht="26.25" customHeight="1">
      <c r="A9" s="42" t="s">
        <v>47</v>
      </c>
      <c r="B9" s="6">
        <f>B11</f>
        <v>1125</v>
      </c>
      <c r="C9" s="101"/>
      <c r="D9" s="98"/>
    </row>
    <row r="10" spans="1:4" ht="26.25" customHeight="1" hidden="1">
      <c r="A10" s="42"/>
      <c r="B10" s="51">
        <v>0.1</v>
      </c>
      <c r="C10" s="47">
        <f>B9*B10</f>
        <v>112.5</v>
      </c>
      <c r="D10" s="98"/>
    </row>
    <row r="11" spans="1:4" ht="26.25" customHeight="1">
      <c r="A11" s="5" t="s">
        <v>14</v>
      </c>
      <c r="B11" s="6">
        <v>1125</v>
      </c>
      <c r="C11" s="49"/>
      <c r="D11" s="99"/>
    </row>
    <row r="12" spans="1:2" ht="12.75">
      <c r="A12" s="7"/>
      <c r="B12" s="1"/>
    </row>
    <row r="13" spans="1:4" ht="12.75">
      <c r="A13" s="95" t="s">
        <v>20</v>
      </c>
      <c r="B13" s="96"/>
      <c r="C13" s="96"/>
      <c r="D13" s="97"/>
    </row>
    <row r="14" spans="1:4" ht="12.75">
      <c r="A14" s="2" t="s">
        <v>12</v>
      </c>
      <c r="B14" s="3" t="s">
        <v>2</v>
      </c>
      <c r="C14" s="3" t="s">
        <v>3</v>
      </c>
      <c r="D14" s="4" t="s">
        <v>18</v>
      </c>
    </row>
    <row r="15" spans="1:4" ht="53.25" customHeight="1">
      <c r="A15" s="5" t="s">
        <v>13</v>
      </c>
      <c r="B15" s="6">
        <v>75</v>
      </c>
      <c r="C15" s="100" t="str">
        <f>IF(AND(B15&gt;=B16-C17),"MET PM",IF(AND(B15&lt;=(B16-C17)),"PM NOT MET"))</f>
        <v>MET PM</v>
      </c>
      <c r="D15" s="85"/>
    </row>
    <row r="16" spans="1:4" ht="26.25" customHeight="1">
      <c r="A16" s="42" t="s">
        <v>47</v>
      </c>
      <c r="B16" s="6">
        <f>B18</f>
        <v>57</v>
      </c>
      <c r="C16" s="101"/>
      <c r="D16" s="98"/>
    </row>
    <row r="17" spans="1:4" ht="12.75" customHeight="1" hidden="1">
      <c r="A17" s="42"/>
      <c r="B17" s="51">
        <v>0.1</v>
      </c>
      <c r="C17" s="47">
        <f>B16*B17</f>
        <v>5.7</v>
      </c>
      <c r="D17" s="98"/>
    </row>
    <row r="18" spans="1:4" ht="26.25" customHeight="1">
      <c r="A18" s="8" t="s">
        <v>14</v>
      </c>
      <c r="B18" s="6">
        <v>57</v>
      </c>
      <c r="C18" s="49"/>
      <c r="D18" s="99"/>
    </row>
    <row r="19" ht="12.75">
      <c r="A19" s="9"/>
    </row>
    <row r="20" spans="1:4" ht="12.75">
      <c r="A20" s="95" t="s">
        <v>21</v>
      </c>
      <c r="B20" s="96"/>
      <c r="C20" s="96"/>
      <c r="D20" s="97"/>
    </row>
    <row r="21" spans="1:4" ht="12.75">
      <c r="A21" s="11" t="s">
        <v>12</v>
      </c>
      <c r="B21" s="3" t="s">
        <v>2</v>
      </c>
      <c r="C21" s="3" t="s">
        <v>3</v>
      </c>
      <c r="D21" s="4" t="s">
        <v>18</v>
      </c>
    </row>
    <row r="22" spans="1:4" ht="53.25" customHeight="1">
      <c r="A22" s="8" t="s">
        <v>13</v>
      </c>
      <c r="B22" s="6">
        <v>891348</v>
      </c>
      <c r="C22" s="100" t="str">
        <f>IF(AND(B22&gt;=B23-C24),"MET PM",IF(AND(B22&lt;=(B23-C24)),"PM NOT MET"))</f>
        <v>MET PM</v>
      </c>
      <c r="D22" s="98"/>
    </row>
    <row r="23" spans="1:4" ht="26.25" customHeight="1">
      <c r="A23" s="42" t="s">
        <v>47</v>
      </c>
      <c r="B23" s="6">
        <f>B25</f>
        <v>111490</v>
      </c>
      <c r="C23" s="101"/>
      <c r="D23" s="98"/>
    </row>
    <row r="24" spans="1:4" ht="26.25" customHeight="1" hidden="1">
      <c r="A24" s="42"/>
      <c r="B24" s="55">
        <v>0.1</v>
      </c>
      <c r="C24" s="60">
        <f>B24*B23</f>
        <v>11149</v>
      </c>
      <c r="D24" s="98"/>
    </row>
    <row r="25" spans="1:4" ht="26.25" customHeight="1">
      <c r="A25" s="8" t="s">
        <v>14</v>
      </c>
      <c r="B25" s="6">
        <v>111490</v>
      </c>
      <c r="C25" s="61"/>
      <c r="D25" s="99"/>
    </row>
    <row r="26" ht="12.75">
      <c r="A26" s="12"/>
    </row>
    <row r="27" spans="1:4" ht="12.75">
      <c r="A27" s="95" t="s">
        <v>22</v>
      </c>
      <c r="B27" s="96"/>
      <c r="C27" s="96"/>
      <c r="D27" s="97"/>
    </row>
    <row r="28" spans="1:4" ht="12.75">
      <c r="A28" s="11" t="s">
        <v>12</v>
      </c>
      <c r="B28" s="3" t="s">
        <v>2</v>
      </c>
      <c r="C28" s="3" t="s">
        <v>3</v>
      </c>
      <c r="D28" s="4" t="s">
        <v>18</v>
      </c>
    </row>
    <row r="29" spans="1:10" ht="53.25" customHeight="1">
      <c r="A29" s="8" t="s">
        <v>13</v>
      </c>
      <c r="B29" s="6">
        <v>130</v>
      </c>
      <c r="C29" s="100" t="str">
        <f>IF(AND(B29&gt;=B30-C31),"MET PM",IF(AND(B29&lt;=(B30-C31)),"PM NOT MET"))</f>
        <v>MET PM</v>
      </c>
      <c r="D29" s="98"/>
      <c r="J29" s="126"/>
    </row>
    <row r="30" spans="1:10" ht="26.25" customHeight="1">
      <c r="A30" s="42" t="s">
        <v>47</v>
      </c>
      <c r="B30" s="6">
        <f>B32</f>
        <v>38</v>
      </c>
      <c r="C30" s="101"/>
      <c r="D30" s="98"/>
      <c r="J30" s="126"/>
    </row>
    <row r="31" spans="1:4" ht="26.25" customHeight="1" hidden="1">
      <c r="A31" s="42"/>
      <c r="B31" s="55">
        <v>0.1</v>
      </c>
      <c r="C31" s="62">
        <f>B30*B31</f>
        <v>3.8000000000000003</v>
      </c>
      <c r="D31" s="98"/>
    </row>
    <row r="32" spans="1:4" ht="26.25" customHeight="1">
      <c r="A32" s="8" t="s">
        <v>14</v>
      </c>
      <c r="B32" s="6">
        <v>38</v>
      </c>
      <c r="C32" s="49"/>
      <c r="D32" s="99"/>
    </row>
    <row r="33" ht="10.5" customHeight="1">
      <c r="A33" s="12"/>
    </row>
    <row r="34" spans="1:4" ht="12.75">
      <c r="A34" s="94" t="s">
        <v>67</v>
      </c>
      <c r="B34" s="94"/>
      <c r="C34" s="94"/>
      <c r="D34" s="94"/>
    </row>
    <row r="35" ht="12.75">
      <c r="A35" s="12"/>
    </row>
    <row r="36" spans="1:4" ht="12.75">
      <c r="A36" s="95" t="s">
        <v>15</v>
      </c>
      <c r="B36" s="96"/>
      <c r="C36" s="96"/>
      <c r="D36" s="97"/>
    </row>
    <row r="37" spans="1:4" ht="12.75">
      <c r="A37" s="11" t="s">
        <v>12</v>
      </c>
      <c r="B37" s="3" t="s">
        <v>2</v>
      </c>
      <c r="C37" s="3" t="s">
        <v>3</v>
      </c>
      <c r="D37" s="4" t="s">
        <v>18</v>
      </c>
    </row>
    <row r="38" spans="1:4" ht="53.25" customHeight="1">
      <c r="A38" s="14" t="s">
        <v>13</v>
      </c>
      <c r="B38" s="6">
        <v>56</v>
      </c>
      <c r="C38" s="100" t="str">
        <f>IF(AND(B38&gt;=B39-C40),"MET PM",IF(AND(B38&lt;=(B39-C40)),"PM NOT MET"))</f>
        <v>PM NOT MET</v>
      </c>
      <c r="D38" s="85"/>
    </row>
    <row r="39" spans="1:4" ht="26.25" customHeight="1">
      <c r="A39" s="42" t="s">
        <v>47</v>
      </c>
      <c r="B39" s="6">
        <f>B41</f>
        <v>70</v>
      </c>
      <c r="C39" s="101"/>
      <c r="D39" s="98"/>
    </row>
    <row r="40" spans="1:4" ht="26.25" customHeight="1" hidden="1">
      <c r="A40" s="42"/>
      <c r="B40" s="51">
        <v>0.05</v>
      </c>
      <c r="C40" s="47">
        <f>B39*B40</f>
        <v>3.5</v>
      </c>
      <c r="D40" s="98"/>
    </row>
    <row r="41" spans="1:4" ht="26.25" customHeight="1">
      <c r="A41" s="14" t="s">
        <v>14</v>
      </c>
      <c r="B41" s="6">
        <v>70</v>
      </c>
      <c r="C41" s="49"/>
      <c r="D41" s="99"/>
    </row>
    <row r="42" ht="12.75">
      <c r="A42" s="12"/>
    </row>
    <row r="43" spans="1:4" ht="12.75">
      <c r="A43" s="94" t="s">
        <v>70</v>
      </c>
      <c r="B43" s="94"/>
      <c r="C43" s="94"/>
      <c r="D43" s="94"/>
    </row>
    <row r="44" ht="12.75">
      <c r="A44" s="12"/>
    </row>
    <row r="45" spans="1:4" ht="40.5" customHeight="1">
      <c r="A45" s="91" t="s">
        <v>65</v>
      </c>
      <c r="B45" s="91"/>
      <c r="C45" s="91"/>
      <c r="D45" s="91"/>
    </row>
    <row r="123" spans="1:4" ht="12.75">
      <c r="A123" s="12"/>
      <c r="B123" s="12"/>
      <c r="C123" s="12"/>
      <c r="D123" s="12"/>
    </row>
  </sheetData>
  <sheetProtection/>
  <protectedRanges>
    <protectedRange sqref="D22" name="Range1"/>
    <protectedRange sqref="D8" name="Range1_1"/>
    <protectedRange sqref="D15" name="Range1_2_1"/>
    <protectedRange sqref="D29" name="Range1_4"/>
    <protectedRange sqref="D38" name="Range1_3_1"/>
  </protectedRanges>
  <mergeCells count="24">
    <mergeCell ref="J29:J30"/>
    <mergeCell ref="C8:C9"/>
    <mergeCell ref="A34:D34"/>
    <mergeCell ref="A36:D36"/>
    <mergeCell ref="D22:D25"/>
    <mergeCell ref="A27:D27"/>
    <mergeCell ref="D29:D32"/>
    <mergeCell ref="C22:C23"/>
    <mergeCell ref="C29:C30"/>
    <mergeCell ref="A1:D1"/>
    <mergeCell ref="A3:C3"/>
    <mergeCell ref="A4:C4"/>
    <mergeCell ref="D3:D4"/>
    <mergeCell ref="A2:D2"/>
    <mergeCell ref="A6:D6"/>
    <mergeCell ref="A45:D45"/>
    <mergeCell ref="A43:D43"/>
    <mergeCell ref="D15:D18"/>
    <mergeCell ref="D8:D11"/>
    <mergeCell ref="A13:D13"/>
    <mergeCell ref="A20:D20"/>
    <mergeCell ref="D38:D41"/>
    <mergeCell ref="C38:C39"/>
    <mergeCell ref="C15:C16"/>
  </mergeCells>
  <conditionalFormatting sqref="C38:C39 C29:C30 C22:C23 C15:C16 C8:C9 J29:J30">
    <cfRule type="cellIs" priority="1" dxfId="0" operator="equal" stopIfTrue="1">
      <formula>"PM NOT MET"</formula>
    </cfRule>
  </conditionalFormatting>
  <printOptions/>
  <pageMargins left="0.33" right="0.4" top="0.52" bottom="0.72" header="0.5" footer="0.5"/>
  <pageSetup horizontalDpi="600" verticalDpi="600" orientation="portrait" scale="96" r:id="rId3"/>
  <headerFooter alignWithMargins="0">
    <oddFooter>&amp;L&amp;9 07/20/2011 &amp;A&amp;R&amp;9CCSC HOM 11-36 Page &amp;P of &amp;N</oddFooter>
  </headerFooter>
  <rowBreaks count="1" manualBreakCount="1">
    <brk id="26" max="255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F128"/>
  <sheetViews>
    <sheetView view="pageBreakPreview" zoomScale="115" zoomScaleNormal="115" zoomScaleSheetLayoutView="115" workbookViewId="0" topLeftCell="A1">
      <selection activeCell="B92" sqref="B92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</cols>
  <sheetData>
    <row r="1" spans="1:5" ht="39.75" customHeight="1">
      <c r="A1" s="102" t="s">
        <v>57</v>
      </c>
      <c r="B1" s="102"/>
      <c r="C1" s="102"/>
      <c r="D1" s="102"/>
      <c r="E1" s="15"/>
    </row>
    <row r="2" spans="1:4" ht="15.75">
      <c r="A2" s="103" t="s">
        <v>31</v>
      </c>
      <c r="B2" s="104"/>
      <c r="C2" s="104"/>
      <c r="D2" s="105"/>
    </row>
    <row r="3" spans="1:4" ht="60" customHeight="1">
      <c r="A3" s="106" t="s">
        <v>9</v>
      </c>
      <c r="B3" s="107"/>
      <c r="C3" s="108"/>
      <c r="D3" s="133" t="s">
        <v>62</v>
      </c>
    </row>
    <row r="4" spans="1:4" ht="84.75" customHeight="1">
      <c r="A4" s="106" t="s">
        <v>1</v>
      </c>
      <c r="B4" s="107"/>
      <c r="C4" s="108"/>
      <c r="D4" s="134"/>
    </row>
    <row r="5" ht="6.75" customHeight="1"/>
    <row r="6" spans="1:4" ht="12.75">
      <c r="A6" s="95" t="s">
        <v>19</v>
      </c>
      <c r="B6" s="96"/>
      <c r="C6" s="96"/>
      <c r="D6" s="97"/>
    </row>
    <row r="7" spans="1:4" ht="12.75">
      <c r="A7" s="2" t="s">
        <v>12</v>
      </c>
      <c r="B7" s="3" t="s">
        <v>2</v>
      </c>
      <c r="C7" s="3" t="s">
        <v>3</v>
      </c>
      <c r="D7" s="4" t="s">
        <v>18</v>
      </c>
    </row>
    <row r="8" spans="1:4" ht="53.25" customHeight="1">
      <c r="A8" s="5" t="s">
        <v>13</v>
      </c>
      <c r="B8" s="6">
        <v>2091</v>
      </c>
      <c r="C8" s="100" t="str">
        <f>IF(AND(B8&gt;=B9-C10),"MET PM",IF(AND(B8&lt;=(B9-C10)),"PM NOT MET"))</f>
        <v>MET PM</v>
      </c>
      <c r="D8" s="143"/>
    </row>
    <row r="9" spans="1:4" ht="26.25" customHeight="1">
      <c r="A9" s="42" t="s">
        <v>47</v>
      </c>
      <c r="B9" s="6">
        <f>B11</f>
        <v>2000</v>
      </c>
      <c r="C9" s="101"/>
      <c r="D9" s="144"/>
    </row>
    <row r="10" spans="1:4" ht="26.25" customHeight="1" hidden="1">
      <c r="A10" s="42"/>
      <c r="B10" s="51">
        <v>0.1</v>
      </c>
      <c r="C10" s="54">
        <f>B10*B9</f>
        <v>200</v>
      </c>
      <c r="D10" s="144"/>
    </row>
    <row r="11" spans="1:4" ht="26.25" customHeight="1">
      <c r="A11" s="5" t="s">
        <v>14</v>
      </c>
      <c r="B11" s="6">
        <v>2000</v>
      </c>
      <c r="C11" s="49"/>
      <c r="D11" s="145"/>
    </row>
    <row r="12" spans="1:4" ht="12.75">
      <c r="A12" s="2" t="s">
        <v>17</v>
      </c>
      <c r="B12" s="3" t="s">
        <v>2</v>
      </c>
      <c r="C12" s="3" t="s">
        <v>3</v>
      </c>
      <c r="D12" s="4" t="s">
        <v>18</v>
      </c>
    </row>
    <row r="13" spans="1:4" ht="53.25" customHeight="1">
      <c r="A13" s="5" t="s">
        <v>13</v>
      </c>
      <c r="B13" s="6">
        <v>2265</v>
      </c>
      <c r="C13" s="100" t="str">
        <f>IF(AND(B13&gt;=B14-C16),"MET PM",IF(AND(B13&lt;=(B14-C16)),"PM NOT MET"))</f>
        <v>MET PM</v>
      </c>
      <c r="D13" s="143"/>
    </row>
    <row r="14" spans="1:4" ht="26.25" customHeight="1">
      <c r="A14" s="42" t="s">
        <v>47</v>
      </c>
      <c r="B14" s="6">
        <f>B16</f>
        <v>1700</v>
      </c>
      <c r="C14" s="101"/>
      <c r="D14" s="144"/>
    </row>
    <row r="15" spans="1:4" ht="26.25" customHeight="1" hidden="1">
      <c r="A15" s="42"/>
      <c r="B15" s="51">
        <v>0.1</v>
      </c>
      <c r="C15" s="54">
        <f>B15*B14</f>
        <v>170</v>
      </c>
      <c r="D15" s="144"/>
    </row>
    <row r="16" spans="1:6" ht="26.25" customHeight="1">
      <c r="A16" s="5" t="s">
        <v>14</v>
      </c>
      <c r="B16" s="6">
        <v>1700</v>
      </c>
      <c r="C16" s="50"/>
      <c r="D16" s="145"/>
      <c r="F16" s="38"/>
    </row>
    <row r="17" spans="1:4" ht="12.75">
      <c r="A17" s="2" t="s">
        <v>16</v>
      </c>
      <c r="B17" s="3" t="s">
        <v>2</v>
      </c>
      <c r="C17" s="3" t="s">
        <v>3</v>
      </c>
      <c r="D17" s="4" t="s">
        <v>18</v>
      </c>
    </row>
    <row r="18" spans="1:4" ht="53.25" customHeight="1">
      <c r="A18" s="5" t="s">
        <v>13</v>
      </c>
      <c r="B18" s="6">
        <v>788</v>
      </c>
      <c r="C18" s="100" t="str">
        <f>IF(AND(B18&gt;=B19-C20),"MET PM",IF(AND(B18&lt;=(B19-C20)),"PM NOT MET"))</f>
        <v>MET PM</v>
      </c>
      <c r="D18" s="143"/>
    </row>
    <row r="19" spans="1:4" ht="26.25" customHeight="1">
      <c r="A19" s="42" t="s">
        <v>47</v>
      </c>
      <c r="B19" s="6">
        <f>B21</f>
        <v>500</v>
      </c>
      <c r="C19" s="101"/>
      <c r="D19" s="144"/>
    </row>
    <row r="20" spans="1:4" ht="26.25" customHeight="1" hidden="1">
      <c r="A20" s="42"/>
      <c r="B20" s="51">
        <v>0.1</v>
      </c>
      <c r="C20" s="54">
        <f>B20*B19</f>
        <v>50</v>
      </c>
      <c r="D20" s="144"/>
    </row>
    <row r="21" spans="1:4" ht="26.25" customHeight="1">
      <c r="A21" s="5" t="s">
        <v>14</v>
      </c>
      <c r="B21" s="6">
        <v>500</v>
      </c>
      <c r="C21" s="50"/>
      <c r="D21" s="145"/>
    </row>
    <row r="22" spans="1:4" ht="12.75">
      <c r="A22" s="2" t="s">
        <v>34</v>
      </c>
      <c r="B22" s="3" t="s">
        <v>2</v>
      </c>
      <c r="C22" s="3" t="s">
        <v>3</v>
      </c>
      <c r="D22" s="4" t="s">
        <v>18</v>
      </c>
    </row>
    <row r="23" spans="1:4" ht="53.25" customHeight="1">
      <c r="A23" s="5" t="s">
        <v>13</v>
      </c>
      <c r="B23" s="6">
        <v>838</v>
      </c>
      <c r="C23" s="100" t="str">
        <f>IF(AND(B23&gt;=B24-C25),"MET PM",IF(AND(B23&lt;=(B24-C25)),"PM NOT MET"))</f>
        <v>MET PM</v>
      </c>
      <c r="D23" s="143"/>
    </row>
    <row r="24" spans="1:4" ht="26.25" customHeight="1">
      <c r="A24" s="42" t="s">
        <v>47</v>
      </c>
      <c r="B24" s="6">
        <f>B26</f>
        <v>175</v>
      </c>
      <c r="C24" s="101"/>
      <c r="D24" s="144"/>
    </row>
    <row r="25" spans="1:4" ht="26.25" customHeight="1" hidden="1">
      <c r="A25" s="42"/>
      <c r="B25" s="51">
        <v>0.1</v>
      </c>
      <c r="C25" s="54">
        <f>B25*B24</f>
        <v>17.5</v>
      </c>
      <c r="D25" s="144"/>
    </row>
    <row r="26" spans="1:4" ht="26.25" customHeight="1">
      <c r="A26" s="5" t="s">
        <v>14</v>
      </c>
      <c r="B26" s="6">
        <v>175</v>
      </c>
      <c r="C26" s="50"/>
      <c r="D26" s="145"/>
    </row>
    <row r="27" spans="1:2" ht="12.75">
      <c r="A27" s="7"/>
      <c r="B27" s="1"/>
    </row>
    <row r="28" spans="1:4" ht="12.75">
      <c r="A28" s="95" t="s">
        <v>20</v>
      </c>
      <c r="B28" s="96"/>
      <c r="C28" s="96"/>
      <c r="D28" s="97"/>
    </row>
    <row r="29" spans="1:4" ht="12.75">
      <c r="A29" s="2" t="s">
        <v>12</v>
      </c>
      <c r="B29" s="3" t="s">
        <v>2</v>
      </c>
      <c r="C29" s="3" t="s">
        <v>3</v>
      </c>
      <c r="D29" s="4" t="s">
        <v>18</v>
      </c>
    </row>
    <row r="30" spans="1:4" ht="53.25" customHeight="1">
      <c r="A30" s="5" t="s">
        <v>13</v>
      </c>
      <c r="B30" s="6">
        <v>68</v>
      </c>
      <c r="C30" s="100" t="str">
        <f>IF(AND(B30&gt;=B31-C32),"MET PM",IF(AND(B30&lt;=(B31-C32)),"PM NOT MET"))</f>
        <v>PM NOT MET</v>
      </c>
      <c r="D30" s="143"/>
    </row>
    <row r="31" spans="1:4" ht="26.25" customHeight="1">
      <c r="A31" s="42" t="s">
        <v>47</v>
      </c>
      <c r="B31" s="6">
        <f>B32</f>
        <v>150</v>
      </c>
      <c r="C31" s="101"/>
      <c r="D31" s="144"/>
    </row>
    <row r="32" spans="1:4" ht="26.25" customHeight="1">
      <c r="A32" s="8" t="s">
        <v>14</v>
      </c>
      <c r="B32" s="6">
        <v>150</v>
      </c>
      <c r="C32" s="49"/>
      <c r="D32" s="145"/>
    </row>
    <row r="33" spans="1:4" ht="12.75">
      <c r="A33" s="2" t="s">
        <v>17</v>
      </c>
      <c r="B33" s="3" t="s">
        <v>2</v>
      </c>
      <c r="C33" s="3" t="s">
        <v>3</v>
      </c>
      <c r="D33" s="4" t="s">
        <v>18</v>
      </c>
    </row>
    <row r="34" spans="1:4" ht="53.25" customHeight="1">
      <c r="A34" s="5" t="s">
        <v>13</v>
      </c>
      <c r="B34" s="6"/>
      <c r="C34" s="127" t="s">
        <v>43</v>
      </c>
      <c r="D34" s="143"/>
    </row>
    <row r="35" spans="1:4" ht="26.25" customHeight="1">
      <c r="A35" s="42" t="s">
        <v>47</v>
      </c>
      <c r="B35" s="44">
        <f>B36/12*6</f>
        <v>0</v>
      </c>
      <c r="C35" s="128"/>
      <c r="D35" s="144"/>
    </row>
    <row r="36" spans="1:4" ht="26.25" customHeight="1">
      <c r="A36" s="5" t="s">
        <v>14</v>
      </c>
      <c r="B36" s="6"/>
      <c r="C36" s="142"/>
      <c r="D36" s="145"/>
    </row>
    <row r="37" spans="1:4" ht="12.75">
      <c r="A37" s="2" t="s">
        <v>16</v>
      </c>
      <c r="B37" s="3" t="s">
        <v>2</v>
      </c>
      <c r="C37" s="3" t="s">
        <v>3</v>
      </c>
      <c r="D37" s="4" t="s">
        <v>18</v>
      </c>
    </row>
    <row r="38" spans="1:4" ht="53.25" customHeight="1">
      <c r="A38" s="5" t="s">
        <v>13</v>
      </c>
      <c r="B38" s="6"/>
      <c r="C38" s="127" t="s">
        <v>43</v>
      </c>
      <c r="D38" s="143"/>
    </row>
    <row r="39" spans="1:4" ht="26.25" customHeight="1">
      <c r="A39" s="42" t="s">
        <v>47</v>
      </c>
      <c r="B39" s="44">
        <f>B40/12*6</f>
        <v>0</v>
      </c>
      <c r="C39" s="128"/>
      <c r="D39" s="144"/>
    </row>
    <row r="40" spans="1:4" ht="26.25" customHeight="1">
      <c r="A40" s="5" t="s">
        <v>14</v>
      </c>
      <c r="B40" s="6"/>
      <c r="C40" s="142"/>
      <c r="D40" s="145"/>
    </row>
    <row r="41" spans="1:4" ht="12.75">
      <c r="A41" s="2" t="s">
        <v>34</v>
      </c>
      <c r="B41" s="3" t="s">
        <v>2</v>
      </c>
      <c r="C41" s="3" t="s">
        <v>3</v>
      </c>
      <c r="D41" s="4" t="s">
        <v>18</v>
      </c>
    </row>
    <row r="42" spans="1:4" ht="53.25" customHeight="1">
      <c r="A42" s="5" t="s">
        <v>13</v>
      </c>
      <c r="B42" s="6"/>
      <c r="C42" s="127" t="s">
        <v>43</v>
      </c>
      <c r="D42" s="143"/>
    </row>
    <row r="43" spans="1:4" ht="26.25" customHeight="1">
      <c r="A43" s="42" t="s">
        <v>47</v>
      </c>
      <c r="B43" s="44">
        <f>B44/12*6</f>
        <v>0</v>
      </c>
      <c r="C43" s="128"/>
      <c r="D43" s="144"/>
    </row>
    <row r="44" spans="1:4" ht="40.5" customHeight="1">
      <c r="A44" s="8" t="s">
        <v>14</v>
      </c>
      <c r="B44" s="6"/>
      <c r="C44" s="142"/>
      <c r="D44" s="145"/>
    </row>
    <row r="45" ht="12.75">
      <c r="A45" s="10"/>
    </row>
    <row r="46" spans="1:4" ht="12.75">
      <c r="A46" s="95" t="s">
        <v>21</v>
      </c>
      <c r="B46" s="96"/>
      <c r="C46" s="96"/>
      <c r="D46" s="97"/>
    </row>
    <row r="47" spans="1:4" ht="12.75">
      <c r="A47" s="11" t="s">
        <v>12</v>
      </c>
      <c r="B47" s="3" t="s">
        <v>2</v>
      </c>
      <c r="C47" s="3" t="s">
        <v>3</v>
      </c>
      <c r="D47" s="4" t="s">
        <v>18</v>
      </c>
    </row>
    <row r="48" spans="1:4" ht="53.25" customHeight="1">
      <c r="A48" s="8" t="s">
        <v>13</v>
      </c>
      <c r="B48" s="6">
        <v>525130</v>
      </c>
      <c r="C48" s="100" t="str">
        <f>IF(AND(B48&gt;=B49-C50),"MET PM",IF(AND(B48&lt;=(B49-C50)),"PM NOT MET"))</f>
        <v>MET PM</v>
      </c>
      <c r="D48" s="138"/>
    </row>
    <row r="49" spans="1:4" ht="26.25" customHeight="1">
      <c r="A49" s="42" t="s">
        <v>47</v>
      </c>
      <c r="B49" s="6">
        <f>B51</f>
        <v>470000</v>
      </c>
      <c r="C49" s="101"/>
      <c r="D49" s="139"/>
    </row>
    <row r="50" spans="1:4" ht="26.25" customHeight="1" hidden="1">
      <c r="A50" s="42"/>
      <c r="B50" s="51">
        <v>0.1</v>
      </c>
      <c r="C50" s="54">
        <f>B50*B49</f>
        <v>47000</v>
      </c>
      <c r="D50" s="139"/>
    </row>
    <row r="51" spans="1:4" ht="26.25" customHeight="1">
      <c r="A51" s="8" t="s">
        <v>14</v>
      </c>
      <c r="B51" s="6">
        <v>470000</v>
      </c>
      <c r="C51" s="49"/>
      <c r="D51" s="140"/>
    </row>
    <row r="52" spans="1:4" ht="12.75">
      <c r="A52" s="2" t="s">
        <v>17</v>
      </c>
      <c r="B52" s="3" t="s">
        <v>2</v>
      </c>
      <c r="C52" s="3" t="s">
        <v>3</v>
      </c>
      <c r="D52" s="4" t="s">
        <v>18</v>
      </c>
    </row>
    <row r="53" spans="1:4" ht="53.25" customHeight="1">
      <c r="A53" s="5" t="s">
        <v>13</v>
      </c>
      <c r="B53" s="6">
        <v>98810</v>
      </c>
      <c r="C53" s="100" t="str">
        <f>IF(AND(B53&gt;=B54-C55),"MET PM",IF(AND(B53&lt;=(B54-C55)),"PM NOT MET"))</f>
        <v>MET PM</v>
      </c>
      <c r="D53" s="143"/>
    </row>
    <row r="54" spans="1:4" ht="26.25" customHeight="1">
      <c r="A54" s="42" t="s">
        <v>47</v>
      </c>
      <c r="B54" s="6">
        <f>B56</f>
        <v>72000</v>
      </c>
      <c r="C54" s="101"/>
      <c r="D54" s="144"/>
    </row>
    <row r="55" spans="1:4" ht="26.25" customHeight="1" hidden="1">
      <c r="A55" s="42"/>
      <c r="B55" s="51">
        <v>0.1</v>
      </c>
      <c r="C55" s="54">
        <f>B55*B54</f>
        <v>7200</v>
      </c>
      <c r="D55" s="144"/>
    </row>
    <row r="56" spans="1:4" ht="26.25" customHeight="1">
      <c r="A56" s="5" t="s">
        <v>14</v>
      </c>
      <c r="B56" s="6">
        <v>72000</v>
      </c>
      <c r="C56" s="50"/>
      <c r="D56" s="145"/>
    </row>
    <row r="57" spans="1:4" ht="12.75">
      <c r="A57" s="2" t="s">
        <v>16</v>
      </c>
      <c r="B57" s="3" t="s">
        <v>2</v>
      </c>
      <c r="C57" s="3" t="s">
        <v>3</v>
      </c>
      <c r="D57" s="4" t="s">
        <v>18</v>
      </c>
    </row>
    <row r="58" spans="1:4" ht="53.25" customHeight="1">
      <c r="A58" s="5" t="s">
        <v>13</v>
      </c>
      <c r="B58" s="6">
        <v>65406</v>
      </c>
      <c r="C58" s="100" t="str">
        <f>IF(AND(B58&gt;=B59-C60),"MET PM",IF(AND(B58&lt;=(B59-C60)),"PM NOT MET"))</f>
        <v>MET PM</v>
      </c>
      <c r="D58" s="143"/>
    </row>
    <row r="59" spans="1:4" ht="26.25" customHeight="1">
      <c r="A59" s="42" t="s">
        <v>47</v>
      </c>
      <c r="B59" s="6">
        <f>B61</f>
        <v>38000</v>
      </c>
      <c r="C59" s="101"/>
      <c r="D59" s="144"/>
    </row>
    <row r="60" spans="1:4" ht="26.25" customHeight="1" hidden="1">
      <c r="A60" s="42"/>
      <c r="B60" s="51">
        <v>0.1</v>
      </c>
      <c r="C60" s="54">
        <f>B60*B59</f>
        <v>3800</v>
      </c>
      <c r="D60" s="144"/>
    </row>
    <row r="61" spans="1:4" ht="26.25" customHeight="1">
      <c r="A61" s="5" t="s">
        <v>14</v>
      </c>
      <c r="B61" s="6">
        <v>38000</v>
      </c>
      <c r="C61" s="50"/>
      <c r="D61" s="145"/>
    </row>
    <row r="62" spans="1:4" ht="12.75">
      <c r="A62" s="2" t="s">
        <v>34</v>
      </c>
      <c r="B62" s="3" t="s">
        <v>2</v>
      </c>
      <c r="C62" s="3" t="s">
        <v>3</v>
      </c>
      <c r="D62" s="4" t="s">
        <v>18</v>
      </c>
    </row>
    <row r="63" spans="1:4" ht="53.25" customHeight="1">
      <c r="A63" s="5" t="s">
        <v>13</v>
      </c>
      <c r="B63" s="6">
        <v>291</v>
      </c>
      <c r="C63" s="100" t="str">
        <f>IF(AND(B63&gt;=B64-C65),"MET PM",IF(AND(B63&lt;=(B64-C65)),"PM NOT MET"))</f>
        <v>MET PM</v>
      </c>
      <c r="D63" s="98"/>
    </row>
    <row r="64" spans="1:4" ht="26.25" customHeight="1">
      <c r="A64" s="42" t="s">
        <v>47</v>
      </c>
      <c r="B64" s="6">
        <f>B66</f>
        <v>250</v>
      </c>
      <c r="C64" s="101"/>
      <c r="D64" s="98"/>
    </row>
    <row r="65" spans="1:4" ht="26.25" customHeight="1" hidden="1">
      <c r="A65" s="42"/>
      <c r="B65" s="51">
        <v>0.1</v>
      </c>
      <c r="C65" s="54">
        <f>B65*B64</f>
        <v>25</v>
      </c>
      <c r="D65" s="98"/>
    </row>
    <row r="66" spans="1:4" ht="26.25" customHeight="1">
      <c r="A66" s="5" t="s">
        <v>14</v>
      </c>
      <c r="B66" s="6">
        <v>250</v>
      </c>
      <c r="C66" s="50"/>
      <c r="D66" s="99"/>
    </row>
    <row r="67" ht="12.75">
      <c r="A67" s="13"/>
    </row>
    <row r="68" spans="1:4" ht="12.75">
      <c r="A68" s="95" t="s">
        <v>22</v>
      </c>
      <c r="B68" s="96"/>
      <c r="C68" s="96"/>
      <c r="D68" s="97"/>
    </row>
    <row r="69" spans="1:4" ht="12.75">
      <c r="A69" s="11" t="s">
        <v>12</v>
      </c>
      <c r="B69" s="3" t="s">
        <v>2</v>
      </c>
      <c r="C69" s="3" t="s">
        <v>3</v>
      </c>
      <c r="D69" s="4" t="s">
        <v>18</v>
      </c>
    </row>
    <row r="70" spans="1:4" ht="53.25" customHeight="1">
      <c r="A70" s="8" t="s">
        <v>13</v>
      </c>
      <c r="B70" s="6">
        <v>253</v>
      </c>
      <c r="C70" s="100" t="str">
        <f>IF(AND(B70&gt;=B71-C72),"MET PM",IF(AND(B70&lt;=(B71-C72)),"PM NOT MET"))</f>
        <v>MET PM</v>
      </c>
      <c r="D70" s="85"/>
    </row>
    <row r="71" spans="1:4" ht="26.25" customHeight="1">
      <c r="A71" s="42" t="s">
        <v>47</v>
      </c>
      <c r="B71" s="6">
        <f>B73</f>
        <v>150</v>
      </c>
      <c r="C71" s="101"/>
      <c r="D71" s="98"/>
    </row>
    <row r="72" spans="1:4" ht="26.25" customHeight="1" hidden="1">
      <c r="A72" s="42"/>
      <c r="B72" s="51">
        <v>0.1</v>
      </c>
      <c r="C72" s="47">
        <f>B71*B72</f>
        <v>15</v>
      </c>
      <c r="D72" s="98"/>
    </row>
    <row r="73" spans="1:4" ht="26.25" customHeight="1">
      <c r="A73" s="8" t="s">
        <v>14</v>
      </c>
      <c r="B73" s="6">
        <v>150</v>
      </c>
      <c r="C73" s="49"/>
      <c r="D73" s="99"/>
    </row>
    <row r="74" spans="1:4" ht="12.75">
      <c r="A74" s="2" t="s">
        <v>17</v>
      </c>
      <c r="B74" s="3" t="s">
        <v>2</v>
      </c>
      <c r="C74" s="3" t="s">
        <v>3</v>
      </c>
      <c r="D74" s="4" t="s">
        <v>18</v>
      </c>
    </row>
    <row r="75" spans="1:4" ht="53.25" customHeight="1">
      <c r="A75" s="5" t="s">
        <v>13</v>
      </c>
      <c r="B75" s="6"/>
      <c r="C75" s="127" t="s">
        <v>43</v>
      </c>
      <c r="D75" s="143"/>
    </row>
    <row r="76" spans="1:4" ht="26.25" customHeight="1">
      <c r="A76" s="42" t="s">
        <v>47</v>
      </c>
      <c r="B76" s="44">
        <f>B77/12*6</f>
        <v>0</v>
      </c>
      <c r="C76" s="128"/>
      <c r="D76" s="144"/>
    </row>
    <row r="77" spans="1:4" ht="26.25" customHeight="1">
      <c r="A77" s="5" t="s">
        <v>14</v>
      </c>
      <c r="B77" s="6"/>
      <c r="C77" s="142"/>
      <c r="D77" s="145"/>
    </row>
    <row r="78" spans="1:4" ht="12.75">
      <c r="A78" s="2" t="s">
        <v>16</v>
      </c>
      <c r="B78" s="3" t="s">
        <v>2</v>
      </c>
      <c r="C78" s="3" t="s">
        <v>3</v>
      </c>
      <c r="D78" s="4" t="s">
        <v>18</v>
      </c>
    </row>
    <row r="79" spans="1:4" ht="53.25" customHeight="1">
      <c r="A79" s="5" t="s">
        <v>13</v>
      </c>
      <c r="B79" s="6"/>
      <c r="C79" s="127" t="s">
        <v>43</v>
      </c>
      <c r="D79" s="143"/>
    </row>
    <row r="80" spans="1:4" ht="26.25" customHeight="1">
      <c r="A80" s="42" t="s">
        <v>47</v>
      </c>
      <c r="B80" s="44">
        <f>B81/12*6</f>
        <v>0</v>
      </c>
      <c r="C80" s="128"/>
      <c r="D80" s="144"/>
    </row>
    <row r="81" spans="1:4" ht="26.25" customHeight="1">
      <c r="A81" s="5" t="s">
        <v>14</v>
      </c>
      <c r="B81" s="6"/>
      <c r="C81" s="142"/>
      <c r="D81" s="145"/>
    </row>
    <row r="82" spans="1:4" ht="12.75">
      <c r="A82" s="2" t="s">
        <v>34</v>
      </c>
      <c r="B82" s="3" t="s">
        <v>2</v>
      </c>
      <c r="C82" s="3" t="s">
        <v>3</v>
      </c>
      <c r="D82" s="4" t="s">
        <v>18</v>
      </c>
    </row>
    <row r="83" spans="1:4" ht="53.25" customHeight="1">
      <c r="A83" s="5" t="s">
        <v>13</v>
      </c>
      <c r="B83" s="6"/>
      <c r="C83" s="127" t="s">
        <v>43</v>
      </c>
      <c r="D83" s="143"/>
    </row>
    <row r="84" spans="1:4" ht="26.25" customHeight="1">
      <c r="A84" s="42" t="s">
        <v>47</v>
      </c>
      <c r="B84" s="44">
        <f>B85/12*6</f>
        <v>0</v>
      </c>
      <c r="C84" s="128"/>
      <c r="D84" s="144"/>
    </row>
    <row r="85" spans="1:4" ht="26.25" customHeight="1">
      <c r="A85" s="5" t="s">
        <v>14</v>
      </c>
      <c r="B85" s="6"/>
      <c r="C85" s="142"/>
      <c r="D85" s="145"/>
    </row>
    <row r="86" ht="12.75">
      <c r="A86" s="12"/>
    </row>
    <row r="87" spans="1:4" ht="12.75">
      <c r="A87" s="94" t="s">
        <v>72</v>
      </c>
      <c r="B87" s="94"/>
      <c r="C87" s="94"/>
      <c r="D87" s="94"/>
    </row>
    <row r="88" ht="12.75">
      <c r="A88" s="12"/>
    </row>
    <row r="89" spans="1:4" ht="12.75">
      <c r="A89" s="95" t="s">
        <v>15</v>
      </c>
      <c r="B89" s="96"/>
      <c r="C89" s="96"/>
      <c r="D89" s="97"/>
    </row>
    <row r="90" spans="1:4" ht="12.75">
      <c r="A90" s="11" t="s">
        <v>12</v>
      </c>
      <c r="B90" s="3" t="s">
        <v>2</v>
      </c>
      <c r="C90" s="3" t="s">
        <v>3</v>
      </c>
      <c r="D90" s="4" t="s">
        <v>18</v>
      </c>
    </row>
    <row r="91" spans="1:4" ht="53.25" customHeight="1">
      <c r="A91" s="14" t="s">
        <v>13</v>
      </c>
      <c r="B91" s="6">
        <v>106</v>
      </c>
      <c r="C91" s="100" t="str">
        <f>IF(AND(B91&gt;=B92-C93),"MET PM",IF(AND(B91&lt;=(B92-C93)),"PM NOT MET"))</f>
        <v>MET PM</v>
      </c>
      <c r="D91" s="87"/>
    </row>
    <row r="92" spans="1:4" ht="26.25" customHeight="1">
      <c r="A92" s="42" t="s">
        <v>47</v>
      </c>
      <c r="B92" s="6">
        <f>B94</f>
        <v>100</v>
      </c>
      <c r="C92" s="101"/>
      <c r="D92" s="98"/>
    </row>
    <row r="93" spans="1:4" ht="26.25" customHeight="1" hidden="1">
      <c r="A93" s="42"/>
      <c r="B93" s="51">
        <v>0.05</v>
      </c>
      <c r="C93" s="54">
        <f>B93*B92</f>
        <v>5</v>
      </c>
      <c r="D93" s="98"/>
    </row>
    <row r="94" spans="1:4" ht="26.25" customHeight="1">
      <c r="A94" s="14" t="s">
        <v>14</v>
      </c>
      <c r="B94" s="6">
        <v>100</v>
      </c>
      <c r="C94" s="49"/>
      <c r="D94" s="99"/>
    </row>
    <row r="95" ht="12.75">
      <c r="A95" s="12"/>
    </row>
    <row r="96" spans="1:4" ht="12.75">
      <c r="A96" s="94" t="s">
        <v>70</v>
      </c>
      <c r="B96" s="94"/>
      <c r="C96" s="94"/>
      <c r="D96" s="94"/>
    </row>
    <row r="97" ht="12.75">
      <c r="A97" s="12"/>
    </row>
    <row r="98" spans="1:4" ht="38.25" customHeight="1">
      <c r="A98" s="91" t="s">
        <v>65</v>
      </c>
      <c r="B98" s="91"/>
      <c r="C98" s="91"/>
      <c r="D98" s="91"/>
    </row>
    <row r="128" spans="1:4" ht="12.75">
      <c r="A128" s="12"/>
      <c r="B128" s="12"/>
      <c r="C128" s="12"/>
      <c r="D128" s="12"/>
    </row>
  </sheetData>
  <sheetProtection/>
  <protectedRanges>
    <protectedRange sqref="D75 D13 D18 D23 D83 D34 D38 D42 D79 D53 D58 D63" name="Range1"/>
    <protectedRange sqref="D8" name="Range1_1"/>
    <protectedRange sqref="D30" name="Range1_2"/>
    <protectedRange sqref="D48" name="Range1_3"/>
    <protectedRange sqref="D70" name="Range1_4"/>
    <protectedRange sqref="D91" name="Range1_5"/>
  </protectedRanges>
  <mergeCells count="47">
    <mergeCell ref="C70:C71"/>
    <mergeCell ref="C75:C77"/>
    <mergeCell ref="D75:D77"/>
    <mergeCell ref="C79:C81"/>
    <mergeCell ref="D79:D81"/>
    <mergeCell ref="D23:D26"/>
    <mergeCell ref="C38:C40"/>
    <mergeCell ref="D58:D61"/>
    <mergeCell ref="D70:D73"/>
    <mergeCell ref="D42:D44"/>
    <mergeCell ref="D48:D51"/>
    <mergeCell ref="D53:D56"/>
    <mergeCell ref="C48:C49"/>
    <mergeCell ref="C42:C44"/>
    <mergeCell ref="C53:C54"/>
    <mergeCell ref="A1:D1"/>
    <mergeCell ref="A3:C3"/>
    <mergeCell ref="A4:C4"/>
    <mergeCell ref="D3:D4"/>
    <mergeCell ref="A2:D2"/>
    <mergeCell ref="A6:D6"/>
    <mergeCell ref="D30:D32"/>
    <mergeCell ref="C8:C9"/>
    <mergeCell ref="C30:C31"/>
    <mergeCell ref="C13:C14"/>
    <mergeCell ref="C18:C19"/>
    <mergeCell ref="C23:C24"/>
    <mergeCell ref="D8:D11"/>
    <mergeCell ref="D13:D16"/>
    <mergeCell ref="D18:D21"/>
    <mergeCell ref="A28:D28"/>
    <mergeCell ref="A46:D46"/>
    <mergeCell ref="A68:D68"/>
    <mergeCell ref="C34:C36"/>
    <mergeCell ref="D34:D36"/>
    <mergeCell ref="D38:D40"/>
    <mergeCell ref="D63:D66"/>
    <mergeCell ref="C58:C59"/>
    <mergeCell ref="C63:C64"/>
    <mergeCell ref="C83:C85"/>
    <mergeCell ref="D83:D85"/>
    <mergeCell ref="C91:C92"/>
    <mergeCell ref="A98:D98"/>
    <mergeCell ref="A96:D96"/>
    <mergeCell ref="A87:D87"/>
    <mergeCell ref="A89:D89"/>
    <mergeCell ref="D91:D94"/>
  </mergeCells>
  <conditionalFormatting sqref="C91:C92 C70:C71 C63:C64 C58:C59 C53:C54 C48:C49 C30:C31 C23:C24 C18:C19 C13:C14 C8:C9">
    <cfRule type="cellIs" priority="1" dxfId="0" operator="equal" stopIfTrue="1">
      <formula>"PM NOT MET"</formula>
    </cfRule>
  </conditionalFormatting>
  <printOptions/>
  <pageMargins left="0.33" right="0.4" top="0.52" bottom="0.72" header="0.5" footer="0.5"/>
  <pageSetup horizontalDpi="600" verticalDpi="600" orientation="portrait" scale="96" r:id="rId1"/>
  <headerFooter alignWithMargins="0">
    <oddFooter>&amp;L&amp;9 07/20/2011 &amp;A&amp;R&amp;9CCSC HOM 11-36 Page &amp;P of &amp;N</oddFooter>
  </headerFooter>
  <rowBreaks count="3" manualBreakCount="3">
    <brk id="27" max="255" man="1"/>
    <brk id="51" max="255" man="1"/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130"/>
  <sheetViews>
    <sheetView view="pageBreakPreview" zoomScaleSheetLayoutView="100" workbookViewId="0" topLeftCell="A111">
      <selection activeCell="C28" sqref="C28:C29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</cols>
  <sheetData>
    <row r="1" spans="1:5" ht="39.75" customHeight="1">
      <c r="A1" s="102" t="s">
        <v>57</v>
      </c>
      <c r="B1" s="102"/>
      <c r="C1" s="102"/>
      <c r="D1" s="102"/>
      <c r="E1" s="15"/>
    </row>
    <row r="2" spans="1:4" ht="15.75">
      <c r="A2" s="103" t="s">
        <v>24</v>
      </c>
      <c r="B2" s="104"/>
      <c r="C2" s="104"/>
      <c r="D2" s="105"/>
    </row>
    <row r="3" spans="1:4" ht="60" customHeight="1">
      <c r="A3" s="106" t="s">
        <v>4</v>
      </c>
      <c r="B3" s="107"/>
      <c r="C3" s="108"/>
      <c r="D3" s="109" t="s">
        <v>60</v>
      </c>
    </row>
    <row r="4" spans="1:4" ht="84.75" customHeight="1">
      <c r="A4" s="106" t="s">
        <v>5</v>
      </c>
      <c r="B4" s="107"/>
      <c r="C4" s="108"/>
      <c r="D4" s="89"/>
    </row>
    <row r="5" ht="6.75" customHeight="1"/>
    <row r="6" spans="1:4" ht="12.75">
      <c r="A6" s="95" t="s">
        <v>19</v>
      </c>
      <c r="B6" s="96"/>
      <c r="C6" s="96"/>
      <c r="D6" s="97"/>
    </row>
    <row r="7" spans="1:4" ht="12.75">
      <c r="A7" s="2" t="s">
        <v>12</v>
      </c>
      <c r="B7" s="3" t="s">
        <v>2</v>
      </c>
      <c r="C7" s="3" t="s">
        <v>3</v>
      </c>
      <c r="D7" s="4" t="s">
        <v>18</v>
      </c>
    </row>
    <row r="8" spans="1:4" ht="53.25" customHeight="1">
      <c r="A8" s="5" t="s">
        <v>13</v>
      </c>
      <c r="B8" s="6">
        <v>190</v>
      </c>
      <c r="C8" s="100" t="str">
        <f>IF(AND(B8&gt;=B9-C10),"MET PM",IF(AND(B8&lt;=(B9-C10)),"PM NOT MET"))</f>
        <v>MET PM</v>
      </c>
      <c r="D8" s="98"/>
    </row>
    <row r="9" spans="1:4" ht="26.25" customHeight="1">
      <c r="A9" s="42" t="s">
        <v>47</v>
      </c>
      <c r="B9" s="6">
        <f>B11</f>
        <v>150</v>
      </c>
      <c r="C9" s="101"/>
      <c r="D9" s="98"/>
    </row>
    <row r="10" spans="1:4" ht="26.25" customHeight="1" hidden="1">
      <c r="A10" s="42"/>
      <c r="B10" s="51">
        <v>0.1</v>
      </c>
      <c r="C10" s="47">
        <f>B9*B10</f>
        <v>15</v>
      </c>
      <c r="D10" s="98"/>
    </row>
    <row r="11" spans="1:4" ht="26.25" customHeight="1">
      <c r="A11" s="5" t="s">
        <v>14</v>
      </c>
      <c r="B11" s="6">
        <v>150</v>
      </c>
      <c r="C11" s="56"/>
      <c r="D11" s="99"/>
    </row>
    <row r="12" spans="1:4" ht="12.75">
      <c r="A12" s="2" t="s">
        <v>17</v>
      </c>
      <c r="B12" s="3" t="s">
        <v>2</v>
      </c>
      <c r="C12" s="3" t="s">
        <v>3</v>
      </c>
      <c r="D12" s="4" t="s">
        <v>18</v>
      </c>
    </row>
    <row r="13" spans="1:4" ht="53.25" customHeight="1">
      <c r="A13" s="5" t="s">
        <v>13</v>
      </c>
      <c r="B13" s="6">
        <v>4540</v>
      </c>
      <c r="C13" s="100" t="str">
        <f>IF(AND(B13&gt;=B14-C15),"MET PM",IF(AND(B13&lt;=(B14-C15)),"PM NOT MET"))</f>
        <v>MET PM</v>
      </c>
      <c r="D13" s="98"/>
    </row>
    <row r="14" spans="1:4" ht="26.25" customHeight="1">
      <c r="A14" s="42" t="s">
        <v>47</v>
      </c>
      <c r="B14" s="45">
        <f>B16</f>
        <v>650</v>
      </c>
      <c r="C14" s="101"/>
      <c r="D14" s="98"/>
    </row>
    <row r="15" spans="1:4" ht="26.25" customHeight="1" hidden="1">
      <c r="A15" s="42"/>
      <c r="B15" s="55">
        <v>0.1</v>
      </c>
      <c r="C15" s="54">
        <f>B14*B15</f>
        <v>65</v>
      </c>
      <c r="D15" s="98"/>
    </row>
    <row r="16" spans="1:4" ht="26.25" customHeight="1">
      <c r="A16" s="5" t="s">
        <v>14</v>
      </c>
      <c r="B16" s="6">
        <v>650</v>
      </c>
      <c r="C16" s="43"/>
      <c r="D16" s="99"/>
    </row>
    <row r="17" spans="1:4" ht="12.75">
      <c r="A17" s="2" t="s">
        <v>32</v>
      </c>
      <c r="B17" s="3" t="s">
        <v>2</v>
      </c>
      <c r="C17" s="3" t="s">
        <v>3</v>
      </c>
      <c r="D17" s="4" t="s">
        <v>18</v>
      </c>
    </row>
    <row r="18" spans="1:4" ht="53.25" customHeight="1">
      <c r="A18" s="5" t="s">
        <v>13</v>
      </c>
      <c r="B18" s="6">
        <v>4540</v>
      </c>
      <c r="C18" s="100" t="str">
        <f>IF(AND(B18&gt;=B19-C20),"MET PM",IF(AND(B18&lt;=(B19-C20)),"PM NOT MET"))</f>
        <v>MET PM</v>
      </c>
      <c r="D18" s="98"/>
    </row>
    <row r="19" spans="1:4" ht="26.25" customHeight="1">
      <c r="A19" s="42" t="s">
        <v>47</v>
      </c>
      <c r="B19" s="6">
        <f>B21</f>
        <v>650</v>
      </c>
      <c r="C19" s="101"/>
      <c r="D19" s="98"/>
    </row>
    <row r="20" spans="1:4" ht="26.25" customHeight="1" hidden="1">
      <c r="A20" s="42"/>
      <c r="B20" s="51">
        <v>0.1</v>
      </c>
      <c r="C20" s="54">
        <f>B19*B20</f>
        <v>65</v>
      </c>
      <c r="D20" s="98"/>
    </row>
    <row r="21" spans="1:4" ht="26.25" customHeight="1">
      <c r="A21" s="5" t="s">
        <v>14</v>
      </c>
      <c r="B21" s="6">
        <v>650</v>
      </c>
      <c r="C21" s="50"/>
      <c r="D21" s="99"/>
    </row>
    <row r="22" spans="1:4" ht="12.75">
      <c r="A22" s="2" t="s">
        <v>16</v>
      </c>
      <c r="B22" s="37" t="s">
        <v>2</v>
      </c>
      <c r="C22" s="33" t="s">
        <v>3</v>
      </c>
      <c r="D22" s="34" t="s">
        <v>18</v>
      </c>
    </row>
    <row r="23" spans="1:4" ht="53.25" customHeight="1">
      <c r="A23" s="5" t="s">
        <v>13</v>
      </c>
      <c r="B23" s="6">
        <v>520</v>
      </c>
      <c r="C23" s="100" t="str">
        <f>IF(AND(B23&gt;=B24-C25),"MET PM",IF(AND(B23&lt;=(B24-C25)),"PM NOT MET"))</f>
        <v>MET PM</v>
      </c>
      <c r="D23" s="85"/>
    </row>
    <row r="24" spans="1:4" ht="25.5" customHeight="1">
      <c r="A24" s="42" t="s">
        <v>47</v>
      </c>
      <c r="B24" s="6">
        <f>B26</f>
        <v>150</v>
      </c>
      <c r="C24" s="101"/>
      <c r="D24" s="98"/>
    </row>
    <row r="25" spans="1:4" ht="25.5" customHeight="1" hidden="1">
      <c r="A25" s="67"/>
      <c r="B25" s="68">
        <v>0.1</v>
      </c>
      <c r="C25" s="47">
        <f>B24*B25</f>
        <v>15</v>
      </c>
      <c r="D25" s="98"/>
    </row>
    <row r="26" spans="1:4" ht="26.25" customHeight="1">
      <c r="A26" s="69" t="s">
        <v>14</v>
      </c>
      <c r="B26" s="70">
        <v>150</v>
      </c>
      <c r="C26" s="49"/>
      <c r="D26" s="99"/>
    </row>
    <row r="27" spans="1:4" ht="12.75">
      <c r="A27" s="2" t="s">
        <v>34</v>
      </c>
      <c r="B27" s="3" t="s">
        <v>2</v>
      </c>
      <c r="C27" s="3" t="s">
        <v>3</v>
      </c>
      <c r="D27" s="4" t="s">
        <v>18</v>
      </c>
    </row>
    <row r="28" spans="1:4" ht="53.25" customHeight="1">
      <c r="A28" s="5" t="s">
        <v>13</v>
      </c>
      <c r="B28" s="6">
        <v>3721</v>
      </c>
      <c r="C28" s="100" t="str">
        <f>IF(AND(B28&gt;=B29-C30),"MET PM",IF(AND(B28&lt;=(B29-C30)),"PM NOT MET"))</f>
        <v>MET PM</v>
      </c>
      <c r="D28" s="85"/>
    </row>
    <row r="29" spans="1:4" ht="23.25" customHeight="1">
      <c r="A29" s="42" t="s">
        <v>47</v>
      </c>
      <c r="B29" s="6">
        <f>B31</f>
        <v>550</v>
      </c>
      <c r="C29" s="101"/>
      <c r="D29" s="98"/>
    </row>
    <row r="30" spans="1:4" ht="12.75" customHeight="1" hidden="1">
      <c r="A30" s="42"/>
      <c r="B30" s="51">
        <v>0.1</v>
      </c>
      <c r="C30" s="47">
        <f>B29*B30</f>
        <v>55</v>
      </c>
      <c r="D30" s="98"/>
    </row>
    <row r="31" spans="1:4" ht="26.25" customHeight="1">
      <c r="A31" s="5" t="s">
        <v>14</v>
      </c>
      <c r="B31" s="6">
        <v>550</v>
      </c>
      <c r="C31" s="49"/>
      <c r="D31" s="99"/>
    </row>
    <row r="32" spans="1:2" ht="12.75">
      <c r="A32" s="7"/>
      <c r="B32" s="1"/>
    </row>
    <row r="33" spans="1:4" ht="12.75">
      <c r="A33" s="95" t="s">
        <v>20</v>
      </c>
      <c r="B33" s="96"/>
      <c r="C33" s="96"/>
      <c r="D33" s="97"/>
    </row>
    <row r="34" spans="1:4" ht="12.75">
      <c r="A34" s="2" t="s">
        <v>12</v>
      </c>
      <c r="B34" s="3" t="s">
        <v>2</v>
      </c>
      <c r="C34" s="3" t="s">
        <v>3</v>
      </c>
      <c r="D34" s="4" t="s">
        <v>18</v>
      </c>
    </row>
    <row r="35" spans="1:4" ht="53.25" customHeight="1">
      <c r="A35" s="5" t="s">
        <v>13</v>
      </c>
      <c r="B35" s="6"/>
      <c r="C35" s="100" t="s">
        <v>36</v>
      </c>
      <c r="D35" s="98"/>
    </row>
    <row r="36" spans="1:4" ht="26.25" customHeight="1">
      <c r="A36" s="42" t="s">
        <v>47</v>
      </c>
      <c r="B36" s="6"/>
      <c r="C36" s="101"/>
      <c r="D36" s="98"/>
    </row>
    <row r="37" spans="1:4" ht="26.25" customHeight="1">
      <c r="A37" s="8" t="s">
        <v>14</v>
      </c>
      <c r="B37" s="6"/>
      <c r="C37" s="63"/>
      <c r="D37" s="99"/>
    </row>
    <row r="38" spans="1:4" ht="12.75">
      <c r="A38" s="2" t="s">
        <v>17</v>
      </c>
      <c r="B38" s="3" t="s">
        <v>2</v>
      </c>
      <c r="C38" s="3" t="s">
        <v>3</v>
      </c>
      <c r="D38" s="4" t="s">
        <v>18</v>
      </c>
    </row>
    <row r="39" spans="1:4" ht="53.25" customHeight="1">
      <c r="A39" s="5" t="s">
        <v>13</v>
      </c>
      <c r="B39" s="6">
        <v>161</v>
      </c>
      <c r="C39" s="100" t="str">
        <f>IF(AND(B39&gt;=B40-C41),"MET PM",IF(AND(B39&lt;=(B40-C41)),"PM NOT MET"))</f>
        <v>MET PM</v>
      </c>
      <c r="D39" s="98"/>
    </row>
    <row r="40" spans="1:4" ht="26.25" customHeight="1">
      <c r="A40" s="42" t="s">
        <v>47</v>
      </c>
      <c r="B40" s="6">
        <f>B42</f>
        <v>50</v>
      </c>
      <c r="C40" s="101"/>
      <c r="D40" s="98"/>
    </row>
    <row r="41" spans="1:4" ht="40.5" customHeight="1" hidden="1">
      <c r="A41" s="42"/>
      <c r="B41" s="51">
        <v>0.1</v>
      </c>
      <c r="C41" s="47">
        <f>B40*B41</f>
        <v>5</v>
      </c>
      <c r="D41" s="98"/>
    </row>
    <row r="42" spans="1:4" ht="26.25" customHeight="1">
      <c r="A42" s="8" t="s">
        <v>14</v>
      </c>
      <c r="B42" s="6">
        <v>50</v>
      </c>
      <c r="C42" s="49"/>
      <c r="D42" s="99"/>
    </row>
    <row r="43" spans="1:4" ht="12.75">
      <c r="A43" s="2" t="s">
        <v>32</v>
      </c>
      <c r="B43" s="3" t="s">
        <v>2</v>
      </c>
      <c r="C43" s="3" t="s">
        <v>3</v>
      </c>
      <c r="D43" s="4" t="s">
        <v>18</v>
      </c>
    </row>
    <row r="44" spans="1:4" ht="53.25" customHeight="1">
      <c r="A44" s="5" t="s">
        <v>13</v>
      </c>
      <c r="B44" s="6">
        <v>157</v>
      </c>
      <c r="C44" s="100" t="str">
        <f>IF(AND(B44&gt;=B45-C46),"MET PM",IF(AND(B44&lt;=(B45-C46)),"PM NOT MET"))</f>
        <v>MET PM</v>
      </c>
      <c r="D44" s="98"/>
    </row>
    <row r="45" spans="1:4" ht="26.25" customHeight="1">
      <c r="A45" s="42" t="s">
        <v>47</v>
      </c>
      <c r="B45" s="6">
        <f>B47</f>
        <v>50</v>
      </c>
      <c r="C45" s="101"/>
      <c r="D45" s="98"/>
    </row>
    <row r="46" spans="1:4" ht="26.25" customHeight="1" hidden="1">
      <c r="A46" s="42"/>
      <c r="B46" s="51">
        <v>0.1</v>
      </c>
      <c r="C46" s="54">
        <f>B46*B45</f>
        <v>5</v>
      </c>
      <c r="D46" s="98"/>
    </row>
    <row r="47" spans="1:4" ht="26.25" customHeight="1">
      <c r="A47" s="8" t="s">
        <v>14</v>
      </c>
      <c r="B47" s="6">
        <v>50</v>
      </c>
      <c r="C47" s="49"/>
      <c r="D47" s="99"/>
    </row>
    <row r="48" spans="1:4" ht="12.75">
      <c r="A48" s="2" t="s">
        <v>16</v>
      </c>
      <c r="B48" s="3" t="s">
        <v>2</v>
      </c>
      <c r="C48" s="3" t="s">
        <v>3</v>
      </c>
      <c r="D48" s="4" t="s">
        <v>18</v>
      </c>
    </row>
    <row r="49" spans="1:4" ht="53.25" customHeight="1">
      <c r="A49" s="5" t="s">
        <v>13</v>
      </c>
      <c r="B49" s="6"/>
      <c r="C49" s="112" t="s">
        <v>36</v>
      </c>
      <c r="D49" s="98"/>
    </row>
    <row r="50" spans="1:4" ht="26.25" customHeight="1">
      <c r="A50" s="42" t="s">
        <v>47</v>
      </c>
      <c r="B50" s="44">
        <f>B51/12*6</f>
        <v>0</v>
      </c>
      <c r="C50" s="113"/>
      <c r="D50" s="98"/>
    </row>
    <row r="51" spans="1:4" ht="26.25" customHeight="1">
      <c r="A51" s="8" t="s">
        <v>14</v>
      </c>
      <c r="B51" s="6"/>
      <c r="C51" s="88"/>
      <c r="D51" s="99"/>
    </row>
    <row r="52" spans="1:4" ht="12.75">
      <c r="A52" s="2" t="s">
        <v>34</v>
      </c>
      <c r="B52" s="3" t="s">
        <v>2</v>
      </c>
      <c r="C52" s="3" t="s">
        <v>3</v>
      </c>
      <c r="D52" s="4" t="s">
        <v>18</v>
      </c>
    </row>
    <row r="53" spans="1:4" ht="53.25" customHeight="1">
      <c r="A53" s="5" t="s">
        <v>13</v>
      </c>
      <c r="B53" s="6"/>
      <c r="C53" s="112" t="s">
        <v>36</v>
      </c>
      <c r="D53" s="98"/>
    </row>
    <row r="54" spans="1:4" ht="26.25" customHeight="1">
      <c r="A54" s="42" t="s">
        <v>47</v>
      </c>
      <c r="B54" s="44">
        <f>B55/12*6</f>
        <v>0</v>
      </c>
      <c r="C54" s="113"/>
      <c r="D54" s="98"/>
    </row>
    <row r="55" spans="1:4" ht="26.25" customHeight="1">
      <c r="A55" s="8" t="s">
        <v>14</v>
      </c>
      <c r="B55" s="6"/>
      <c r="C55" s="88"/>
      <c r="D55" s="99"/>
    </row>
    <row r="56" spans="1:4" ht="12.75">
      <c r="A56" s="9"/>
      <c r="B56" s="23"/>
      <c r="C56" s="24"/>
      <c r="D56" s="25"/>
    </row>
    <row r="57" spans="1:4" ht="12.75">
      <c r="A57" s="16" t="s">
        <v>21</v>
      </c>
      <c r="B57" s="17"/>
      <c r="C57" s="17"/>
      <c r="D57" s="18"/>
    </row>
    <row r="58" spans="1:4" ht="12.75">
      <c r="A58" s="11" t="s">
        <v>12</v>
      </c>
      <c r="B58" s="3" t="s">
        <v>2</v>
      </c>
      <c r="C58" s="3" t="s">
        <v>3</v>
      </c>
      <c r="D58" s="4" t="s">
        <v>18</v>
      </c>
    </row>
    <row r="59" spans="1:4" ht="53.25" customHeight="1">
      <c r="A59" s="8" t="s">
        <v>13</v>
      </c>
      <c r="B59" s="6">
        <v>600097</v>
      </c>
      <c r="C59" s="100" t="str">
        <f>IF(AND(B59&gt;=B60-C61),"MET PM",IF(AND(B59&lt;=(B60-C61)),"PM NOT MET"))</f>
        <v>MET PM</v>
      </c>
      <c r="D59" s="98"/>
    </row>
    <row r="60" spans="1:4" ht="26.25" customHeight="1">
      <c r="A60" s="42" t="s">
        <v>47</v>
      </c>
      <c r="B60" s="6">
        <f>B62</f>
        <v>147200</v>
      </c>
      <c r="C60" s="101"/>
      <c r="D60" s="98"/>
    </row>
    <row r="61" spans="1:4" ht="26.25" customHeight="1" hidden="1">
      <c r="A61" s="42"/>
      <c r="B61" s="51">
        <v>0.1</v>
      </c>
      <c r="C61" s="47">
        <f>B60*B61</f>
        <v>14720</v>
      </c>
      <c r="D61" s="98"/>
    </row>
    <row r="62" spans="1:4" ht="26.25" customHeight="1">
      <c r="A62" s="8" t="s">
        <v>14</v>
      </c>
      <c r="B62" s="6">
        <v>147200</v>
      </c>
      <c r="C62" s="49"/>
      <c r="D62" s="99"/>
    </row>
    <row r="63" spans="1:4" ht="12.75">
      <c r="A63" s="11" t="s">
        <v>17</v>
      </c>
      <c r="B63" s="3" t="s">
        <v>2</v>
      </c>
      <c r="C63" s="3" t="s">
        <v>3</v>
      </c>
      <c r="D63" s="4" t="s">
        <v>18</v>
      </c>
    </row>
    <row r="64" spans="1:4" ht="53.25" customHeight="1">
      <c r="A64" s="8" t="s">
        <v>13</v>
      </c>
      <c r="B64" s="6">
        <v>298663</v>
      </c>
      <c r="C64" s="100" t="str">
        <f>IF(AND(B64&gt;=B65-C66),"MET PM",IF(AND(B64&lt;=(B65-C66)),"PM NOT MET"))</f>
        <v>MET PM</v>
      </c>
      <c r="D64" s="98"/>
    </row>
    <row r="65" spans="1:4" ht="26.25" customHeight="1">
      <c r="A65" s="42" t="s">
        <v>47</v>
      </c>
      <c r="B65" s="6">
        <f>B66</f>
        <v>145000</v>
      </c>
      <c r="C65" s="101"/>
      <c r="D65" s="98"/>
    </row>
    <row r="66" spans="1:4" ht="26.25" customHeight="1">
      <c r="A66" s="8" t="s">
        <v>14</v>
      </c>
      <c r="B66" s="6">
        <v>145000</v>
      </c>
      <c r="C66" s="49"/>
      <c r="D66" s="99"/>
    </row>
    <row r="67" spans="1:4" ht="12.75">
      <c r="A67" s="11" t="s">
        <v>32</v>
      </c>
      <c r="B67" s="3" t="s">
        <v>2</v>
      </c>
      <c r="C67" s="3" t="s">
        <v>3</v>
      </c>
      <c r="D67" s="4" t="s">
        <v>18</v>
      </c>
    </row>
    <row r="68" spans="1:4" ht="53.25" customHeight="1">
      <c r="A68" s="8" t="s">
        <v>13</v>
      </c>
      <c r="B68" s="6">
        <v>298658</v>
      </c>
      <c r="C68" s="100" t="str">
        <f>IF(AND(B68&gt;=B69-C70),"MET PM",IF(AND(B68&lt;=(B69-C70)),"PM NOT MET"))</f>
        <v>MET PM</v>
      </c>
      <c r="D68" s="98"/>
    </row>
    <row r="69" spans="1:4" ht="26.25" customHeight="1">
      <c r="A69" s="42" t="s">
        <v>47</v>
      </c>
      <c r="B69" s="6">
        <f>B71</f>
        <v>2000</v>
      </c>
      <c r="C69" s="101"/>
      <c r="D69" s="98"/>
    </row>
    <row r="70" spans="1:4" ht="26.25" customHeight="1" hidden="1">
      <c r="A70" s="42"/>
      <c r="B70" s="51">
        <v>0.1</v>
      </c>
      <c r="C70" s="54">
        <f>B70*B69</f>
        <v>200</v>
      </c>
      <c r="D70" s="98"/>
    </row>
    <row r="71" spans="1:4" ht="26.25" customHeight="1">
      <c r="A71" s="8" t="s">
        <v>14</v>
      </c>
      <c r="B71" s="6">
        <v>2000</v>
      </c>
      <c r="C71" s="50"/>
      <c r="D71" s="99"/>
    </row>
    <row r="72" spans="1:4" ht="12.75">
      <c r="A72" s="11" t="s">
        <v>16</v>
      </c>
      <c r="B72" s="3" t="s">
        <v>2</v>
      </c>
      <c r="C72" s="3" t="s">
        <v>3</v>
      </c>
      <c r="D72" s="4" t="s">
        <v>18</v>
      </c>
    </row>
    <row r="73" spans="1:4" ht="53.25" customHeight="1">
      <c r="A73" s="8" t="s">
        <v>13</v>
      </c>
      <c r="B73" s="6">
        <v>4114</v>
      </c>
      <c r="C73" s="100" t="str">
        <f>IF(AND(B73&gt;=B74-C75),"MET PM",IF(AND(B73&lt;=(B74-C75)),"PM NOT MET"))</f>
        <v>MET PM</v>
      </c>
      <c r="D73" s="85"/>
    </row>
    <row r="74" spans="1:4" ht="25.5" customHeight="1">
      <c r="A74" s="42" t="s">
        <v>47</v>
      </c>
      <c r="B74" s="6">
        <f>B76</f>
        <v>1200</v>
      </c>
      <c r="C74" s="101"/>
      <c r="D74" s="98"/>
    </row>
    <row r="75" spans="1:4" ht="12.75" customHeight="1" hidden="1">
      <c r="A75" s="42"/>
      <c r="B75" s="51">
        <v>0.1</v>
      </c>
      <c r="C75" s="47">
        <f>B74*B75</f>
        <v>120</v>
      </c>
      <c r="D75" s="98"/>
    </row>
    <row r="76" spans="1:4" ht="26.25" customHeight="1">
      <c r="A76" s="8" t="s">
        <v>14</v>
      </c>
      <c r="B76" s="6">
        <v>1200</v>
      </c>
      <c r="C76" s="49"/>
      <c r="D76" s="99"/>
    </row>
    <row r="77" spans="1:4" ht="12.75">
      <c r="A77" s="11" t="s">
        <v>34</v>
      </c>
      <c r="B77" s="3" t="s">
        <v>2</v>
      </c>
      <c r="C77" s="3" t="s">
        <v>3</v>
      </c>
      <c r="D77" s="4" t="s">
        <v>18</v>
      </c>
    </row>
    <row r="78" spans="1:4" ht="53.25" customHeight="1">
      <c r="A78" s="8" t="s">
        <v>13</v>
      </c>
      <c r="B78" s="6">
        <v>15549</v>
      </c>
      <c r="C78" s="100" t="str">
        <f>IF(AND(B78&gt;=B79-C80),"MET PM",IF(AND(B78&lt;=(B79-C80)),"PM NOT MET"))</f>
        <v>MET PM</v>
      </c>
      <c r="D78" s="98"/>
    </row>
    <row r="79" spans="1:4" ht="26.25" customHeight="1">
      <c r="A79" s="42" t="s">
        <v>47</v>
      </c>
      <c r="B79" s="6">
        <f>B81</f>
        <v>5200</v>
      </c>
      <c r="C79" s="101"/>
      <c r="D79" s="98"/>
    </row>
    <row r="80" spans="1:4" ht="26.25" customHeight="1" hidden="1">
      <c r="A80" s="42"/>
      <c r="B80" s="51">
        <v>0.1</v>
      </c>
      <c r="C80" s="54">
        <f>B79*B80</f>
        <v>520</v>
      </c>
      <c r="D80" s="98"/>
    </row>
    <row r="81" spans="1:4" ht="26.25" customHeight="1">
      <c r="A81" s="8" t="s">
        <v>14</v>
      </c>
      <c r="B81" s="6">
        <v>5200</v>
      </c>
      <c r="C81" s="50"/>
      <c r="D81" s="99"/>
    </row>
    <row r="82" ht="12.75">
      <c r="A82" s="13"/>
    </row>
    <row r="83" spans="1:4" ht="12.75">
      <c r="A83" s="95" t="s">
        <v>22</v>
      </c>
      <c r="B83" s="96"/>
      <c r="C83" s="96"/>
      <c r="D83" s="97"/>
    </row>
    <row r="84" spans="1:4" ht="12.75">
      <c r="A84" s="11" t="s">
        <v>12</v>
      </c>
      <c r="B84" s="3" t="s">
        <v>2</v>
      </c>
      <c r="C84" s="3" t="s">
        <v>3</v>
      </c>
      <c r="D84" s="4" t="s">
        <v>18</v>
      </c>
    </row>
    <row r="85" spans="1:4" ht="53.25" customHeight="1">
      <c r="A85" s="8" t="s">
        <v>13</v>
      </c>
      <c r="B85" s="6"/>
      <c r="C85" s="112" t="s">
        <v>37</v>
      </c>
      <c r="D85" s="98"/>
    </row>
    <row r="86" spans="1:4" ht="26.25" customHeight="1">
      <c r="A86" s="42" t="s">
        <v>47</v>
      </c>
      <c r="B86" s="44">
        <f>B87/12*6</f>
        <v>0</v>
      </c>
      <c r="C86" s="113"/>
      <c r="D86" s="98"/>
    </row>
    <row r="87" spans="1:4" ht="26.25" customHeight="1">
      <c r="A87" s="8" t="s">
        <v>14</v>
      </c>
      <c r="B87" s="6"/>
      <c r="C87" s="88"/>
      <c r="D87" s="99"/>
    </row>
    <row r="88" spans="1:4" ht="12.75">
      <c r="A88" s="11" t="s">
        <v>17</v>
      </c>
      <c r="B88" s="3" t="s">
        <v>2</v>
      </c>
      <c r="C88" s="3" t="s">
        <v>3</v>
      </c>
      <c r="D88" s="4" t="s">
        <v>18</v>
      </c>
    </row>
    <row r="89" spans="1:4" ht="53.25" customHeight="1">
      <c r="A89" s="8" t="s">
        <v>13</v>
      </c>
      <c r="B89" s="6">
        <v>210</v>
      </c>
      <c r="C89" s="100" t="str">
        <f>IF(AND(B89&gt;=B90-C91),"MET PM",IF(AND(B89&lt;=(B90-C91)),"PM NOT MET"))</f>
        <v>MET PM</v>
      </c>
      <c r="D89" s="98"/>
    </row>
    <row r="90" spans="1:4" ht="26.25" customHeight="1">
      <c r="A90" s="42" t="s">
        <v>47</v>
      </c>
      <c r="B90" s="6">
        <f>B91</f>
        <v>100</v>
      </c>
      <c r="C90" s="101"/>
      <c r="D90" s="98"/>
    </row>
    <row r="91" spans="1:4" ht="26.25" customHeight="1">
      <c r="A91" s="8" t="s">
        <v>14</v>
      </c>
      <c r="B91" s="6">
        <v>100</v>
      </c>
      <c r="C91" s="49"/>
      <c r="D91" s="99"/>
    </row>
    <row r="92" spans="1:4" ht="12.75">
      <c r="A92" s="11" t="s">
        <v>32</v>
      </c>
      <c r="B92" s="3" t="s">
        <v>2</v>
      </c>
      <c r="C92" s="3" t="s">
        <v>3</v>
      </c>
      <c r="D92" s="4" t="s">
        <v>18</v>
      </c>
    </row>
    <row r="93" spans="1:4" ht="53.25" customHeight="1">
      <c r="A93" s="8" t="s">
        <v>13</v>
      </c>
      <c r="B93" s="6">
        <v>205</v>
      </c>
      <c r="C93" s="100" t="str">
        <f>IF(AND(B93&gt;=B94-C95),"MET PM",IF(AND(B93&lt;=(B94-C95)),"PM NOT MET"))</f>
        <v>MET PM</v>
      </c>
      <c r="D93" s="85"/>
    </row>
    <row r="94" spans="1:4" ht="26.25" customHeight="1">
      <c r="A94" s="42" t="s">
        <v>47</v>
      </c>
      <c r="B94" s="6">
        <f>B96</f>
        <v>100</v>
      </c>
      <c r="C94" s="101"/>
      <c r="D94" s="98"/>
    </row>
    <row r="95" spans="1:4" ht="12.75" customHeight="1" hidden="1">
      <c r="A95" s="42"/>
      <c r="B95" s="51">
        <v>0.1</v>
      </c>
      <c r="C95" s="47">
        <f>B94*B95</f>
        <v>10</v>
      </c>
      <c r="D95" s="98"/>
    </row>
    <row r="96" spans="1:4" ht="26.25" customHeight="1">
      <c r="A96" s="8" t="s">
        <v>14</v>
      </c>
      <c r="B96" s="6">
        <v>100</v>
      </c>
      <c r="C96" s="49"/>
      <c r="D96" s="99"/>
    </row>
    <row r="97" spans="1:4" ht="12.75">
      <c r="A97" s="11" t="s">
        <v>16</v>
      </c>
      <c r="B97" s="3" t="s">
        <v>2</v>
      </c>
      <c r="C97" s="3" t="s">
        <v>3</v>
      </c>
      <c r="D97" s="4" t="s">
        <v>18</v>
      </c>
    </row>
    <row r="98" spans="1:4" ht="53.25" customHeight="1">
      <c r="A98" s="8" t="s">
        <v>13</v>
      </c>
      <c r="B98" s="6"/>
      <c r="C98" s="112" t="s">
        <v>36</v>
      </c>
      <c r="D98" s="98"/>
    </row>
    <row r="99" spans="1:4" ht="26.25" customHeight="1">
      <c r="A99" s="42" t="s">
        <v>47</v>
      </c>
      <c r="B99" s="44">
        <f>B100/12*6</f>
        <v>0</v>
      </c>
      <c r="C99" s="113"/>
      <c r="D99" s="98"/>
    </row>
    <row r="100" spans="1:4" ht="26.25" customHeight="1">
      <c r="A100" s="8" t="s">
        <v>14</v>
      </c>
      <c r="B100" s="6"/>
      <c r="C100" s="88"/>
      <c r="D100" s="99"/>
    </row>
    <row r="101" spans="1:4" ht="12.75">
      <c r="A101" s="11" t="s">
        <v>34</v>
      </c>
      <c r="B101" s="3" t="s">
        <v>2</v>
      </c>
      <c r="C101" s="3" t="s">
        <v>3</v>
      </c>
      <c r="D101" s="4" t="s">
        <v>18</v>
      </c>
    </row>
    <row r="102" spans="1:4" ht="53.25" customHeight="1">
      <c r="A102" s="8" t="s">
        <v>13</v>
      </c>
      <c r="B102" s="6"/>
      <c r="C102" s="112" t="s">
        <v>36</v>
      </c>
      <c r="D102" s="98"/>
    </row>
    <row r="103" spans="1:4" ht="26.25" customHeight="1">
      <c r="A103" s="42" t="s">
        <v>47</v>
      </c>
      <c r="B103" s="44">
        <f>B104/12*6</f>
        <v>0</v>
      </c>
      <c r="C103" s="113"/>
      <c r="D103" s="98"/>
    </row>
    <row r="104" spans="1:4" ht="26.25" customHeight="1">
      <c r="A104" s="8" t="s">
        <v>14</v>
      </c>
      <c r="B104" s="6"/>
      <c r="C104" s="88"/>
      <c r="D104" s="99"/>
    </row>
    <row r="105" ht="9.75" customHeight="1">
      <c r="A105" s="12"/>
    </row>
    <row r="106" spans="1:4" ht="12.75">
      <c r="A106" s="94" t="s">
        <v>67</v>
      </c>
      <c r="B106" s="94"/>
      <c r="C106" s="94"/>
      <c r="D106" s="94"/>
    </row>
    <row r="107" ht="11.25" customHeight="1">
      <c r="A107" s="12"/>
    </row>
    <row r="108" spans="1:4" ht="12.75">
      <c r="A108" s="39" t="s">
        <v>39</v>
      </c>
      <c r="B108" s="17"/>
      <c r="C108" s="17"/>
      <c r="D108" s="18"/>
    </row>
    <row r="109" spans="1:4" ht="12.75">
      <c r="A109" s="11" t="s">
        <v>17</v>
      </c>
      <c r="B109" s="33" t="s">
        <v>2</v>
      </c>
      <c r="C109" s="33" t="s">
        <v>3</v>
      </c>
      <c r="D109" s="34" t="s">
        <v>18</v>
      </c>
    </row>
    <row r="110" spans="1:4" ht="53.25" customHeight="1">
      <c r="A110" s="35" t="s">
        <v>13</v>
      </c>
      <c r="B110" s="78">
        <v>226</v>
      </c>
      <c r="C110" s="100" t="str">
        <f>IF(AND(B110&gt;=B111-C112),"MET PM",IF(AND(B110&lt;=(B111-C112)),"PM NOT MET"))</f>
        <v>MET PM</v>
      </c>
      <c r="D110" s="85"/>
    </row>
    <row r="111" spans="1:4" ht="26.25" customHeight="1">
      <c r="A111" s="42" t="s">
        <v>47</v>
      </c>
      <c r="B111" s="6">
        <f>B113</f>
        <v>200</v>
      </c>
      <c r="C111" s="101"/>
      <c r="D111" s="98"/>
    </row>
    <row r="112" spans="1:4" ht="26.25" customHeight="1" hidden="1">
      <c r="A112" s="42"/>
      <c r="B112" s="51">
        <v>0.05</v>
      </c>
      <c r="C112" s="47">
        <f>B111*B112</f>
        <v>10</v>
      </c>
      <c r="D112" s="98"/>
    </row>
    <row r="113" spans="1:4" ht="26.25" customHeight="1">
      <c r="A113" s="35" t="s">
        <v>14</v>
      </c>
      <c r="B113" s="6">
        <v>200</v>
      </c>
      <c r="C113" s="49"/>
      <c r="D113" s="99"/>
    </row>
    <row r="114" spans="1:4" ht="12.75">
      <c r="A114" s="90" t="s">
        <v>40</v>
      </c>
      <c r="B114" s="83"/>
      <c r="C114" s="83"/>
      <c r="D114" s="84"/>
    </row>
    <row r="115" spans="1:4" ht="12.75">
      <c r="A115" s="11" t="s">
        <v>17</v>
      </c>
      <c r="B115" s="3" t="s">
        <v>2</v>
      </c>
      <c r="C115" s="3" t="s">
        <v>3</v>
      </c>
      <c r="D115" s="4" t="s">
        <v>18</v>
      </c>
    </row>
    <row r="116" spans="1:4" ht="53.25" customHeight="1">
      <c r="A116" s="14" t="s">
        <v>13</v>
      </c>
      <c r="B116" s="78">
        <v>249</v>
      </c>
      <c r="C116" s="100" t="str">
        <f>IF(AND(B116&gt;=B117-C118),"MET PM",IF(AND(B116&lt;=(B117-C118)),"PM NOT MET"))</f>
        <v>MET PM</v>
      </c>
      <c r="D116" s="98"/>
    </row>
    <row r="117" spans="1:4" ht="26.25" customHeight="1">
      <c r="A117" s="42" t="s">
        <v>47</v>
      </c>
      <c r="B117" s="6">
        <f>B119</f>
        <v>200</v>
      </c>
      <c r="C117" s="101"/>
      <c r="D117" s="98"/>
    </row>
    <row r="118" spans="1:4" ht="26.25" customHeight="1" hidden="1">
      <c r="A118" s="42"/>
      <c r="B118" s="51">
        <v>0.05</v>
      </c>
      <c r="C118" s="47">
        <f>B117*B118</f>
        <v>10</v>
      </c>
      <c r="D118" s="98"/>
    </row>
    <row r="119" spans="1:4" ht="26.25" customHeight="1">
      <c r="A119" s="14" t="s">
        <v>14</v>
      </c>
      <c r="B119" s="6">
        <v>200</v>
      </c>
      <c r="C119" s="48"/>
      <c r="D119" s="99"/>
    </row>
    <row r="120" spans="1:4" ht="9" customHeight="1">
      <c r="A120" s="36"/>
      <c r="B120" s="29"/>
      <c r="C120" s="30"/>
      <c r="D120" s="31"/>
    </row>
    <row r="121" spans="1:4" ht="12.75">
      <c r="A121" s="90" t="s">
        <v>38</v>
      </c>
      <c r="B121" s="83"/>
      <c r="C121" s="83"/>
      <c r="D121" s="84"/>
    </row>
    <row r="122" spans="1:4" ht="12.75">
      <c r="A122" s="11" t="s">
        <v>32</v>
      </c>
      <c r="B122" s="3" t="s">
        <v>2</v>
      </c>
      <c r="C122" s="3" t="s">
        <v>3</v>
      </c>
      <c r="D122" s="4" t="s">
        <v>18</v>
      </c>
    </row>
    <row r="123" spans="1:4" ht="53.25" customHeight="1">
      <c r="A123" s="14" t="s">
        <v>13</v>
      </c>
      <c r="B123" s="78">
        <v>135</v>
      </c>
      <c r="C123" s="100" t="str">
        <f>IF(AND(B123&gt;=B124-C125),"MET PM",IF(AND(B123&lt;=(B124-C125)),"PM NOT MET"))</f>
        <v>MET PM</v>
      </c>
      <c r="D123" s="98"/>
    </row>
    <row r="124" spans="1:4" ht="26.25" customHeight="1">
      <c r="A124" s="42" t="s">
        <v>47</v>
      </c>
      <c r="B124" s="6">
        <f>B126</f>
        <v>100</v>
      </c>
      <c r="C124" s="101"/>
      <c r="D124" s="98"/>
    </row>
    <row r="125" spans="1:4" ht="26.25" customHeight="1" hidden="1">
      <c r="A125" s="42"/>
      <c r="B125" s="51">
        <v>0.05</v>
      </c>
      <c r="C125" s="47">
        <f>B124*B125</f>
        <v>5</v>
      </c>
      <c r="D125" s="98"/>
    </row>
    <row r="126" spans="1:4" ht="26.25" customHeight="1">
      <c r="A126" s="14" t="s">
        <v>14</v>
      </c>
      <c r="B126" s="6">
        <v>100</v>
      </c>
      <c r="C126" s="49"/>
      <c r="D126" s="99"/>
    </row>
    <row r="127" ht="7.5" customHeight="1">
      <c r="A127" s="12"/>
    </row>
    <row r="128" spans="1:4" ht="12.75">
      <c r="A128" s="94" t="s">
        <v>58</v>
      </c>
      <c r="B128" s="94"/>
      <c r="C128" s="94"/>
      <c r="D128" s="94"/>
    </row>
    <row r="129" ht="6" customHeight="1">
      <c r="A129" s="12"/>
    </row>
    <row r="130" spans="1:4" ht="43.5" customHeight="1">
      <c r="A130" s="91" t="s">
        <v>65</v>
      </c>
      <c r="B130" s="91"/>
      <c r="C130" s="91"/>
      <c r="D130" s="91"/>
    </row>
  </sheetData>
  <sheetProtection/>
  <protectedRanges>
    <protectedRange sqref="D98 D13 D18 D85 D68 D102 D35 D28 D78 D116 D49 D53" name="Range2"/>
    <protectedRange sqref="D8" name="Range2_1"/>
    <protectedRange sqref="D23" name="Range2_2"/>
    <protectedRange sqref="D39" name="Range2_3"/>
    <protectedRange sqref="D44" name="Range2_4"/>
    <protectedRange sqref="D59" name="Range2_5"/>
    <protectedRange sqref="D64" name="Range2_6"/>
    <protectedRange sqref="D73" name="Range2_7"/>
    <protectedRange sqref="D89" name="Range2_8"/>
    <protectedRange sqref="D93" name="Range2_9"/>
    <protectedRange sqref="D110" name="Range2_10"/>
    <protectedRange sqref="D123" name="Range2_11"/>
  </protectedRanges>
  <mergeCells count="59">
    <mergeCell ref="D28:D31"/>
    <mergeCell ref="D18:D21"/>
    <mergeCell ref="D35:D37"/>
    <mergeCell ref="D44:D47"/>
    <mergeCell ref="D39:D42"/>
    <mergeCell ref="D49:D51"/>
    <mergeCell ref="D53:D55"/>
    <mergeCell ref="D59:D62"/>
    <mergeCell ref="D110:D113"/>
    <mergeCell ref="D98:D100"/>
    <mergeCell ref="C123:C124"/>
    <mergeCell ref="C39:C40"/>
    <mergeCell ref="C44:C45"/>
    <mergeCell ref="C89:C90"/>
    <mergeCell ref="C64:C65"/>
    <mergeCell ref="C59:C60"/>
    <mergeCell ref="A106:D106"/>
    <mergeCell ref="C102:C104"/>
    <mergeCell ref="D102:D104"/>
    <mergeCell ref="A114:D114"/>
    <mergeCell ref="C8:C9"/>
    <mergeCell ref="C110:C111"/>
    <mergeCell ref="D73:D76"/>
    <mergeCell ref="D64:D66"/>
    <mergeCell ref="C53:C55"/>
    <mergeCell ref="D78:D81"/>
    <mergeCell ref="D68:D71"/>
    <mergeCell ref="D13:D16"/>
    <mergeCell ref="D8:D11"/>
    <mergeCell ref="D23:D26"/>
    <mergeCell ref="A121:D121"/>
    <mergeCell ref="D123:D126"/>
    <mergeCell ref="A83:D83"/>
    <mergeCell ref="C85:C87"/>
    <mergeCell ref="D89:D91"/>
    <mergeCell ref="D85:D87"/>
    <mergeCell ref="D116:D119"/>
    <mergeCell ref="D93:D96"/>
    <mergeCell ref="C93:C94"/>
    <mergeCell ref="C116:C117"/>
    <mergeCell ref="A1:D1"/>
    <mergeCell ref="A130:D130"/>
    <mergeCell ref="A2:D2"/>
    <mergeCell ref="A3:C3"/>
    <mergeCell ref="A4:C4"/>
    <mergeCell ref="D3:D4"/>
    <mergeCell ref="A6:D6"/>
    <mergeCell ref="A33:D33"/>
    <mergeCell ref="A128:D128"/>
    <mergeCell ref="C98:C100"/>
    <mergeCell ref="C13:C14"/>
    <mergeCell ref="C18:C19"/>
    <mergeCell ref="C68:C69"/>
    <mergeCell ref="C78:C79"/>
    <mergeCell ref="C73:C74"/>
    <mergeCell ref="C23:C24"/>
    <mergeCell ref="C28:C29"/>
    <mergeCell ref="C35:C36"/>
    <mergeCell ref="C49:C51"/>
  </mergeCells>
  <conditionalFormatting sqref="C8:C9 C13:C14 C123:C124 C23:C24 C18:C19 C35:C37 C39:C40 C44:C45 C64:C65 C68:C69 C73:C74 C78:C79 C89:C90 C93:C94 C110:C111 C116:C117 C28:C29">
    <cfRule type="cellIs" priority="1" dxfId="0" operator="equal" stopIfTrue="1">
      <formula>"PM NOT MET"</formula>
    </cfRule>
  </conditionalFormatting>
  <printOptions/>
  <pageMargins left="0.33" right="0.4" top="0.52" bottom="0.72" header="0.5" footer="0.5"/>
  <pageSetup horizontalDpi="600" verticalDpi="600" orientation="portrait" scale="96" r:id="rId1"/>
  <headerFooter alignWithMargins="0">
    <oddFooter>&amp;L&amp;9 07/20/2011 &amp;A&amp;R&amp;9CCSC HOM 11-36 Page &amp;P of &amp;N</oddFooter>
  </headerFooter>
  <rowBreaks count="4" manualBreakCount="4">
    <brk id="26" max="255" man="1"/>
    <brk id="51" max="255" man="1"/>
    <brk id="76" max="255" man="1"/>
    <brk id="10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23"/>
  <sheetViews>
    <sheetView view="pageBreakPreview" zoomScaleNormal="115" zoomScaleSheetLayoutView="100" workbookViewId="0" topLeftCell="A2">
      <selection activeCell="C64" sqref="C64:C65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</cols>
  <sheetData>
    <row r="1" spans="1:5" ht="39.75" customHeight="1">
      <c r="A1" s="102" t="s">
        <v>57</v>
      </c>
      <c r="B1" s="102"/>
      <c r="C1" s="102"/>
      <c r="D1" s="102"/>
      <c r="E1" s="15"/>
    </row>
    <row r="2" spans="1:4" ht="15.75">
      <c r="A2" s="103" t="s">
        <v>54</v>
      </c>
      <c r="B2" s="104"/>
      <c r="C2" s="104"/>
      <c r="D2" s="105"/>
    </row>
    <row r="3" spans="1:4" ht="60" customHeight="1">
      <c r="A3" s="106" t="s">
        <v>53</v>
      </c>
      <c r="B3" s="107"/>
      <c r="C3" s="108"/>
      <c r="D3" s="109" t="s">
        <v>62</v>
      </c>
    </row>
    <row r="4" spans="1:4" ht="84.75" customHeight="1">
      <c r="A4" s="106" t="s">
        <v>55</v>
      </c>
      <c r="B4" s="107"/>
      <c r="C4" s="108"/>
      <c r="D4" s="89"/>
    </row>
    <row r="5" ht="6.75" customHeight="1"/>
    <row r="6" spans="1:4" ht="12.75">
      <c r="A6" s="95" t="s">
        <v>19</v>
      </c>
      <c r="B6" s="96"/>
      <c r="C6" s="96"/>
      <c r="D6" s="97"/>
    </row>
    <row r="7" spans="1:4" ht="12.75">
      <c r="A7" s="2" t="s">
        <v>12</v>
      </c>
      <c r="B7" s="3" t="s">
        <v>2</v>
      </c>
      <c r="C7" s="3" t="s">
        <v>3</v>
      </c>
      <c r="D7" s="4" t="s">
        <v>18</v>
      </c>
    </row>
    <row r="8" spans="1:4" ht="53.25" customHeight="1">
      <c r="A8" s="5" t="s">
        <v>13</v>
      </c>
      <c r="B8" s="41">
        <v>2163</v>
      </c>
      <c r="C8" s="100" t="str">
        <f>IF(AND(B8&gt;=B9-C10),"MET PM",IF(AND(B8&lt;=(B9-C10)),"PM NOT MET"))</f>
        <v>MET PM</v>
      </c>
      <c r="D8" s="115"/>
    </row>
    <row r="9" spans="1:4" ht="26.25" customHeight="1">
      <c r="A9" s="42" t="s">
        <v>47</v>
      </c>
      <c r="B9" s="6">
        <f>B11</f>
        <v>1200</v>
      </c>
      <c r="C9" s="101"/>
      <c r="D9" s="116"/>
    </row>
    <row r="10" spans="1:4" ht="26.25" customHeight="1" hidden="1">
      <c r="A10" s="42"/>
      <c r="B10" s="51">
        <v>0.1</v>
      </c>
      <c r="C10" s="54">
        <f>B9*B10</f>
        <v>120</v>
      </c>
      <c r="D10" s="116"/>
    </row>
    <row r="11" spans="1:4" ht="26.25" customHeight="1">
      <c r="A11" s="5" t="s">
        <v>14</v>
      </c>
      <c r="B11" s="41">
        <v>1200</v>
      </c>
      <c r="C11" s="50"/>
      <c r="D11" s="117"/>
    </row>
    <row r="12" spans="1:4" ht="12.75">
      <c r="A12" s="2" t="s">
        <v>49</v>
      </c>
      <c r="B12" s="3" t="s">
        <v>2</v>
      </c>
      <c r="C12" s="3" t="s">
        <v>3</v>
      </c>
      <c r="D12" s="4" t="s">
        <v>18</v>
      </c>
    </row>
    <row r="13" spans="1:4" ht="53.25" customHeight="1">
      <c r="A13" s="5" t="s">
        <v>13</v>
      </c>
      <c r="B13" s="6">
        <v>3745</v>
      </c>
      <c r="C13" s="100" t="str">
        <f>IF(AND(B13&gt;=B14-C15),"MET PM",IF(AND(B13&lt;=(B14-C15)),"PM NOT MET"))</f>
        <v>MET PM</v>
      </c>
      <c r="D13" s="85"/>
    </row>
    <row r="14" spans="1:4" ht="26.25" customHeight="1">
      <c r="A14" s="42" t="s">
        <v>47</v>
      </c>
      <c r="B14" s="6">
        <f>B16</f>
        <v>1200</v>
      </c>
      <c r="C14" s="101"/>
      <c r="D14" s="98"/>
    </row>
    <row r="15" spans="1:4" ht="26.25" customHeight="1" hidden="1">
      <c r="A15" s="42"/>
      <c r="B15" s="51">
        <v>0.1</v>
      </c>
      <c r="C15" s="47">
        <f>B14*B15</f>
        <v>120</v>
      </c>
      <c r="D15" s="98"/>
    </row>
    <row r="16" spans="1:4" ht="33" customHeight="1">
      <c r="A16" s="5" t="s">
        <v>14</v>
      </c>
      <c r="B16" s="6">
        <v>1200</v>
      </c>
      <c r="C16" s="58"/>
      <c r="D16" s="99"/>
    </row>
    <row r="17" spans="1:2" ht="8.25" customHeight="1">
      <c r="A17" s="7"/>
      <c r="B17" s="1"/>
    </row>
    <row r="18" spans="1:4" ht="12.75">
      <c r="A18" s="95" t="s">
        <v>20</v>
      </c>
      <c r="B18" s="96"/>
      <c r="C18" s="96"/>
      <c r="D18" s="97"/>
    </row>
    <row r="19" spans="1:4" ht="12.75">
      <c r="A19" s="2" t="s">
        <v>12</v>
      </c>
      <c r="B19" s="3" t="s">
        <v>2</v>
      </c>
      <c r="C19" s="3" t="s">
        <v>3</v>
      </c>
      <c r="D19" s="4" t="s">
        <v>18</v>
      </c>
    </row>
    <row r="20" spans="1:4" ht="53.25" customHeight="1">
      <c r="A20" s="5" t="s">
        <v>13</v>
      </c>
      <c r="B20" s="40">
        <v>119</v>
      </c>
      <c r="C20" s="100" t="str">
        <f>IF(AND(B20&gt;=B21-C22),"MET PM",IF(AND(B20&lt;=(B21-C22)),"PM NOT MET"))</f>
        <v>MET PM</v>
      </c>
      <c r="D20" s="118"/>
    </row>
    <row r="21" spans="1:4" ht="26.25" customHeight="1">
      <c r="A21" s="42" t="s">
        <v>47</v>
      </c>
      <c r="B21" s="6">
        <f>B23</f>
        <v>50</v>
      </c>
      <c r="C21" s="101"/>
      <c r="D21" s="119"/>
    </row>
    <row r="22" spans="1:4" ht="26.25" customHeight="1" hidden="1">
      <c r="A22" s="42"/>
      <c r="B22" s="51">
        <v>0.1</v>
      </c>
      <c r="C22" s="47">
        <f>B21*B22</f>
        <v>5</v>
      </c>
      <c r="D22" s="119"/>
    </row>
    <row r="23" spans="1:4" ht="35.25" customHeight="1">
      <c r="A23" s="5" t="s">
        <v>14</v>
      </c>
      <c r="B23" s="40">
        <v>50</v>
      </c>
      <c r="C23" s="58"/>
      <c r="D23" s="120"/>
    </row>
    <row r="24" spans="1:4" ht="12.75">
      <c r="A24" s="2" t="s">
        <v>49</v>
      </c>
      <c r="B24" s="3" t="s">
        <v>2</v>
      </c>
      <c r="C24" s="3" t="s">
        <v>3</v>
      </c>
      <c r="D24" s="4" t="s">
        <v>18</v>
      </c>
    </row>
    <row r="25" spans="1:4" ht="53.25" customHeight="1">
      <c r="A25" s="5" t="s">
        <v>13</v>
      </c>
      <c r="B25" s="6">
        <v>194</v>
      </c>
      <c r="C25" s="100" t="str">
        <f>IF(AND(B25&gt;=B26-C27),"MET PM",IF(AND(B25&lt;=(B26-C27)),"PM NOT MET"))</f>
        <v>MET PM</v>
      </c>
      <c r="D25" s="86"/>
    </row>
    <row r="26" spans="1:4" ht="26.25" customHeight="1">
      <c r="A26" s="42" t="s">
        <v>47</v>
      </c>
      <c r="B26" s="6">
        <f>B28</f>
        <v>50</v>
      </c>
      <c r="C26" s="101"/>
      <c r="D26" s="87"/>
    </row>
    <row r="27" spans="1:4" ht="26.25" customHeight="1" hidden="1">
      <c r="A27" s="42"/>
      <c r="B27" s="51">
        <v>0.1</v>
      </c>
      <c r="C27" s="47">
        <f>B26*B27</f>
        <v>5</v>
      </c>
      <c r="D27" s="87"/>
    </row>
    <row r="28" spans="1:4" ht="25.5" customHeight="1">
      <c r="A28" s="8" t="s">
        <v>14</v>
      </c>
      <c r="B28" s="6">
        <v>50</v>
      </c>
      <c r="C28" s="58"/>
      <c r="D28" s="114"/>
    </row>
    <row r="29" ht="12.75">
      <c r="A29" s="9"/>
    </row>
    <row r="30" spans="1:4" ht="12.75">
      <c r="A30" s="95" t="s">
        <v>21</v>
      </c>
      <c r="B30" s="96"/>
      <c r="C30" s="96"/>
      <c r="D30" s="97"/>
    </row>
    <row r="31" spans="1:4" ht="12.75">
      <c r="A31" s="11" t="s">
        <v>12</v>
      </c>
      <c r="B31" s="3" t="s">
        <v>2</v>
      </c>
      <c r="C31" s="3" t="s">
        <v>3</v>
      </c>
      <c r="D31" s="4" t="s">
        <v>18</v>
      </c>
    </row>
    <row r="32" spans="1:4" ht="53.25" customHeight="1">
      <c r="A32" s="8" t="s">
        <v>13</v>
      </c>
      <c r="B32" s="41">
        <v>1871</v>
      </c>
      <c r="C32" s="100" t="str">
        <f>IF(AND(B32&gt;=B33-C34),"MET PM",IF(AND(B32&lt;=(B33-C34)),"PM NOT MET"))</f>
        <v>MET PM</v>
      </c>
      <c r="D32" s="121"/>
    </row>
    <row r="33" spans="1:4" ht="26.25" customHeight="1">
      <c r="A33" s="42" t="s">
        <v>47</v>
      </c>
      <c r="B33" s="6">
        <f>B35</f>
        <v>1500</v>
      </c>
      <c r="C33" s="101"/>
      <c r="D33" s="122"/>
    </row>
    <row r="34" spans="1:4" ht="26.25" customHeight="1" hidden="1">
      <c r="A34" s="42"/>
      <c r="B34" s="51">
        <v>0.1</v>
      </c>
      <c r="C34" s="47">
        <f>B33*B34</f>
        <v>150</v>
      </c>
      <c r="D34" s="122"/>
    </row>
    <row r="35" spans="1:4" ht="26.25" customHeight="1">
      <c r="A35" s="8" t="s">
        <v>14</v>
      </c>
      <c r="B35" s="41">
        <v>1500</v>
      </c>
      <c r="C35" s="49"/>
      <c r="D35" s="123"/>
    </row>
    <row r="36" spans="1:4" ht="12.75">
      <c r="A36" s="11" t="s">
        <v>49</v>
      </c>
      <c r="B36" s="3" t="s">
        <v>2</v>
      </c>
      <c r="C36" s="3" t="s">
        <v>3</v>
      </c>
      <c r="D36" s="4" t="s">
        <v>18</v>
      </c>
    </row>
    <row r="37" spans="1:4" ht="53.25" customHeight="1">
      <c r="A37" s="8" t="s">
        <v>13</v>
      </c>
      <c r="B37" s="6">
        <v>14336</v>
      </c>
      <c r="C37" s="100" t="str">
        <f>IF(AND(B37&gt;=B38-C39),"MET PM",IF(AND(B37&lt;=(B38-C39)),"PM NOT MET"))</f>
        <v>MET PM</v>
      </c>
      <c r="D37" s="98"/>
    </row>
    <row r="38" spans="1:4" ht="26.25" customHeight="1">
      <c r="A38" s="42" t="s">
        <v>47</v>
      </c>
      <c r="B38" s="6">
        <f>B40</f>
        <v>1500</v>
      </c>
      <c r="C38" s="101"/>
      <c r="D38" s="98"/>
    </row>
    <row r="39" spans="1:4" ht="26.25" customHeight="1" hidden="1">
      <c r="A39" s="42"/>
      <c r="B39" s="53">
        <v>0.1</v>
      </c>
      <c r="C39" s="47">
        <f>B39*B38</f>
        <v>150</v>
      </c>
      <c r="D39" s="98"/>
    </row>
    <row r="40" spans="1:4" ht="26.25" customHeight="1">
      <c r="A40" s="8" t="s">
        <v>14</v>
      </c>
      <c r="B40" s="6">
        <v>1500</v>
      </c>
      <c r="C40" s="49"/>
      <c r="D40" s="99"/>
    </row>
    <row r="41" ht="12.75">
      <c r="A41" s="12"/>
    </row>
    <row r="42" spans="1:4" ht="12.75">
      <c r="A42" s="95" t="s">
        <v>22</v>
      </c>
      <c r="B42" s="96"/>
      <c r="C42" s="96"/>
      <c r="D42" s="97"/>
    </row>
    <row r="43" spans="1:4" ht="12.75">
      <c r="A43" s="11" t="s">
        <v>12</v>
      </c>
      <c r="B43" s="3" t="s">
        <v>2</v>
      </c>
      <c r="C43" s="3" t="s">
        <v>3</v>
      </c>
      <c r="D43" s="4" t="s">
        <v>18</v>
      </c>
    </row>
    <row r="44" spans="1:4" ht="53.25" customHeight="1">
      <c r="A44" s="8" t="s">
        <v>13</v>
      </c>
      <c r="B44" s="6">
        <v>251</v>
      </c>
      <c r="C44" s="100" t="str">
        <f>IF(AND(B44&gt;=B45-C46),"MET PM",IF(AND(B44&lt;=(B45-C46)),"PM NOT MET"))</f>
        <v>MET PM</v>
      </c>
      <c r="D44" s="121"/>
    </row>
    <row r="45" spans="1:4" ht="26.25" customHeight="1">
      <c r="A45" s="42" t="s">
        <v>47</v>
      </c>
      <c r="B45" s="6">
        <f>B47</f>
        <v>100</v>
      </c>
      <c r="C45" s="101"/>
      <c r="D45" s="122"/>
    </row>
    <row r="46" spans="1:4" ht="26.25" customHeight="1" hidden="1">
      <c r="A46" s="42"/>
      <c r="B46" s="51">
        <v>0.1</v>
      </c>
      <c r="C46" s="47">
        <f>B45*B46</f>
        <v>10</v>
      </c>
      <c r="D46" s="122"/>
    </row>
    <row r="47" spans="1:4" ht="26.25" customHeight="1">
      <c r="A47" s="8" t="s">
        <v>14</v>
      </c>
      <c r="B47" s="40">
        <v>100</v>
      </c>
      <c r="C47" s="49"/>
      <c r="D47" s="123"/>
    </row>
    <row r="48" spans="1:4" ht="12.75">
      <c r="A48" s="11" t="s">
        <v>49</v>
      </c>
      <c r="B48" s="3" t="s">
        <v>2</v>
      </c>
      <c r="C48" s="3" t="s">
        <v>3</v>
      </c>
      <c r="D48" s="4" t="s">
        <v>18</v>
      </c>
    </row>
    <row r="49" spans="1:4" ht="53.25" customHeight="1">
      <c r="A49" s="8" t="s">
        <v>13</v>
      </c>
      <c r="B49" s="6">
        <v>16350</v>
      </c>
      <c r="C49" s="100" t="str">
        <f>IF(AND(B49&gt;=B50-C51),"MET PM",IF(AND(B49&lt;=(B50-C51)),"PM NOT MET"))</f>
        <v>MET PM</v>
      </c>
      <c r="D49" s="86"/>
    </row>
    <row r="50" spans="1:4" ht="26.25" customHeight="1">
      <c r="A50" s="42" t="s">
        <v>47</v>
      </c>
      <c r="B50" s="6">
        <f>B52</f>
        <v>100</v>
      </c>
      <c r="C50" s="101"/>
      <c r="D50" s="87"/>
    </row>
    <row r="51" spans="1:4" ht="26.25" customHeight="1" hidden="1">
      <c r="A51" s="42"/>
      <c r="B51" s="51">
        <v>0.1</v>
      </c>
      <c r="C51" s="47">
        <f>B50*B51</f>
        <v>10</v>
      </c>
      <c r="D51" s="87"/>
    </row>
    <row r="52" spans="1:4" ht="26.25" customHeight="1">
      <c r="A52" s="8" t="s">
        <v>14</v>
      </c>
      <c r="B52" s="6">
        <v>100</v>
      </c>
      <c r="C52" s="49"/>
      <c r="D52" s="114"/>
    </row>
    <row r="53" ht="12.75">
      <c r="A53" s="12"/>
    </row>
    <row r="54" spans="1:4" ht="12.75">
      <c r="A54" s="94" t="s">
        <v>67</v>
      </c>
      <c r="B54" s="94"/>
      <c r="C54" s="94"/>
      <c r="D54" s="94"/>
    </row>
    <row r="55" ht="12.75">
      <c r="A55" s="12"/>
    </row>
    <row r="56" spans="1:4" ht="12.75">
      <c r="A56" s="95" t="s">
        <v>15</v>
      </c>
      <c r="B56" s="96"/>
      <c r="C56" s="96"/>
      <c r="D56" s="97"/>
    </row>
    <row r="57" spans="1:4" ht="12.75" customHeight="1">
      <c r="A57" s="11" t="s">
        <v>12</v>
      </c>
      <c r="B57" s="3" t="s">
        <v>2</v>
      </c>
      <c r="C57" s="3" t="s">
        <v>3</v>
      </c>
      <c r="D57" s="4" t="s">
        <v>18</v>
      </c>
    </row>
    <row r="58" spans="1:4" ht="53.25" customHeight="1">
      <c r="A58" s="14" t="s">
        <v>13</v>
      </c>
      <c r="B58" s="6">
        <v>212</v>
      </c>
      <c r="C58" s="100" t="str">
        <f>IF(AND(B58&gt;=B59-C60),"MET PM",IF(AND(B58&lt;=(B59-C60)),"PM NOT MET"))</f>
        <v>MET PM</v>
      </c>
      <c r="D58" s="86"/>
    </row>
    <row r="59" spans="1:4" ht="26.25" customHeight="1">
      <c r="A59" s="42" t="s">
        <v>47</v>
      </c>
      <c r="B59" s="6">
        <f>B61</f>
        <v>207</v>
      </c>
      <c r="C59" s="101"/>
      <c r="D59" s="87"/>
    </row>
    <row r="60" spans="1:4" ht="26.25" customHeight="1" hidden="1">
      <c r="A60" s="42"/>
      <c r="B60" s="51">
        <v>0.05</v>
      </c>
      <c r="C60" s="47">
        <f>B59*B60</f>
        <v>10.350000000000001</v>
      </c>
      <c r="D60" s="87"/>
    </row>
    <row r="61" spans="1:4" ht="25.5" customHeight="1">
      <c r="A61" s="14" t="s">
        <v>14</v>
      </c>
      <c r="B61" s="6">
        <v>207</v>
      </c>
      <c r="C61" s="49"/>
      <c r="D61" s="114"/>
    </row>
    <row r="62" spans="1:4" ht="12.75">
      <c r="A62" s="95" t="s">
        <v>50</v>
      </c>
      <c r="B62" s="96"/>
      <c r="C62" s="96"/>
      <c r="D62" s="97"/>
    </row>
    <row r="63" spans="1:4" ht="12.75">
      <c r="A63" s="11" t="s">
        <v>49</v>
      </c>
      <c r="B63" s="3" t="s">
        <v>2</v>
      </c>
      <c r="C63" s="3" t="s">
        <v>3</v>
      </c>
      <c r="D63" s="4" t="s">
        <v>18</v>
      </c>
    </row>
    <row r="64" spans="1:4" ht="53.25" customHeight="1">
      <c r="A64" s="14" t="s">
        <v>13</v>
      </c>
      <c r="B64" s="6">
        <v>1006</v>
      </c>
      <c r="C64" s="100" t="str">
        <f>IF(AND(B64&gt;=B65-C66),"MET PM",IF(AND(B64&lt;=(B65-C66)),"PM NOT MET"))</f>
        <v>MET PM</v>
      </c>
      <c r="D64" s="86"/>
    </row>
    <row r="65" spans="1:4" ht="26.25" customHeight="1">
      <c r="A65" s="42" t="s">
        <v>47</v>
      </c>
      <c r="B65" s="6">
        <f>B67</f>
        <v>700</v>
      </c>
      <c r="C65" s="101"/>
      <c r="D65" s="87"/>
    </row>
    <row r="66" spans="1:4" ht="26.25" customHeight="1" hidden="1">
      <c r="A66" s="42"/>
      <c r="B66" s="51">
        <v>0.05</v>
      </c>
      <c r="C66" s="47">
        <f>B65*B66</f>
        <v>35</v>
      </c>
      <c r="D66" s="87"/>
    </row>
    <row r="67" spans="1:4" ht="25.5" customHeight="1">
      <c r="A67" s="14" t="s">
        <v>14</v>
      </c>
      <c r="B67" s="6">
        <v>700</v>
      </c>
      <c r="C67" s="49"/>
      <c r="D67" s="114"/>
    </row>
    <row r="68" ht="12.75">
      <c r="A68" s="12"/>
    </row>
    <row r="69" spans="1:4" ht="12.75">
      <c r="A69" s="94" t="s">
        <v>68</v>
      </c>
      <c r="B69" s="94"/>
      <c r="C69" s="94"/>
      <c r="D69" s="94"/>
    </row>
    <row r="70" spans="1:4" ht="12.75">
      <c r="A70" s="32"/>
      <c r="B70" s="32"/>
      <c r="C70" s="32"/>
      <c r="D70" s="32"/>
    </row>
    <row r="71" spans="1:4" ht="40.5" customHeight="1">
      <c r="A71" s="91" t="s">
        <v>65</v>
      </c>
      <c r="B71" s="91"/>
      <c r="C71" s="91"/>
      <c r="D71" s="91"/>
    </row>
    <row r="123" spans="1:4" ht="12.75">
      <c r="A123" s="12"/>
      <c r="B123" s="12"/>
      <c r="C123" s="12"/>
      <c r="D123" s="12"/>
    </row>
  </sheetData>
  <sheetProtection/>
  <protectedRanges>
    <protectedRange sqref="D8:D11 D28 D16 D23" name="Range1"/>
    <protectedRange sqref="D13:D15" name="Range1_1"/>
    <protectedRange sqref="D20:D22" name="Range1_2"/>
    <protectedRange sqref="D25:D27" name="Range1_3"/>
    <protectedRange sqref="D32:D35" name="Range1_8"/>
    <protectedRange sqref="D37:D40" name="Range1_9"/>
    <protectedRange sqref="D47" name="Range1_10"/>
    <protectedRange sqref="D44:D46" name="Range1_4_1"/>
    <protectedRange sqref="D52" name="Range1_11"/>
    <protectedRange sqref="D49:D51" name="Range1_5_1"/>
    <protectedRange sqref="D61" name="Range1_12"/>
    <protectedRange sqref="D58:D60" name="Range1_6_1"/>
    <protectedRange sqref="D67" name="Range1_13"/>
    <protectedRange sqref="D64:D66" name="Range1_7_1"/>
  </protectedRanges>
  <mergeCells count="34">
    <mergeCell ref="D32:D35"/>
    <mergeCell ref="D58:D61"/>
    <mergeCell ref="D44:D47"/>
    <mergeCell ref="C20:C21"/>
    <mergeCell ref="C25:C26"/>
    <mergeCell ref="C32:C33"/>
    <mergeCell ref="C44:C45"/>
    <mergeCell ref="A42:D42"/>
    <mergeCell ref="C37:C38"/>
    <mergeCell ref="A1:D1"/>
    <mergeCell ref="A3:C3"/>
    <mergeCell ref="A4:C4"/>
    <mergeCell ref="D3:D4"/>
    <mergeCell ref="A2:D2"/>
    <mergeCell ref="A6:D6"/>
    <mergeCell ref="D13:D16"/>
    <mergeCell ref="A54:D54"/>
    <mergeCell ref="D37:D40"/>
    <mergeCell ref="C8:C9"/>
    <mergeCell ref="C13:C14"/>
    <mergeCell ref="C49:C50"/>
    <mergeCell ref="D8:D11"/>
    <mergeCell ref="D20:D23"/>
    <mergeCell ref="A18:D18"/>
    <mergeCell ref="A71:D71"/>
    <mergeCell ref="A69:D69"/>
    <mergeCell ref="D25:D28"/>
    <mergeCell ref="A30:D30"/>
    <mergeCell ref="D49:D52"/>
    <mergeCell ref="A62:D62"/>
    <mergeCell ref="D64:D67"/>
    <mergeCell ref="C64:C65"/>
    <mergeCell ref="A56:D56"/>
    <mergeCell ref="C58:C59"/>
  </mergeCells>
  <conditionalFormatting sqref="C8:C9 C13:C14 C20:C21 C25:C26 C32:C33 C37:C38 C44:C45 C49:C50 C58:C59 C64:C65">
    <cfRule type="cellIs" priority="1" dxfId="0" operator="equal" stopIfTrue="1">
      <formula>"PM NOT MET"</formula>
    </cfRule>
  </conditionalFormatting>
  <printOptions/>
  <pageMargins left="0.33" right="0.4" top="0.52" bottom="0.72" header="0.5" footer="0.5"/>
  <pageSetup horizontalDpi="600" verticalDpi="600" orientation="portrait" scale="96" r:id="rId1"/>
  <headerFooter alignWithMargins="0">
    <oddFooter>&amp;L&amp;9 07/20/2011 &amp;A&amp;R&amp;9CCSC HOM 11-36 Page &amp;P of &amp;N</oddFooter>
  </headerFooter>
  <rowBreaks count="2" manualBreakCount="2">
    <brk id="29" max="3" man="1"/>
    <brk id="6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132"/>
  <sheetViews>
    <sheetView tabSelected="1" view="pageBreakPreview" zoomScale="85" zoomScaleSheetLayoutView="85" workbookViewId="0" topLeftCell="A72">
      <selection activeCell="D35" sqref="D35:D38"/>
    </sheetView>
  </sheetViews>
  <sheetFormatPr defaultColWidth="9.140625" defaultRowHeight="12.75"/>
  <cols>
    <col min="1" max="1" width="14.28125" style="0" customWidth="1"/>
    <col min="2" max="2" width="10.57421875" style="0" customWidth="1"/>
    <col min="3" max="3" width="17.28125" style="0" customWidth="1"/>
    <col min="4" max="4" width="59.28125" style="0" customWidth="1"/>
  </cols>
  <sheetData>
    <row r="1" spans="1:5" ht="39.75" customHeight="1">
      <c r="A1" s="102" t="s">
        <v>57</v>
      </c>
      <c r="B1" s="102"/>
      <c r="C1" s="102"/>
      <c r="D1" s="102"/>
      <c r="E1" s="15"/>
    </row>
    <row r="2" spans="1:4" ht="15.75">
      <c r="A2" s="103" t="s">
        <v>46</v>
      </c>
      <c r="B2" s="104"/>
      <c r="C2" s="104"/>
      <c r="D2" s="105"/>
    </row>
    <row r="3" spans="1:4" ht="60" customHeight="1">
      <c r="A3" s="106" t="s">
        <v>11</v>
      </c>
      <c r="B3" s="107"/>
      <c r="C3" s="108"/>
      <c r="D3" s="109" t="s">
        <v>64</v>
      </c>
    </row>
    <row r="4" spans="1:4" ht="84.75" customHeight="1">
      <c r="A4" s="106" t="s">
        <v>5</v>
      </c>
      <c r="B4" s="107"/>
      <c r="C4" s="108"/>
      <c r="D4" s="89"/>
    </row>
    <row r="5" ht="6.75" customHeight="1"/>
    <row r="6" spans="1:4" ht="12.75">
      <c r="A6" s="95" t="s">
        <v>19</v>
      </c>
      <c r="B6" s="96"/>
      <c r="C6" s="96"/>
      <c r="D6" s="97"/>
    </row>
    <row r="7" spans="1:4" ht="12.75">
      <c r="A7" s="2" t="s">
        <v>12</v>
      </c>
      <c r="B7" s="3" t="s">
        <v>2</v>
      </c>
      <c r="C7" s="3" t="s">
        <v>3</v>
      </c>
      <c r="D7" s="4" t="s">
        <v>18</v>
      </c>
    </row>
    <row r="8" spans="1:4" ht="53.25" customHeight="1">
      <c r="A8" s="5" t="s">
        <v>13</v>
      </c>
      <c r="B8" s="6">
        <v>8571</v>
      </c>
      <c r="C8" s="100" t="str">
        <f>IF(AND(B8&gt;=B9-C10),"MET PM",IF(AND(B8&lt;=(B9-C10)),"PM NOT MET"))</f>
        <v>MET PM</v>
      </c>
      <c r="D8" s="98"/>
    </row>
    <row r="9" spans="1:4" ht="26.25" customHeight="1">
      <c r="A9" s="42" t="s">
        <v>47</v>
      </c>
      <c r="B9" s="6">
        <f>B11</f>
        <v>1000</v>
      </c>
      <c r="C9" s="101"/>
      <c r="D9" s="98"/>
    </row>
    <row r="10" spans="1:4" ht="26.25" customHeight="1" hidden="1">
      <c r="A10" s="42"/>
      <c r="B10" s="51">
        <v>0.1</v>
      </c>
      <c r="C10" s="59"/>
      <c r="D10" s="98"/>
    </row>
    <row r="11" spans="1:4" ht="26.25" customHeight="1">
      <c r="A11" s="5" t="s">
        <v>14</v>
      </c>
      <c r="B11" s="6">
        <v>1000</v>
      </c>
      <c r="C11" s="50"/>
      <c r="D11" s="99"/>
    </row>
    <row r="12" spans="1:4" ht="12.75">
      <c r="A12" s="2" t="s">
        <v>17</v>
      </c>
      <c r="B12" s="3" t="s">
        <v>2</v>
      </c>
      <c r="C12" s="3" t="s">
        <v>3</v>
      </c>
      <c r="D12" s="4" t="s">
        <v>18</v>
      </c>
    </row>
    <row r="13" spans="1:4" ht="53.25" customHeight="1">
      <c r="A13" s="5" t="s">
        <v>13</v>
      </c>
      <c r="B13" s="6">
        <v>8781</v>
      </c>
      <c r="C13" s="100" t="str">
        <f>IF(AND(B13&gt;=B14-C15),"MET PM",IF(AND(B13&lt;=(B14-C15)),"PM NOT MET"))</f>
        <v>PM NOT MET</v>
      </c>
      <c r="D13" s="98"/>
    </row>
    <row r="14" spans="1:4" ht="26.25" customHeight="1">
      <c r="A14" s="42" t="s">
        <v>47</v>
      </c>
      <c r="B14" s="6">
        <f>B16</f>
        <v>12000</v>
      </c>
      <c r="C14" s="101"/>
      <c r="D14" s="98"/>
    </row>
    <row r="15" spans="1:4" ht="26.25" customHeight="1" hidden="1">
      <c r="A15" s="42"/>
      <c r="B15" s="51">
        <v>0.1</v>
      </c>
      <c r="C15" s="54">
        <f>B15*B14</f>
        <v>1200</v>
      </c>
      <c r="D15" s="98"/>
    </row>
    <row r="16" spans="1:4" ht="26.25" customHeight="1">
      <c r="A16" s="5" t="s">
        <v>14</v>
      </c>
      <c r="B16" s="6">
        <v>12000</v>
      </c>
      <c r="C16" s="59"/>
      <c r="D16" s="99"/>
    </row>
    <row r="17" spans="1:4" ht="12.75">
      <c r="A17" s="2" t="s">
        <v>32</v>
      </c>
      <c r="B17" s="3" t="s">
        <v>2</v>
      </c>
      <c r="C17" s="146" t="s">
        <v>3</v>
      </c>
      <c r="D17" s="4" t="s">
        <v>18</v>
      </c>
    </row>
    <row r="18" spans="1:4" ht="53.25" customHeight="1">
      <c r="A18" s="5" t="s">
        <v>13</v>
      </c>
      <c r="B18" s="6">
        <v>8781</v>
      </c>
      <c r="C18" s="101" t="str">
        <f>IF(AND(B18&gt;=B19-C20),"MET PM",IF(AND(B18&lt;=(B19-C20)),"PM NOT MET"))</f>
        <v>PM NOT MET</v>
      </c>
      <c r="D18" s="98"/>
    </row>
    <row r="19" spans="1:4" ht="26.25" customHeight="1">
      <c r="A19" s="42" t="s">
        <v>47</v>
      </c>
      <c r="B19" s="6">
        <f>B21</f>
        <v>12000</v>
      </c>
      <c r="C19" s="101"/>
      <c r="D19" s="98"/>
    </row>
    <row r="20" spans="1:4" ht="26.25" customHeight="1" hidden="1">
      <c r="A20" s="42"/>
      <c r="B20" s="51">
        <v>0.1</v>
      </c>
      <c r="C20" s="54">
        <f>B20*B19</f>
        <v>1200</v>
      </c>
      <c r="D20" s="98"/>
    </row>
    <row r="21" spans="1:4" ht="26.25" customHeight="1">
      <c r="A21" s="8" t="s">
        <v>14</v>
      </c>
      <c r="B21" s="6">
        <v>12000</v>
      </c>
      <c r="C21" s="43"/>
      <c r="D21" s="99"/>
    </row>
    <row r="22" spans="1:2" ht="12.75">
      <c r="A22" s="7"/>
      <c r="B22" s="1"/>
    </row>
    <row r="23" spans="1:4" ht="12.75">
      <c r="A23" s="95" t="s">
        <v>20</v>
      </c>
      <c r="B23" s="96"/>
      <c r="C23" s="96"/>
      <c r="D23" s="97"/>
    </row>
    <row r="24" spans="1:4" ht="12.75">
      <c r="A24" s="11" t="s">
        <v>12</v>
      </c>
      <c r="B24" s="3" t="s">
        <v>2</v>
      </c>
      <c r="C24" s="3" t="s">
        <v>3</v>
      </c>
      <c r="D24" s="4" t="s">
        <v>18</v>
      </c>
    </row>
    <row r="25" spans="1:4" ht="53.25" customHeight="1">
      <c r="A25" s="8" t="s">
        <v>13</v>
      </c>
      <c r="B25" s="6">
        <v>332</v>
      </c>
      <c r="C25" s="100" t="str">
        <f>IF(AND(B25&gt;=B26-C27),"MET PM",IF(AND(B25&lt;=(B26-C27)),"PM NOT MET"))</f>
        <v>MET PM</v>
      </c>
      <c r="D25" s="98"/>
    </row>
    <row r="26" spans="1:4" ht="26.25" customHeight="1">
      <c r="A26" s="42" t="s">
        <v>47</v>
      </c>
      <c r="B26" s="6">
        <f>B28</f>
        <v>200</v>
      </c>
      <c r="C26" s="101"/>
      <c r="D26" s="98"/>
    </row>
    <row r="27" spans="1:4" ht="26.25" customHeight="1" hidden="1">
      <c r="A27" s="42"/>
      <c r="B27" s="51">
        <v>0.1</v>
      </c>
      <c r="C27" s="47">
        <f>B26*B27</f>
        <v>20</v>
      </c>
      <c r="D27" s="98"/>
    </row>
    <row r="28" spans="1:4" ht="26.25" customHeight="1">
      <c r="A28" s="8" t="s">
        <v>14</v>
      </c>
      <c r="B28" s="6">
        <v>200</v>
      </c>
      <c r="C28" s="49"/>
      <c r="D28" s="99"/>
    </row>
    <row r="29" spans="1:4" ht="12.75">
      <c r="A29" s="11" t="s">
        <v>17</v>
      </c>
      <c r="B29" s="3" t="s">
        <v>2</v>
      </c>
      <c r="C29" s="3" t="s">
        <v>3</v>
      </c>
      <c r="D29" s="4" t="s">
        <v>18</v>
      </c>
    </row>
    <row r="30" spans="1:4" ht="53.25" customHeight="1">
      <c r="A30" s="8" t="s">
        <v>13</v>
      </c>
      <c r="B30" s="6">
        <v>332</v>
      </c>
      <c r="C30" s="100" t="str">
        <f>IF(AND(B30&gt;=B31-C32),"MET PM",IF(AND(B30&lt;=(B31-C32)),"PM NOT MET"))</f>
        <v>MET PM</v>
      </c>
      <c r="D30" s="98"/>
    </row>
    <row r="31" spans="1:4" ht="26.25" customHeight="1">
      <c r="A31" s="42" t="s">
        <v>47</v>
      </c>
      <c r="B31" s="6">
        <f>B33</f>
        <v>300</v>
      </c>
      <c r="C31" s="101"/>
      <c r="D31" s="98"/>
    </row>
    <row r="32" spans="1:4" ht="26.25" customHeight="1" hidden="1">
      <c r="A32" s="42"/>
      <c r="B32" s="51">
        <v>0.1</v>
      </c>
      <c r="C32" s="54">
        <f>B31*B32</f>
        <v>30</v>
      </c>
      <c r="D32" s="98"/>
    </row>
    <row r="33" spans="1:4" ht="26.25" customHeight="1">
      <c r="A33" s="8" t="s">
        <v>14</v>
      </c>
      <c r="B33" s="6">
        <v>300</v>
      </c>
      <c r="C33" s="50"/>
      <c r="D33" s="99"/>
    </row>
    <row r="34" spans="1:4" ht="12.75">
      <c r="A34" s="11" t="s">
        <v>32</v>
      </c>
      <c r="B34" s="3" t="s">
        <v>2</v>
      </c>
      <c r="C34" s="3" t="s">
        <v>3</v>
      </c>
      <c r="D34" s="4" t="s">
        <v>18</v>
      </c>
    </row>
    <row r="35" spans="1:4" ht="53.25" customHeight="1">
      <c r="A35" s="8" t="s">
        <v>13</v>
      </c>
      <c r="B35" s="6">
        <v>332</v>
      </c>
      <c r="C35" s="100" t="str">
        <f>IF(AND(B35&gt;=B36-C37),"MET PM",IF(AND(B35&lt;=(B36-C37)),"PM NOT MET"))</f>
        <v>MET PM</v>
      </c>
      <c r="D35" s="98"/>
    </row>
    <row r="36" spans="1:4" ht="26.25" customHeight="1">
      <c r="A36" s="42" t="s">
        <v>47</v>
      </c>
      <c r="B36" s="6">
        <f>B38</f>
        <v>300</v>
      </c>
      <c r="C36" s="101"/>
      <c r="D36" s="98"/>
    </row>
    <row r="37" spans="1:4" ht="26.25" customHeight="1" hidden="1">
      <c r="A37" s="42"/>
      <c r="B37" s="51">
        <v>0.1</v>
      </c>
      <c r="C37" s="47">
        <f>B36*B37</f>
        <v>30</v>
      </c>
      <c r="D37" s="98"/>
    </row>
    <row r="38" spans="1:4" ht="26.25" customHeight="1">
      <c r="A38" s="8" t="s">
        <v>14</v>
      </c>
      <c r="B38" s="6">
        <v>300</v>
      </c>
      <c r="C38" s="50"/>
      <c r="D38" s="99"/>
    </row>
    <row r="39" spans="1:3" ht="12.75">
      <c r="A39" s="10"/>
      <c r="C39" s="3"/>
    </row>
    <row r="40" spans="1:4" ht="12.75">
      <c r="A40" s="95" t="s">
        <v>21</v>
      </c>
      <c r="B40" s="96"/>
      <c r="C40" s="96"/>
      <c r="D40" s="97"/>
    </row>
    <row r="41" spans="1:4" ht="12.75">
      <c r="A41" s="11" t="s">
        <v>12</v>
      </c>
      <c r="B41" s="3" t="s">
        <v>2</v>
      </c>
      <c r="C41" s="3" t="s">
        <v>3</v>
      </c>
      <c r="D41" s="4" t="s">
        <v>18</v>
      </c>
    </row>
    <row r="42" spans="1:4" ht="53.25" customHeight="1">
      <c r="A42" s="8" t="s">
        <v>13</v>
      </c>
      <c r="B42" s="6">
        <v>9619824</v>
      </c>
      <c r="C42" s="100" t="str">
        <f>IF(AND(B42&gt;=B43-C44),"MET PM",IF(AND(B42&lt;=(B43-C44)),"PM NOT MET"))</f>
        <v>MET PM</v>
      </c>
      <c r="D42" s="98"/>
    </row>
    <row r="43" spans="1:4" ht="26.25" customHeight="1">
      <c r="A43" s="42" t="s">
        <v>47</v>
      </c>
      <c r="B43" s="6">
        <f>B45</f>
        <v>1000000</v>
      </c>
      <c r="C43" s="101"/>
      <c r="D43" s="98"/>
    </row>
    <row r="44" spans="1:4" ht="26.25" customHeight="1" hidden="1">
      <c r="A44" s="42"/>
      <c r="B44" s="51">
        <v>0.1</v>
      </c>
      <c r="C44" s="59"/>
      <c r="D44" s="98"/>
    </row>
    <row r="45" spans="1:4" ht="26.25" customHeight="1">
      <c r="A45" s="8" t="s">
        <v>14</v>
      </c>
      <c r="B45" s="6">
        <v>1000000</v>
      </c>
      <c r="C45" s="50"/>
      <c r="D45" s="99"/>
    </row>
    <row r="46" spans="1:4" ht="12.75">
      <c r="A46" s="11" t="s">
        <v>17</v>
      </c>
      <c r="B46" s="3" t="s">
        <v>2</v>
      </c>
      <c r="C46" s="3" t="s">
        <v>3</v>
      </c>
      <c r="D46" s="4" t="s">
        <v>18</v>
      </c>
    </row>
    <row r="47" spans="1:4" ht="40.5" customHeight="1">
      <c r="A47" s="8" t="s">
        <v>13</v>
      </c>
      <c r="B47" s="6">
        <v>16250474</v>
      </c>
      <c r="C47" s="100" t="str">
        <f>IF(AND(B47&gt;=B48-C49),"MET PM",IF(AND(B47&lt;=(B48-C49)),"PM NOT MET"))</f>
        <v>MET PM</v>
      </c>
      <c r="D47" s="98"/>
    </row>
    <row r="48" spans="1:4" ht="26.25" customHeight="1">
      <c r="A48" s="42" t="s">
        <v>47</v>
      </c>
      <c r="B48" s="6">
        <f>B50</f>
        <v>4000000</v>
      </c>
      <c r="C48" s="101"/>
      <c r="D48" s="98"/>
    </row>
    <row r="49" spans="1:4" ht="26.25" customHeight="1" hidden="1">
      <c r="A49" s="42"/>
      <c r="B49" s="51">
        <v>0.1</v>
      </c>
      <c r="C49" s="59"/>
      <c r="D49" s="98"/>
    </row>
    <row r="50" spans="1:4" ht="26.25" customHeight="1">
      <c r="A50" s="8" t="s">
        <v>14</v>
      </c>
      <c r="B50" s="6">
        <v>4000000</v>
      </c>
      <c r="C50" s="50"/>
      <c r="D50" s="99"/>
    </row>
    <row r="51" spans="1:4" ht="12.75">
      <c r="A51" s="11" t="s">
        <v>32</v>
      </c>
      <c r="B51" s="3" t="s">
        <v>2</v>
      </c>
      <c r="C51" s="3" t="s">
        <v>3</v>
      </c>
      <c r="D51" s="4" t="s">
        <v>18</v>
      </c>
    </row>
    <row r="52" spans="1:4" ht="53.25" customHeight="1">
      <c r="A52" s="8" t="s">
        <v>13</v>
      </c>
      <c r="B52" s="6">
        <v>16103324</v>
      </c>
      <c r="C52" s="100" t="str">
        <f>IF(AND(B52&gt;=B53-C54),"MET PM",IF(AND(B52&lt;=(B53-C54)),"PM NOT MET"))</f>
        <v>MET PM</v>
      </c>
      <c r="D52" s="98"/>
    </row>
    <row r="53" spans="1:4" ht="26.25" customHeight="1">
      <c r="A53" s="42" t="s">
        <v>47</v>
      </c>
      <c r="B53" s="6">
        <f>B55</f>
        <v>4000000</v>
      </c>
      <c r="C53" s="101"/>
      <c r="D53" s="98"/>
    </row>
    <row r="54" spans="1:4" ht="26.25" customHeight="1" hidden="1">
      <c r="A54" s="42"/>
      <c r="B54" s="51">
        <v>0.1</v>
      </c>
      <c r="C54" s="59"/>
      <c r="D54" s="98"/>
    </row>
    <row r="55" spans="1:4" ht="26.25" customHeight="1">
      <c r="A55" s="8" t="s">
        <v>14</v>
      </c>
      <c r="B55" s="6">
        <v>4000000</v>
      </c>
      <c r="C55" s="50"/>
      <c r="D55" s="99"/>
    </row>
    <row r="56" ht="12.75">
      <c r="A56" s="12"/>
    </row>
    <row r="57" spans="1:4" ht="12.75">
      <c r="A57" s="95" t="s">
        <v>22</v>
      </c>
      <c r="B57" s="96"/>
      <c r="C57" s="96"/>
      <c r="D57" s="97"/>
    </row>
    <row r="58" spans="1:4" ht="12.75">
      <c r="A58" s="11" t="s">
        <v>12</v>
      </c>
      <c r="B58" s="3" t="s">
        <v>2</v>
      </c>
      <c r="C58" s="3" t="s">
        <v>3</v>
      </c>
      <c r="D58" s="4" t="s">
        <v>18</v>
      </c>
    </row>
    <row r="59" spans="1:4" ht="53.25" customHeight="1">
      <c r="A59" s="8" t="s">
        <v>13</v>
      </c>
      <c r="B59" s="6">
        <v>2140</v>
      </c>
      <c r="C59" s="100" t="str">
        <f>IF(AND(B59&gt;=B60-C61),"MET PM",IF(AND(B59&lt;=(B60-C61)),"PM NOT MET"))</f>
        <v>MET PM</v>
      </c>
      <c r="D59" s="98"/>
    </row>
    <row r="60" spans="1:4" ht="26.25" customHeight="1">
      <c r="A60" s="42" t="s">
        <v>47</v>
      </c>
      <c r="B60" s="6">
        <f>B62</f>
        <v>300</v>
      </c>
      <c r="C60" s="101"/>
      <c r="D60" s="98"/>
    </row>
    <row r="61" spans="1:4" ht="26.25" customHeight="1" hidden="1">
      <c r="A61" s="42"/>
      <c r="B61" s="51">
        <v>0.1</v>
      </c>
      <c r="C61" s="59"/>
      <c r="D61" s="98"/>
    </row>
    <row r="62" spans="1:8" ht="26.25" customHeight="1">
      <c r="A62" s="8" t="s">
        <v>14</v>
      </c>
      <c r="B62" s="6">
        <v>300</v>
      </c>
      <c r="C62" s="50"/>
      <c r="D62" s="99"/>
      <c r="H62" s="126"/>
    </row>
    <row r="63" spans="1:8" ht="12.75">
      <c r="A63" s="11" t="s">
        <v>17</v>
      </c>
      <c r="B63" s="3" t="s">
        <v>2</v>
      </c>
      <c r="C63" s="3" t="s">
        <v>3</v>
      </c>
      <c r="D63" s="4" t="s">
        <v>18</v>
      </c>
      <c r="H63" s="126"/>
    </row>
    <row r="64" spans="1:4" ht="53.25" customHeight="1">
      <c r="A64" s="8" t="s">
        <v>13</v>
      </c>
      <c r="B64" s="6">
        <v>2140</v>
      </c>
      <c r="C64" s="100" t="str">
        <f>IF(AND(B64&gt;=B65-C66),"MET PM",IF(AND(B64&lt;=(B65-C66)),"PM NOT MET"))</f>
        <v>MET PM</v>
      </c>
      <c r="D64" s="98"/>
    </row>
    <row r="65" spans="1:4" ht="26.25" customHeight="1">
      <c r="A65" s="42" t="s">
        <v>47</v>
      </c>
      <c r="B65" s="6">
        <f>B67</f>
        <v>750</v>
      </c>
      <c r="C65" s="101"/>
      <c r="D65" s="98"/>
    </row>
    <row r="66" spans="1:4" ht="26.25" customHeight="1" hidden="1">
      <c r="A66" s="42"/>
      <c r="B66" s="51">
        <v>0.1</v>
      </c>
      <c r="C66" s="63"/>
      <c r="D66" s="98"/>
    </row>
    <row r="67" spans="1:4" ht="26.25" customHeight="1">
      <c r="A67" s="8" t="s">
        <v>14</v>
      </c>
      <c r="B67" s="6">
        <v>750</v>
      </c>
      <c r="C67" s="50"/>
      <c r="D67" s="99"/>
    </row>
    <row r="68" spans="1:4" ht="12.75">
      <c r="A68" s="11" t="s">
        <v>32</v>
      </c>
      <c r="B68" s="3" t="s">
        <v>2</v>
      </c>
      <c r="C68" s="3" t="s">
        <v>3</v>
      </c>
      <c r="D68" s="4" t="s">
        <v>18</v>
      </c>
    </row>
    <row r="69" spans="1:4" ht="53.25" customHeight="1">
      <c r="A69" s="8" t="s">
        <v>13</v>
      </c>
      <c r="B69" s="6">
        <v>2140</v>
      </c>
      <c r="C69" s="100" t="str">
        <f>IF(AND(B69&gt;=B70-C71),"MET PM",IF(AND(B69&lt;=(B70-C71)),"PM NOT MET"))</f>
        <v>MET PM</v>
      </c>
      <c r="D69" s="98"/>
    </row>
    <row r="70" spans="1:4" ht="26.25" customHeight="1">
      <c r="A70" s="42" t="s">
        <v>47</v>
      </c>
      <c r="B70" s="6">
        <f>B72</f>
        <v>750</v>
      </c>
      <c r="C70" s="101"/>
      <c r="D70" s="98"/>
    </row>
    <row r="71" spans="1:4" ht="26.25" customHeight="1" hidden="1">
      <c r="A71" s="42"/>
      <c r="B71" s="51">
        <v>0.1</v>
      </c>
      <c r="C71" s="54"/>
      <c r="D71" s="98"/>
    </row>
    <row r="72" spans="1:4" ht="26.25" customHeight="1">
      <c r="A72" s="8" t="s">
        <v>14</v>
      </c>
      <c r="B72" s="6">
        <v>750</v>
      </c>
      <c r="C72" s="43"/>
      <c r="D72" s="99"/>
    </row>
    <row r="73" ht="12.75">
      <c r="A73" s="12"/>
    </row>
    <row r="74" spans="1:4" ht="12.75">
      <c r="A74" s="94" t="s">
        <v>67</v>
      </c>
      <c r="B74" s="94"/>
      <c r="C74" s="94"/>
      <c r="D74" s="94"/>
    </row>
    <row r="75" spans="1:4" ht="12.75">
      <c r="A75" s="80"/>
      <c r="B75" s="29"/>
      <c r="C75" s="81"/>
      <c r="D75" s="31"/>
    </row>
    <row r="76" spans="1:4" ht="12.75">
      <c r="A76" s="95" t="s">
        <v>33</v>
      </c>
      <c r="B76" s="96"/>
      <c r="C76" s="96"/>
      <c r="D76" s="97"/>
    </row>
    <row r="77" spans="1:4" ht="12.75">
      <c r="A77" s="11" t="s">
        <v>17</v>
      </c>
      <c r="B77" s="3" t="s">
        <v>2</v>
      </c>
      <c r="C77" s="3" t="s">
        <v>3</v>
      </c>
      <c r="D77" s="4" t="s">
        <v>18</v>
      </c>
    </row>
    <row r="78" spans="1:4" ht="56.25" customHeight="1">
      <c r="A78" s="14" t="s">
        <v>13</v>
      </c>
      <c r="B78" s="6">
        <v>649</v>
      </c>
      <c r="C78" s="124" t="str">
        <f>IF(AND(B78&gt;=B79-C80),"MET PM",IF(AND(B78&lt;=(B79-C80)),"PM NOT MET"))</f>
        <v>PM NOT MET</v>
      </c>
      <c r="D78" s="86"/>
    </row>
    <row r="79" spans="1:4" ht="26.25" customHeight="1">
      <c r="A79" s="42" t="s">
        <v>47</v>
      </c>
      <c r="B79" s="6">
        <f>B81</f>
        <v>1210</v>
      </c>
      <c r="C79" s="125"/>
      <c r="D79" s="87"/>
    </row>
    <row r="80" spans="1:4" ht="44.25" customHeight="1" hidden="1">
      <c r="A80" s="42"/>
      <c r="B80" s="51">
        <v>0.05</v>
      </c>
      <c r="C80" s="47">
        <f>B79*B80</f>
        <v>60.5</v>
      </c>
      <c r="D80" s="87"/>
    </row>
    <row r="81" spans="1:4" ht="26.25" customHeight="1">
      <c r="A81" s="14" t="s">
        <v>14</v>
      </c>
      <c r="B81" s="6">
        <v>1210</v>
      </c>
      <c r="C81" s="49"/>
      <c r="D81" s="114"/>
    </row>
    <row r="82" spans="1:4" ht="12.75">
      <c r="A82" s="22" t="s">
        <v>41</v>
      </c>
      <c r="B82" s="19"/>
      <c r="C82" s="20"/>
      <c r="D82" s="21"/>
    </row>
    <row r="83" spans="1:4" ht="12.75">
      <c r="A83" s="11" t="s">
        <v>17</v>
      </c>
      <c r="B83" s="3" t="s">
        <v>2</v>
      </c>
      <c r="C83" s="3" t="s">
        <v>3</v>
      </c>
      <c r="D83" s="4" t="s">
        <v>18</v>
      </c>
    </row>
    <row r="84" spans="1:4" ht="56.25" customHeight="1">
      <c r="A84" s="14" t="s">
        <v>13</v>
      </c>
      <c r="B84" s="6">
        <v>635</v>
      </c>
      <c r="C84" s="124" t="str">
        <f>IF(AND(B84&gt;=B85-C86),"MET PM",IF(AND(B84&lt;=(B85-C86)),"PM NOT MET"))</f>
        <v>PM NOT MET</v>
      </c>
      <c r="D84" s="86"/>
    </row>
    <row r="85" spans="1:4" ht="26.25" customHeight="1">
      <c r="A85" s="42" t="s">
        <v>47</v>
      </c>
      <c r="B85" s="6">
        <f>B87</f>
        <v>1210</v>
      </c>
      <c r="C85" s="125"/>
      <c r="D85" s="87"/>
    </row>
    <row r="86" spans="1:4" ht="111" customHeight="1" hidden="1">
      <c r="A86" s="42"/>
      <c r="B86" s="51">
        <v>0.05</v>
      </c>
      <c r="C86" s="47">
        <f>B85*B86</f>
        <v>60.5</v>
      </c>
      <c r="D86" s="87"/>
    </row>
    <row r="87" spans="1:4" ht="26.25" customHeight="1">
      <c r="A87" s="14" t="s">
        <v>14</v>
      </c>
      <c r="B87" s="6">
        <v>1210</v>
      </c>
      <c r="C87" s="49"/>
      <c r="D87" s="114"/>
    </row>
    <row r="88" ht="12.75">
      <c r="A88" s="12"/>
    </row>
    <row r="89" spans="1:4" ht="12.75">
      <c r="A89" s="95" t="s">
        <v>42</v>
      </c>
      <c r="B89" s="96"/>
      <c r="C89" s="96"/>
      <c r="D89" s="97"/>
    </row>
    <row r="90" spans="1:4" ht="12.75">
      <c r="A90" s="11" t="s">
        <v>32</v>
      </c>
      <c r="B90" s="3" t="s">
        <v>2</v>
      </c>
      <c r="C90" s="3" t="s">
        <v>3</v>
      </c>
      <c r="D90" s="4" t="s">
        <v>18</v>
      </c>
    </row>
    <row r="91" spans="1:4" ht="56.25" customHeight="1">
      <c r="A91" s="14" t="s">
        <v>13</v>
      </c>
      <c r="B91" s="6">
        <v>325</v>
      </c>
      <c r="C91" s="124" t="str">
        <f>IF(AND(B91&gt;=B92-C93),"MET PM",IF(AND(B91&lt;=(B92-C93)),"PM NOT MET"))</f>
        <v>PM NOT MET</v>
      </c>
      <c r="D91" s="86"/>
    </row>
    <row r="92" spans="1:4" ht="26.25" customHeight="1">
      <c r="A92" s="42" t="s">
        <v>47</v>
      </c>
      <c r="B92" s="6">
        <f>B94</f>
        <v>500</v>
      </c>
      <c r="C92" s="125"/>
      <c r="D92" s="87"/>
    </row>
    <row r="93" spans="1:4" ht="104.25" customHeight="1" hidden="1">
      <c r="A93" s="42"/>
      <c r="B93" s="51">
        <v>0.05</v>
      </c>
      <c r="C93" s="47">
        <f>B92*B93</f>
        <v>25</v>
      </c>
      <c r="D93" s="87"/>
    </row>
    <row r="94" spans="1:4" ht="26.25" customHeight="1">
      <c r="A94" s="14" t="s">
        <v>14</v>
      </c>
      <c r="B94" s="6">
        <v>500</v>
      </c>
      <c r="C94" s="49"/>
      <c r="D94" s="114"/>
    </row>
    <row r="95" ht="12.75">
      <c r="A95" s="12"/>
    </row>
    <row r="96" spans="1:4" ht="12.75">
      <c r="A96" s="94" t="s">
        <v>58</v>
      </c>
      <c r="B96" s="94"/>
      <c r="C96" s="94"/>
      <c r="D96" s="94"/>
    </row>
    <row r="97" spans="1:4" ht="12.75">
      <c r="A97" s="32"/>
      <c r="B97" s="32"/>
      <c r="C97" s="32"/>
      <c r="D97" s="32"/>
    </row>
    <row r="98" spans="1:4" ht="41.25" customHeight="1">
      <c r="A98" s="91" t="s">
        <v>65</v>
      </c>
      <c r="B98" s="91"/>
      <c r="C98" s="91"/>
      <c r="D98" s="91"/>
    </row>
    <row r="132" spans="1:4" ht="12.75">
      <c r="A132" s="12"/>
      <c r="B132" s="12"/>
      <c r="C132" s="12"/>
      <c r="D132" s="12"/>
    </row>
  </sheetData>
  <sheetProtection/>
  <protectedRanges>
    <protectedRange sqref="D8 D13 D18 D25 D30 D35 D42 D47 D52 D59 D64 D69" name="Range1"/>
    <protectedRange sqref="D78 D84 D91" name="Range1_1"/>
  </protectedRanges>
  <mergeCells count="45">
    <mergeCell ref="H62:H63"/>
    <mergeCell ref="A96:D96"/>
    <mergeCell ref="D84:D87"/>
    <mergeCell ref="A89:D89"/>
    <mergeCell ref="D91:D94"/>
    <mergeCell ref="C91:C92"/>
    <mergeCell ref="C84:C85"/>
    <mergeCell ref="A76:D76"/>
    <mergeCell ref="C69:C70"/>
    <mergeCell ref="D78:D81"/>
    <mergeCell ref="C78:C79"/>
    <mergeCell ref="A1:D1"/>
    <mergeCell ref="A2:D2"/>
    <mergeCell ref="A3:C3"/>
    <mergeCell ref="A4:C4"/>
    <mergeCell ref="D3:D4"/>
    <mergeCell ref="D8:D11"/>
    <mergeCell ref="D25:D28"/>
    <mergeCell ref="D13:D16"/>
    <mergeCell ref="A23:D23"/>
    <mergeCell ref="A98:D98"/>
    <mergeCell ref="A6:D6"/>
    <mergeCell ref="D52:D55"/>
    <mergeCell ref="A40:D40"/>
    <mergeCell ref="D47:D50"/>
    <mergeCell ref="D35:D38"/>
    <mergeCell ref="D30:D33"/>
    <mergeCell ref="D18:D21"/>
    <mergeCell ref="A74:D74"/>
    <mergeCell ref="D69:D72"/>
    <mergeCell ref="C25:C26"/>
    <mergeCell ref="C13:C14"/>
    <mergeCell ref="C18:C19"/>
    <mergeCell ref="C8:C9"/>
    <mergeCell ref="D64:D67"/>
    <mergeCell ref="D42:D45"/>
    <mergeCell ref="D59:D62"/>
    <mergeCell ref="A57:D57"/>
    <mergeCell ref="C52:C53"/>
    <mergeCell ref="C59:C60"/>
    <mergeCell ref="C64:C65"/>
    <mergeCell ref="C35:C36"/>
    <mergeCell ref="C42:C43"/>
    <mergeCell ref="C47:C48"/>
    <mergeCell ref="C30:C31"/>
  </mergeCells>
  <conditionalFormatting sqref="C78:C79 C84:C85 C91:C92 C8:C9 C20:C21 C25:C26 C69:C70 C64:C66 C38 H62:H63 C59:C60 C30:C31 C18 C13">
    <cfRule type="cellIs" priority="1" dxfId="0" operator="equal" stopIfTrue="1">
      <formula>"PM NOT MET"</formula>
    </cfRule>
  </conditionalFormatting>
  <printOptions/>
  <pageMargins left="0.33" right="0.4" top="0.52" bottom="0.72" header="0.5" footer="0.5"/>
  <pageSetup horizontalDpi="600" verticalDpi="600" orientation="portrait" scale="96" r:id="rId1"/>
  <headerFooter alignWithMargins="0">
    <oddFooter>&amp;L&amp;9 07/20/2011 &amp;A&amp;R&amp;9CCSC HOM 11-36 Page &amp;P of &amp;N</oddFooter>
  </headerFooter>
  <rowBreaks count="3" manualBreakCount="3">
    <brk id="28" max="255" man="1"/>
    <brk id="55" max="255" man="1"/>
    <brk id="8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131"/>
  <sheetViews>
    <sheetView view="pageBreakPreview" zoomScale="85" zoomScaleNormal="115" zoomScaleSheetLayoutView="85" workbookViewId="0" topLeftCell="A97">
      <selection activeCell="B23" sqref="B23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</cols>
  <sheetData>
    <row r="1" spans="1:5" ht="39.75" customHeight="1">
      <c r="A1" s="102" t="s">
        <v>57</v>
      </c>
      <c r="B1" s="102"/>
      <c r="C1" s="102"/>
      <c r="D1" s="102"/>
      <c r="E1" s="15"/>
    </row>
    <row r="2" spans="1:4" ht="15.75">
      <c r="A2" s="103" t="s">
        <v>48</v>
      </c>
      <c r="B2" s="104"/>
      <c r="C2" s="104"/>
      <c r="D2" s="105"/>
    </row>
    <row r="3" spans="1:4" ht="60" customHeight="1">
      <c r="A3" s="106" t="s">
        <v>10</v>
      </c>
      <c r="B3" s="107"/>
      <c r="C3" s="108"/>
      <c r="D3" s="109" t="s">
        <v>62</v>
      </c>
    </row>
    <row r="4" spans="1:4" ht="89.25" customHeight="1">
      <c r="A4" s="106" t="s">
        <v>1</v>
      </c>
      <c r="B4" s="107"/>
      <c r="C4" s="108"/>
      <c r="D4" s="89"/>
    </row>
    <row r="5" ht="6.75" customHeight="1"/>
    <row r="6" spans="1:4" ht="12.75">
      <c r="A6" s="95" t="s">
        <v>19</v>
      </c>
      <c r="B6" s="96"/>
      <c r="C6" s="96"/>
      <c r="D6" s="97"/>
    </row>
    <row r="7" spans="1:4" s="26" customFormat="1" ht="12.75">
      <c r="A7" s="2" t="s">
        <v>12</v>
      </c>
      <c r="B7" s="3" t="s">
        <v>2</v>
      </c>
      <c r="C7" s="3" t="s">
        <v>3</v>
      </c>
      <c r="D7" s="4" t="s">
        <v>18</v>
      </c>
    </row>
    <row r="8" spans="1:4" s="26" customFormat="1" ht="53.25" customHeight="1">
      <c r="A8" s="5" t="s">
        <v>13</v>
      </c>
      <c r="B8" s="6">
        <v>3732</v>
      </c>
      <c r="C8" s="100" t="str">
        <f>IF(AND(B8&gt;=B9-C10),"MET PM",IF(AND(B8&lt;=(B9-C10)),"PM NOT MET"))</f>
        <v>MET PM</v>
      </c>
      <c r="D8" s="98"/>
    </row>
    <row r="9" spans="1:4" s="26" customFormat="1" ht="26.25" customHeight="1">
      <c r="A9" s="42" t="s">
        <v>47</v>
      </c>
      <c r="B9" s="6">
        <f>B11</f>
        <v>1500</v>
      </c>
      <c r="C9" s="101"/>
      <c r="D9" s="98"/>
    </row>
    <row r="10" spans="1:4" s="26" customFormat="1" ht="26.25" customHeight="1" hidden="1">
      <c r="A10" s="42"/>
      <c r="B10" s="51">
        <v>0.1</v>
      </c>
      <c r="C10" s="54">
        <f>B9*B10</f>
        <v>150</v>
      </c>
      <c r="D10" s="98"/>
    </row>
    <row r="11" spans="1:4" s="26" customFormat="1" ht="26.25" customHeight="1">
      <c r="A11" s="5" t="s">
        <v>14</v>
      </c>
      <c r="B11" s="6">
        <v>1500</v>
      </c>
      <c r="C11" s="50"/>
      <c r="D11" s="99"/>
    </row>
    <row r="12" spans="1:4" s="26" customFormat="1" ht="12.75">
      <c r="A12" s="2" t="s">
        <v>17</v>
      </c>
      <c r="B12" s="3" t="s">
        <v>2</v>
      </c>
      <c r="C12" s="3" t="s">
        <v>3</v>
      </c>
      <c r="D12" s="4" t="s">
        <v>18</v>
      </c>
    </row>
    <row r="13" spans="1:4" s="26" customFormat="1" ht="53.25" customHeight="1">
      <c r="A13" s="5" t="s">
        <v>13</v>
      </c>
      <c r="B13" s="6">
        <v>5886</v>
      </c>
      <c r="C13" s="100" t="str">
        <f>IF(AND(B13&gt;=B14-C15),"MET PM",IF(AND(B13&lt;=(B14-C15)),"PM NOT MET"))</f>
        <v>MET PM</v>
      </c>
      <c r="D13" s="98"/>
    </row>
    <row r="14" spans="1:4" s="26" customFormat="1" ht="26.25" customHeight="1">
      <c r="A14" s="42" t="s">
        <v>47</v>
      </c>
      <c r="B14" s="6">
        <f>B16</f>
        <v>1500</v>
      </c>
      <c r="C14" s="101"/>
      <c r="D14" s="98"/>
    </row>
    <row r="15" spans="1:4" s="26" customFormat="1" ht="26.25" customHeight="1" hidden="1">
      <c r="A15" s="42"/>
      <c r="B15" s="51">
        <v>0.1</v>
      </c>
      <c r="C15" s="54">
        <f>B14*B15</f>
        <v>150</v>
      </c>
      <c r="D15" s="98"/>
    </row>
    <row r="16" spans="1:4" s="26" customFormat="1" ht="26.25" customHeight="1">
      <c r="A16" s="5" t="s">
        <v>14</v>
      </c>
      <c r="B16" s="6">
        <v>1500</v>
      </c>
      <c r="C16" s="50"/>
      <c r="D16" s="99"/>
    </row>
    <row r="17" spans="1:4" s="26" customFormat="1" ht="12.75">
      <c r="A17" s="2" t="s">
        <v>32</v>
      </c>
      <c r="B17" s="3" t="s">
        <v>2</v>
      </c>
      <c r="C17" s="3" t="s">
        <v>3</v>
      </c>
      <c r="D17" s="4" t="s">
        <v>18</v>
      </c>
    </row>
    <row r="18" spans="1:4" s="26" customFormat="1" ht="53.25" customHeight="1">
      <c r="A18" s="5" t="s">
        <v>13</v>
      </c>
      <c r="B18" s="6">
        <v>3288</v>
      </c>
      <c r="C18" s="100" t="str">
        <f>IF(AND(B18&gt;=B19-C20),"MET PM",IF(AND(B18&lt;=(B19-C20)),"PM NOT MET"))</f>
        <v>MET PM</v>
      </c>
      <c r="D18" s="98"/>
    </row>
    <row r="19" spans="1:4" s="26" customFormat="1" ht="26.25" customHeight="1">
      <c r="A19" s="42" t="s">
        <v>47</v>
      </c>
      <c r="B19" s="6">
        <f>B21</f>
        <v>1500</v>
      </c>
      <c r="C19" s="101"/>
      <c r="D19" s="98"/>
    </row>
    <row r="20" spans="1:4" s="26" customFormat="1" ht="26.25" customHeight="1" hidden="1">
      <c r="A20" s="42"/>
      <c r="B20" s="51">
        <v>0.1</v>
      </c>
      <c r="C20" s="54">
        <f>B19*B20</f>
        <v>150</v>
      </c>
      <c r="D20" s="98"/>
    </row>
    <row r="21" spans="1:4" s="26" customFormat="1" ht="26.25" customHeight="1">
      <c r="A21" s="5" t="s">
        <v>14</v>
      </c>
      <c r="B21" s="6">
        <v>1500</v>
      </c>
      <c r="C21" s="50"/>
      <c r="D21" s="99"/>
    </row>
    <row r="22" spans="1:4" s="26" customFormat="1" ht="12.75">
      <c r="A22" s="2" t="s">
        <v>16</v>
      </c>
      <c r="B22" s="3" t="s">
        <v>2</v>
      </c>
      <c r="C22" s="3" t="s">
        <v>3</v>
      </c>
      <c r="D22" s="4" t="s">
        <v>18</v>
      </c>
    </row>
    <row r="23" spans="1:4" s="26" customFormat="1" ht="53.25" customHeight="1">
      <c r="A23" s="5" t="s">
        <v>13</v>
      </c>
      <c r="B23" s="6">
        <v>582</v>
      </c>
      <c r="C23" s="100" t="str">
        <f>IF(AND(B23&gt;=B24-C25),"MET PM",IF(AND(B23&lt;=(B24-C25)),"PM NOT MET"))</f>
        <v>PM NOT MET</v>
      </c>
      <c r="D23" s="98"/>
    </row>
    <row r="24" spans="1:4" s="26" customFormat="1" ht="26.25" customHeight="1">
      <c r="A24" s="42" t="s">
        <v>47</v>
      </c>
      <c r="B24" s="6">
        <f>B26</f>
        <v>1500</v>
      </c>
      <c r="C24" s="101"/>
      <c r="D24" s="98"/>
    </row>
    <row r="25" spans="1:4" s="26" customFormat="1" ht="26.25" customHeight="1" hidden="1">
      <c r="A25" s="42"/>
      <c r="B25" s="51">
        <v>0.1</v>
      </c>
      <c r="C25" s="54">
        <f>B24*B25</f>
        <v>150</v>
      </c>
      <c r="D25" s="98"/>
    </row>
    <row r="26" spans="1:4" s="26" customFormat="1" ht="26.25" customHeight="1">
      <c r="A26" s="5" t="s">
        <v>14</v>
      </c>
      <c r="B26" s="6">
        <v>1500</v>
      </c>
      <c r="C26" s="56"/>
      <c r="D26" s="99"/>
    </row>
    <row r="27" spans="1:4" s="26" customFormat="1" ht="12.75">
      <c r="A27" s="11" t="s">
        <v>34</v>
      </c>
      <c r="B27" s="3" t="s">
        <v>2</v>
      </c>
      <c r="C27" s="3" t="s">
        <v>3</v>
      </c>
      <c r="D27" s="4" t="s">
        <v>18</v>
      </c>
    </row>
    <row r="28" spans="1:4" s="26" customFormat="1" ht="56.25" customHeight="1">
      <c r="A28" s="8" t="s">
        <v>13</v>
      </c>
      <c r="B28" s="6">
        <v>320</v>
      </c>
      <c r="C28" s="127" t="s">
        <v>74</v>
      </c>
      <c r="D28" s="98"/>
    </row>
    <row r="29" spans="1:4" s="26" customFormat="1" ht="23.25" customHeight="1">
      <c r="A29" s="42" t="s">
        <v>47</v>
      </c>
      <c r="B29" s="44">
        <f>B31</f>
        <v>0</v>
      </c>
      <c r="C29" s="128"/>
      <c r="D29" s="98"/>
    </row>
    <row r="30" spans="1:4" s="26" customFormat="1" ht="41.25" customHeight="1" hidden="1">
      <c r="A30" s="42"/>
      <c r="B30" s="79">
        <v>0.1</v>
      </c>
      <c r="C30" s="54">
        <f>B29*B30</f>
        <v>0</v>
      </c>
      <c r="D30" s="98"/>
    </row>
    <row r="31" spans="1:4" s="26" customFormat="1" ht="23.25" customHeight="1">
      <c r="A31" s="8" t="s">
        <v>14</v>
      </c>
      <c r="B31" s="44">
        <v>0</v>
      </c>
      <c r="C31" s="50"/>
      <c r="D31" s="99"/>
    </row>
    <row r="32" spans="1:4" s="28" customFormat="1" ht="12.75">
      <c r="A32" s="27"/>
      <c r="B32" s="27"/>
      <c r="C32" s="27"/>
      <c r="D32" s="27"/>
    </row>
    <row r="33" spans="1:4" ht="12.75">
      <c r="A33" s="95" t="s">
        <v>20</v>
      </c>
      <c r="B33" s="96"/>
      <c r="C33" s="96"/>
      <c r="D33" s="97"/>
    </row>
    <row r="34" spans="1:4" ht="12.75">
      <c r="A34" s="2" t="s">
        <v>12</v>
      </c>
      <c r="B34" s="3" t="s">
        <v>2</v>
      </c>
      <c r="C34" s="3" t="s">
        <v>3</v>
      </c>
      <c r="D34" s="4" t="s">
        <v>18</v>
      </c>
    </row>
    <row r="35" spans="1:4" ht="53.25" customHeight="1">
      <c r="A35" s="5" t="s">
        <v>13</v>
      </c>
      <c r="B35" s="6">
        <v>485</v>
      </c>
      <c r="C35" s="100" t="str">
        <f>IF(AND(B35&gt;=B36-C37),"MET PM",IF(AND(B35&lt;=(B36-C37)),"PM NOT MET"))</f>
        <v>MET PM</v>
      </c>
      <c r="D35" s="98"/>
    </row>
    <row r="36" spans="1:4" ht="26.25" customHeight="1">
      <c r="A36" s="42" t="s">
        <v>47</v>
      </c>
      <c r="B36" s="6">
        <f>B38</f>
        <v>150</v>
      </c>
      <c r="C36" s="101"/>
      <c r="D36" s="98"/>
    </row>
    <row r="37" spans="1:4" ht="26.25" customHeight="1" hidden="1">
      <c r="A37" s="42"/>
      <c r="B37" s="51">
        <v>0.1</v>
      </c>
      <c r="C37" s="54">
        <f>B36*B37</f>
        <v>15</v>
      </c>
      <c r="D37" s="98"/>
    </row>
    <row r="38" spans="1:4" ht="26.25" customHeight="1">
      <c r="A38" s="8" t="s">
        <v>14</v>
      </c>
      <c r="B38" s="6">
        <v>150</v>
      </c>
      <c r="C38" s="50"/>
      <c r="D38" s="99"/>
    </row>
    <row r="39" spans="1:4" ht="12.75">
      <c r="A39" s="2" t="s">
        <v>17</v>
      </c>
      <c r="B39" s="3" t="s">
        <v>2</v>
      </c>
      <c r="C39" s="3" t="s">
        <v>3</v>
      </c>
      <c r="D39" s="4" t="s">
        <v>18</v>
      </c>
    </row>
    <row r="40" spans="1:4" ht="53.25" customHeight="1">
      <c r="A40" s="5" t="s">
        <v>13</v>
      </c>
      <c r="B40" s="6">
        <v>485</v>
      </c>
      <c r="C40" s="100" t="str">
        <f>IF(AND(B40&gt;=B41-C42),"MET PM",IF(AND(B40&lt;=(B41-C42)),"PM NOT MET"))</f>
        <v>MET PM</v>
      </c>
      <c r="D40" s="98"/>
    </row>
    <row r="41" spans="1:4" ht="26.25" customHeight="1">
      <c r="A41" s="42" t="s">
        <v>47</v>
      </c>
      <c r="B41" s="6">
        <f>B43</f>
        <v>100</v>
      </c>
      <c r="C41" s="101"/>
      <c r="D41" s="98"/>
    </row>
    <row r="42" spans="1:4" ht="26.25" customHeight="1" hidden="1">
      <c r="A42" s="42"/>
      <c r="B42" s="51">
        <v>0.1</v>
      </c>
      <c r="C42" s="54">
        <f>B41*B42</f>
        <v>10</v>
      </c>
      <c r="D42" s="98"/>
    </row>
    <row r="43" spans="1:4" ht="25.5" customHeight="1">
      <c r="A43" s="5" t="s">
        <v>14</v>
      </c>
      <c r="B43" s="6">
        <v>100</v>
      </c>
      <c r="C43" s="50"/>
      <c r="D43" s="99"/>
    </row>
    <row r="44" spans="1:4" ht="12.75">
      <c r="A44" s="2" t="s">
        <v>32</v>
      </c>
      <c r="B44" s="3" t="s">
        <v>2</v>
      </c>
      <c r="C44" s="3" t="s">
        <v>3</v>
      </c>
      <c r="D44" s="4" t="s">
        <v>18</v>
      </c>
    </row>
    <row r="45" spans="1:4" ht="53.25" customHeight="1">
      <c r="A45" s="5" t="s">
        <v>13</v>
      </c>
      <c r="B45" s="6">
        <v>459</v>
      </c>
      <c r="C45" s="100" t="str">
        <f>IF(AND(B45&gt;=B46-C47),"MET PM",IF(AND(B45&lt;=(B46-C47)),"PM NOT MET"))</f>
        <v>MET PM</v>
      </c>
      <c r="D45" s="98"/>
    </row>
    <row r="46" spans="1:4" ht="26.25" customHeight="1">
      <c r="A46" s="42" t="s">
        <v>47</v>
      </c>
      <c r="B46" s="6">
        <f>B48</f>
        <v>100</v>
      </c>
      <c r="C46" s="101"/>
      <c r="D46" s="98"/>
    </row>
    <row r="47" spans="1:4" ht="26.25" customHeight="1" hidden="1">
      <c r="A47" s="42"/>
      <c r="B47" s="51">
        <v>0.1</v>
      </c>
      <c r="C47" s="54">
        <f>B46*B47</f>
        <v>10</v>
      </c>
      <c r="D47" s="98"/>
    </row>
    <row r="48" spans="1:4" ht="25.5" customHeight="1">
      <c r="A48" s="5" t="s">
        <v>14</v>
      </c>
      <c r="B48" s="6">
        <v>100</v>
      </c>
      <c r="C48" s="50"/>
      <c r="D48" s="99"/>
    </row>
    <row r="49" spans="1:4" ht="12.75">
      <c r="A49" s="2" t="s">
        <v>16</v>
      </c>
      <c r="B49" s="3" t="s">
        <v>2</v>
      </c>
      <c r="C49" s="3" t="s">
        <v>3</v>
      </c>
      <c r="D49" s="4" t="s">
        <v>18</v>
      </c>
    </row>
    <row r="50" spans="1:4" ht="53.25" customHeight="1">
      <c r="A50" s="5" t="s">
        <v>13</v>
      </c>
      <c r="B50" s="6">
        <v>6</v>
      </c>
      <c r="C50" s="100" t="str">
        <f>IF(AND(B50&gt;=B51-C52),"MET PM",IF(AND(B50&lt;=(B51-C52)),"PM NOT MET"))</f>
        <v>PM NOT MET</v>
      </c>
      <c r="D50" s="98"/>
    </row>
    <row r="51" spans="1:7" ht="26.25" customHeight="1">
      <c r="A51" s="42" t="s">
        <v>47</v>
      </c>
      <c r="B51" s="6">
        <f>B53</f>
        <v>100</v>
      </c>
      <c r="C51" s="101"/>
      <c r="D51" s="98"/>
      <c r="G51" s="1"/>
    </row>
    <row r="52" spans="1:7" ht="26.25" customHeight="1" hidden="1">
      <c r="A52" s="42"/>
      <c r="B52" s="51">
        <v>0.1</v>
      </c>
      <c r="C52" s="54">
        <f>B51*B52</f>
        <v>10</v>
      </c>
      <c r="D52" s="98"/>
      <c r="G52" s="1"/>
    </row>
    <row r="53" spans="1:4" ht="26.25" customHeight="1">
      <c r="A53" s="8" t="s">
        <v>14</v>
      </c>
      <c r="B53" s="6">
        <v>100</v>
      </c>
      <c r="C53" s="48"/>
      <c r="D53" s="99"/>
    </row>
    <row r="54" ht="12.75">
      <c r="A54" s="9"/>
    </row>
    <row r="55" spans="1:4" ht="12.75">
      <c r="A55" s="95" t="s">
        <v>21</v>
      </c>
      <c r="B55" s="96"/>
      <c r="C55" s="96"/>
      <c r="D55" s="97"/>
    </row>
    <row r="56" spans="1:4" ht="12.75">
      <c r="A56" s="11" t="s">
        <v>12</v>
      </c>
      <c r="B56" s="3" t="s">
        <v>2</v>
      </c>
      <c r="C56" s="3" t="s">
        <v>3</v>
      </c>
      <c r="D56" s="4" t="s">
        <v>18</v>
      </c>
    </row>
    <row r="57" spans="1:4" ht="49.5" customHeight="1">
      <c r="A57" s="8" t="s">
        <v>13</v>
      </c>
      <c r="B57" s="6">
        <v>307158</v>
      </c>
      <c r="C57" s="100" t="str">
        <f>IF(AND(B57&gt;=B58-C59),"MET PM",IF(AND(B57&lt;=(B58-C59)),"PM NOT MET"))</f>
        <v>MET PM</v>
      </c>
      <c r="D57" s="85"/>
    </row>
    <row r="58" spans="1:4" ht="25.5" customHeight="1">
      <c r="A58" s="42" t="s">
        <v>47</v>
      </c>
      <c r="B58" s="6">
        <f>B60</f>
        <v>200000</v>
      </c>
      <c r="C58" s="101"/>
      <c r="D58" s="98"/>
    </row>
    <row r="59" spans="1:4" ht="49.5" customHeight="1" hidden="1">
      <c r="A59" s="42"/>
      <c r="B59" s="51">
        <v>0.1</v>
      </c>
      <c r="C59" s="47">
        <f>B58*B59</f>
        <v>20000</v>
      </c>
      <c r="D59" s="98"/>
    </row>
    <row r="60" spans="1:4" ht="24" customHeight="1">
      <c r="A60" s="8" t="s">
        <v>14</v>
      </c>
      <c r="B60" s="6">
        <v>200000</v>
      </c>
      <c r="C60" s="56"/>
      <c r="D60" s="99"/>
    </row>
    <row r="61" spans="1:4" ht="12.75">
      <c r="A61" s="2" t="s">
        <v>17</v>
      </c>
      <c r="B61" s="3" t="s">
        <v>2</v>
      </c>
      <c r="C61" s="3" t="s">
        <v>3</v>
      </c>
      <c r="D61" s="4" t="s">
        <v>18</v>
      </c>
    </row>
    <row r="62" spans="1:4" ht="49.5" customHeight="1">
      <c r="A62" s="5" t="s">
        <v>13</v>
      </c>
      <c r="B62" s="6">
        <v>310953</v>
      </c>
      <c r="C62" s="100" t="str">
        <f>IF(AND(B62&gt;=B63-C64),"MET PM",IF(AND(B62&lt;=(B63-C64)),"PM NOT MET"))</f>
        <v>MET PM</v>
      </c>
      <c r="D62" s="85"/>
    </row>
    <row r="63" spans="1:4" ht="25.5" customHeight="1">
      <c r="A63" s="42" t="s">
        <v>47</v>
      </c>
      <c r="B63" s="6">
        <f>B65</f>
        <v>200000</v>
      </c>
      <c r="C63" s="101"/>
      <c r="D63" s="98"/>
    </row>
    <row r="64" spans="1:4" ht="40.5" customHeight="1" hidden="1">
      <c r="A64" s="42"/>
      <c r="B64" s="51">
        <v>0.1</v>
      </c>
      <c r="C64" s="47">
        <f>B63*B64</f>
        <v>20000</v>
      </c>
      <c r="D64" s="98"/>
    </row>
    <row r="65" spans="1:4" ht="25.5" customHeight="1">
      <c r="A65" s="5" t="s">
        <v>14</v>
      </c>
      <c r="B65" s="6">
        <v>200000</v>
      </c>
      <c r="C65" s="56"/>
      <c r="D65" s="99"/>
    </row>
    <row r="66" spans="1:4" ht="12.75">
      <c r="A66" s="2" t="s">
        <v>32</v>
      </c>
      <c r="B66" s="3" t="s">
        <v>2</v>
      </c>
      <c r="C66" s="3" t="s">
        <v>3</v>
      </c>
      <c r="D66" s="4" t="s">
        <v>18</v>
      </c>
    </row>
    <row r="67" spans="1:4" ht="66.75" customHeight="1">
      <c r="A67" s="5" t="s">
        <v>13</v>
      </c>
      <c r="B67" s="6">
        <v>300938</v>
      </c>
      <c r="C67" s="100" t="str">
        <f>IF(AND(B67&gt;=B68-C69),"MET PM",IF(AND(B67&lt;=(B68-C69)),"PM NOT MET"))</f>
        <v>MET PM</v>
      </c>
      <c r="D67" s="85"/>
    </row>
    <row r="68" spans="1:4" ht="25.5" customHeight="1">
      <c r="A68" s="42" t="s">
        <v>47</v>
      </c>
      <c r="B68" s="6">
        <f>B70</f>
        <v>200000</v>
      </c>
      <c r="C68" s="101"/>
      <c r="D68" s="98"/>
    </row>
    <row r="69" spans="1:4" ht="45" customHeight="1" hidden="1">
      <c r="A69" s="42"/>
      <c r="B69" s="51">
        <v>0.1</v>
      </c>
      <c r="C69" s="47">
        <f>B68*B69</f>
        <v>20000</v>
      </c>
      <c r="D69" s="98"/>
    </row>
    <row r="70" spans="1:4" ht="25.5" customHeight="1">
      <c r="A70" s="5" t="s">
        <v>14</v>
      </c>
      <c r="B70" s="6">
        <v>200000</v>
      </c>
      <c r="C70" s="56"/>
      <c r="D70" s="99"/>
    </row>
    <row r="71" spans="1:4" ht="12.75">
      <c r="A71" s="11" t="s">
        <v>16</v>
      </c>
      <c r="B71" s="3" t="s">
        <v>2</v>
      </c>
      <c r="C71" s="3" t="s">
        <v>3</v>
      </c>
      <c r="D71" s="4" t="s">
        <v>18</v>
      </c>
    </row>
    <row r="72" spans="1:4" ht="53.25" customHeight="1">
      <c r="A72" s="8" t="s">
        <v>13</v>
      </c>
      <c r="B72" s="6">
        <v>12495</v>
      </c>
      <c r="C72" s="100" t="str">
        <f>IF(AND(B72&gt;=B73-C74),"MET PM",IF(AND(B72&lt;=(B73-C74)),"PM NOT MET"))</f>
        <v>MET PM</v>
      </c>
      <c r="D72" s="98"/>
    </row>
    <row r="73" spans="1:4" ht="25.5" customHeight="1">
      <c r="A73" s="42" t="s">
        <v>47</v>
      </c>
      <c r="B73" s="6">
        <f>B75</f>
        <v>5000</v>
      </c>
      <c r="C73" s="101"/>
      <c r="D73" s="98"/>
    </row>
    <row r="74" spans="1:4" ht="25.5" customHeight="1" hidden="1">
      <c r="A74" s="42"/>
      <c r="B74" s="51">
        <v>0.1</v>
      </c>
      <c r="C74" s="54">
        <f>B73*B74</f>
        <v>500</v>
      </c>
      <c r="D74" s="98"/>
    </row>
    <row r="75" spans="1:4" ht="25.5" customHeight="1">
      <c r="A75" s="8" t="s">
        <v>14</v>
      </c>
      <c r="B75" s="6">
        <v>5000</v>
      </c>
      <c r="C75" s="50"/>
      <c r="D75" s="99"/>
    </row>
    <row r="76" spans="1:4" ht="12.75">
      <c r="A76" s="11" t="s">
        <v>34</v>
      </c>
      <c r="B76" s="3" t="s">
        <v>2</v>
      </c>
      <c r="C76" s="3" t="s">
        <v>3</v>
      </c>
      <c r="D76" s="4" t="s">
        <v>18</v>
      </c>
    </row>
    <row r="77" spans="1:4" ht="53.25" customHeight="1">
      <c r="A77" s="8" t="s">
        <v>13</v>
      </c>
      <c r="B77" s="6">
        <v>350</v>
      </c>
      <c r="C77" s="127" t="s">
        <v>74</v>
      </c>
      <c r="D77" s="98"/>
    </row>
    <row r="78" spans="1:4" ht="26.25" customHeight="1">
      <c r="A78" s="42" t="s">
        <v>47</v>
      </c>
      <c r="B78" s="44">
        <f>B80</f>
        <v>0</v>
      </c>
      <c r="C78" s="128"/>
      <c r="D78" s="98"/>
    </row>
    <row r="79" spans="1:4" ht="26.25" customHeight="1" hidden="1">
      <c r="A79" s="42"/>
      <c r="B79" s="79">
        <v>0.1</v>
      </c>
      <c r="C79" s="54">
        <f>B78*B79</f>
        <v>0</v>
      </c>
      <c r="D79" s="98"/>
    </row>
    <row r="80" spans="1:4" ht="26.25" customHeight="1">
      <c r="A80" s="8" t="s">
        <v>14</v>
      </c>
      <c r="B80" s="44">
        <v>0</v>
      </c>
      <c r="C80" s="50"/>
      <c r="D80" s="99"/>
    </row>
    <row r="81" ht="12.75">
      <c r="A81" s="12"/>
    </row>
    <row r="82" spans="1:4" ht="12.75">
      <c r="A82" s="95" t="s">
        <v>22</v>
      </c>
      <c r="B82" s="96"/>
      <c r="C82" s="96"/>
      <c r="D82" s="97"/>
    </row>
    <row r="83" spans="1:4" ht="12.75">
      <c r="A83" s="11" t="s">
        <v>12</v>
      </c>
      <c r="B83" s="3" t="s">
        <v>2</v>
      </c>
      <c r="C83" s="3" t="s">
        <v>3</v>
      </c>
      <c r="D83" s="4" t="s">
        <v>18</v>
      </c>
    </row>
    <row r="84" spans="1:4" ht="53.25" customHeight="1">
      <c r="A84" s="8" t="s">
        <v>13</v>
      </c>
      <c r="B84" s="6">
        <v>6007</v>
      </c>
      <c r="C84" s="100" t="str">
        <f>IF(AND(B84&gt;=B85-C86),"MET PM",IF(AND(B84&lt;=(B85-C86)),"PM NOT MET"))</f>
        <v>MET PM</v>
      </c>
      <c r="D84" s="98"/>
    </row>
    <row r="85" spans="1:4" ht="26.25" customHeight="1">
      <c r="A85" s="42" t="s">
        <v>47</v>
      </c>
      <c r="B85" s="6">
        <f>B87</f>
        <v>500</v>
      </c>
      <c r="C85" s="101"/>
      <c r="D85" s="98"/>
    </row>
    <row r="86" spans="1:4" ht="26.25" customHeight="1" hidden="1">
      <c r="A86" s="42"/>
      <c r="B86" s="51">
        <v>0.1</v>
      </c>
      <c r="C86" s="54">
        <f>B85*B86</f>
        <v>50</v>
      </c>
      <c r="D86" s="98"/>
    </row>
    <row r="87" spans="1:4" ht="26.25" customHeight="1">
      <c r="A87" s="8" t="s">
        <v>14</v>
      </c>
      <c r="B87" s="6">
        <v>500</v>
      </c>
      <c r="C87" s="50"/>
      <c r="D87" s="99"/>
    </row>
    <row r="88" spans="1:4" ht="12.75">
      <c r="A88" s="11" t="s">
        <v>17</v>
      </c>
      <c r="B88" s="3" t="s">
        <v>2</v>
      </c>
      <c r="C88" s="3" t="s">
        <v>3</v>
      </c>
      <c r="D88" s="4" t="s">
        <v>18</v>
      </c>
    </row>
    <row r="89" spans="1:4" ht="53.25" customHeight="1">
      <c r="A89" s="8" t="s">
        <v>13</v>
      </c>
      <c r="B89" s="6">
        <v>5807</v>
      </c>
      <c r="C89" s="100" t="str">
        <f>IF(AND(B89&gt;=B90-C91),"MET PM",IF(AND(B89&lt;=(B90-C91)),"PM NOT MET"))</f>
        <v>MET PM</v>
      </c>
      <c r="D89" s="98"/>
    </row>
    <row r="90" spans="1:4" ht="26.25" customHeight="1">
      <c r="A90" s="42" t="s">
        <v>47</v>
      </c>
      <c r="B90" s="6">
        <f>B92</f>
        <v>100</v>
      </c>
      <c r="C90" s="101"/>
      <c r="D90" s="98"/>
    </row>
    <row r="91" spans="1:4" ht="26.25" customHeight="1" hidden="1">
      <c r="A91" s="42"/>
      <c r="B91" s="51">
        <v>0.1</v>
      </c>
      <c r="C91" s="54">
        <f>B90*B91</f>
        <v>10</v>
      </c>
      <c r="D91" s="98"/>
    </row>
    <row r="92" spans="1:4" ht="26.25" customHeight="1">
      <c r="A92" s="8" t="s">
        <v>14</v>
      </c>
      <c r="B92" s="6">
        <v>100</v>
      </c>
      <c r="C92" s="50"/>
      <c r="D92" s="99"/>
    </row>
    <row r="93" spans="1:4" ht="12.75">
      <c r="A93" s="11" t="s">
        <v>32</v>
      </c>
      <c r="B93" s="3" t="s">
        <v>2</v>
      </c>
      <c r="C93" s="3" t="s">
        <v>3</v>
      </c>
      <c r="D93" s="4" t="s">
        <v>18</v>
      </c>
    </row>
    <row r="94" spans="1:4" ht="53.25" customHeight="1">
      <c r="A94" s="8" t="s">
        <v>13</v>
      </c>
      <c r="B94" s="6">
        <v>5807</v>
      </c>
      <c r="C94" s="100" t="str">
        <f>IF(AND(B94&gt;=B97),"Met PM",IF(AND(B94&gt;=B95,B94&lt;B97),"On target to meet PM","Not on target to meet PM"))</f>
        <v>Met PM</v>
      </c>
      <c r="D94" s="98"/>
    </row>
    <row r="95" spans="1:4" ht="26.25" customHeight="1">
      <c r="A95" s="42" t="s">
        <v>47</v>
      </c>
      <c r="B95" s="6">
        <f>B97</f>
        <v>100</v>
      </c>
      <c r="C95" s="101"/>
      <c r="D95" s="98"/>
    </row>
    <row r="96" spans="1:4" ht="26.25" customHeight="1" hidden="1">
      <c r="A96" s="42"/>
      <c r="B96" s="51">
        <v>0.1</v>
      </c>
      <c r="C96" s="54">
        <f>B95*B96</f>
        <v>10</v>
      </c>
      <c r="D96" s="98"/>
    </row>
    <row r="97" spans="1:4" ht="26.25" customHeight="1">
      <c r="A97" s="8" t="s">
        <v>14</v>
      </c>
      <c r="B97" s="6">
        <v>100</v>
      </c>
      <c r="C97" s="50"/>
      <c r="D97" s="99"/>
    </row>
    <row r="98" spans="1:4" ht="12.75">
      <c r="A98" s="11" t="s">
        <v>16</v>
      </c>
      <c r="B98" s="3" t="s">
        <v>2</v>
      </c>
      <c r="C98" s="3" t="s">
        <v>3</v>
      </c>
      <c r="D98" s="4" t="s">
        <v>18</v>
      </c>
    </row>
    <row r="99" spans="1:4" ht="53.25" customHeight="1">
      <c r="A99" s="8" t="s">
        <v>13</v>
      </c>
      <c r="B99" s="6">
        <v>1300</v>
      </c>
      <c r="C99" s="100" t="str">
        <f>IF(AND(B99&gt;=B100-C101),"MET PM",IF(AND(B99&lt;=(B100-C101)),"PM NOT MET"))</f>
        <v>MET PM</v>
      </c>
      <c r="D99" s="98"/>
    </row>
    <row r="100" spans="1:4" ht="26.25" customHeight="1">
      <c r="A100" s="42" t="s">
        <v>47</v>
      </c>
      <c r="B100" s="6">
        <f>B102</f>
        <v>50</v>
      </c>
      <c r="C100" s="101"/>
      <c r="D100" s="98"/>
    </row>
    <row r="101" spans="1:4" ht="26.25" customHeight="1" hidden="1">
      <c r="A101" s="42"/>
      <c r="B101" s="51">
        <v>0.1</v>
      </c>
      <c r="C101" s="54">
        <f>B100*B101</f>
        <v>5</v>
      </c>
      <c r="D101" s="98"/>
    </row>
    <row r="102" spans="1:4" ht="26.25" customHeight="1">
      <c r="A102" s="8" t="s">
        <v>14</v>
      </c>
      <c r="B102" s="6">
        <v>50</v>
      </c>
      <c r="C102" s="50"/>
      <c r="D102" s="99"/>
    </row>
    <row r="103" ht="12.75">
      <c r="A103" s="12"/>
    </row>
    <row r="104" spans="1:4" ht="12.75">
      <c r="A104" s="94" t="s">
        <v>67</v>
      </c>
      <c r="B104" s="94"/>
      <c r="C104" s="94"/>
      <c r="D104" s="94"/>
    </row>
    <row r="105" ht="12.75">
      <c r="A105" s="12"/>
    </row>
    <row r="106" spans="1:4" ht="12.75">
      <c r="A106" s="95" t="s">
        <v>15</v>
      </c>
      <c r="B106" s="96"/>
      <c r="C106" s="96"/>
      <c r="D106" s="97"/>
    </row>
    <row r="107" spans="1:4" ht="12.75">
      <c r="A107" s="11" t="s">
        <v>12</v>
      </c>
      <c r="B107" s="3" t="s">
        <v>2</v>
      </c>
      <c r="C107" s="3" t="s">
        <v>3</v>
      </c>
      <c r="D107" s="4" t="s">
        <v>18</v>
      </c>
    </row>
    <row r="108" spans="1:4" ht="53.25" customHeight="1">
      <c r="A108" s="14" t="s">
        <v>13</v>
      </c>
      <c r="B108" s="6">
        <v>319</v>
      </c>
      <c r="C108" s="100" t="str">
        <f>IF(AND(B108&gt;=B109-C110),"MET PM",IF(AND(B108&lt;=(B109-C110)),"PM NOT MET"))</f>
        <v>MET PM</v>
      </c>
      <c r="D108" s="98"/>
    </row>
    <row r="109" spans="1:4" ht="26.25" customHeight="1">
      <c r="A109" s="42" t="s">
        <v>47</v>
      </c>
      <c r="B109" s="6">
        <f>B111</f>
        <v>312</v>
      </c>
      <c r="C109" s="101"/>
      <c r="D109" s="98"/>
    </row>
    <row r="110" spans="1:4" ht="26.25" customHeight="1" hidden="1">
      <c r="A110" s="42"/>
      <c r="B110" s="51">
        <v>0.05</v>
      </c>
      <c r="C110" s="54">
        <f>B110*B109</f>
        <v>15.600000000000001</v>
      </c>
      <c r="D110" s="98"/>
    </row>
    <row r="111" spans="1:4" ht="26.25" customHeight="1">
      <c r="A111" s="14" t="s">
        <v>14</v>
      </c>
      <c r="B111" s="6">
        <v>312</v>
      </c>
      <c r="C111" s="50"/>
      <c r="D111" s="99"/>
    </row>
    <row r="112" ht="12" customHeight="1">
      <c r="A112" s="12"/>
    </row>
    <row r="113" spans="1:4" ht="12.75">
      <c r="A113" s="129" t="s">
        <v>69</v>
      </c>
      <c r="B113" s="129"/>
      <c r="C113" s="129"/>
      <c r="D113" s="129"/>
    </row>
    <row r="114" ht="9.75" customHeight="1">
      <c r="A114" s="12"/>
    </row>
    <row r="115" spans="1:4" ht="41.25" customHeight="1">
      <c r="A115" s="91" t="s">
        <v>65</v>
      </c>
      <c r="B115" s="91"/>
      <c r="C115" s="91"/>
      <c r="D115" s="91"/>
    </row>
    <row r="131" spans="1:4" ht="12.75">
      <c r="A131" s="12"/>
      <c r="B131" s="12"/>
      <c r="C131" s="12"/>
      <c r="D131" s="12"/>
    </row>
  </sheetData>
  <sheetProtection/>
  <protectedRanges>
    <protectedRange sqref="D8:D11 D13:D16 D72:D75 D40:D43 D45:D48 D35:D38 D18:D21 D28:D31 D77:D80" name="Range1"/>
    <protectedRange sqref="D23:D26" name="Range1_1"/>
    <protectedRange sqref="D50:D53" name="Range1_3"/>
    <protectedRange sqref="D60" name="Range1_4"/>
    <protectedRange sqref="D57:D59" name="Range1_2_3"/>
    <protectedRange sqref="D65" name="Range1_5"/>
    <protectedRange sqref="D62:D64" name="Range1_2_1_1"/>
    <protectedRange sqref="D70" name="Range1_6"/>
    <protectedRange sqref="D67:D69" name="Range1_2_2_1"/>
  </protectedRanges>
  <mergeCells count="51">
    <mergeCell ref="D94:D97"/>
    <mergeCell ref="D99:D102"/>
    <mergeCell ref="C108:C109"/>
    <mergeCell ref="C99:C100"/>
    <mergeCell ref="C94:C95"/>
    <mergeCell ref="A113:D113"/>
    <mergeCell ref="A104:D104"/>
    <mergeCell ref="A106:D106"/>
    <mergeCell ref="D108:D111"/>
    <mergeCell ref="D89:D92"/>
    <mergeCell ref="A82:D82"/>
    <mergeCell ref="D8:D11"/>
    <mergeCell ref="D28:D31"/>
    <mergeCell ref="C28:C29"/>
    <mergeCell ref="C8:C9"/>
    <mergeCell ref="D67:D70"/>
    <mergeCell ref="C62:C63"/>
    <mergeCell ref="C67:C68"/>
    <mergeCell ref="D84:D87"/>
    <mergeCell ref="A1:D1"/>
    <mergeCell ref="A115:D115"/>
    <mergeCell ref="A2:D2"/>
    <mergeCell ref="A3:C3"/>
    <mergeCell ref="A4:C4"/>
    <mergeCell ref="D3:D4"/>
    <mergeCell ref="D18:D21"/>
    <mergeCell ref="D77:D80"/>
    <mergeCell ref="A55:D55"/>
    <mergeCell ref="D57:D60"/>
    <mergeCell ref="A6:D6"/>
    <mergeCell ref="A33:D33"/>
    <mergeCell ref="D40:D43"/>
    <mergeCell ref="D45:D48"/>
    <mergeCell ref="D35:D38"/>
    <mergeCell ref="D13:D16"/>
    <mergeCell ref="C40:C41"/>
    <mergeCell ref="C35:C36"/>
    <mergeCell ref="C18:C19"/>
    <mergeCell ref="C13:C14"/>
    <mergeCell ref="C89:C90"/>
    <mergeCell ref="C84:C85"/>
    <mergeCell ref="C77:C78"/>
    <mergeCell ref="C23:C24"/>
    <mergeCell ref="D23:D26"/>
    <mergeCell ref="C72:C73"/>
    <mergeCell ref="D72:D75"/>
    <mergeCell ref="C45:C46"/>
    <mergeCell ref="D50:D53"/>
    <mergeCell ref="C57:C58"/>
    <mergeCell ref="C50:C51"/>
    <mergeCell ref="D62:D65"/>
  </mergeCells>
  <conditionalFormatting sqref="C8:C9 C13:C14 C18:C19 C35:C36 C40:C41 C45:C46 C50:C51 C57:C58 C62:C63 C67:C68 C72:C73 C84:C85 C89:C90 C94:C95 C99:C100 C108:C109 C28:C29 C77:C78 C23:C24">
    <cfRule type="cellIs" priority="1" dxfId="0" operator="equal" stopIfTrue="1">
      <formula>"PM NOT MET"</formula>
    </cfRule>
  </conditionalFormatting>
  <printOptions/>
  <pageMargins left="0.33" right="0.4" top="0.52" bottom="0.72" header="0.5" footer="0.5"/>
  <pageSetup horizontalDpi="600" verticalDpi="600" orientation="portrait" scale="96" r:id="rId1"/>
  <headerFooter alignWithMargins="0">
    <oddFooter>&amp;L&amp;9 07/20/2011 &amp;A&amp;R&amp;9CCSC HOM 11-36 Page &amp;P of &amp;N</oddFooter>
  </headerFooter>
  <rowBreaks count="2" manualBreakCount="2">
    <brk id="26" max="255" man="1"/>
    <brk id="5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130"/>
  <sheetViews>
    <sheetView view="pageBreakPreview" zoomScale="85" zoomScaleNormal="115" zoomScaleSheetLayoutView="85" workbookViewId="0" topLeftCell="A3">
      <selection activeCell="G13" sqref="G13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</cols>
  <sheetData>
    <row r="1" spans="1:5" ht="39.75" customHeight="1">
      <c r="A1" s="102" t="s">
        <v>57</v>
      </c>
      <c r="B1" s="102"/>
      <c r="C1" s="102"/>
      <c r="D1" s="102"/>
      <c r="E1" s="15"/>
    </row>
    <row r="2" spans="1:4" ht="15.75">
      <c r="A2" s="103" t="s">
        <v>25</v>
      </c>
      <c r="B2" s="104"/>
      <c r="C2" s="104"/>
      <c r="D2" s="105"/>
    </row>
    <row r="3" spans="1:4" ht="60" customHeight="1">
      <c r="A3" s="106" t="s">
        <v>8</v>
      </c>
      <c r="B3" s="107"/>
      <c r="C3" s="108"/>
      <c r="D3" s="109" t="s">
        <v>62</v>
      </c>
    </row>
    <row r="4" spans="1:4" ht="84.75" customHeight="1">
      <c r="A4" s="106" t="s">
        <v>1</v>
      </c>
      <c r="B4" s="107"/>
      <c r="C4" s="108"/>
      <c r="D4" s="89"/>
    </row>
    <row r="5" ht="6.75" customHeight="1"/>
    <row r="6" spans="1:4" ht="12.75">
      <c r="A6" s="95" t="s">
        <v>19</v>
      </c>
      <c r="B6" s="96"/>
      <c r="C6" s="96"/>
      <c r="D6" s="97"/>
    </row>
    <row r="7" spans="1:4" ht="12.75">
      <c r="A7" s="2" t="s">
        <v>12</v>
      </c>
      <c r="B7" s="3" t="s">
        <v>2</v>
      </c>
      <c r="C7" s="3" t="s">
        <v>3</v>
      </c>
      <c r="D7" s="4" t="s">
        <v>18</v>
      </c>
    </row>
    <row r="8" spans="1:4" ht="53.25" customHeight="1">
      <c r="A8" s="5" t="s">
        <v>13</v>
      </c>
      <c r="B8" s="6">
        <v>2485</v>
      </c>
      <c r="C8" s="100" t="str">
        <f>IF(AND(B8&gt;=B9-C10),"MET PM",IF(AND(B8&lt;=(B9-C10)),"PM NOT MET"))</f>
        <v>MET PM</v>
      </c>
      <c r="D8" s="98"/>
    </row>
    <row r="9" spans="1:4" ht="26.25" customHeight="1">
      <c r="A9" s="42" t="s">
        <v>47</v>
      </c>
      <c r="B9" s="6">
        <f>B11</f>
        <v>800</v>
      </c>
      <c r="C9" s="101"/>
      <c r="D9" s="98"/>
    </row>
    <row r="10" spans="1:4" ht="26.25" customHeight="1" hidden="1">
      <c r="A10" s="42"/>
      <c r="B10" s="51">
        <v>0.1</v>
      </c>
      <c r="C10" s="54">
        <f>B9*B10</f>
        <v>80</v>
      </c>
      <c r="D10" s="98"/>
    </row>
    <row r="11" spans="1:4" ht="26.25" customHeight="1">
      <c r="A11" s="5" t="s">
        <v>14</v>
      </c>
      <c r="B11" s="6">
        <v>800</v>
      </c>
      <c r="C11" s="50"/>
      <c r="D11" s="99"/>
    </row>
    <row r="12" spans="1:4" ht="12.75">
      <c r="A12" s="2" t="s">
        <v>16</v>
      </c>
      <c r="B12" s="3" t="s">
        <v>2</v>
      </c>
      <c r="C12" s="3" t="s">
        <v>3</v>
      </c>
      <c r="D12" s="4" t="s">
        <v>18</v>
      </c>
    </row>
    <row r="13" spans="1:4" ht="53.25" customHeight="1">
      <c r="A13" s="5" t="s">
        <v>13</v>
      </c>
      <c r="B13" s="6">
        <v>587</v>
      </c>
      <c r="C13" s="100" t="str">
        <f>IF(AND(B13&gt;=B14-C15),"MET PM",IF(AND(B13&lt;=(B14-C15)),"PM NOT MET"))</f>
        <v>MET PM</v>
      </c>
      <c r="D13" s="98"/>
    </row>
    <row r="14" spans="1:4" ht="26.25" customHeight="1">
      <c r="A14" s="42" t="s">
        <v>47</v>
      </c>
      <c r="B14" s="6">
        <f>B16</f>
        <v>500</v>
      </c>
      <c r="C14" s="101"/>
      <c r="D14" s="98"/>
    </row>
    <row r="15" spans="1:4" ht="26.25" customHeight="1" hidden="1">
      <c r="A15" s="42"/>
      <c r="B15" s="51">
        <v>0.1</v>
      </c>
      <c r="C15" s="54">
        <f>B14*B15</f>
        <v>50</v>
      </c>
      <c r="D15" s="98"/>
    </row>
    <row r="16" spans="1:4" ht="26.25" customHeight="1">
      <c r="A16" s="5" t="s">
        <v>14</v>
      </c>
      <c r="B16" s="6">
        <v>500</v>
      </c>
      <c r="C16" s="50"/>
      <c r="D16" s="99"/>
    </row>
    <row r="17" spans="1:4" ht="12.75">
      <c r="A17" s="2" t="s">
        <v>34</v>
      </c>
      <c r="B17" s="3" t="s">
        <v>2</v>
      </c>
      <c r="C17" s="3" t="s">
        <v>3</v>
      </c>
      <c r="D17" s="4" t="s">
        <v>18</v>
      </c>
    </row>
    <row r="18" spans="1:4" ht="53.25" customHeight="1">
      <c r="A18" s="5" t="s">
        <v>13</v>
      </c>
      <c r="B18" s="6">
        <v>2029</v>
      </c>
      <c r="C18" s="100" t="str">
        <f>IF(AND(B18&gt;=B19-C20),"MET PM",IF(AND(B18&lt;=(B19-C20)),"PM NOT MET"))</f>
        <v>MET PM</v>
      </c>
      <c r="D18" s="98"/>
    </row>
    <row r="19" spans="1:4" ht="26.25" customHeight="1">
      <c r="A19" s="42" t="s">
        <v>47</v>
      </c>
      <c r="B19" s="6">
        <f>B21</f>
        <v>1400</v>
      </c>
      <c r="C19" s="101"/>
      <c r="D19" s="98"/>
    </row>
    <row r="20" spans="1:4" ht="26.25" customHeight="1" hidden="1">
      <c r="A20" s="42"/>
      <c r="B20" s="51">
        <v>0.1</v>
      </c>
      <c r="C20" s="54">
        <f>B19*B20</f>
        <v>140</v>
      </c>
      <c r="D20" s="98"/>
    </row>
    <row r="21" spans="1:4" ht="26.25" customHeight="1">
      <c r="A21" s="5" t="s">
        <v>14</v>
      </c>
      <c r="B21" s="6">
        <v>1400</v>
      </c>
      <c r="C21" s="50"/>
      <c r="D21" s="99"/>
    </row>
    <row r="22" spans="1:2" ht="12.75">
      <c r="A22" s="7"/>
      <c r="B22" s="1"/>
    </row>
    <row r="23" spans="1:4" ht="12.75">
      <c r="A23" s="95" t="s">
        <v>20</v>
      </c>
      <c r="B23" s="96"/>
      <c r="C23" s="96"/>
      <c r="D23" s="97"/>
    </row>
    <row r="24" spans="1:4" ht="12.75">
      <c r="A24" s="2" t="s">
        <v>12</v>
      </c>
      <c r="B24" s="3" t="s">
        <v>2</v>
      </c>
      <c r="C24" s="3" t="s">
        <v>3</v>
      </c>
      <c r="D24" s="4" t="s">
        <v>18</v>
      </c>
    </row>
    <row r="25" spans="1:4" ht="53.25" customHeight="1">
      <c r="A25" s="5" t="s">
        <v>13</v>
      </c>
      <c r="B25" s="6">
        <v>108</v>
      </c>
      <c r="C25" s="100" t="str">
        <f>IF(AND(B25&gt;=B26-C27),"MET PM",IF(AND(B25&lt;=(B26-C27)),"PM NOT MET"))</f>
        <v>MET PM</v>
      </c>
      <c r="D25" s="98"/>
    </row>
    <row r="26" spans="1:4" ht="26.25" customHeight="1">
      <c r="A26" s="42" t="s">
        <v>47</v>
      </c>
      <c r="B26" s="6">
        <f>B28</f>
        <v>12</v>
      </c>
      <c r="C26" s="101"/>
      <c r="D26" s="98"/>
    </row>
    <row r="27" spans="1:4" ht="26.25" customHeight="1" hidden="1">
      <c r="A27" s="42"/>
      <c r="B27" s="51">
        <v>0.1</v>
      </c>
      <c r="C27" s="54">
        <f>B26*B27</f>
        <v>1.2000000000000002</v>
      </c>
      <c r="D27" s="98"/>
    </row>
    <row r="28" spans="1:4" ht="26.25" customHeight="1">
      <c r="A28" s="8" t="s">
        <v>14</v>
      </c>
      <c r="B28" s="6">
        <v>12</v>
      </c>
      <c r="C28" s="50"/>
      <c r="D28" s="99"/>
    </row>
    <row r="29" spans="1:4" ht="12.75">
      <c r="A29" s="2" t="s">
        <v>16</v>
      </c>
      <c r="B29" s="3" t="s">
        <v>2</v>
      </c>
      <c r="C29" s="3" t="s">
        <v>3</v>
      </c>
      <c r="D29" s="4" t="s">
        <v>18</v>
      </c>
    </row>
    <row r="30" spans="1:4" ht="53.25" customHeight="1">
      <c r="A30" s="5" t="s">
        <v>13</v>
      </c>
      <c r="B30" s="6"/>
      <c r="C30" s="112" t="s">
        <v>36</v>
      </c>
      <c r="D30" s="98"/>
    </row>
    <row r="31" spans="1:4" ht="26.25" customHeight="1">
      <c r="A31" s="42" t="s">
        <v>47</v>
      </c>
      <c r="B31" s="44">
        <f>B32/12*6</f>
        <v>0</v>
      </c>
      <c r="C31" s="113"/>
      <c r="D31" s="98"/>
    </row>
    <row r="32" spans="1:4" ht="26.25" customHeight="1">
      <c r="A32" s="8" t="s">
        <v>14</v>
      </c>
      <c r="B32" s="6"/>
      <c r="C32" s="88"/>
      <c r="D32" s="99"/>
    </row>
    <row r="33" spans="1:4" ht="12.75">
      <c r="A33" s="2" t="s">
        <v>34</v>
      </c>
      <c r="B33" s="3" t="s">
        <v>2</v>
      </c>
      <c r="C33" s="3" t="s">
        <v>3</v>
      </c>
      <c r="D33" s="4" t="s">
        <v>18</v>
      </c>
    </row>
    <row r="34" spans="1:4" ht="53.25" customHeight="1">
      <c r="A34" s="5" t="s">
        <v>13</v>
      </c>
      <c r="B34" s="6"/>
      <c r="C34" s="130" t="s">
        <v>44</v>
      </c>
      <c r="D34" s="98"/>
    </row>
    <row r="35" spans="1:4" ht="26.25" customHeight="1">
      <c r="A35" s="42" t="s">
        <v>47</v>
      </c>
      <c r="B35" s="44">
        <f>B37/12*6</f>
        <v>0</v>
      </c>
      <c r="C35" s="131"/>
      <c r="D35" s="98"/>
    </row>
    <row r="36" spans="1:4" ht="26.25" customHeight="1" hidden="1">
      <c r="A36" s="42"/>
      <c r="B36" s="44"/>
      <c r="C36" s="131"/>
      <c r="D36" s="98"/>
    </row>
    <row r="37" spans="1:4" ht="26.25" customHeight="1">
      <c r="A37" s="8" t="s">
        <v>14</v>
      </c>
      <c r="B37" s="6"/>
      <c r="C37" s="132"/>
      <c r="D37" s="99"/>
    </row>
    <row r="38" ht="12.75">
      <c r="A38" s="9"/>
    </row>
    <row r="39" spans="1:4" ht="12.75">
      <c r="A39" s="95" t="s">
        <v>21</v>
      </c>
      <c r="B39" s="96"/>
      <c r="C39" s="96"/>
      <c r="D39" s="97"/>
    </row>
    <row r="40" spans="1:4" ht="12.75">
      <c r="A40" s="11" t="s">
        <v>12</v>
      </c>
      <c r="B40" s="3" t="s">
        <v>2</v>
      </c>
      <c r="C40" s="3" t="s">
        <v>3</v>
      </c>
      <c r="D40" s="4" t="s">
        <v>18</v>
      </c>
    </row>
    <row r="41" spans="1:4" ht="53.25" customHeight="1">
      <c r="A41" s="8" t="s">
        <v>13</v>
      </c>
      <c r="B41" s="6">
        <v>219776</v>
      </c>
      <c r="C41" s="100" t="str">
        <f>IF(AND(B41&gt;=B42-C43),"MET PM",IF(AND(B41&lt;=(B42-C43)),"PM NOT MET"))</f>
        <v>MET PM</v>
      </c>
      <c r="D41" s="85"/>
    </row>
    <row r="42" spans="1:4" ht="26.25" customHeight="1">
      <c r="A42" s="42" t="s">
        <v>47</v>
      </c>
      <c r="B42" s="6">
        <f>B44</f>
        <v>75000</v>
      </c>
      <c r="C42" s="101"/>
      <c r="D42" s="98"/>
    </row>
    <row r="43" spans="1:4" ht="26.25" customHeight="1" hidden="1">
      <c r="A43" s="42"/>
      <c r="B43" s="51">
        <v>0.1</v>
      </c>
      <c r="C43" s="47">
        <f>B42*B43</f>
        <v>7500</v>
      </c>
      <c r="D43" s="98"/>
    </row>
    <row r="44" spans="1:4" ht="26.25" customHeight="1">
      <c r="A44" s="8" t="s">
        <v>14</v>
      </c>
      <c r="B44" s="6">
        <v>75000</v>
      </c>
      <c r="C44" s="49"/>
      <c r="D44" s="99"/>
    </row>
    <row r="45" spans="1:4" ht="12.75">
      <c r="A45" s="11" t="s">
        <v>16</v>
      </c>
      <c r="B45" s="3" t="s">
        <v>2</v>
      </c>
      <c r="C45" s="3" t="s">
        <v>3</v>
      </c>
      <c r="D45" s="4" t="s">
        <v>18</v>
      </c>
    </row>
    <row r="46" spans="1:4" ht="53.25" customHeight="1">
      <c r="A46" s="8" t="s">
        <v>13</v>
      </c>
      <c r="B46" s="6">
        <v>21578</v>
      </c>
      <c r="C46" s="100" t="str">
        <f>IF(AND(B46&gt;=B47-C48),"MET PM",IF(AND(B46&lt;=(B47-C48)),"PM NOT MET"))</f>
        <v>MET PM</v>
      </c>
      <c r="D46" s="98"/>
    </row>
    <row r="47" spans="1:4" ht="26.25" customHeight="1">
      <c r="A47" s="42" t="s">
        <v>47</v>
      </c>
      <c r="B47" s="6">
        <f>B49</f>
        <v>20000</v>
      </c>
      <c r="C47" s="101"/>
      <c r="D47" s="98"/>
    </row>
    <row r="48" spans="1:4" ht="26.25" customHeight="1" hidden="1">
      <c r="A48" s="42"/>
      <c r="B48" s="51">
        <v>0.1</v>
      </c>
      <c r="C48" s="54">
        <f>B47*B48</f>
        <v>2000</v>
      </c>
      <c r="D48" s="98"/>
    </row>
    <row r="49" spans="1:4" ht="26.25" customHeight="1">
      <c r="A49" s="8" t="s">
        <v>14</v>
      </c>
      <c r="B49" s="6">
        <v>20000</v>
      </c>
      <c r="C49" s="50"/>
      <c r="D49" s="99"/>
    </row>
    <row r="50" spans="1:4" ht="12.75">
      <c r="A50" s="11" t="s">
        <v>34</v>
      </c>
      <c r="B50" s="3" t="s">
        <v>2</v>
      </c>
      <c r="C50" s="3" t="s">
        <v>3</v>
      </c>
      <c r="D50" s="4" t="s">
        <v>18</v>
      </c>
    </row>
    <row r="51" spans="1:4" ht="53.25" customHeight="1">
      <c r="A51" s="8" t="s">
        <v>13</v>
      </c>
      <c r="B51" s="6">
        <v>18563</v>
      </c>
      <c r="C51" s="100" t="str">
        <f>IF(AND(B51&gt;=B52-C53),"MET PM",IF(AND(B51&lt;=(B52-C53)),"PM NOT MET"))</f>
        <v>MET PM</v>
      </c>
      <c r="D51" s="85"/>
    </row>
    <row r="52" spans="1:4" ht="26.25" customHeight="1">
      <c r="A52" s="42" t="s">
        <v>47</v>
      </c>
      <c r="B52" s="6">
        <f>B54</f>
        <v>17000</v>
      </c>
      <c r="C52" s="101"/>
      <c r="D52" s="98"/>
    </row>
    <row r="53" spans="1:4" ht="26.25" customHeight="1" hidden="1">
      <c r="A53" s="42"/>
      <c r="B53" s="51">
        <v>0.1</v>
      </c>
      <c r="C53" s="47">
        <f>B52*B53</f>
        <v>1700</v>
      </c>
      <c r="D53" s="98"/>
    </row>
    <row r="54" spans="1:4" ht="26.25" customHeight="1">
      <c r="A54" s="8" t="s">
        <v>14</v>
      </c>
      <c r="B54" s="6">
        <v>17000</v>
      </c>
      <c r="C54" s="49"/>
      <c r="D54" s="99"/>
    </row>
    <row r="55" ht="12.75">
      <c r="A55" s="12"/>
    </row>
    <row r="56" spans="1:4" ht="12.75">
      <c r="A56" s="95" t="s">
        <v>22</v>
      </c>
      <c r="B56" s="96"/>
      <c r="C56" s="96"/>
      <c r="D56" s="97"/>
    </row>
    <row r="57" spans="1:4" ht="12.75">
      <c r="A57" s="11" t="s">
        <v>12</v>
      </c>
      <c r="B57" s="3" t="s">
        <v>2</v>
      </c>
      <c r="C57" s="3" t="s">
        <v>3</v>
      </c>
      <c r="D57" s="4" t="s">
        <v>18</v>
      </c>
    </row>
    <row r="58" spans="1:4" ht="53.25" customHeight="1">
      <c r="A58" s="8" t="s">
        <v>13</v>
      </c>
      <c r="B58" s="6">
        <v>498</v>
      </c>
      <c r="C58" s="100" t="str">
        <f>IF(AND(B58&gt;=B59-C60),"MET PM",IF(AND(B58&lt;=(B59-C60)),"PM NOT MET"))</f>
        <v>MET PM</v>
      </c>
      <c r="D58" s="98"/>
    </row>
    <row r="59" spans="1:4" ht="26.25" customHeight="1">
      <c r="A59" s="42" t="s">
        <v>47</v>
      </c>
      <c r="B59" s="6">
        <f>B61</f>
        <v>60</v>
      </c>
      <c r="C59" s="101"/>
      <c r="D59" s="98"/>
    </row>
    <row r="60" spans="1:4" ht="26.25" customHeight="1" hidden="1">
      <c r="A60" s="42"/>
      <c r="B60" s="51">
        <v>0.1</v>
      </c>
      <c r="C60" s="54">
        <f>B59*B60</f>
        <v>6</v>
      </c>
      <c r="D60" s="98"/>
    </row>
    <row r="61" spans="1:4" ht="26.25" customHeight="1">
      <c r="A61" s="8" t="s">
        <v>14</v>
      </c>
      <c r="B61" s="6">
        <v>60</v>
      </c>
      <c r="C61" s="50"/>
      <c r="D61" s="99"/>
    </row>
    <row r="62" spans="1:4" ht="12.75">
      <c r="A62" s="11" t="s">
        <v>16</v>
      </c>
      <c r="B62" s="3" t="s">
        <v>2</v>
      </c>
      <c r="C62" s="3" t="s">
        <v>3</v>
      </c>
      <c r="D62" s="4" t="s">
        <v>18</v>
      </c>
    </row>
    <row r="63" spans="1:4" ht="53.25" customHeight="1">
      <c r="A63" s="8" t="s">
        <v>13</v>
      </c>
      <c r="B63" s="6">
        <v>175</v>
      </c>
      <c r="C63" s="100" t="str">
        <f>IF(AND(B63&gt;=B64-C65),"MET PM",IF(AND(B63&lt;=(B64-C65)),"PM NOT MET"))</f>
        <v>MET PM</v>
      </c>
      <c r="D63" s="98"/>
    </row>
    <row r="64" spans="1:4" ht="26.25" customHeight="1">
      <c r="A64" s="42" t="s">
        <v>47</v>
      </c>
      <c r="B64" s="6">
        <f>B66</f>
        <v>60</v>
      </c>
      <c r="C64" s="101"/>
      <c r="D64" s="98"/>
    </row>
    <row r="65" spans="1:4" ht="26.25" customHeight="1" hidden="1">
      <c r="A65" s="42"/>
      <c r="B65" s="51">
        <v>0.1</v>
      </c>
      <c r="C65" s="54">
        <f>B64*B65</f>
        <v>6</v>
      </c>
      <c r="D65" s="98"/>
    </row>
    <row r="66" spans="1:4" ht="26.25" customHeight="1">
      <c r="A66" s="8" t="s">
        <v>14</v>
      </c>
      <c r="B66" s="6">
        <v>60</v>
      </c>
      <c r="C66" s="50"/>
      <c r="D66" s="99"/>
    </row>
    <row r="67" spans="1:4" ht="12.75">
      <c r="A67" s="11" t="s">
        <v>34</v>
      </c>
      <c r="B67" s="3" t="s">
        <v>2</v>
      </c>
      <c r="C67" s="3" t="s">
        <v>3</v>
      </c>
      <c r="D67" s="4" t="s">
        <v>18</v>
      </c>
    </row>
    <row r="68" spans="1:4" ht="53.25" customHeight="1">
      <c r="A68" s="8" t="s">
        <v>13</v>
      </c>
      <c r="B68" s="6">
        <v>0</v>
      </c>
      <c r="C68" s="100" t="str">
        <f>IF(AND(B68&gt;=B69-C70),"MET PM",IF(AND(B68&lt;=(B69-C70)),"PM NOT MET"))</f>
        <v>PM NOT MET</v>
      </c>
      <c r="D68" s="98"/>
    </row>
    <row r="69" spans="1:4" ht="26.25" customHeight="1">
      <c r="A69" s="42" t="s">
        <v>47</v>
      </c>
      <c r="B69" s="6">
        <f>B71</f>
        <v>60</v>
      </c>
      <c r="C69" s="101"/>
      <c r="D69" s="98"/>
    </row>
    <row r="70" spans="1:4" ht="26.25" customHeight="1" hidden="1">
      <c r="A70" s="42"/>
      <c r="B70" s="51">
        <v>0.1</v>
      </c>
      <c r="C70" s="54">
        <f>B69*B70</f>
        <v>6</v>
      </c>
      <c r="D70" s="98"/>
    </row>
    <row r="71" spans="1:4" ht="26.25" customHeight="1">
      <c r="A71" s="8" t="s">
        <v>14</v>
      </c>
      <c r="B71" s="6">
        <v>60</v>
      </c>
      <c r="C71" s="49"/>
      <c r="D71" s="99"/>
    </row>
    <row r="72" ht="7.5" customHeight="1">
      <c r="A72" s="12"/>
    </row>
    <row r="73" spans="1:4" ht="12.75">
      <c r="A73" s="94" t="s">
        <v>67</v>
      </c>
      <c r="B73" s="94"/>
      <c r="C73" s="94"/>
      <c r="D73" s="94"/>
    </row>
    <row r="74" ht="9" customHeight="1">
      <c r="A74" s="12"/>
    </row>
    <row r="75" spans="1:4" ht="12.75">
      <c r="A75" s="95" t="s">
        <v>15</v>
      </c>
      <c r="B75" s="96"/>
      <c r="C75" s="96"/>
      <c r="D75" s="97"/>
    </row>
    <row r="76" spans="1:4" ht="12.75">
      <c r="A76" s="11" t="s">
        <v>12</v>
      </c>
      <c r="B76" s="3" t="s">
        <v>2</v>
      </c>
      <c r="C76" s="3" t="s">
        <v>3</v>
      </c>
      <c r="D76" s="4" t="s">
        <v>18</v>
      </c>
    </row>
    <row r="77" spans="1:4" ht="53.25" customHeight="1">
      <c r="A77" s="14" t="s">
        <v>13</v>
      </c>
      <c r="B77" s="6">
        <v>83</v>
      </c>
      <c r="C77" s="100" t="str">
        <f>IF(AND(B77&gt;=B78-C79),"MET PM",IF(AND(B77&lt;=(B78-C79)),"PM NOT MET"))</f>
        <v>MET PM</v>
      </c>
      <c r="D77" s="85"/>
    </row>
    <row r="78" spans="1:4" ht="26.25" customHeight="1">
      <c r="A78" s="42" t="s">
        <v>47</v>
      </c>
      <c r="B78" s="6">
        <f>B80</f>
        <v>66</v>
      </c>
      <c r="C78" s="101"/>
      <c r="D78" s="98"/>
    </row>
    <row r="79" spans="1:4" ht="26.25" customHeight="1" hidden="1">
      <c r="A79" s="42"/>
      <c r="B79" s="51">
        <v>0.05</v>
      </c>
      <c r="C79" s="47">
        <f>B78*B79</f>
        <v>3.3000000000000003</v>
      </c>
      <c r="D79" s="98"/>
    </row>
    <row r="80" spans="1:4" ht="26.25" customHeight="1">
      <c r="A80" s="14" t="s">
        <v>14</v>
      </c>
      <c r="B80" s="6">
        <v>66</v>
      </c>
      <c r="C80" s="49"/>
      <c r="D80" s="99"/>
    </row>
    <row r="81" spans="1:4" ht="9" customHeight="1">
      <c r="A81" s="13"/>
      <c r="B81" s="23"/>
      <c r="C81" s="24"/>
      <c r="D81" s="25"/>
    </row>
    <row r="82" spans="1:4" ht="12.75">
      <c r="A82" s="94" t="s">
        <v>70</v>
      </c>
      <c r="B82" s="94"/>
      <c r="C82" s="94"/>
      <c r="D82" s="94"/>
    </row>
    <row r="83" ht="8.25" customHeight="1">
      <c r="A83" s="12"/>
    </row>
    <row r="84" spans="1:4" ht="50.25" customHeight="1">
      <c r="A84" s="91" t="s">
        <v>65</v>
      </c>
      <c r="B84" s="91"/>
      <c r="C84" s="91"/>
      <c r="D84" s="91"/>
    </row>
    <row r="130" spans="1:4" ht="12.75">
      <c r="A130" s="12"/>
      <c r="B130" s="12"/>
      <c r="C130" s="12"/>
      <c r="D130" s="12"/>
    </row>
  </sheetData>
  <sheetProtection/>
  <protectedRanges>
    <protectedRange sqref="D8 D13 D18 D34 D30" name="Range1"/>
    <protectedRange sqref="D25" name="Range1_1"/>
    <protectedRange sqref="D46" name="Range1_2"/>
    <protectedRange sqref="D58" name="Range1_4"/>
    <protectedRange sqref="D63" name="Range1_5"/>
    <protectedRange sqref="D41" name="Range1_7"/>
    <protectedRange sqref="D51" name="Range1_3_1_1"/>
    <protectedRange sqref="D68" name="Range1_6_1"/>
    <protectedRange sqref="D77" name="Range1_8_1"/>
  </protectedRanges>
  <mergeCells count="39">
    <mergeCell ref="D63:D66"/>
    <mergeCell ref="D68:D71"/>
    <mergeCell ref="C68:C69"/>
    <mergeCell ref="C63:C64"/>
    <mergeCell ref="D8:D11"/>
    <mergeCell ref="D13:D16"/>
    <mergeCell ref="C13:C14"/>
    <mergeCell ref="C8:C9"/>
    <mergeCell ref="A82:D82"/>
    <mergeCell ref="A73:D73"/>
    <mergeCell ref="A75:D75"/>
    <mergeCell ref="D77:D80"/>
    <mergeCell ref="C77:C78"/>
    <mergeCell ref="A56:D56"/>
    <mergeCell ref="D58:D61"/>
    <mergeCell ref="D41:D44"/>
    <mergeCell ref="D46:D49"/>
    <mergeCell ref="C41:C42"/>
    <mergeCell ref="C51:C52"/>
    <mergeCell ref="C46:C47"/>
    <mergeCell ref="C58:C59"/>
    <mergeCell ref="D18:D21"/>
    <mergeCell ref="A39:D39"/>
    <mergeCell ref="C30:C32"/>
    <mergeCell ref="D30:D32"/>
    <mergeCell ref="C34:C37"/>
    <mergeCell ref="D34:D37"/>
    <mergeCell ref="C18:C19"/>
    <mergeCell ref="C25:C26"/>
    <mergeCell ref="A1:D1"/>
    <mergeCell ref="A84:D84"/>
    <mergeCell ref="A2:D2"/>
    <mergeCell ref="D51:D54"/>
    <mergeCell ref="A3:C3"/>
    <mergeCell ref="A4:C4"/>
    <mergeCell ref="D3:D4"/>
    <mergeCell ref="A6:D6"/>
    <mergeCell ref="A23:D23"/>
    <mergeCell ref="D25:D28"/>
  </mergeCells>
  <conditionalFormatting sqref="C8:C9 C13:C14 C18:C19 C25:C26 C41:C42 C46:C47 C51:C52 C58:C59 C63:C64 C68:C69 C77:C78">
    <cfRule type="cellIs" priority="1" dxfId="0" operator="equal" stopIfTrue="1">
      <formula>"PM NOT MET"</formula>
    </cfRule>
  </conditionalFormatting>
  <printOptions/>
  <pageMargins left="0.33" right="0.4" top="0.52" bottom="0.72" header="0.5" footer="0.5"/>
  <pageSetup horizontalDpi="600" verticalDpi="600" orientation="portrait" scale="96" r:id="rId1"/>
  <headerFooter alignWithMargins="0">
    <oddFooter>&amp;L&amp;9 07/20/2011 &amp;A&amp;R&amp;9CCSC HOM 11-36 Page &amp;P of &amp;N</oddFooter>
  </headerFooter>
  <rowBreaks count="2" manualBreakCount="2">
    <brk id="28" max="255" man="1"/>
    <brk id="5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E125"/>
  <sheetViews>
    <sheetView view="pageBreakPreview" zoomScaleNormal="115" zoomScaleSheetLayoutView="100" workbookViewId="0" topLeftCell="A17">
      <selection activeCell="H38" sqref="H38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</cols>
  <sheetData>
    <row r="1" spans="1:5" ht="39.75" customHeight="1">
      <c r="A1" s="102" t="s">
        <v>57</v>
      </c>
      <c r="B1" s="102"/>
      <c r="C1" s="102"/>
      <c r="D1" s="102"/>
      <c r="E1" s="15"/>
    </row>
    <row r="2" spans="1:4" ht="15.75">
      <c r="A2" s="103" t="s">
        <v>26</v>
      </c>
      <c r="B2" s="104"/>
      <c r="C2" s="104"/>
      <c r="D2" s="105"/>
    </row>
    <row r="3" spans="1:4" ht="60" customHeight="1">
      <c r="A3" s="106" t="s">
        <v>6</v>
      </c>
      <c r="B3" s="107"/>
      <c r="C3" s="108"/>
      <c r="D3" s="133" t="s">
        <v>63</v>
      </c>
    </row>
    <row r="4" spans="1:4" ht="84.75" customHeight="1">
      <c r="A4" s="106" t="s">
        <v>1</v>
      </c>
      <c r="B4" s="107"/>
      <c r="C4" s="108"/>
      <c r="D4" s="134"/>
    </row>
    <row r="5" ht="6.75" customHeight="1"/>
    <row r="6" spans="1:4" ht="12.75">
      <c r="A6" s="95" t="s">
        <v>19</v>
      </c>
      <c r="B6" s="96"/>
      <c r="C6" s="96"/>
      <c r="D6" s="97"/>
    </row>
    <row r="7" spans="1:4" ht="12.75">
      <c r="A7" s="2" t="s">
        <v>12</v>
      </c>
      <c r="B7" s="3" t="s">
        <v>2</v>
      </c>
      <c r="C7" s="3" t="s">
        <v>3</v>
      </c>
      <c r="D7" s="4" t="s">
        <v>18</v>
      </c>
    </row>
    <row r="8" spans="1:4" ht="53.25" customHeight="1">
      <c r="A8" s="5" t="s">
        <v>13</v>
      </c>
      <c r="B8" s="6">
        <v>1142</v>
      </c>
      <c r="C8" s="100" t="str">
        <f>IF(AND(B8&gt;=B9-C10),"MET PM",IF(AND(B8&lt;=(B9-C10)),"PM NOT MET"))</f>
        <v>MET PM</v>
      </c>
      <c r="D8" s="98"/>
    </row>
    <row r="9" spans="1:4" ht="26.25" customHeight="1">
      <c r="A9" s="42" t="s">
        <v>47</v>
      </c>
      <c r="B9" s="6">
        <f>B11</f>
        <v>990</v>
      </c>
      <c r="C9" s="101"/>
      <c r="D9" s="98"/>
    </row>
    <row r="10" spans="1:4" ht="26.25" customHeight="1" hidden="1">
      <c r="A10" s="42"/>
      <c r="B10" s="51">
        <v>0.1</v>
      </c>
      <c r="C10" s="54">
        <f>B10*B9</f>
        <v>99</v>
      </c>
      <c r="D10" s="98"/>
    </row>
    <row r="11" spans="1:4" ht="26.25" customHeight="1">
      <c r="A11" s="5" t="s">
        <v>14</v>
      </c>
      <c r="B11" s="6">
        <v>990</v>
      </c>
      <c r="C11" s="50"/>
      <c r="D11" s="99"/>
    </row>
    <row r="12" spans="1:4" ht="12.75">
      <c r="A12" s="2" t="s">
        <v>34</v>
      </c>
      <c r="B12" s="3" t="s">
        <v>2</v>
      </c>
      <c r="C12" s="3" t="s">
        <v>3</v>
      </c>
      <c r="D12" s="4" t="s">
        <v>18</v>
      </c>
    </row>
    <row r="13" spans="1:4" ht="53.25" customHeight="1">
      <c r="A13" s="5" t="s">
        <v>13</v>
      </c>
      <c r="B13" s="6">
        <v>1314</v>
      </c>
      <c r="C13" s="100" t="str">
        <f>IF(AND(B13&gt;=B14-C15),"MET PM",IF(AND(B13&lt;=(B14-C15)),"PM NOT MET"))</f>
        <v>MET PM</v>
      </c>
      <c r="D13" s="98"/>
    </row>
    <row r="14" spans="1:4" ht="26.25" customHeight="1">
      <c r="A14" s="42" t="s">
        <v>47</v>
      </c>
      <c r="B14" s="6">
        <f>B16</f>
        <v>990</v>
      </c>
      <c r="C14" s="101"/>
      <c r="D14" s="98"/>
    </row>
    <row r="15" spans="1:4" ht="26.25" customHeight="1" hidden="1">
      <c r="A15" s="42"/>
      <c r="B15" s="51">
        <v>0.1</v>
      </c>
      <c r="C15" s="54">
        <f>B15*B14</f>
        <v>99</v>
      </c>
      <c r="D15" s="98"/>
    </row>
    <row r="16" spans="1:4" ht="26.25" customHeight="1">
      <c r="A16" s="5" t="s">
        <v>14</v>
      </c>
      <c r="B16" s="6">
        <v>990</v>
      </c>
      <c r="C16" s="76"/>
      <c r="D16" s="99"/>
    </row>
    <row r="17" spans="1:4" ht="12.75">
      <c r="A17" s="7"/>
      <c r="B17" s="64"/>
      <c r="C17" s="13"/>
      <c r="D17" s="66"/>
    </row>
    <row r="18" spans="1:4" ht="12.75">
      <c r="A18" s="95" t="s">
        <v>20</v>
      </c>
      <c r="B18" s="96"/>
      <c r="C18" s="96"/>
      <c r="D18" s="97"/>
    </row>
    <row r="19" spans="1:4" ht="12.75">
      <c r="A19" s="2" t="s">
        <v>12</v>
      </c>
      <c r="B19" s="3" t="s">
        <v>2</v>
      </c>
      <c r="C19" s="3" t="s">
        <v>3</v>
      </c>
      <c r="D19" s="4" t="s">
        <v>18</v>
      </c>
    </row>
    <row r="20" spans="1:4" ht="53.25" customHeight="1">
      <c r="A20" s="5" t="s">
        <v>13</v>
      </c>
      <c r="B20" s="6">
        <v>193</v>
      </c>
      <c r="C20" s="100" t="str">
        <f>IF(AND(B20&gt;=B21-C22),"MET PM",IF(AND(B20&lt;=(B21-C22)),"PM NOT MET"))</f>
        <v>PM NOT MET</v>
      </c>
      <c r="D20" s="85"/>
    </row>
    <row r="21" spans="1:4" ht="26.25" customHeight="1">
      <c r="A21" s="42" t="s">
        <v>47</v>
      </c>
      <c r="B21" s="6">
        <f>B23</f>
        <v>226</v>
      </c>
      <c r="C21" s="101"/>
      <c r="D21" s="98"/>
    </row>
    <row r="22" spans="1:4" ht="26.25" customHeight="1" hidden="1">
      <c r="A22" s="42"/>
      <c r="B22" s="51">
        <v>0.1</v>
      </c>
      <c r="C22" s="47">
        <f>B21*B22</f>
        <v>22.6</v>
      </c>
      <c r="D22" s="98"/>
    </row>
    <row r="23" spans="1:4" ht="26.25" customHeight="1">
      <c r="A23" s="8" t="s">
        <v>14</v>
      </c>
      <c r="B23" s="6">
        <v>226</v>
      </c>
      <c r="C23" s="49"/>
      <c r="D23" s="99"/>
    </row>
    <row r="24" spans="1:4" ht="12.75">
      <c r="A24" s="2" t="s">
        <v>34</v>
      </c>
      <c r="B24" s="3" t="s">
        <v>2</v>
      </c>
      <c r="C24" s="3" t="s">
        <v>3</v>
      </c>
      <c r="D24" s="4" t="s">
        <v>18</v>
      </c>
    </row>
    <row r="25" spans="1:4" ht="53.25" customHeight="1">
      <c r="A25" s="5" t="s">
        <v>13</v>
      </c>
      <c r="B25" s="6">
        <v>148</v>
      </c>
      <c r="C25" s="100" t="str">
        <f>IF(AND(B25&gt;=B26-C27),"MET PM",IF(AND(B25&lt;=(B26-C27)),"PM NOT MET"))</f>
        <v>PM NOT MET</v>
      </c>
      <c r="D25" s="85"/>
    </row>
    <row r="26" spans="1:4" ht="26.25" customHeight="1">
      <c r="A26" s="42" t="s">
        <v>47</v>
      </c>
      <c r="B26" s="6">
        <f>B28</f>
        <v>226</v>
      </c>
      <c r="C26" s="101"/>
      <c r="D26" s="98"/>
    </row>
    <row r="27" spans="1:4" ht="26.25" customHeight="1" hidden="1">
      <c r="A27" s="42"/>
      <c r="B27" s="51">
        <v>0.1</v>
      </c>
      <c r="C27" s="47">
        <f>B26*B27</f>
        <v>22.6</v>
      </c>
      <c r="D27" s="98"/>
    </row>
    <row r="28" spans="1:4" ht="26.25" customHeight="1">
      <c r="A28" s="8" t="s">
        <v>14</v>
      </c>
      <c r="B28" s="6">
        <v>226</v>
      </c>
      <c r="C28" s="49"/>
      <c r="D28" s="99"/>
    </row>
    <row r="29" spans="1:4" ht="8.25" customHeight="1">
      <c r="A29" s="9"/>
      <c r="B29" s="13"/>
      <c r="C29" s="13"/>
      <c r="D29" s="80"/>
    </row>
    <row r="30" spans="1:4" ht="12.75">
      <c r="A30" s="95" t="s">
        <v>21</v>
      </c>
      <c r="B30" s="96"/>
      <c r="C30" s="96"/>
      <c r="D30" s="97"/>
    </row>
    <row r="31" spans="1:4" ht="12.75">
      <c r="A31" s="11" t="s">
        <v>12</v>
      </c>
      <c r="B31" s="3" t="s">
        <v>2</v>
      </c>
      <c r="C31" s="3" t="s">
        <v>3</v>
      </c>
      <c r="D31" s="4" t="s">
        <v>18</v>
      </c>
    </row>
    <row r="32" spans="1:4" ht="53.25" customHeight="1">
      <c r="A32" s="8" t="s">
        <v>13</v>
      </c>
      <c r="B32" s="6">
        <v>25425</v>
      </c>
      <c r="C32" s="100" t="str">
        <f>IF(AND(B32&gt;=B33-C34),"MET PM",IF(AND(B32&lt;=(B33-C34)),"PM NOT MET"))</f>
        <v>MET PM</v>
      </c>
      <c r="D32" s="98"/>
    </row>
    <row r="33" spans="1:4" ht="26.25" customHeight="1">
      <c r="A33" s="42" t="s">
        <v>47</v>
      </c>
      <c r="B33" s="6">
        <f>B35</f>
        <v>26800</v>
      </c>
      <c r="C33" s="101"/>
      <c r="D33" s="98"/>
    </row>
    <row r="34" spans="1:4" ht="26.25" customHeight="1" hidden="1">
      <c r="A34" s="42"/>
      <c r="B34" s="51">
        <v>0.1</v>
      </c>
      <c r="C34" s="54">
        <f>B34*B33</f>
        <v>2680</v>
      </c>
      <c r="D34" s="98"/>
    </row>
    <row r="35" spans="1:4" ht="26.25" customHeight="1">
      <c r="A35" s="8" t="s">
        <v>14</v>
      </c>
      <c r="B35" s="6">
        <v>26800</v>
      </c>
      <c r="C35" s="76"/>
      <c r="D35" s="99"/>
    </row>
    <row r="36" spans="1:4" ht="12.75">
      <c r="A36" s="11" t="s">
        <v>34</v>
      </c>
      <c r="B36" s="3" t="s">
        <v>2</v>
      </c>
      <c r="C36" s="3" t="s">
        <v>3</v>
      </c>
      <c r="D36" s="4" t="s">
        <v>18</v>
      </c>
    </row>
    <row r="37" spans="1:4" ht="53.25" customHeight="1">
      <c r="A37" s="8" t="s">
        <v>13</v>
      </c>
      <c r="B37" s="6">
        <v>2711</v>
      </c>
      <c r="C37" s="100" t="str">
        <f>IF(AND(B37&gt;=B38-C39),"MET PM",IF(AND(B37&lt;=(B38-C39)),"PM NOT MET"))</f>
        <v>PM NOT MET</v>
      </c>
      <c r="D37" s="98"/>
    </row>
    <row r="38" spans="1:4" ht="26.25" customHeight="1">
      <c r="A38" s="42" t="s">
        <v>47</v>
      </c>
      <c r="B38" s="6">
        <f>B40</f>
        <v>13800</v>
      </c>
      <c r="C38" s="101"/>
      <c r="D38" s="98"/>
    </row>
    <row r="39" spans="1:4" ht="26.25" customHeight="1" hidden="1">
      <c r="A39" s="42"/>
      <c r="B39" s="51">
        <v>0.1</v>
      </c>
      <c r="C39" s="54">
        <f>B39*B38</f>
        <v>1380</v>
      </c>
      <c r="D39" s="98"/>
    </row>
    <row r="40" spans="1:4" ht="26.25" customHeight="1">
      <c r="A40" s="8" t="s">
        <v>14</v>
      </c>
      <c r="B40" s="6">
        <v>13800</v>
      </c>
      <c r="C40" s="76"/>
      <c r="D40" s="99"/>
    </row>
    <row r="41" spans="1:4" ht="9" customHeight="1">
      <c r="A41" s="13"/>
      <c r="B41" s="13"/>
      <c r="C41" s="13"/>
      <c r="D41" s="13"/>
    </row>
    <row r="42" spans="1:4" ht="12.75">
      <c r="A42" s="95" t="s">
        <v>22</v>
      </c>
      <c r="B42" s="96"/>
      <c r="C42" s="96"/>
      <c r="D42" s="97"/>
    </row>
    <row r="43" spans="1:4" ht="12.75">
      <c r="A43" s="11" t="s">
        <v>12</v>
      </c>
      <c r="B43" s="3" t="s">
        <v>2</v>
      </c>
      <c r="C43" s="3" t="s">
        <v>3</v>
      </c>
      <c r="D43" s="4" t="s">
        <v>18</v>
      </c>
    </row>
    <row r="44" spans="1:4" ht="40.5" customHeight="1">
      <c r="A44" s="8" t="s">
        <v>13</v>
      </c>
      <c r="B44" s="6">
        <v>914</v>
      </c>
      <c r="C44" s="100" t="str">
        <f>IF(AND(B44&gt;=B45-C46),"MET PM",IF(AND(B44&lt;=(B45-C46)),"PM NOT MET"))</f>
        <v>MET PM</v>
      </c>
      <c r="D44" s="85"/>
    </row>
    <row r="45" spans="1:4" ht="26.25" customHeight="1">
      <c r="A45" s="42" t="s">
        <v>47</v>
      </c>
      <c r="B45" s="6">
        <f>B47</f>
        <v>976</v>
      </c>
      <c r="C45" s="101"/>
      <c r="D45" s="98"/>
    </row>
    <row r="46" spans="1:4" ht="26.25" customHeight="1" hidden="1">
      <c r="A46" s="42"/>
      <c r="B46" s="51">
        <v>0.1</v>
      </c>
      <c r="C46" s="47">
        <f>B45*B46</f>
        <v>97.60000000000001</v>
      </c>
      <c r="D46" s="98"/>
    </row>
    <row r="47" spans="1:4" ht="26.25" customHeight="1">
      <c r="A47" s="8" t="s">
        <v>14</v>
      </c>
      <c r="B47" s="6">
        <v>976</v>
      </c>
      <c r="C47" s="58"/>
      <c r="D47" s="99"/>
    </row>
    <row r="48" spans="1:4" ht="12.75">
      <c r="A48" s="11" t="s">
        <v>34</v>
      </c>
      <c r="B48" s="3" t="s">
        <v>2</v>
      </c>
      <c r="C48" s="3" t="s">
        <v>3</v>
      </c>
      <c r="D48" s="4" t="s">
        <v>18</v>
      </c>
    </row>
    <row r="49" spans="1:4" ht="53.25" customHeight="1">
      <c r="A49" s="8" t="s">
        <v>13</v>
      </c>
      <c r="B49" s="6">
        <v>740</v>
      </c>
      <c r="C49" s="100" t="str">
        <f>IF(AND(B49&gt;=B50-C51),"MET PM",IF(AND(B49&lt;=(B50-C51)),"PM NOT MET"))</f>
        <v>PM NOT MET</v>
      </c>
      <c r="D49" s="85"/>
    </row>
    <row r="50" spans="1:4" ht="26.25" customHeight="1">
      <c r="A50" s="42" t="s">
        <v>47</v>
      </c>
      <c r="B50" s="6">
        <f>B52</f>
        <v>976</v>
      </c>
      <c r="C50" s="101"/>
      <c r="D50" s="98"/>
    </row>
    <row r="51" spans="1:4" ht="26.25" customHeight="1" hidden="1">
      <c r="A51" s="42"/>
      <c r="B51" s="51">
        <v>0.1</v>
      </c>
      <c r="C51" s="47">
        <f>B50*B51</f>
        <v>97.60000000000001</v>
      </c>
      <c r="D51" s="98"/>
    </row>
    <row r="52" spans="1:4" ht="26.25" customHeight="1">
      <c r="A52" s="8" t="s">
        <v>14</v>
      </c>
      <c r="B52" s="6">
        <v>976</v>
      </c>
      <c r="C52" s="58"/>
      <c r="D52" s="99"/>
    </row>
    <row r="53" spans="1:4" ht="9" customHeight="1">
      <c r="A53" s="57"/>
      <c r="B53" s="66"/>
      <c r="C53" s="66"/>
      <c r="D53" s="66"/>
    </row>
    <row r="54" spans="1:4" ht="12.75">
      <c r="A54" s="94" t="s">
        <v>67</v>
      </c>
      <c r="B54" s="94"/>
      <c r="C54" s="94"/>
      <c r="D54" s="94"/>
    </row>
    <row r="55" spans="1:4" ht="9" customHeight="1">
      <c r="A55" s="9"/>
      <c r="B55" s="13"/>
      <c r="C55" s="13"/>
      <c r="D55" s="65"/>
    </row>
    <row r="56" spans="1:4" ht="12.75">
      <c r="A56" s="90" t="s">
        <v>15</v>
      </c>
      <c r="B56" s="83"/>
      <c r="C56" s="83"/>
      <c r="D56" s="84"/>
    </row>
    <row r="57" spans="1:4" ht="12.75">
      <c r="A57" s="11" t="s">
        <v>12</v>
      </c>
      <c r="B57" s="3" t="s">
        <v>2</v>
      </c>
      <c r="C57" s="3" t="s">
        <v>3</v>
      </c>
      <c r="D57" s="4" t="s">
        <v>18</v>
      </c>
    </row>
    <row r="58" spans="1:4" ht="53.25" customHeight="1">
      <c r="A58" s="14" t="s">
        <v>13</v>
      </c>
      <c r="B58" s="6">
        <v>18</v>
      </c>
      <c r="C58" s="100" t="str">
        <f>IF(AND(B58&gt;=B59-C60),"MET PM",IF(AND(B58&lt;=(B59-C60)),"PM NOT MET"))</f>
        <v>PM NOT MET</v>
      </c>
      <c r="D58" s="85"/>
    </row>
    <row r="59" spans="1:4" ht="26.25" customHeight="1">
      <c r="A59" s="42" t="s">
        <v>47</v>
      </c>
      <c r="B59" s="6">
        <f>B61</f>
        <v>29</v>
      </c>
      <c r="C59" s="101"/>
      <c r="D59" s="98"/>
    </row>
    <row r="60" spans="1:4" ht="26.25" customHeight="1" hidden="1">
      <c r="A60" s="42"/>
      <c r="B60" s="51">
        <v>0.05</v>
      </c>
      <c r="C60" s="47">
        <f>B59*B60</f>
        <v>1.4500000000000002</v>
      </c>
      <c r="D60" s="98"/>
    </row>
    <row r="61" spans="1:4" ht="26.25" customHeight="1">
      <c r="A61" s="14" t="s">
        <v>14</v>
      </c>
      <c r="B61" s="6">
        <v>29</v>
      </c>
      <c r="C61" s="49"/>
      <c r="D61" s="99"/>
    </row>
    <row r="62" ht="12.75">
      <c r="A62" s="12"/>
    </row>
    <row r="63" spans="1:4" ht="12.75">
      <c r="A63" s="94" t="s">
        <v>70</v>
      </c>
      <c r="B63" s="94"/>
      <c r="C63" s="94"/>
      <c r="D63" s="94"/>
    </row>
    <row r="64" ht="8.25" customHeight="1">
      <c r="A64" s="12"/>
    </row>
    <row r="65" spans="1:4" ht="42.75" customHeight="1">
      <c r="A65" s="91" t="s">
        <v>65</v>
      </c>
      <c r="B65" s="91"/>
      <c r="C65" s="91"/>
      <c r="D65" s="91"/>
    </row>
    <row r="125" spans="1:4" ht="12.75">
      <c r="A125" s="12"/>
      <c r="B125" s="12"/>
      <c r="C125" s="12"/>
      <c r="D125" s="12"/>
    </row>
  </sheetData>
  <sheetProtection/>
  <protectedRanges>
    <protectedRange sqref="D8" name="Range1_1"/>
    <protectedRange sqref="D58" name="Range1_8"/>
    <protectedRange sqref="D13" name="Range1_2"/>
    <protectedRange sqref="D20" name="Range1_2_1_1"/>
    <protectedRange sqref="D25" name="Range1_3_1"/>
    <protectedRange sqref="D32" name="Range1_4_1"/>
    <protectedRange sqref="D37" name="Range1_5_1"/>
    <protectedRange sqref="D44" name="Range1_6_1_1"/>
    <protectedRange sqref="D49" name="Range1_7_1_1"/>
  </protectedRanges>
  <mergeCells count="31">
    <mergeCell ref="C58:C59"/>
    <mergeCell ref="C49:C50"/>
    <mergeCell ref="C44:C45"/>
    <mergeCell ref="A54:D54"/>
    <mergeCell ref="D49:D52"/>
    <mergeCell ref="D44:D47"/>
    <mergeCell ref="D58:D61"/>
    <mergeCell ref="A18:D18"/>
    <mergeCell ref="A30:D30"/>
    <mergeCell ref="C32:C33"/>
    <mergeCell ref="C37:C38"/>
    <mergeCell ref="A1:D1"/>
    <mergeCell ref="A3:C3"/>
    <mergeCell ref="A4:C4"/>
    <mergeCell ref="D3:D4"/>
    <mergeCell ref="A2:D2"/>
    <mergeCell ref="A6:D6"/>
    <mergeCell ref="D8:D11"/>
    <mergeCell ref="C13:C14"/>
    <mergeCell ref="D13:D16"/>
    <mergeCell ref="C8:C9"/>
    <mergeCell ref="A65:D65"/>
    <mergeCell ref="A63:D63"/>
    <mergeCell ref="D20:D23"/>
    <mergeCell ref="D37:D40"/>
    <mergeCell ref="A56:D56"/>
    <mergeCell ref="C25:C26"/>
    <mergeCell ref="C20:C21"/>
    <mergeCell ref="D25:D28"/>
    <mergeCell ref="D32:D35"/>
    <mergeCell ref="A42:D42"/>
  </mergeCells>
  <conditionalFormatting sqref="C44:C45 C49:C50 C58:C59 C8:C9 C13:C14 C20:C21 C25:C26 C32:C33 C37:C38">
    <cfRule type="cellIs" priority="1" dxfId="0" operator="equal" stopIfTrue="1">
      <formula>"PM NOT MET"</formula>
    </cfRule>
  </conditionalFormatting>
  <printOptions/>
  <pageMargins left="0.33" right="0.4" top="0.52" bottom="0.72" header="0.5" footer="0.5"/>
  <pageSetup horizontalDpi="600" verticalDpi="600" orientation="portrait" scale="96" r:id="rId1"/>
  <headerFooter alignWithMargins="0">
    <oddFooter>&amp;L&amp;9 07/20/2011 &amp;A&amp;R&amp;9CCSC HOM 11-36 Page &amp;P of &amp;N</oddFooter>
  </headerFooter>
  <rowBreaks count="1" manualBreakCount="1">
    <brk id="28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E151"/>
  <sheetViews>
    <sheetView view="pageBreakPreview" zoomScaleNormal="115" zoomScaleSheetLayoutView="100" workbookViewId="0" topLeftCell="A1">
      <selection activeCell="B81" sqref="B81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</cols>
  <sheetData>
    <row r="1" spans="1:5" ht="39.75" customHeight="1">
      <c r="A1" s="102" t="s">
        <v>57</v>
      </c>
      <c r="B1" s="102"/>
      <c r="C1" s="102"/>
      <c r="D1" s="102"/>
      <c r="E1" s="15"/>
    </row>
    <row r="2" spans="1:4" ht="15.75">
      <c r="A2" s="103" t="s">
        <v>27</v>
      </c>
      <c r="B2" s="104"/>
      <c r="C2" s="104"/>
      <c r="D2" s="105"/>
    </row>
    <row r="3" spans="1:4" ht="60" customHeight="1">
      <c r="A3" s="106" t="s">
        <v>52</v>
      </c>
      <c r="B3" s="107"/>
      <c r="C3" s="108"/>
      <c r="D3" s="133" t="s">
        <v>62</v>
      </c>
    </row>
    <row r="4" spans="1:4" ht="84.75" customHeight="1">
      <c r="A4" s="106" t="s">
        <v>1</v>
      </c>
      <c r="B4" s="107"/>
      <c r="C4" s="108"/>
      <c r="D4" s="134"/>
    </row>
    <row r="5" ht="6.75" customHeight="1"/>
    <row r="6" spans="1:4" ht="12.75">
      <c r="A6" s="95" t="s">
        <v>19</v>
      </c>
      <c r="B6" s="96"/>
      <c r="C6" s="96"/>
      <c r="D6" s="97"/>
    </row>
    <row r="7" spans="1:4" ht="12.75">
      <c r="A7" s="2" t="s">
        <v>12</v>
      </c>
      <c r="B7" s="3" t="s">
        <v>2</v>
      </c>
      <c r="C7" s="3" t="s">
        <v>3</v>
      </c>
      <c r="D7" s="4" t="s">
        <v>18</v>
      </c>
    </row>
    <row r="8" spans="1:4" ht="53.25" customHeight="1">
      <c r="A8" s="5" t="s">
        <v>13</v>
      </c>
      <c r="B8" s="6">
        <v>986</v>
      </c>
      <c r="C8" s="100" t="str">
        <f>IF(AND(B8&gt;=B9-C10),"MET PM",IF(AND(B8&lt;=(B9-C10)),"PM NOT MET"))</f>
        <v>MET PM</v>
      </c>
      <c r="D8" s="98"/>
    </row>
    <row r="9" spans="1:4" ht="26.25" customHeight="1">
      <c r="A9" s="42" t="s">
        <v>47</v>
      </c>
      <c r="B9" s="6">
        <f>B11</f>
        <v>500</v>
      </c>
      <c r="C9" s="101"/>
      <c r="D9" s="98"/>
    </row>
    <row r="10" spans="1:4" ht="26.25" customHeight="1" hidden="1">
      <c r="A10" s="42"/>
      <c r="B10" s="51">
        <v>0.1</v>
      </c>
      <c r="C10" s="54">
        <f>B9*B10</f>
        <v>50</v>
      </c>
      <c r="D10" s="98"/>
    </row>
    <row r="11" spans="1:4" ht="26.25" customHeight="1">
      <c r="A11" s="5" t="s">
        <v>14</v>
      </c>
      <c r="B11" s="6">
        <v>500</v>
      </c>
      <c r="C11" s="50"/>
      <c r="D11" s="99"/>
    </row>
    <row r="12" spans="1:4" ht="12.75">
      <c r="A12" s="2" t="s">
        <v>17</v>
      </c>
      <c r="B12" s="3" t="s">
        <v>2</v>
      </c>
      <c r="C12" s="3" t="s">
        <v>3</v>
      </c>
      <c r="D12" s="4" t="s">
        <v>18</v>
      </c>
    </row>
    <row r="13" spans="1:4" ht="53.25" customHeight="1">
      <c r="A13" s="5" t="s">
        <v>13</v>
      </c>
      <c r="B13" s="6">
        <v>1492</v>
      </c>
      <c r="C13" s="100" t="str">
        <f>IF(AND(B13&gt;=B14-C15),"MET PM",IF(AND(B13&lt;=(B14-C15)),"PM NOT MET"))</f>
        <v>MET PM</v>
      </c>
      <c r="D13" s="98"/>
    </row>
    <row r="14" spans="1:4" ht="26.25" customHeight="1">
      <c r="A14" s="42" t="s">
        <v>47</v>
      </c>
      <c r="B14" s="45">
        <f>B16</f>
        <v>500</v>
      </c>
      <c r="C14" s="101"/>
      <c r="D14" s="98"/>
    </row>
    <row r="15" spans="1:4" ht="26.25" customHeight="1" hidden="1">
      <c r="A15" s="42"/>
      <c r="B15" s="51">
        <v>0.1</v>
      </c>
      <c r="C15" s="54">
        <f>B14*B15</f>
        <v>50</v>
      </c>
      <c r="D15" s="98"/>
    </row>
    <row r="16" spans="1:4" ht="26.25" customHeight="1">
      <c r="A16" s="5" t="s">
        <v>14</v>
      </c>
      <c r="B16" s="6">
        <v>500</v>
      </c>
      <c r="C16" s="50"/>
      <c r="D16" s="99"/>
    </row>
    <row r="17" spans="1:4" ht="12.75">
      <c r="A17" s="2" t="s">
        <v>32</v>
      </c>
      <c r="B17" s="3" t="s">
        <v>2</v>
      </c>
      <c r="C17" s="3" t="s">
        <v>3</v>
      </c>
      <c r="D17" s="4" t="s">
        <v>18</v>
      </c>
    </row>
    <row r="18" spans="1:4" ht="53.25" customHeight="1">
      <c r="A18" s="5" t="s">
        <v>13</v>
      </c>
      <c r="B18" s="6">
        <v>477</v>
      </c>
      <c r="C18" s="100" t="str">
        <f>IF(AND(B18&gt;=B19-C20),"MET PM",IF(AND(B18&lt;=(B19-C20)),"PM NOT MET"))</f>
        <v>MET PM</v>
      </c>
      <c r="D18" s="98"/>
    </row>
    <row r="19" spans="1:4" ht="26.25" customHeight="1">
      <c r="A19" s="42" t="s">
        <v>47</v>
      </c>
      <c r="B19" s="45">
        <f>B21</f>
        <v>250</v>
      </c>
      <c r="C19" s="101"/>
      <c r="D19" s="98"/>
    </row>
    <row r="20" spans="1:4" ht="26.25" customHeight="1" hidden="1">
      <c r="A20" s="42"/>
      <c r="B20" s="51">
        <v>0.1</v>
      </c>
      <c r="C20" s="54">
        <f>B19*B20</f>
        <v>25</v>
      </c>
      <c r="D20" s="98"/>
    </row>
    <row r="21" spans="1:4" ht="26.25" customHeight="1">
      <c r="A21" s="5" t="s">
        <v>14</v>
      </c>
      <c r="B21" s="6">
        <v>250</v>
      </c>
      <c r="C21" s="50"/>
      <c r="D21" s="99"/>
    </row>
    <row r="22" spans="1:4" ht="12.75">
      <c r="A22" s="2" t="s">
        <v>16</v>
      </c>
      <c r="B22" s="3" t="s">
        <v>2</v>
      </c>
      <c r="C22" s="3" t="s">
        <v>3</v>
      </c>
      <c r="D22" s="4" t="s">
        <v>18</v>
      </c>
    </row>
    <row r="23" spans="1:4" ht="53.25" customHeight="1">
      <c r="A23" s="5" t="s">
        <v>13</v>
      </c>
      <c r="B23" s="6">
        <v>485</v>
      </c>
      <c r="C23" s="100" t="str">
        <f>IF(AND(B23&gt;=B24-C25),"MET PM",IF(AND(B23&lt;=(B24-C25)),"PM NOT MET"))</f>
        <v>MET PM</v>
      </c>
      <c r="D23" s="98"/>
    </row>
    <row r="24" spans="1:4" ht="26.25" customHeight="1">
      <c r="A24" s="42" t="s">
        <v>47</v>
      </c>
      <c r="B24" s="45">
        <f>B26</f>
        <v>250</v>
      </c>
      <c r="C24" s="101"/>
      <c r="D24" s="98"/>
    </row>
    <row r="25" spans="1:4" ht="26.25" customHeight="1" hidden="1">
      <c r="A25" s="42"/>
      <c r="B25" s="51">
        <v>0.1</v>
      </c>
      <c r="C25" s="54">
        <f>B24*B25</f>
        <v>25</v>
      </c>
      <c r="D25" s="98"/>
    </row>
    <row r="26" spans="1:4" ht="26.25" customHeight="1">
      <c r="A26" s="5" t="s">
        <v>14</v>
      </c>
      <c r="B26" s="6">
        <v>250</v>
      </c>
      <c r="C26" s="50"/>
      <c r="D26" s="99"/>
    </row>
    <row r="27" spans="1:4" ht="12.75">
      <c r="A27" s="2" t="s">
        <v>34</v>
      </c>
      <c r="B27" s="3" t="s">
        <v>2</v>
      </c>
      <c r="C27" s="3" t="s">
        <v>3</v>
      </c>
      <c r="D27" s="4" t="s">
        <v>18</v>
      </c>
    </row>
    <row r="28" spans="1:4" ht="53.25" customHeight="1">
      <c r="A28" s="5" t="s">
        <v>13</v>
      </c>
      <c r="B28" s="6">
        <v>3540</v>
      </c>
      <c r="C28" s="100" t="str">
        <f>IF(AND(B28&gt;=B29-C30),"MET PM",IF(AND(B28&lt;=(B29-C30)),"PM NOT MET"))</f>
        <v>MET PM</v>
      </c>
      <c r="D28" s="98"/>
    </row>
    <row r="29" spans="1:4" ht="26.25" customHeight="1">
      <c r="A29" s="42" t="s">
        <v>47</v>
      </c>
      <c r="B29" s="45">
        <f>B31</f>
        <v>2000</v>
      </c>
      <c r="C29" s="101"/>
      <c r="D29" s="98"/>
    </row>
    <row r="30" spans="1:4" ht="26.25" customHeight="1" hidden="1">
      <c r="A30" s="42"/>
      <c r="B30" s="51">
        <v>0.1</v>
      </c>
      <c r="C30" s="54">
        <f>B29*B30</f>
        <v>200</v>
      </c>
      <c r="D30" s="98"/>
    </row>
    <row r="31" spans="1:4" ht="26.25" customHeight="1">
      <c r="A31" s="5" t="s">
        <v>14</v>
      </c>
      <c r="B31" s="6">
        <v>2000</v>
      </c>
      <c r="C31" s="50"/>
      <c r="D31" s="99"/>
    </row>
    <row r="32" spans="1:2" ht="12.75">
      <c r="A32" s="7"/>
      <c r="B32" s="1"/>
    </row>
    <row r="33" spans="1:4" ht="12.75">
      <c r="A33" s="95" t="s">
        <v>20</v>
      </c>
      <c r="B33" s="96"/>
      <c r="C33" s="96"/>
      <c r="D33" s="97"/>
    </row>
    <row r="34" spans="1:4" ht="12.75">
      <c r="A34" s="2" t="s">
        <v>12</v>
      </c>
      <c r="B34" s="3" t="s">
        <v>2</v>
      </c>
      <c r="C34" s="3" t="s">
        <v>3</v>
      </c>
      <c r="D34" s="4" t="s">
        <v>18</v>
      </c>
    </row>
    <row r="35" spans="1:4" ht="53.25" customHeight="1">
      <c r="A35" s="5" t="s">
        <v>13</v>
      </c>
      <c r="B35" s="6">
        <v>36</v>
      </c>
      <c r="C35" s="100" t="str">
        <f>IF(AND(B35&gt;=B36-C37),"MET PM",IF(AND(B35&lt;=(B36-C37)),"PM NOT MET"))</f>
        <v>MET PM</v>
      </c>
      <c r="D35" s="135"/>
    </row>
    <row r="36" spans="1:4" ht="26.25" customHeight="1">
      <c r="A36" s="42" t="s">
        <v>47</v>
      </c>
      <c r="B36" s="45">
        <f>B38</f>
        <v>25</v>
      </c>
      <c r="C36" s="101"/>
      <c r="D36" s="136"/>
    </row>
    <row r="37" spans="1:4" ht="26.25" customHeight="1" hidden="1">
      <c r="A37" s="42"/>
      <c r="B37" s="51">
        <v>0.1</v>
      </c>
      <c r="C37" s="47">
        <f>B36*B37</f>
        <v>2.5</v>
      </c>
      <c r="D37" s="136"/>
    </row>
    <row r="38" spans="1:4" ht="26.25" customHeight="1">
      <c r="A38" s="8" t="s">
        <v>14</v>
      </c>
      <c r="B38" s="6">
        <v>25</v>
      </c>
      <c r="C38" s="76"/>
      <c r="D38" s="137"/>
    </row>
    <row r="39" spans="1:4" ht="12.75">
      <c r="A39" s="2" t="s">
        <v>17</v>
      </c>
      <c r="B39" s="3" t="s">
        <v>2</v>
      </c>
      <c r="C39" s="3" t="s">
        <v>3</v>
      </c>
      <c r="D39" s="4" t="s">
        <v>18</v>
      </c>
    </row>
    <row r="40" spans="1:4" ht="53.25" customHeight="1">
      <c r="A40" s="5" t="s">
        <v>13</v>
      </c>
      <c r="B40" s="6"/>
      <c r="C40" s="130" t="s">
        <v>44</v>
      </c>
      <c r="D40" s="98"/>
    </row>
    <row r="41" spans="1:4" ht="26.25" customHeight="1">
      <c r="A41" s="42" t="s">
        <v>47</v>
      </c>
      <c r="B41" s="44">
        <f>B42/12*6</f>
        <v>0</v>
      </c>
      <c r="C41" s="131"/>
      <c r="D41" s="98"/>
    </row>
    <row r="42" spans="1:4" ht="26.25" customHeight="1">
      <c r="A42" s="8" t="s">
        <v>14</v>
      </c>
      <c r="B42" s="6"/>
      <c r="C42" s="132"/>
      <c r="D42" s="99"/>
    </row>
    <row r="43" spans="1:4" ht="12.75">
      <c r="A43" s="2" t="s">
        <v>32</v>
      </c>
      <c r="B43" s="3" t="s">
        <v>2</v>
      </c>
      <c r="C43" s="3" t="s">
        <v>3</v>
      </c>
      <c r="D43" s="4" t="s">
        <v>18</v>
      </c>
    </row>
    <row r="44" spans="1:4" ht="53.25" customHeight="1">
      <c r="A44" s="5" t="s">
        <v>13</v>
      </c>
      <c r="B44" s="6"/>
      <c r="C44" s="130" t="s">
        <v>44</v>
      </c>
      <c r="D44" s="98"/>
    </row>
    <row r="45" spans="1:4" ht="26.25" customHeight="1">
      <c r="A45" s="42" t="s">
        <v>47</v>
      </c>
      <c r="B45" s="44">
        <f>B46/12*6</f>
        <v>0</v>
      </c>
      <c r="C45" s="131"/>
      <c r="D45" s="98"/>
    </row>
    <row r="46" spans="1:4" ht="26.25" customHeight="1">
      <c r="A46" s="8" t="s">
        <v>14</v>
      </c>
      <c r="B46" s="6"/>
      <c r="C46" s="132"/>
      <c r="D46" s="99"/>
    </row>
    <row r="47" spans="1:4" ht="12.75">
      <c r="A47" s="2" t="s">
        <v>35</v>
      </c>
      <c r="B47" s="3" t="s">
        <v>2</v>
      </c>
      <c r="C47" s="3" t="s">
        <v>3</v>
      </c>
      <c r="D47" s="4" t="s">
        <v>18</v>
      </c>
    </row>
    <row r="48" spans="1:4" ht="53.25" customHeight="1">
      <c r="A48" s="5" t="s">
        <v>13</v>
      </c>
      <c r="B48" s="6"/>
      <c r="C48" s="130" t="s">
        <v>44</v>
      </c>
      <c r="D48" s="98"/>
    </row>
    <row r="49" spans="1:4" ht="26.25" customHeight="1">
      <c r="A49" s="42" t="s">
        <v>47</v>
      </c>
      <c r="B49" s="44">
        <f>B50/12*6</f>
        <v>0</v>
      </c>
      <c r="C49" s="131"/>
      <c r="D49" s="98"/>
    </row>
    <row r="50" spans="1:4" ht="26.25" customHeight="1">
      <c r="A50" s="8" t="s">
        <v>14</v>
      </c>
      <c r="B50" s="6"/>
      <c r="C50" s="132"/>
      <c r="D50" s="99"/>
    </row>
    <row r="51" spans="1:4" ht="12.75">
      <c r="A51" s="2" t="s">
        <v>34</v>
      </c>
      <c r="B51" s="3" t="s">
        <v>2</v>
      </c>
      <c r="C51" s="3" t="s">
        <v>3</v>
      </c>
      <c r="D51" s="4" t="s">
        <v>18</v>
      </c>
    </row>
    <row r="52" spans="1:4" ht="53.25" customHeight="1">
      <c r="A52" s="5" t="s">
        <v>13</v>
      </c>
      <c r="B52" s="6">
        <v>70</v>
      </c>
      <c r="C52" s="130" t="s">
        <v>44</v>
      </c>
      <c r="D52" s="98"/>
    </row>
    <row r="53" spans="1:4" ht="26.25" customHeight="1">
      <c r="A53" s="42" t="s">
        <v>47</v>
      </c>
      <c r="B53" s="44">
        <f>B54/12*6</f>
        <v>0</v>
      </c>
      <c r="C53" s="131"/>
      <c r="D53" s="98"/>
    </row>
    <row r="54" spans="1:4" ht="26.25" customHeight="1">
      <c r="A54" s="8" t="s">
        <v>14</v>
      </c>
      <c r="B54" s="6"/>
      <c r="C54" s="132"/>
      <c r="D54" s="99"/>
    </row>
    <row r="55" ht="12.75">
      <c r="A55" s="9"/>
    </row>
    <row r="56" spans="1:4" ht="12.75">
      <c r="A56" s="95" t="s">
        <v>21</v>
      </c>
      <c r="B56" s="96"/>
      <c r="C56" s="96"/>
      <c r="D56" s="97"/>
    </row>
    <row r="57" spans="1:4" ht="12.75">
      <c r="A57" s="11" t="s">
        <v>12</v>
      </c>
      <c r="B57" s="3" t="s">
        <v>2</v>
      </c>
      <c r="C57" s="3" t="s">
        <v>3</v>
      </c>
      <c r="D57" s="4" t="s">
        <v>18</v>
      </c>
    </row>
    <row r="58" spans="1:4" ht="53.25" customHeight="1">
      <c r="A58" s="8" t="s">
        <v>13</v>
      </c>
      <c r="B58" s="6">
        <v>22337</v>
      </c>
      <c r="C58" s="100" t="str">
        <f>IF(AND(B58&gt;=B59-C60),"MET PM",IF(AND(B58&lt;=(B59-C60)),"PM NOT MET"))</f>
        <v>MET PM</v>
      </c>
      <c r="D58" s="135"/>
    </row>
    <row r="59" spans="1:4" ht="26.25" customHeight="1">
      <c r="A59" s="42" t="s">
        <v>47</v>
      </c>
      <c r="B59" s="45">
        <f>B61</f>
        <v>15000</v>
      </c>
      <c r="C59" s="101"/>
      <c r="D59" s="136"/>
    </row>
    <row r="60" spans="1:4" ht="26.25" customHeight="1" hidden="1">
      <c r="A60" s="42"/>
      <c r="B60" s="51">
        <v>0.1</v>
      </c>
      <c r="C60" s="47">
        <f>B59*B60</f>
        <v>1500</v>
      </c>
      <c r="D60" s="136"/>
    </row>
    <row r="61" spans="1:4" ht="26.25" customHeight="1">
      <c r="A61" s="8" t="s">
        <v>14</v>
      </c>
      <c r="B61" s="6">
        <v>15000</v>
      </c>
      <c r="C61" s="49"/>
      <c r="D61" s="137"/>
    </row>
    <row r="62" spans="1:4" ht="12.75">
      <c r="A62" s="2" t="s">
        <v>17</v>
      </c>
      <c r="B62" s="3" t="s">
        <v>2</v>
      </c>
      <c r="C62" s="3" t="s">
        <v>3</v>
      </c>
      <c r="D62" s="4" t="s">
        <v>18</v>
      </c>
    </row>
    <row r="63" spans="1:4" ht="53.25" customHeight="1">
      <c r="A63" s="5" t="s">
        <v>13</v>
      </c>
      <c r="B63" s="6">
        <v>13825</v>
      </c>
      <c r="C63" s="100" t="str">
        <f>IF(AND(B63&gt;=B64-C65),"MET PM",IF(AND(B63&lt;=(B64-C65)),"PM NOT MET"))</f>
        <v>MET PM</v>
      </c>
      <c r="D63" s="98"/>
    </row>
    <row r="64" spans="1:4" ht="26.25" customHeight="1">
      <c r="A64" s="42" t="s">
        <v>47</v>
      </c>
      <c r="B64" s="45">
        <f>B66</f>
        <v>5000</v>
      </c>
      <c r="C64" s="101"/>
      <c r="D64" s="98"/>
    </row>
    <row r="65" spans="1:4" ht="26.25" customHeight="1" hidden="1">
      <c r="A65" s="42"/>
      <c r="B65" s="51">
        <v>0.1</v>
      </c>
      <c r="C65" s="54">
        <f>B64*B65</f>
        <v>500</v>
      </c>
      <c r="D65" s="98"/>
    </row>
    <row r="66" spans="1:4" ht="26.25" customHeight="1">
      <c r="A66" s="5" t="s">
        <v>14</v>
      </c>
      <c r="B66" s="6">
        <v>5000</v>
      </c>
      <c r="C66" s="50"/>
      <c r="D66" s="99"/>
    </row>
    <row r="67" spans="1:4" ht="12.75">
      <c r="A67" s="11" t="s">
        <v>32</v>
      </c>
      <c r="B67" s="3" t="s">
        <v>2</v>
      </c>
      <c r="C67" s="3" t="s">
        <v>3</v>
      </c>
      <c r="D67" s="4" t="s">
        <v>18</v>
      </c>
    </row>
    <row r="68" spans="1:4" ht="53.25" customHeight="1">
      <c r="A68" s="8" t="s">
        <v>13</v>
      </c>
      <c r="B68" s="6">
        <v>11850</v>
      </c>
      <c r="C68" s="100" t="str">
        <f>IF(AND(B68&gt;=B69-C70),"MET PM",IF(AND(B68&lt;=(B69-C70)),"PM NOT MET"))</f>
        <v>MET PM</v>
      </c>
      <c r="D68" s="98"/>
    </row>
    <row r="69" spans="1:4" ht="26.25" customHeight="1">
      <c r="A69" s="42" t="s">
        <v>47</v>
      </c>
      <c r="B69" s="45">
        <f>B71</f>
        <v>2500</v>
      </c>
      <c r="C69" s="101"/>
      <c r="D69" s="98"/>
    </row>
    <row r="70" spans="1:4" ht="26.25" customHeight="1" hidden="1">
      <c r="A70" s="42"/>
      <c r="B70" s="51">
        <v>0.1</v>
      </c>
      <c r="C70" s="54">
        <f>B69*B70</f>
        <v>250</v>
      </c>
      <c r="D70" s="98"/>
    </row>
    <row r="71" spans="1:4" ht="26.25" customHeight="1">
      <c r="A71" s="8" t="s">
        <v>14</v>
      </c>
      <c r="B71" s="6">
        <v>2500</v>
      </c>
      <c r="C71" s="76"/>
      <c r="D71" s="99"/>
    </row>
    <row r="72" spans="1:4" ht="12.75">
      <c r="A72" s="2" t="s">
        <v>16</v>
      </c>
      <c r="B72" s="3" t="s">
        <v>2</v>
      </c>
      <c r="C72" s="3" t="s">
        <v>3</v>
      </c>
      <c r="D72" s="4" t="s">
        <v>18</v>
      </c>
    </row>
    <row r="73" spans="1:4" ht="53.25" customHeight="1">
      <c r="A73" s="5" t="s">
        <v>13</v>
      </c>
      <c r="B73" s="6">
        <v>16820</v>
      </c>
      <c r="C73" s="100" t="str">
        <f>IF(AND(B73&gt;=B74-C75),"MET PM",IF(AND(B73&lt;=(B74-C75)),"PM NOT MET"))</f>
        <v>MET PM</v>
      </c>
      <c r="D73" s="85"/>
    </row>
    <row r="74" spans="1:4" ht="26.25" customHeight="1">
      <c r="A74" s="42" t="s">
        <v>47</v>
      </c>
      <c r="B74" s="45">
        <f>B76</f>
        <v>5000</v>
      </c>
      <c r="C74" s="101"/>
      <c r="D74" s="98"/>
    </row>
    <row r="75" spans="1:4" ht="26.25" customHeight="1" hidden="1">
      <c r="A75" s="42"/>
      <c r="B75" s="51">
        <v>0.1</v>
      </c>
      <c r="C75" s="54">
        <f>B74*B75</f>
        <v>500</v>
      </c>
      <c r="D75" s="98"/>
    </row>
    <row r="76" spans="1:4" ht="26.25" customHeight="1">
      <c r="A76" s="5" t="s">
        <v>14</v>
      </c>
      <c r="B76" s="6">
        <v>5000</v>
      </c>
      <c r="C76" s="50"/>
      <c r="D76" s="99"/>
    </row>
    <row r="77" spans="1:4" ht="12.75">
      <c r="A77" s="11" t="s">
        <v>34</v>
      </c>
      <c r="B77" s="3" t="s">
        <v>2</v>
      </c>
      <c r="C77" s="3" t="s">
        <v>3</v>
      </c>
      <c r="D77" s="4" t="s">
        <v>18</v>
      </c>
    </row>
    <row r="78" spans="1:4" ht="53.25" customHeight="1">
      <c r="A78" s="8" t="s">
        <v>13</v>
      </c>
      <c r="B78" s="6">
        <v>29067</v>
      </c>
      <c r="C78" s="100" t="str">
        <f>IF(AND(B78&gt;=B79-C80),"MET PM",IF(AND(B78&lt;=(B79-C80)),"PM NOT MET"))</f>
        <v>MET PM</v>
      </c>
      <c r="D78" s="87"/>
    </row>
    <row r="79" spans="1:4" ht="26.25" customHeight="1">
      <c r="A79" s="42" t="s">
        <v>47</v>
      </c>
      <c r="B79" s="6">
        <f>B81</f>
        <v>20000</v>
      </c>
      <c r="C79" s="101"/>
      <c r="D79" s="87"/>
    </row>
    <row r="80" spans="1:4" ht="26.25" customHeight="1" hidden="1">
      <c r="A80" s="42"/>
      <c r="B80" s="51">
        <v>0.1</v>
      </c>
      <c r="C80" s="54">
        <f>B79*B80</f>
        <v>2000</v>
      </c>
      <c r="D80" s="87"/>
    </row>
    <row r="81" spans="1:4" ht="26.25" customHeight="1">
      <c r="A81" s="8" t="s">
        <v>14</v>
      </c>
      <c r="B81" s="6">
        <v>20000</v>
      </c>
      <c r="C81" s="76"/>
      <c r="D81" s="114"/>
    </row>
    <row r="82" ht="12.75">
      <c r="A82" s="12"/>
    </row>
    <row r="83" spans="1:4" ht="12.75">
      <c r="A83" s="95" t="s">
        <v>22</v>
      </c>
      <c r="B83" s="96"/>
      <c r="C83" s="96"/>
      <c r="D83" s="97"/>
    </row>
    <row r="84" spans="1:4" ht="12.75">
      <c r="A84" s="11" t="s">
        <v>12</v>
      </c>
      <c r="B84" s="3" t="s">
        <v>2</v>
      </c>
      <c r="C84" s="3" t="s">
        <v>3</v>
      </c>
      <c r="D84" s="4" t="s">
        <v>18</v>
      </c>
    </row>
    <row r="85" spans="1:4" ht="53.25" customHeight="1">
      <c r="A85" s="8" t="s">
        <v>13</v>
      </c>
      <c r="B85" s="6">
        <v>2144</v>
      </c>
      <c r="C85" s="100" t="str">
        <f>IF(AND(B85&gt;=B86-C87),"MET PM",IF(AND(B85&lt;=(B86-C87)),"PM NOT MET"))</f>
        <v>MET PM</v>
      </c>
      <c r="D85" s="135"/>
    </row>
    <row r="86" spans="1:4" ht="26.25" customHeight="1">
      <c r="A86" s="42" t="s">
        <v>47</v>
      </c>
      <c r="B86" s="45">
        <f>B88</f>
        <v>1500</v>
      </c>
      <c r="C86" s="101"/>
      <c r="D86" s="136"/>
    </row>
    <row r="87" spans="1:4" ht="26.25" customHeight="1" hidden="1">
      <c r="A87" s="42"/>
      <c r="B87" s="51">
        <v>0.1</v>
      </c>
      <c r="C87" s="47">
        <f>B86*B87</f>
        <v>150</v>
      </c>
      <c r="D87" s="136"/>
    </row>
    <row r="88" spans="1:4" ht="26.25" customHeight="1">
      <c r="A88" s="8" t="s">
        <v>14</v>
      </c>
      <c r="B88" s="6">
        <v>1500</v>
      </c>
      <c r="C88" s="76"/>
      <c r="D88" s="137"/>
    </row>
    <row r="89" spans="1:4" ht="12.75">
      <c r="A89" s="11" t="s">
        <v>17</v>
      </c>
      <c r="B89" s="3" t="s">
        <v>2</v>
      </c>
      <c r="C89" s="3" t="s">
        <v>3</v>
      </c>
      <c r="D89" s="4" t="s">
        <v>18</v>
      </c>
    </row>
    <row r="90" spans="1:4" ht="53.25" customHeight="1">
      <c r="A90" s="8" t="s">
        <v>13</v>
      </c>
      <c r="B90" s="6"/>
      <c r="C90" s="130" t="s">
        <v>44</v>
      </c>
      <c r="D90" s="98"/>
    </row>
    <row r="91" spans="1:4" ht="26.25" customHeight="1">
      <c r="A91" s="42" t="s">
        <v>47</v>
      </c>
      <c r="B91" s="44">
        <f>B92/12*6</f>
        <v>0</v>
      </c>
      <c r="C91" s="131"/>
      <c r="D91" s="98"/>
    </row>
    <row r="92" spans="1:4" ht="26.25" customHeight="1">
      <c r="A92" s="8" t="s">
        <v>14</v>
      </c>
      <c r="B92" s="6"/>
      <c r="C92" s="132"/>
      <c r="D92" s="99"/>
    </row>
    <row r="93" spans="1:4" ht="12.75">
      <c r="A93" s="11" t="s">
        <v>32</v>
      </c>
      <c r="B93" s="3" t="s">
        <v>2</v>
      </c>
      <c r="C93" s="3" t="s">
        <v>3</v>
      </c>
      <c r="D93" s="4" t="s">
        <v>18</v>
      </c>
    </row>
    <row r="94" spans="1:4" ht="26.25" customHeight="1">
      <c r="A94" s="8" t="s">
        <v>13</v>
      </c>
      <c r="B94" s="6"/>
      <c r="C94" s="130" t="s">
        <v>44</v>
      </c>
      <c r="D94" s="98"/>
    </row>
    <row r="95" spans="1:4" ht="26.25" customHeight="1">
      <c r="A95" s="42" t="s">
        <v>47</v>
      </c>
      <c r="B95" s="44">
        <f>B96/12*6</f>
        <v>0</v>
      </c>
      <c r="C95" s="131"/>
      <c r="D95" s="98"/>
    </row>
    <row r="96" spans="1:4" ht="26.25" customHeight="1">
      <c r="A96" s="8" t="s">
        <v>14</v>
      </c>
      <c r="B96" s="6"/>
      <c r="C96" s="132"/>
      <c r="D96" s="99"/>
    </row>
    <row r="97" spans="1:4" ht="12.75">
      <c r="A97" s="11" t="s">
        <v>16</v>
      </c>
      <c r="B97" s="3" t="s">
        <v>2</v>
      </c>
      <c r="C97" s="3" t="s">
        <v>3</v>
      </c>
      <c r="D97" s="4" t="s">
        <v>18</v>
      </c>
    </row>
    <row r="98" spans="1:4" ht="53.25" customHeight="1">
      <c r="A98" s="8" t="s">
        <v>13</v>
      </c>
      <c r="B98" s="6">
        <v>1800</v>
      </c>
      <c r="C98" s="130" t="s">
        <v>44</v>
      </c>
      <c r="D98" s="98"/>
    </row>
    <row r="99" spans="1:4" ht="26.25" customHeight="1">
      <c r="A99" s="42" t="s">
        <v>47</v>
      </c>
      <c r="B99" s="44">
        <f>B100/12*6</f>
        <v>0</v>
      </c>
      <c r="C99" s="131"/>
      <c r="D99" s="98"/>
    </row>
    <row r="100" spans="1:4" ht="26.25" customHeight="1">
      <c r="A100" s="8" t="s">
        <v>14</v>
      </c>
      <c r="B100" s="6"/>
      <c r="C100" s="132"/>
      <c r="D100" s="99"/>
    </row>
    <row r="101" spans="1:4" ht="12.75">
      <c r="A101" s="11" t="s">
        <v>34</v>
      </c>
      <c r="B101" s="3" t="s">
        <v>2</v>
      </c>
      <c r="C101" s="3" t="s">
        <v>3</v>
      </c>
      <c r="D101" s="4" t="s">
        <v>18</v>
      </c>
    </row>
    <row r="102" spans="1:4" ht="53.25" customHeight="1">
      <c r="A102" s="8" t="s">
        <v>13</v>
      </c>
      <c r="B102" s="6">
        <v>1938</v>
      </c>
      <c r="C102" s="130" t="s">
        <v>44</v>
      </c>
      <c r="D102" s="98"/>
    </row>
    <row r="103" spans="1:4" ht="26.25" customHeight="1">
      <c r="A103" s="42" t="s">
        <v>47</v>
      </c>
      <c r="B103" s="44">
        <f>B104/12*6</f>
        <v>0</v>
      </c>
      <c r="C103" s="131"/>
      <c r="D103" s="98"/>
    </row>
    <row r="104" spans="1:4" ht="26.25" customHeight="1">
      <c r="A104" s="8" t="s">
        <v>14</v>
      </c>
      <c r="B104" s="6"/>
      <c r="C104" s="132"/>
      <c r="D104" s="99"/>
    </row>
    <row r="105" ht="12.75">
      <c r="A105" s="12"/>
    </row>
    <row r="106" spans="1:4" ht="12.75">
      <c r="A106" s="94" t="s">
        <v>67</v>
      </c>
      <c r="B106" s="94"/>
      <c r="C106" s="94"/>
      <c r="D106" s="94"/>
    </row>
    <row r="107" ht="12.75">
      <c r="A107" s="12"/>
    </row>
    <row r="108" spans="1:4" ht="12.75">
      <c r="A108" s="95" t="s">
        <v>15</v>
      </c>
      <c r="B108" s="96"/>
      <c r="C108" s="96"/>
      <c r="D108" s="97"/>
    </row>
    <row r="109" spans="1:4" ht="12.75">
      <c r="A109" s="11" t="s">
        <v>12</v>
      </c>
      <c r="B109" s="3" t="s">
        <v>2</v>
      </c>
      <c r="C109" s="3" t="s">
        <v>3</v>
      </c>
      <c r="D109" s="4" t="s">
        <v>18</v>
      </c>
    </row>
    <row r="110" spans="1:4" ht="53.25" customHeight="1">
      <c r="A110" s="14" t="s">
        <v>13</v>
      </c>
      <c r="B110" s="6">
        <v>77</v>
      </c>
      <c r="C110" s="100" t="str">
        <f>IF(AND(B110&gt;=B111-C112),"MET PM",IF(AND(B110&lt;=(B111-C112)),"PM NOT MET"))</f>
        <v>MET PM</v>
      </c>
      <c r="D110" s="98"/>
    </row>
    <row r="111" spans="1:4" ht="26.25" customHeight="1">
      <c r="A111" s="42" t="s">
        <v>47</v>
      </c>
      <c r="B111" s="45">
        <f>B113</f>
        <v>75</v>
      </c>
      <c r="C111" s="101"/>
      <c r="D111" s="98"/>
    </row>
    <row r="112" spans="1:4" ht="26.25" customHeight="1" hidden="1">
      <c r="A112" s="42"/>
      <c r="B112" s="51">
        <v>0.05</v>
      </c>
      <c r="C112" s="47">
        <f>B112*B111</f>
        <v>3.75</v>
      </c>
      <c r="D112" s="98"/>
    </row>
    <row r="113" spans="1:4" ht="26.25" customHeight="1">
      <c r="A113" s="14" t="s">
        <v>14</v>
      </c>
      <c r="B113" s="6">
        <v>75</v>
      </c>
      <c r="C113" s="76"/>
      <c r="D113" s="99"/>
    </row>
    <row r="114" ht="12.75">
      <c r="A114" s="12"/>
    </row>
    <row r="115" spans="1:4" ht="12.75">
      <c r="A115" s="94" t="s">
        <v>71</v>
      </c>
      <c r="B115" s="94"/>
      <c r="C115" s="94"/>
      <c r="D115" s="94"/>
    </row>
    <row r="116" ht="12.75">
      <c r="A116" s="12"/>
    </row>
    <row r="117" spans="1:4" ht="46.5" customHeight="1">
      <c r="A117" s="91" t="s">
        <v>65</v>
      </c>
      <c r="B117" s="91"/>
      <c r="C117" s="91"/>
      <c r="D117" s="91"/>
    </row>
    <row r="151" spans="1:4" ht="12.75">
      <c r="A151" s="12"/>
      <c r="B151" s="12"/>
      <c r="C151" s="12"/>
      <c r="D151" s="12"/>
    </row>
  </sheetData>
  <sheetProtection/>
  <protectedRanges>
    <protectedRange sqref="D8 D73 D44 D23 D28 D90 D102 D40 D48 D52 D94 D98 D63 D13 D18" name="Range1"/>
    <protectedRange sqref="D35" name="Range1_1"/>
    <protectedRange sqref="D58" name="Range1_2"/>
    <protectedRange sqref="D68" name="Range1_3"/>
    <protectedRange sqref="D78" name="Range1_5"/>
    <protectedRange sqref="D85" name="Range1_6"/>
    <protectedRange sqref="D110" name="Range1_7"/>
  </protectedRanges>
  <mergeCells count="55">
    <mergeCell ref="D110:D113"/>
    <mergeCell ref="A108:D108"/>
    <mergeCell ref="D40:D42"/>
    <mergeCell ref="D44:D46"/>
    <mergeCell ref="C40:C42"/>
    <mergeCell ref="C52:C54"/>
    <mergeCell ref="D63:D66"/>
    <mergeCell ref="C90:C92"/>
    <mergeCell ref="D90:D92"/>
    <mergeCell ref="C98:C100"/>
    <mergeCell ref="C18:C19"/>
    <mergeCell ref="D13:D16"/>
    <mergeCell ref="C35:C36"/>
    <mergeCell ref="D98:D100"/>
    <mergeCell ref="C85:C86"/>
    <mergeCell ref="D48:D50"/>
    <mergeCell ref="D73:D76"/>
    <mergeCell ref="D68:D71"/>
    <mergeCell ref="C44:C46"/>
    <mergeCell ref="C13:C14"/>
    <mergeCell ref="A1:D1"/>
    <mergeCell ref="A3:C3"/>
    <mergeCell ref="A4:C4"/>
    <mergeCell ref="D3:D4"/>
    <mergeCell ref="A2:D2"/>
    <mergeCell ref="A117:D117"/>
    <mergeCell ref="A115:D115"/>
    <mergeCell ref="D35:D38"/>
    <mergeCell ref="A56:D56"/>
    <mergeCell ref="D78:D81"/>
    <mergeCell ref="C48:C50"/>
    <mergeCell ref="D52:D54"/>
    <mergeCell ref="C110:C111"/>
    <mergeCell ref="C94:C96"/>
    <mergeCell ref="D94:D96"/>
    <mergeCell ref="C102:C104"/>
    <mergeCell ref="C73:C74"/>
    <mergeCell ref="D8:D11"/>
    <mergeCell ref="A6:D6"/>
    <mergeCell ref="C28:C29"/>
    <mergeCell ref="D18:D21"/>
    <mergeCell ref="A33:D33"/>
    <mergeCell ref="D23:D26"/>
    <mergeCell ref="D28:D31"/>
    <mergeCell ref="C23:C24"/>
    <mergeCell ref="C8:C9"/>
    <mergeCell ref="C63:C64"/>
    <mergeCell ref="A106:D106"/>
    <mergeCell ref="D102:D104"/>
    <mergeCell ref="A83:D83"/>
    <mergeCell ref="C58:C59"/>
    <mergeCell ref="D58:D61"/>
    <mergeCell ref="D85:D88"/>
    <mergeCell ref="C68:C69"/>
    <mergeCell ref="C78:C79"/>
  </mergeCells>
  <conditionalFormatting sqref="C8:C9 C13:C14 C18:C19 C23:C24 C28:C29 C35:C36 C58:C59 C63:C64 C68:C69 C73:C74 C78:C79 C85:C86 C110:C111">
    <cfRule type="cellIs" priority="1" dxfId="0" operator="equal" stopIfTrue="1">
      <formula>"PM NOT MET"</formula>
    </cfRule>
  </conditionalFormatting>
  <printOptions/>
  <pageMargins left="0.33" right="0.4" top="0.52" bottom="0.72" header="0.5" footer="0.5"/>
  <pageSetup horizontalDpi="600" verticalDpi="600" orientation="portrait" scale="96" r:id="rId1"/>
  <headerFooter alignWithMargins="0">
    <oddFooter>&amp;L&amp;9 07/20/2011 &amp;A&amp;R&amp;9CCSC HOM 11-36 Page &amp;P of &amp;N</oddFooter>
  </headerFooter>
  <rowBreaks count="3" manualBreakCount="3">
    <brk id="26" max="255" man="1"/>
    <brk id="55" max="3" man="1"/>
    <brk id="88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E123"/>
  <sheetViews>
    <sheetView view="pageBreakPreview" zoomScaleNormal="115" zoomScaleSheetLayoutView="100" workbookViewId="0" topLeftCell="A25">
      <selection activeCell="G13" sqref="G13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</cols>
  <sheetData>
    <row r="1" spans="1:5" ht="39.75" customHeight="1">
      <c r="A1" s="102" t="s">
        <v>57</v>
      </c>
      <c r="B1" s="102"/>
      <c r="C1" s="102"/>
      <c r="D1" s="102"/>
      <c r="E1" s="15"/>
    </row>
    <row r="2" spans="1:4" ht="15.75">
      <c r="A2" s="103" t="s">
        <v>28</v>
      </c>
      <c r="B2" s="104"/>
      <c r="C2" s="104"/>
      <c r="D2" s="105"/>
    </row>
    <row r="3" spans="1:4" ht="60" customHeight="1">
      <c r="A3" s="106" t="s">
        <v>0</v>
      </c>
      <c r="B3" s="107"/>
      <c r="C3" s="108"/>
      <c r="D3" s="133" t="s">
        <v>62</v>
      </c>
    </row>
    <row r="4" spans="1:4" ht="84.75" customHeight="1">
      <c r="A4" s="106" t="s">
        <v>1</v>
      </c>
      <c r="B4" s="107"/>
      <c r="C4" s="108"/>
      <c r="D4" s="134"/>
    </row>
    <row r="5" ht="12.75" customHeight="1"/>
    <row r="6" spans="1:4" ht="12.75">
      <c r="A6" s="95" t="s">
        <v>19</v>
      </c>
      <c r="B6" s="96"/>
      <c r="C6" s="96"/>
      <c r="D6" s="97"/>
    </row>
    <row r="7" spans="1:4" ht="12.75">
      <c r="A7" s="2" t="s">
        <v>12</v>
      </c>
      <c r="B7" s="3" t="s">
        <v>2</v>
      </c>
      <c r="C7" s="3" t="s">
        <v>3</v>
      </c>
      <c r="D7" s="4" t="s">
        <v>18</v>
      </c>
    </row>
    <row r="8" spans="1:4" ht="53.25" customHeight="1">
      <c r="A8" s="5" t="s">
        <v>13</v>
      </c>
      <c r="B8" s="6">
        <v>1232</v>
      </c>
      <c r="C8" s="100" t="str">
        <f>IF(AND(B8&gt;=B9-C10),"MET PM",IF(AND(B8&lt;=(B9-C10)),"PM NOT MET"))</f>
        <v>MET PM</v>
      </c>
      <c r="D8" s="98"/>
    </row>
    <row r="9" spans="1:4" ht="26.25" customHeight="1">
      <c r="A9" s="42" t="s">
        <v>47</v>
      </c>
      <c r="B9" s="6">
        <f>B11</f>
        <v>1000</v>
      </c>
      <c r="C9" s="101"/>
      <c r="D9" s="98"/>
    </row>
    <row r="10" spans="1:4" ht="26.25" customHeight="1" hidden="1">
      <c r="A10" s="42"/>
      <c r="B10" s="51">
        <v>0.1</v>
      </c>
      <c r="C10" s="54">
        <f>B9*B10</f>
        <v>100</v>
      </c>
      <c r="D10" s="98"/>
    </row>
    <row r="11" spans="1:4" ht="26.25" customHeight="1">
      <c r="A11" s="5" t="s">
        <v>14</v>
      </c>
      <c r="B11" s="6">
        <v>1000</v>
      </c>
      <c r="C11" s="50"/>
      <c r="D11" s="99"/>
    </row>
    <row r="12" spans="1:2" ht="12.75" customHeight="1">
      <c r="A12" s="7"/>
      <c r="B12" s="1"/>
    </row>
    <row r="13" spans="1:4" ht="12.75">
      <c r="A13" s="95" t="s">
        <v>20</v>
      </c>
      <c r="B13" s="96"/>
      <c r="C13" s="96"/>
      <c r="D13" s="97"/>
    </row>
    <row r="14" spans="1:4" ht="12.75">
      <c r="A14" s="2" t="s">
        <v>12</v>
      </c>
      <c r="B14" s="3" t="s">
        <v>2</v>
      </c>
      <c r="C14" s="3" t="s">
        <v>3</v>
      </c>
      <c r="D14" s="4" t="s">
        <v>18</v>
      </c>
    </row>
    <row r="15" spans="1:4" ht="53.25" customHeight="1">
      <c r="A15" s="5" t="s">
        <v>13</v>
      </c>
      <c r="B15" s="6">
        <v>25</v>
      </c>
      <c r="C15" s="100" t="str">
        <f>IF(AND(B15&gt;=B16-C17),"MET PM",IF(AND(B15&lt;=(B16-C17)),"PM NOT MET"))</f>
        <v>MET PM</v>
      </c>
      <c r="D15" s="86"/>
    </row>
    <row r="16" spans="1:4" ht="26.25" customHeight="1">
      <c r="A16" s="42" t="s">
        <v>47</v>
      </c>
      <c r="B16" s="6">
        <f>B18</f>
        <v>25</v>
      </c>
      <c r="C16" s="101"/>
      <c r="D16" s="87"/>
    </row>
    <row r="17" spans="1:4" ht="12.75" customHeight="1" hidden="1">
      <c r="A17" s="42"/>
      <c r="B17" s="53">
        <v>0.1</v>
      </c>
      <c r="C17" s="52">
        <f>B16*B17</f>
        <v>2.5</v>
      </c>
      <c r="D17" s="87"/>
    </row>
    <row r="18" spans="1:4" ht="26.25" customHeight="1">
      <c r="A18" s="8" t="s">
        <v>14</v>
      </c>
      <c r="B18" s="6">
        <v>25</v>
      </c>
      <c r="C18" s="49"/>
      <c r="D18" s="114"/>
    </row>
    <row r="19" ht="12.75" customHeight="1">
      <c r="A19" s="9"/>
    </row>
    <row r="20" spans="1:4" ht="12.75">
      <c r="A20" s="95" t="s">
        <v>21</v>
      </c>
      <c r="B20" s="96"/>
      <c r="C20" s="96"/>
      <c r="D20" s="97"/>
    </row>
    <row r="21" spans="1:4" ht="12.75">
      <c r="A21" s="11" t="s">
        <v>12</v>
      </c>
      <c r="B21" s="3" t="s">
        <v>2</v>
      </c>
      <c r="C21" s="3" t="s">
        <v>3</v>
      </c>
      <c r="D21" s="4" t="s">
        <v>18</v>
      </c>
    </row>
    <row r="22" spans="1:4" ht="53.25" customHeight="1">
      <c r="A22" s="8" t="s">
        <v>13</v>
      </c>
      <c r="B22" s="6">
        <v>138054</v>
      </c>
      <c r="C22" s="100" t="str">
        <f>IF(AND(B22&gt;=B23-C24),"MET PM",IF(AND(B22&lt;=(B23-C24)),"PM NOT MET"))</f>
        <v>MET PM</v>
      </c>
      <c r="D22" s="98"/>
    </row>
    <row r="23" spans="1:4" ht="26.25" customHeight="1">
      <c r="A23" s="42" t="s">
        <v>47</v>
      </c>
      <c r="B23" s="6">
        <f>B25</f>
        <v>1000</v>
      </c>
      <c r="C23" s="101"/>
      <c r="D23" s="98"/>
    </row>
    <row r="24" spans="1:4" ht="26.25" customHeight="1" hidden="1">
      <c r="A24" s="42"/>
      <c r="B24" s="51">
        <v>0.1</v>
      </c>
      <c r="C24" s="54">
        <f>B23*B24</f>
        <v>100</v>
      </c>
      <c r="D24" s="98"/>
    </row>
    <row r="25" spans="1:4" ht="26.25" customHeight="1">
      <c r="A25" s="8" t="s">
        <v>14</v>
      </c>
      <c r="B25" s="6">
        <v>1000</v>
      </c>
      <c r="C25" s="50"/>
      <c r="D25" s="99"/>
    </row>
    <row r="26" ht="12.75" customHeight="1">
      <c r="A26" s="12"/>
    </row>
    <row r="27" spans="1:4" ht="12.75">
      <c r="A27" s="95" t="s">
        <v>22</v>
      </c>
      <c r="B27" s="96"/>
      <c r="C27" s="96"/>
      <c r="D27" s="97"/>
    </row>
    <row r="28" spans="1:4" ht="12.75">
      <c r="A28" s="11" t="s">
        <v>12</v>
      </c>
      <c r="B28" s="3" t="s">
        <v>2</v>
      </c>
      <c r="C28" s="3" t="s">
        <v>3</v>
      </c>
      <c r="D28" s="4" t="s">
        <v>18</v>
      </c>
    </row>
    <row r="29" spans="1:4" ht="53.25" customHeight="1">
      <c r="A29" s="8" t="s">
        <v>13</v>
      </c>
      <c r="B29" s="6">
        <v>157</v>
      </c>
      <c r="C29" s="100" t="str">
        <f>IF(AND(B29&gt;=B30-C31),"MET PM",IF(AND(B29&lt;=(B30-C31)),"PM NOT MET"))</f>
        <v>MET PM</v>
      </c>
      <c r="D29" s="98"/>
    </row>
    <row r="30" spans="1:4" ht="26.25" customHeight="1">
      <c r="A30" s="42" t="s">
        <v>47</v>
      </c>
      <c r="B30" s="6">
        <f>B32</f>
        <v>50</v>
      </c>
      <c r="C30" s="101"/>
      <c r="D30" s="98"/>
    </row>
    <row r="31" spans="1:4" ht="26.25" customHeight="1" hidden="1">
      <c r="A31" s="42"/>
      <c r="B31" s="53">
        <v>0.1</v>
      </c>
      <c r="C31" s="52">
        <f>B30*B31</f>
        <v>5</v>
      </c>
      <c r="D31" s="98"/>
    </row>
    <row r="32" spans="1:4" ht="26.25" customHeight="1">
      <c r="A32" s="8" t="s">
        <v>14</v>
      </c>
      <c r="B32" s="6">
        <v>50</v>
      </c>
      <c r="C32" s="49"/>
      <c r="D32" s="99"/>
    </row>
    <row r="33" ht="12.75" customHeight="1">
      <c r="A33" s="12"/>
    </row>
    <row r="34" spans="1:4" ht="12.75">
      <c r="A34" s="94" t="s">
        <v>67</v>
      </c>
      <c r="B34" s="94"/>
      <c r="C34" s="94"/>
      <c r="D34" s="94"/>
    </row>
    <row r="35" ht="12.75">
      <c r="A35" s="12"/>
    </row>
    <row r="36" spans="1:4" ht="12.75">
      <c r="A36" s="90" t="s">
        <v>15</v>
      </c>
      <c r="B36" s="83"/>
      <c r="C36" s="83"/>
      <c r="D36" s="84"/>
    </row>
    <row r="37" spans="1:4" ht="12.75">
      <c r="A37" s="11" t="s">
        <v>12</v>
      </c>
      <c r="B37" s="3" t="s">
        <v>2</v>
      </c>
      <c r="C37" s="3" t="s">
        <v>3</v>
      </c>
      <c r="D37" s="4" t="s">
        <v>18</v>
      </c>
    </row>
    <row r="38" spans="1:4" ht="53.25" customHeight="1">
      <c r="A38" s="14" t="s">
        <v>13</v>
      </c>
      <c r="B38" s="6">
        <v>37</v>
      </c>
      <c r="C38" s="100" t="str">
        <f>IF(AND(B38&gt;=B39-C40),"MET PM",IF(AND(B38&lt;=(B39-C40)),"PM NOT MET"))</f>
        <v>MET PM</v>
      </c>
      <c r="D38" s="98"/>
    </row>
    <row r="39" spans="1:4" ht="26.25" customHeight="1">
      <c r="A39" s="42" t="s">
        <v>47</v>
      </c>
      <c r="B39" s="6">
        <f>B41</f>
        <v>34</v>
      </c>
      <c r="C39" s="101"/>
      <c r="D39" s="98"/>
    </row>
    <row r="40" spans="1:4" ht="26.25" customHeight="1" hidden="1">
      <c r="A40" s="42"/>
      <c r="B40" s="53">
        <v>0.05</v>
      </c>
      <c r="C40" s="52">
        <f>B39*B40</f>
        <v>1.7000000000000002</v>
      </c>
      <c r="D40" s="98"/>
    </row>
    <row r="41" spans="1:4" ht="33" customHeight="1">
      <c r="A41" s="14" t="s">
        <v>14</v>
      </c>
      <c r="B41" s="6">
        <v>34</v>
      </c>
      <c r="C41" s="49"/>
      <c r="D41" s="99"/>
    </row>
    <row r="42" ht="12.75" customHeight="1">
      <c r="A42" s="12"/>
    </row>
    <row r="43" spans="1:4" ht="12.75">
      <c r="A43" s="94" t="s">
        <v>70</v>
      </c>
      <c r="B43" s="94"/>
      <c r="C43" s="94"/>
      <c r="D43" s="94"/>
    </row>
    <row r="44" ht="9" customHeight="1">
      <c r="A44" s="12"/>
    </row>
    <row r="45" spans="1:4" ht="47.25" customHeight="1">
      <c r="A45" s="91" t="s">
        <v>65</v>
      </c>
      <c r="B45" s="91"/>
      <c r="C45" s="91"/>
      <c r="D45" s="91"/>
    </row>
    <row r="123" spans="1:4" ht="12.75">
      <c r="A123" s="12"/>
      <c r="B123" s="12"/>
      <c r="C123" s="12"/>
      <c r="D123" s="12"/>
    </row>
  </sheetData>
  <sheetProtection/>
  <protectedRanges>
    <protectedRange sqref="D29 D8 D22" name="Range1"/>
    <protectedRange sqref="D15" name="Range1_1"/>
    <protectedRange sqref="D38" name="Range1_2"/>
  </protectedRanges>
  <mergeCells count="23">
    <mergeCell ref="D8:D11"/>
    <mergeCell ref="C8:C9"/>
    <mergeCell ref="A6:D6"/>
    <mergeCell ref="A1:D1"/>
    <mergeCell ref="A3:C3"/>
    <mergeCell ref="A4:C4"/>
    <mergeCell ref="D3:D4"/>
    <mergeCell ref="A2:D2"/>
    <mergeCell ref="A13:D13"/>
    <mergeCell ref="A20:D20"/>
    <mergeCell ref="A34:D34"/>
    <mergeCell ref="D22:D25"/>
    <mergeCell ref="C15:C16"/>
    <mergeCell ref="A27:D27"/>
    <mergeCell ref="D15:D18"/>
    <mergeCell ref="C22:C23"/>
    <mergeCell ref="C38:C39"/>
    <mergeCell ref="C29:C30"/>
    <mergeCell ref="A45:D45"/>
    <mergeCell ref="A43:D43"/>
    <mergeCell ref="A36:D36"/>
    <mergeCell ref="D38:D41"/>
    <mergeCell ref="D29:D32"/>
  </mergeCells>
  <conditionalFormatting sqref="C22:C23 C15:C16 C29:C30 C38:C39 C8:C9">
    <cfRule type="cellIs" priority="1" dxfId="0" operator="equal" stopIfTrue="1">
      <formula>"PM NOT MET"</formula>
    </cfRule>
  </conditionalFormatting>
  <printOptions/>
  <pageMargins left="0.33" right="0.4" top="0.52" bottom="0.72" header="0.5" footer="0.5"/>
  <pageSetup horizontalDpi="600" verticalDpi="600" orientation="portrait" scale="96" r:id="rId1"/>
  <headerFooter alignWithMargins="0">
    <oddFooter>&amp;L&amp;9 07/20/2011 &amp;A&amp;R&amp;9CCSC HOM 11-36 Page &amp;P of &amp;N</oddFooter>
  </headerFooter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lunderwood</dc:creator>
  <cp:keywords/>
  <dc:description/>
  <cp:lastModifiedBy>Lunderwood</cp:lastModifiedBy>
  <cp:lastPrinted>2011-07-20T12:04:20Z</cp:lastPrinted>
  <dcterms:created xsi:type="dcterms:W3CDTF">2008-11-25T20:02:10Z</dcterms:created>
  <dcterms:modified xsi:type="dcterms:W3CDTF">2011-07-20T18:26:52Z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DNKPKXKZPAAN-15-790</vt:lpwstr>
  </property>
  <property fmtid="{D5CDD505-2E9C-101B-9397-08002B2CF9AE}" pid="4" name="_dlc_DocIdItemGu">
    <vt:lpwstr>13406bbb-6a0e-4853-8208-ff6e4946127c</vt:lpwstr>
  </property>
  <property fmtid="{D5CDD505-2E9C-101B-9397-08002B2CF9AE}" pid="5" name="_dlc_DocIdU">
    <vt:lpwstr>http://spdev.dhmh.md.gov:27219/cancer/_layouts/DocIdRedir.aspx?ID=DNKPKXKZPAAN-15-790, DNKPKXKZPAAN-15-790</vt:lpwstr>
  </property>
  <property fmtid="{D5CDD505-2E9C-101B-9397-08002B2CF9AE}" pid="6" name="display_urn:schemas-microsoft-com:office:office#Edit">
    <vt:lpwstr>SharePoint Support</vt:lpwstr>
  </property>
  <property fmtid="{D5CDD505-2E9C-101B-9397-08002B2CF9AE}" pid="7" name="xd_Signatu">
    <vt:lpwstr/>
  </property>
  <property fmtid="{D5CDD505-2E9C-101B-9397-08002B2CF9AE}" pid="8" name="Ord">
    <vt:lpwstr>121200.000000000</vt:lpwstr>
  </property>
  <property fmtid="{D5CDD505-2E9C-101B-9397-08002B2CF9AE}" pid="9" name="TemplateU">
    <vt:lpwstr/>
  </property>
  <property fmtid="{D5CDD505-2E9C-101B-9397-08002B2CF9AE}" pid="10" name="xd_Prog">
    <vt:lpwstr/>
  </property>
  <property fmtid="{D5CDD505-2E9C-101B-9397-08002B2CF9AE}" pid="11" name="PublishingStartDa">
    <vt:lpwstr/>
  </property>
  <property fmtid="{D5CDD505-2E9C-101B-9397-08002B2CF9AE}" pid="12" name="PublishingExpirationDa">
    <vt:lpwstr/>
  </property>
  <property fmtid="{D5CDD505-2E9C-101B-9397-08002B2CF9AE}" pid="13" name="display_urn:schemas-microsoft-com:office:office#Auth">
    <vt:lpwstr>SharePoint Support</vt:lpwstr>
  </property>
  <property fmtid="{D5CDD505-2E9C-101B-9397-08002B2CF9AE}" pid="14" name="_SourceU">
    <vt:lpwstr/>
  </property>
  <property fmtid="{D5CDD505-2E9C-101B-9397-08002B2CF9AE}" pid="15" name="_SharedFileInd">
    <vt:lpwstr/>
  </property>
</Properties>
</file>