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195" windowWidth="11340" windowHeight="8070" tabRatio="922" activeTab="0"/>
  </bookViews>
  <sheets>
    <sheet name="Garrett" sheetId="1" r:id="rId1"/>
    <sheet name="Harford" sheetId="2" r:id="rId2"/>
    <sheet name="Howard" sheetId="3" r:id="rId3"/>
    <sheet name="Kent" sheetId="4" r:id="rId4"/>
    <sheet name="Montgomery" sheetId="5" r:id="rId5"/>
    <sheet name="Prince_George's" sheetId="6" r:id="rId6"/>
    <sheet name="Queen_Anne's" sheetId="7" r:id="rId7"/>
    <sheet name="Somerset" sheetId="8" r:id="rId8"/>
    <sheet name="St_Mary's" sheetId="9" r:id="rId9"/>
    <sheet name="Talbot" sheetId="10" r:id="rId10"/>
    <sheet name="Washington" sheetId="11" r:id="rId11"/>
    <sheet name="Wicomico" sheetId="12" r:id="rId12"/>
    <sheet name="Worcester" sheetId="13" r:id="rId13"/>
  </sheets>
  <definedNames/>
  <calcPr fullCalcOnLoad="1"/>
</workbook>
</file>

<file path=xl/sharedStrings.xml><?xml version="1.0" encoding="utf-8"?>
<sst xmlns="http://schemas.openxmlformats.org/spreadsheetml/2006/main" count="1751" uniqueCount="73">
  <si>
    <t>FOBT</t>
  </si>
  <si>
    <t>Montgomery County CRF/CPEST Program</t>
  </si>
  <si>
    <t>Cancers Declared in FY11 Grant for Education
CRC</t>
  </si>
  <si>
    <t>Cancers Declared in FY11 Grant for Screening
CRC</t>
  </si>
  <si>
    <t>FY11</t>
  </si>
  <si>
    <t>FY11 Assessment*</t>
  </si>
  <si>
    <t>Cancers Declared in FY11 Grant for Education
CRC, Skin</t>
  </si>
  <si>
    <t>Cancers Declared in FY11 Grant for Education
CRC, Breast, Cervical, Prostate, Skin</t>
  </si>
  <si>
    <t>Cancers Declared in FY11 Grant for Screening
CRC, Prostate</t>
  </si>
  <si>
    <t>Cancers Declared in FY11 Grant for Education
CRC, Breast, Cervical, Skin</t>
  </si>
  <si>
    <t>Cancers Declared in FY11 Grant for Education
CRC, Lung, Skin</t>
  </si>
  <si>
    <t>Cancers Declared in FY11 Grant for Education
CRC,  Skin</t>
  </si>
  <si>
    <t>Cancers Declared in FY11 Grant for Education
CRC, Oral, Prostate, Skin</t>
  </si>
  <si>
    <t>Cancers Declared in FY11 Grant for Education
CRC, Breast, Cervical</t>
  </si>
  <si>
    <t>Digital Rectal Exams</t>
  </si>
  <si>
    <t>Prince George's County CRF/CPEST Program</t>
  </si>
  <si>
    <t>No PM Stated - Optional</t>
  </si>
  <si>
    <t>Queen Anne's County CRF/CPEST Program</t>
  </si>
  <si>
    <t>St. Mary's County CRF/CPEST Program</t>
  </si>
  <si>
    <t>No PM  Stated-Optional</t>
  </si>
  <si>
    <t>Somerset County CRF/CPEST Program</t>
  </si>
  <si>
    <t>Talbot County CRF/CPEST Program</t>
  </si>
  <si>
    <t>Washington County CRF/CPEST Program</t>
  </si>
  <si>
    <t>Wicomico County CRF/CPEST Program</t>
  </si>
  <si>
    <t>Worcester County CRF/CPEST Program</t>
  </si>
  <si>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</si>
  <si>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</si>
  <si>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</si>
  <si>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</si>
  <si>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</si>
  <si>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</si>
  <si>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</si>
  <si>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</si>
  <si>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</si>
  <si>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</si>
  <si>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</si>
  <si>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Cervical</t>
  </si>
  <si>
    <t>Skin</t>
  </si>
  <si>
    <t xml:space="preserve">
No PM Stated-Optional</t>
  </si>
  <si>
    <t>Prostate Specific Antigen Tests</t>
  </si>
  <si>
    <t>Prostate Specific Antigen Tests (PSAs)</t>
  </si>
  <si>
    <t>Lung</t>
  </si>
  <si>
    <t>PM Projected</t>
  </si>
  <si>
    <t>Garrett County CRF/CPEST Program</t>
  </si>
  <si>
    <t>Oral</t>
  </si>
  <si>
    <t>Oral Exam</t>
  </si>
  <si>
    <t xml:space="preserve">Oral  </t>
  </si>
  <si>
    <t xml:space="preserve">Prostate  </t>
  </si>
  <si>
    <t>Digital Recal Exams (DREs)</t>
  </si>
  <si>
    <t>Skin Exam</t>
  </si>
  <si>
    <t xml:space="preserve">Skin  </t>
  </si>
  <si>
    <t>Harford County CRF/CPEST Program</t>
  </si>
  <si>
    <t>Howard County CRF/CPEST Program</t>
  </si>
  <si>
    <t>Kent County CRF/CPEST Program</t>
  </si>
  <si>
    <t>Cancers Declared in FY11 Grant for Screening
CRC, Oral, Prostate,  Skin</t>
  </si>
  <si>
    <t>Cancers Declared in FY11 Grant for Education
CRC, Breast, Cervical, Lung, Oral, Prostate, Skin</t>
  </si>
  <si>
    <t>FY11 Final Performance Measures (PM) Report and Action Plan
Time Period Covered: July 1, 2010 - June 30, 2011</t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</si>
  <si>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</si>
  <si>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 xml:space="preserve">• </t>
    </r>
    <r>
      <rPr>
        <b/>
        <sz val="10"/>
        <rFont val="Times New Roman"/>
        <family val="1"/>
      </rPr>
      <t>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</si>
  <si>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</si>
  <si>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</t>
    </r>
    <r>
      <rPr>
        <b/>
        <sz val="10"/>
        <color indexed="22"/>
        <rFont val="Times New Roman"/>
        <family val="1"/>
      </rPr>
      <t xml:space="preserve">  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</si>
  <si>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</t>
    </r>
    <r>
      <rPr>
        <b/>
        <sz val="10"/>
        <color indexed="22"/>
        <rFont val="Times New Roman"/>
        <family val="1"/>
      </rPr>
      <t xml:space="preserve"> 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</si>
  <si>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</si>
  <si>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r>
      <t>Instructions for the Action Plan:</t>
    </r>
    <r>
      <rPr>
        <b/>
        <sz val="10"/>
        <rFont val="Times New Roman"/>
        <family val="1"/>
      </rPr>
      <t xml:space="preserve">
• Review your achieved data and each FY11 Performance 
</t>
    </r>
    <r>
      <rPr>
        <b/>
        <sz val="10"/>
        <color indexed="22"/>
        <rFont val="Times New Roman"/>
        <family val="1"/>
      </rPr>
      <t xml:space="preserve">• </t>
    </r>
    <r>
      <rPr>
        <b/>
        <sz val="10"/>
        <rFont val="Times New Roman"/>
        <family val="1"/>
      </rPr>
      <t>Measure in this FY11
• For each Assessment stating "</t>
    </r>
    <r>
      <rPr>
        <b/>
        <sz val="10"/>
        <color indexed="10"/>
        <rFont val="Times New Roman"/>
        <family val="1"/>
      </rPr>
      <t>PM NOT MET</t>
    </r>
    <r>
      <rPr>
        <b/>
        <sz val="10"/>
        <rFont val="Times New Roman"/>
        <family val="1"/>
      </rPr>
      <t xml:space="preserve">" (in bold
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and red):
            1) Provide the reason(s)/rationale as to why each 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Performance Measure was not met
            2) State the specific methods and steps planned to correct
              </t>
    </r>
    <r>
      <rPr>
        <b/>
        <sz val="10"/>
        <color indexed="22"/>
        <rFont val="Times New Roman"/>
        <family val="1"/>
      </rPr>
      <t>•</t>
    </r>
    <r>
      <rPr>
        <b/>
        <sz val="10"/>
        <rFont val="Times New Roman"/>
        <family val="1"/>
      </rPr>
      <t xml:space="preserve"> this in the future
•Submit the Action plan with Progress Report by July 31, 2011</t>
    </r>
  </si>
  <si>
    <t>*FY11 Assessment indicates whether the PM was met,or not met within 10% of the projection for education and within 5% of the projection for the screening procedures, is not stated (optional), or is not declared as a cancer in the grant, as compared to the number achieved for FY11.</t>
  </si>
  <si>
    <t>*FY11 Assessment indicates whether the PM was met, or not met within 10% of the projection for education and within 5% of the projection for the screening procedures, is not stated (optional), or is not declared as a cancer in the grant, as compared to the number achieved for FY11.</t>
  </si>
  <si>
    <t>Source: Cancer Education Database (EDB), Form 1 - F1/S2 and Form 2 - F2/S2 Reports, 07/18/2011</t>
  </si>
  <si>
    <t>Source:  Cancer Client Database (CDB), C-CoP, 07/18/2011</t>
  </si>
  <si>
    <t>Source:  Cancer Client Database (CDB), C-CoP, O-CoP, P-CoP, S-CoP, 07/18/2011</t>
  </si>
  <si>
    <t>Source: Cancer Education Database (EDB), Form 1 - F1/S2 and Form 2 - F2/S2 Reports, 07/18//2011</t>
  </si>
  <si>
    <t>Source:  Cancer Client Database (CDB) C-CoP, P-CoP, 07/18/2011</t>
  </si>
  <si>
    <t>Source:  Cancer Client Database (CDB) C-CoP, 07/18/2011</t>
  </si>
  <si>
    <t>Not Declared in Grant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</si>
</sst>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0.0000"/>
    <numFmt numFmtId="171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0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sz val="10"/>
      <color indexed="50"/>
      <name val="Arial"/>
      <family val="0"/>
    </font>
    <font>
      <b/>
      <i/>
      <sz val="10"/>
      <name val="Arial"/>
      <family val="2"/>
    </font>
    <font>
      <i/>
      <sz val="12"/>
      <name val="Times New Roman"/>
      <family val="1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u val="single"/>
      <sz val="10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9" fontId="0" fillId="0" borderId="1" xfId="22" applyBorder="1" applyAlignment="1">
      <alignment horizontal="center"/>
    </xf>
    <xf numFmtId="169" fontId="9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9" fontId="0" fillId="0" borderId="1" xfId="22" applyBorder="1" applyAlignment="1">
      <alignment horizontal="center"/>
    </xf>
    <xf numFmtId="9" fontId="0" fillId="0" borderId="1" xfId="22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0" borderId="8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3" fontId="11" fillId="3" borderId="1" xfId="0" applyNumberFormat="1" applyFont="1" applyFill="1" applyBorder="1" applyAlignment="1">
      <alignment horizontal="center"/>
    </xf>
    <xf numFmtId="0" fontId="0" fillId="0" borderId="0" xfId="0" applyAlignment="1">
      <alignment readingOrder="1"/>
    </xf>
    <xf numFmtId="0" fontId="1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0" borderId="9" xfId="0" applyFont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9" fontId="11" fillId="0" borderId="1" xfId="22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left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left" vertical="distributed" wrapText="1"/>
    </xf>
    <xf numFmtId="0" fontId="5" fillId="0" borderId="8" xfId="0" applyFont="1" applyBorder="1" applyAlignment="1">
      <alignment horizontal="left" vertical="distributed" wrapText="1"/>
    </xf>
    <xf numFmtId="0" fontId="10" fillId="0" borderId="8" xfId="0" applyFont="1" applyBorder="1" applyAlignment="1">
      <alignment horizontal="left" vertical="distributed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9" xfId="0" applyNumberFormat="1" applyFont="1" applyBorder="1" applyAlignment="1">
      <alignment horizontal="left" vertical="top" wrapText="1"/>
    </xf>
    <xf numFmtId="0" fontId="14" fillId="0" borderId="8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2" xfId="0" applyNumberFormat="1" applyFont="1" applyBorder="1" applyAlignment="1">
      <alignment horizontal="left" vertical="top" wrapText="1"/>
    </xf>
    <xf numFmtId="0" fontId="14" fillId="0" borderId="13" xfId="0" applyNumberFormat="1" applyFont="1" applyBorder="1" applyAlignment="1">
      <alignment horizontal="left" vertical="top" wrapText="1"/>
    </xf>
    <xf numFmtId="0" fontId="14" fillId="0" borderId="15" xfId="0" applyNumberFormat="1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horizontal="left" vertical="top" wrapText="1"/>
    </xf>
    <xf numFmtId="0" fontId="0" fillId="0" borderId="11" xfId="21" applyBorder="1" applyAlignment="1">
      <alignment horizontal="left" vertical="top" wrapText="1"/>
      <protection/>
    </xf>
    <xf numFmtId="0" fontId="0" fillId="0" borderId="9" xfId="21" applyBorder="1" applyAlignment="1">
      <alignment horizontal="left" vertical="top" wrapText="1"/>
      <protection/>
    </xf>
    <xf numFmtId="0" fontId="0" fillId="0" borderId="8" xfId="21" applyBorder="1" applyAlignment="1">
      <alignment horizontal="left" vertical="top" wrapText="1"/>
      <protection/>
    </xf>
    <xf numFmtId="0" fontId="0" fillId="0" borderId="12" xfId="21" applyBorder="1" applyAlignment="1">
      <alignment horizontal="left" vertical="top" wrapText="1"/>
      <protection/>
    </xf>
    <xf numFmtId="0" fontId="0" fillId="0" borderId="13" xfId="21" applyBorder="1" applyAlignment="1">
      <alignment horizontal="left" vertical="top" wrapText="1"/>
      <protection/>
    </xf>
    <xf numFmtId="0" fontId="0" fillId="0" borderId="15" xfId="21" applyBorder="1" applyAlignment="1">
      <alignment horizontal="left" vertical="top" wrapText="1"/>
      <protection/>
    </xf>
    <xf numFmtId="0" fontId="0" fillId="0" borderId="14" xfId="21" applyBorder="1" applyAlignment="1">
      <alignment horizontal="left" vertical="top" wrapText="1"/>
      <protection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E129"/>
  <sheetViews>
    <sheetView tabSelected="1" view="pageBreakPreview" zoomScaleNormal="85" zoomScaleSheetLayoutView="100" workbookViewId="0" topLeftCell="A49">
      <selection activeCell="A86" sqref="A84:D87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43</v>
      </c>
      <c r="B2" s="93"/>
      <c r="C2" s="93"/>
      <c r="D2" s="94"/>
    </row>
    <row r="3" spans="1:4" ht="60" customHeight="1">
      <c r="A3" s="95" t="s">
        <v>12</v>
      </c>
      <c r="B3" s="96"/>
      <c r="C3" s="97"/>
      <c r="D3" s="109" t="s">
        <v>57</v>
      </c>
    </row>
    <row r="4" spans="1:4" ht="84.75" customHeight="1">
      <c r="A4" s="95" t="s">
        <v>54</v>
      </c>
      <c r="B4" s="96"/>
      <c r="C4" s="97"/>
      <c r="D4" s="111"/>
    </row>
    <row r="5" ht="6.75" customHeight="1"/>
    <row r="6" spans="1:4" ht="12.75">
      <c r="A6" s="86" t="s">
        <v>32</v>
      </c>
      <c r="B6" s="87"/>
      <c r="C6" s="87"/>
      <c r="D6" s="88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684</v>
      </c>
      <c r="C8" s="84" t="str">
        <f>IF(AND(B8&gt;=B9-C10),"MET PM",IF(AND(B8&lt;=(B9-C10)),"PM NOT MET"))</f>
        <v>MET PM</v>
      </c>
      <c r="D8" s="89"/>
    </row>
    <row r="9" spans="1:4" ht="26.25" customHeight="1">
      <c r="A9" s="29" t="s">
        <v>42</v>
      </c>
      <c r="B9" s="6">
        <f>B11</f>
        <v>563</v>
      </c>
      <c r="C9" s="85"/>
      <c r="D9" s="89"/>
    </row>
    <row r="10" spans="1:4" ht="26.25" customHeight="1" hidden="1">
      <c r="A10" s="29"/>
      <c r="B10" s="37">
        <v>0.1</v>
      </c>
      <c r="C10" s="33">
        <f>B9*B10</f>
        <v>56.300000000000004</v>
      </c>
      <c r="D10" s="89"/>
    </row>
    <row r="11" spans="1:4" ht="26.25" customHeight="1">
      <c r="A11" s="5" t="s">
        <v>27</v>
      </c>
      <c r="B11" s="6">
        <v>563</v>
      </c>
      <c r="C11" s="34"/>
      <c r="D11" s="90"/>
    </row>
    <row r="12" spans="1:4" ht="12.75">
      <c r="A12" s="2" t="s">
        <v>44</v>
      </c>
      <c r="B12" s="3" t="s">
        <v>4</v>
      </c>
      <c r="C12" s="3" t="s">
        <v>5</v>
      </c>
      <c r="D12" s="4" t="s">
        <v>31</v>
      </c>
    </row>
    <row r="13" spans="1:4" ht="53.25" customHeight="1">
      <c r="A13" s="5" t="s">
        <v>26</v>
      </c>
      <c r="B13" s="6">
        <v>782</v>
      </c>
      <c r="C13" s="84" t="str">
        <f>IF(AND(B13&gt;=B14-C15),"MET PM",IF(AND(B13&lt;=(B14-C15)),"PM NOT MET"))</f>
        <v>MET PM</v>
      </c>
      <c r="D13" s="89"/>
    </row>
    <row r="14" spans="1:4" ht="26.25" customHeight="1">
      <c r="A14" s="29" t="s">
        <v>42</v>
      </c>
      <c r="B14" s="6">
        <f>B16</f>
        <v>381</v>
      </c>
      <c r="C14" s="85"/>
      <c r="D14" s="89"/>
    </row>
    <row r="15" spans="1:4" ht="26.25" customHeight="1" hidden="1">
      <c r="A15" s="29"/>
      <c r="B15" s="37">
        <v>0.1</v>
      </c>
      <c r="C15" s="33">
        <f>B14*B15</f>
        <v>38.1</v>
      </c>
      <c r="D15" s="89"/>
    </row>
    <row r="16" spans="1:4" ht="26.25" customHeight="1">
      <c r="A16" s="5" t="s">
        <v>27</v>
      </c>
      <c r="B16" s="6">
        <v>381</v>
      </c>
      <c r="C16" s="34"/>
      <c r="D16" s="90"/>
    </row>
    <row r="17" spans="1:4" ht="12.75">
      <c r="A17" s="2" t="s">
        <v>29</v>
      </c>
      <c r="B17" s="3" t="s">
        <v>4</v>
      </c>
      <c r="C17" s="3" t="s">
        <v>5</v>
      </c>
      <c r="D17" s="4" t="s">
        <v>31</v>
      </c>
    </row>
    <row r="18" spans="1:4" ht="53.25" customHeight="1">
      <c r="A18" s="5" t="s">
        <v>26</v>
      </c>
      <c r="B18" s="6">
        <v>684</v>
      </c>
      <c r="C18" s="84" t="str">
        <f>IF(AND(B18&gt;=B19-C20),"MET PM",IF(AND(B18&lt;=(B19-C20)),"PM NOT MET"))</f>
        <v>MET PM</v>
      </c>
      <c r="D18" s="89"/>
    </row>
    <row r="19" spans="1:4" ht="26.25" customHeight="1">
      <c r="A19" s="29" t="s">
        <v>42</v>
      </c>
      <c r="B19" s="6">
        <f>B21</f>
        <v>248</v>
      </c>
      <c r="C19" s="85"/>
      <c r="D19" s="89"/>
    </row>
    <row r="20" spans="1:4" ht="26.25" customHeight="1" hidden="1">
      <c r="A20" s="29"/>
      <c r="B20" s="37">
        <v>0.1</v>
      </c>
      <c r="C20" s="33">
        <f>B19*B20</f>
        <v>24.8</v>
      </c>
      <c r="D20" s="89"/>
    </row>
    <row r="21" spans="1:4" ht="26.25" customHeight="1">
      <c r="A21" s="5" t="s">
        <v>27</v>
      </c>
      <c r="B21" s="6">
        <v>248</v>
      </c>
      <c r="C21" s="34"/>
      <c r="D21" s="90"/>
    </row>
    <row r="22" spans="1:4" ht="12.75">
      <c r="A22" s="2" t="s">
        <v>37</v>
      </c>
      <c r="B22" s="3" t="s">
        <v>4</v>
      </c>
      <c r="C22" s="3" t="s">
        <v>5</v>
      </c>
      <c r="D22" s="4" t="s">
        <v>31</v>
      </c>
    </row>
    <row r="23" spans="1:4" ht="53.25" customHeight="1">
      <c r="A23" s="5" t="s">
        <v>26</v>
      </c>
      <c r="B23" s="6">
        <v>1382</v>
      </c>
      <c r="C23" s="84" t="str">
        <f>IF(AND(B23&gt;=B24-C25),"MET PM",IF(AND(B23&lt;=(B24-C25)),"PM NOT MET"))</f>
        <v>MET PM</v>
      </c>
      <c r="D23" s="89"/>
    </row>
    <row r="24" spans="1:4" ht="26.25" customHeight="1">
      <c r="A24" s="29" t="s">
        <v>42</v>
      </c>
      <c r="B24" s="6">
        <f>B26</f>
        <v>1061</v>
      </c>
      <c r="C24" s="85"/>
      <c r="D24" s="89"/>
    </row>
    <row r="25" spans="1:4" ht="26.25" customHeight="1" hidden="1">
      <c r="A25" s="29"/>
      <c r="B25" s="37">
        <v>0.1</v>
      </c>
      <c r="C25" s="33">
        <f>B24*B25</f>
        <v>106.10000000000001</v>
      </c>
      <c r="D25" s="89"/>
    </row>
    <row r="26" spans="1:4" ht="26.25" customHeight="1">
      <c r="A26" s="5" t="s">
        <v>27</v>
      </c>
      <c r="B26" s="6">
        <v>1061</v>
      </c>
      <c r="C26" s="34"/>
      <c r="D26" s="90"/>
    </row>
    <row r="27" spans="1:4" ht="7.5" customHeight="1">
      <c r="A27" s="44"/>
      <c r="B27" s="21"/>
      <c r="C27" s="22"/>
      <c r="D27" s="23"/>
    </row>
    <row r="28" spans="1:4" ht="12.75">
      <c r="A28" s="86" t="s">
        <v>33</v>
      </c>
      <c r="B28" s="87"/>
      <c r="C28" s="87"/>
      <c r="D28" s="88"/>
    </row>
    <row r="29" spans="1:4" ht="12.75">
      <c r="A29" s="2" t="s">
        <v>25</v>
      </c>
      <c r="B29" s="3" t="s">
        <v>4</v>
      </c>
      <c r="C29" s="3" t="s">
        <v>5</v>
      </c>
      <c r="D29" s="4" t="s">
        <v>31</v>
      </c>
    </row>
    <row r="30" spans="1:4" ht="53.25" customHeight="1">
      <c r="A30" s="5" t="s">
        <v>26</v>
      </c>
      <c r="B30" s="6">
        <v>60</v>
      </c>
      <c r="C30" s="84" t="str">
        <f>IF(AND(B30&gt;=B31-C32),"MET PM",IF(AND(B30&lt;=(B31-C32)),"PM NOT MET"))</f>
        <v>MET PM</v>
      </c>
      <c r="D30" s="113"/>
    </row>
    <row r="31" spans="1:4" ht="26.25" customHeight="1">
      <c r="A31" s="29" t="s">
        <v>42</v>
      </c>
      <c r="B31" s="6">
        <f>B33</f>
        <v>52</v>
      </c>
      <c r="C31" s="85"/>
      <c r="D31" s="114"/>
    </row>
    <row r="32" spans="1:4" ht="26.25" customHeight="1" hidden="1">
      <c r="A32" s="29"/>
      <c r="B32" s="37">
        <v>0.1</v>
      </c>
      <c r="C32" s="72">
        <f>B32*B31</f>
        <v>5.2</v>
      </c>
      <c r="D32" s="68"/>
    </row>
    <row r="33" spans="1:4" ht="26.25" customHeight="1">
      <c r="A33" s="8" t="s">
        <v>27</v>
      </c>
      <c r="B33" s="6">
        <v>52</v>
      </c>
      <c r="C33" s="71"/>
      <c r="D33" s="69"/>
    </row>
    <row r="34" spans="1:4" ht="12.75">
      <c r="A34" s="2" t="s">
        <v>44</v>
      </c>
      <c r="B34" s="3" t="s">
        <v>4</v>
      </c>
      <c r="C34" s="3" t="s">
        <v>5</v>
      </c>
      <c r="D34" s="4" t="s">
        <v>31</v>
      </c>
    </row>
    <row r="35" spans="1:4" ht="53.25" customHeight="1">
      <c r="A35" s="5" t="s">
        <v>26</v>
      </c>
      <c r="B35" s="6">
        <v>60</v>
      </c>
      <c r="C35" s="84" t="str">
        <f>IF(AND(B35&gt;=B36-C37),"MET PM",IF(AND(B35&lt;=(B36-C37)),"PM NOT MET"))</f>
        <v>MET PM</v>
      </c>
      <c r="D35" s="89"/>
    </row>
    <row r="36" spans="1:4" ht="26.25" customHeight="1">
      <c r="A36" s="29" t="s">
        <v>42</v>
      </c>
      <c r="B36" s="6">
        <f>B38</f>
        <v>52</v>
      </c>
      <c r="C36" s="85"/>
      <c r="D36" s="89"/>
    </row>
    <row r="37" spans="1:4" ht="26.25" customHeight="1" hidden="1">
      <c r="A37" s="29"/>
      <c r="B37" s="37">
        <v>0.1</v>
      </c>
      <c r="C37" s="33">
        <f>B36*B37</f>
        <v>5.2</v>
      </c>
      <c r="D37" s="89"/>
    </row>
    <row r="38" spans="1:4" ht="26.25" customHeight="1">
      <c r="A38" s="5" t="s">
        <v>27</v>
      </c>
      <c r="B38" s="6">
        <v>52</v>
      </c>
      <c r="C38" s="35"/>
      <c r="D38" s="90"/>
    </row>
    <row r="39" spans="1:4" ht="12.75">
      <c r="A39" s="2" t="s">
        <v>29</v>
      </c>
      <c r="B39" s="3" t="s">
        <v>4</v>
      </c>
      <c r="C39" s="3" t="s">
        <v>5</v>
      </c>
      <c r="D39" s="4" t="s">
        <v>31</v>
      </c>
    </row>
    <row r="40" spans="1:4" ht="53.25" customHeight="1">
      <c r="A40" s="5" t="s">
        <v>26</v>
      </c>
      <c r="B40" s="6">
        <v>60</v>
      </c>
      <c r="C40" s="84" t="str">
        <f>IF(AND(B40&gt;=B41-C42),"MET PM",IF(AND(B40&lt;=(B41-C42)),"PM NOT MET"))</f>
        <v>MET PM</v>
      </c>
      <c r="D40" s="116"/>
    </row>
    <row r="41" spans="1:4" ht="26.25" customHeight="1">
      <c r="A41" s="29" t="s">
        <v>42</v>
      </c>
      <c r="B41" s="6">
        <f>B43</f>
        <v>52</v>
      </c>
      <c r="C41" s="85"/>
      <c r="D41" s="117"/>
    </row>
    <row r="42" spans="1:4" ht="26.25" customHeight="1" hidden="1">
      <c r="A42" s="29"/>
      <c r="B42" s="37">
        <v>0.1</v>
      </c>
      <c r="C42" s="33">
        <f>B41*B42</f>
        <v>5.2</v>
      </c>
      <c r="D42" s="117"/>
    </row>
    <row r="43" spans="1:4" ht="26.25" customHeight="1">
      <c r="A43" s="5" t="s">
        <v>27</v>
      </c>
      <c r="B43" s="6">
        <v>52</v>
      </c>
      <c r="C43" s="35"/>
      <c r="D43" s="118"/>
    </row>
    <row r="44" spans="1:4" ht="12.75">
      <c r="A44" s="2" t="s">
        <v>37</v>
      </c>
      <c r="B44" s="3" t="s">
        <v>4</v>
      </c>
      <c r="C44" s="3" t="s">
        <v>5</v>
      </c>
      <c r="D44" s="4" t="s">
        <v>31</v>
      </c>
    </row>
    <row r="45" spans="1:4" ht="53.25" customHeight="1">
      <c r="A45" s="5" t="s">
        <v>26</v>
      </c>
      <c r="B45" s="6">
        <v>60</v>
      </c>
      <c r="C45" s="84" t="str">
        <f>IF(AND(B45&gt;=B46-C47),"MET PM",IF(AND(B45&lt;=(B46-C47)),"PM NOT MET"))</f>
        <v>MET PM</v>
      </c>
      <c r="D45" s="116"/>
    </row>
    <row r="46" spans="1:4" ht="26.25" customHeight="1">
      <c r="A46" s="29" t="s">
        <v>42</v>
      </c>
      <c r="B46" s="6">
        <f>B48</f>
        <v>52</v>
      </c>
      <c r="C46" s="85"/>
      <c r="D46" s="117"/>
    </row>
    <row r="47" spans="1:4" ht="26.25" customHeight="1" hidden="1">
      <c r="A47" s="29"/>
      <c r="B47" s="37">
        <v>0.1</v>
      </c>
      <c r="C47" s="33">
        <f>B46*B47</f>
        <v>5.2</v>
      </c>
      <c r="D47" s="117"/>
    </row>
    <row r="48" spans="1:4" ht="26.25" customHeight="1">
      <c r="A48" s="5" t="s">
        <v>27</v>
      </c>
      <c r="B48" s="6">
        <v>52</v>
      </c>
      <c r="C48" s="35"/>
      <c r="D48" s="118"/>
    </row>
    <row r="49" spans="1:4" ht="6.75" customHeight="1">
      <c r="A49" s="44"/>
      <c r="B49" s="21"/>
      <c r="C49" s="22"/>
      <c r="D49" s="23"/>
    </row>
    <row r="50" spans="1:4" ht="12.75">
      <c r="A50" s="86" t="s">
        <v>34</v>
      </c>
      <c r="B50" s="87"/>
      <c r="C50" s="87"/>
      <c r="D50" s="88"/>
    </row>
    <row r="51" spans="1:4" ht="12.75">
      <c r="A51" s="2" t="s">
        <v>25</v>
      </c>
      <c r="B51" s="3" t="s">
        <v>4</v>
      </c>
      <c r="C51" s="3" t="s">
        <v>5</v>
      </c>
      <c r="D51" s="4" t="s">
        <v>31</v>
      </c>
    </row>
    <row r="52" spans="1:4" ht="53.25" customHeight="1">
      <c r="A52" s="5" t="s">
        <v>26</v>
      </c>
      <c r="B52" s="6">
        <v>39000</v>
      </c>
      <c r="C52" s="84" t="str">
        <f>IF(AND(B52&gt;=B53-C54),"MET PM",IF(AND(B52&lt;=(B53-C54)),"PM NOT MET"))</f>
        <v>MET PM</v>
      </c>
      <c r="D52" s="89"/>
    </row>
    <row r="53" spans="1:4" ht="26.25" customHeight="1">
      <c r="A53" s="29" t="s">
        <v>42</v>
      </c>
      <c r="B53" s="6">
        <f>B55</f>
        <v>39000</v>
      </c>
      <c r="C53" s="85"/>
      <c r="D53" s="89"/>
    </row>
    <row r="54" spans="1:4" ht="26.25" customHeight="1" hidden="1">
      <c r="A54" s="29"/>
      <c r="B54" s="37">
        <v>0.1</v>
      </c>
      <c r="C54" s="33">
        <f>B53*B54</f>
        <v>3900</v>
      </c>
      <c r="D54" s="89"/>
    </row>
    <row r="55" spans="1:4" ht="26.25" customHeight="1">
      <c r="A55" s="5" t="s">
        <v>27</v>
      </c>
      <c r="B55" s="6">
        <v>39000</v>
      </c>
      <c r="C55" s="34"/>
      <c r="D55" s="90"/>
    </row>
    <row r="56" spans="1:4" ht="12.75">
      <c r="A56" s="2" t="s">
        <v>44</v>
      </c>
      <c r="B56" s="3" t="s">
        <v>4</v>
      </c>
      <c r="C56" s="3" t="s">
        <v>5</v>
      </c>
      <c r="D56" s="4" t="s">
        <v>31</v>
      </c>
    </row>
    <row r="57" spans="1:4" ht="53.25" customHeight="1">
      <c r="A57" s="5" t="s">
        <v>26</v>
      </c>
      <c r="B57" s="6">
        <v>39000</v>
      </c>
      <c r="C57" s="84" t="str">
        <f>IF(AND(B57&gt;=B58-C59),"MET PM",IF(AND(B57&lt;=(B58-C59)),"PM NOT MET"))</f>
        <v>MET PM</v>
      </c>
      <c r="D57" s="89"/>
    </row>
    <row r="58" spans="1:4" ht="26.25" customHeight="1">
      <c r="A58" s="29" t="s">
        <v>42</v>
      </c>
      <c r="B58" s="6">
        <f>B60</f>
        <v>39000</v>
      </c>
      <c r="C58" s="85"/>
      <c r="D58" s="89"/>
    </row>
    <row r="59" spans="1:4" ht="26.25" customHeight="1" hidden="1">
      <c r="A59" s="29"/>
      <c r="B59" s="37">
        <v>0.1</v>
      </c>
      <c r="C59" s="33">
        <f>B58*B59</f>
        <v>3900</v>
      </c>
      <c r="D59" s="89"/>
    </row>
    <row r="60" spans="1:4" ht="26.25" customHeight="1">
      <c r="A60" s="5" t="s">
        <v>27</v>
      </c>
      <c r="B60" s="6">
        <v>39000</v>
      </c>
      <c r="C60" s="34"/>
      <c r="D60" s="90"/>
    </row>
    <row r="61" spans="1:4" ht="12.75">
      <c r="A61" s="2" t="s">
        <v>29</v>
      </c>
      <c r="B61" s="3" t="s">
        <v>4</v>
      </c>
      <c r="C61" s="3" t="s">
        <v>5</v>
      </c>
      <c r="D61" s="4" t="s">
        <v>31</v>
      </c>
    </row>
    <row r="62" spans="1:4" ht="53.25" customHeight="1">
      <c r="A62" s="5" t="s">
        <v>26</v>
      </c>
      <c r="B62" s="6">
        <v>48000</v>
      </c>
      <c r="C62" s="84" t="str">
        <f>IF(AND(B62&gt;=B63-C64),"MET PM",IF(AND(B62&lt;=(B63-C64)),"PM NOT MET"))</f>
        <v>MET PM</v>
      </c>
      <c r="D62" s="89"/>
    </row>
    <row r="63" spans="1:4" ht="26.25" customHeight="1">
      <c r="A63" s="29" t="s">
        <v>42</v>
      </c>
      <c r="B63" s="6">
        <f>B65</f>
        <v>39000</v>
      </c>
      <c r="C63" s="85"/>
      <c r="D63" s="89"/>
    </row>
    <row r="64" spans="1:4" ht="26.25" customHeight="1" hidden="1">
      <c r="A64" s="29"/>
      <c r="B64" s="37">
        <v>0.1</v>
      </c>
      <c r="C64" s="33">
        <f>B63*B64</f>
        <v>3900</v>
      </c>
      <c r="D64" s="89"/>
    </row>
    <row r="65" spans="1:4" ht="26.25" customHeight="1">
      <c r="A65" s="5" t="s">
        <v>27</v>
      </c>
      <c r="B65" s="6">
        <v>39000</v>
      </c>
      <c r="C65" s="36"/>
      <c r="D65" s="90"/>
    </row>
    <row r="66" spans="1:4" ht="12.75">
      <c r="A66" s="2" t="s">
        <v>37</v>
      </c>
      <c r="B66" s="3" t="s">
        <v>4</v>
      </c>
      <c r="C66" s="3" t="s">
        <v>5</v>
      </c>
      <c r="D66" s="4" t="s">
        <v>31</v>
      </c>
    </row>
    <row r="67" spans="1:4" ht="53.25" customHeight="1">
      <c r="A67" s="5" t="s">
        <v>26</v>
      </c>
      <c r="B67" s="6">
        <v>39075</v>
      </c>
      <c r="C67" s="84" t="str">
        <f>IF(AND(B67&gt;=B68-C69),"MET PM",IF(AND(B67&lt;=(B68-C69)),"PM NOT MET"))</f>
        <v>MET PM</v>
      </c>
      <c r="D67" s="89"/>
    </row>
    <row r="68" spans="1:4" ht="26.25" customHeight="1">
      <c r="A68" s="29" t="s">
        <v>42</v>
      </c>
      <c r="B68" s="6">
        <f>B70</f>
        <v>39000</v>
      </c>
      <c r="C68" s="85"/>
      <c r="D68" s="89"/>
    </row>
    <row r="69" spans="1:4" ht="26.25" customHeight="1" hidden="1">
      <c r="A69" s="29"/>
      <c r="B69" s="37">
        <v>0.1</v>
      </c>
      <c r="C69" s="33">
        <f>B68*B69</f>
        <v>3900</v>
      </c>
      <c r="D69" s="89"/>
    </row>
    <row r="70" spans="1:4" ht="26.25" customHeight="1">
      <c r="A70" s="5" t="s">
        <v>27</v>
      </c>
      <c r="B70" s="6">
        <v>39000</v>
      </c>
      <c r="C70" s="34"/>
      <c r="D70" s="90"/>
    </row>
    <row r="71" spans="1:4" ht="7.5" customHeight="1">
      <c r="A71" s="45"/>
      <c r="B71" s="46"/>
      <c r="C71" s="47"/>
      <c r="D71" s="48"/>
    </row>
    <row r="72" spans="1:4" ht="12.75">
      <c r="A72" s="86" t="s">
        <v>35</v>
      </c>
      <c r="B72" s="87"/>
      <c r="C72" s="87"/>
      <c r="D72" s="88"/>
    </row>
    <row r="73" spans="1:4" ht="12.75">
      <c r="A73" s="11" t="s">
        <v>25</v>
      </c>
      <c r="B73" s="3" t="s">
        <v>4</v>
      </c>
      <c r="C73" s="3" t="s">
        <v>5</v>
      </c>
      <c r="D73" s="4" t="s">
        <v>31</v>
      </c>
    </row>
    <row r="74" spans="1:4" ht="53.25" customHeight="1">
      <c r="A74" s="8" t="s">
        <v>26</v>
      </c>
      <c r="B74" s="6">
        <v>62</v>
      </c>
      <c r="C74" s="84" t="str">
        <f>IF(AND(B74&gt;=B75-C76),"MET PM",IF(AND(B74&lt;=(B75-C76)),"PM NOT MET"))</f>
        <v>MET PM</v>
      </c>
      <c r="D74" s="89"/>
    </row>
    <row r="75" spans="1:4" ht="26.25" customHeight="1">
      <c r="A75" s="29" t="s">
        <v>42</v>
      </c>
      <c r="B75" s="6">
        <f>B77</f>
        <v>61</v>
      </c>
      <c r="C75" s="85"/>
      <c r="D75" s="89"/>
    </row>
    <row r="76" spans="1:4" ht="26.25" customHeight="1" hidden="1">
      <c r="A76" s="29"/>
      <c r="B76" s="37">
        <v>0.1</v>
      </c>
      <c r="C76" s="33">
        <f>B75*B76</f>
        <v>6.1000000000000005</v>
      </c>
      <c r="D76" s="89"/>
    </row>
    <row r="77" spans="1:4" ht="26.25" customHeight="1">
      <c r="A77" s="8" t="s">
        <v>27</v>
      </c>
      <c r="B77" s="6">
        <v>61</v>
      </c>
      <c r="C77" s="34"/>
      <c r="D77" s="90"/>
    </row>
    <row r="78" spans="1:4" ht="12.75">
      <c r="A78" s="2" t="s">
        <v>44</v>
      </c>
      <c r="B78" s="3" t="s">
        <v>4</v>
      </c>
      <c r="C78" s="3" t="s">
        <v>5</v>
      </c>
      <c r="D78" s="4" t="s">
        <v>31</v>
      </c>
    </row>
    <row r="79" spans="1:4" ht="53.25" customHeight="1">
      <c r="A79" s="5" t="s">
        <v>26</v>
      </c>
      <c r="B79" s="6">
        <v>62</v>
      </c>
      <c r="C79" s="84" t="str">
        <f>IF(AND(B79&gt;=B80-C81),"MET PM",IF(AND(B79&lt;=(B80-C81)),"PM NOT MET"))</f>
        <v>MET PM</v>
      </c>
      <c r="D79" s="89"/>
    </row>
    <row r="80" spans="1:4" ht="26.25" customHeight="1">
      <c r="A80" s="29" t="s">
        <v>42</v>
      </c>
      <c r="B80" s="6">
        <f>B82</f>
        <v>61</v>
      </c>
      <c r="C80" s="85"/>
      <c r="D80" s="89"/>
    </row>
    <row r="81" spans="1:4" ht="26.25" customHeight="1" hidden="1">
      <c r="A81" s="29"/>
      <c r="B81" s="37">
        <v>0.1</v>
      </c>
      <c r="C81" s="33">
        <f>B80*B81</f>
        <v>6.1000000000000005</v>
      </c>
      <c r="D81" s="89"/>
    </row>
    <row r="82" spans="1:4" ht="26.25" customHeight="1">
      <c r="A82" s="5" t="s">
        <v>27</v>
      </c>
      <c r="B82" s="6">
        <v>61</v>
      </c>
      <c r="C82" s="34"/>
      <c r="D82" s="90"/>
    </row>
    <row r="83" spans="1:4" ht="12.75">
      <c r="A83" s="2" t="s">
        <v>29</v>
      </c>
      <c r="B83" s="3" t="s">
        <v>4</v>
      </c>
      <c r="C83" s="3" t="s">
        <v>5</v>
      </c>
      <c r="D83" s="4" t="s">
        <v>31</v>
      </c>
    </row>
    <row r="84" spans="1:4" ht="53.25" customHeight="1">
      <c r="A84" s="5" t="s">
        <v>26</v>
      </c>
      <c r="B84" s="6">
        <v>62</v>
      </c>
      <c r="C84" s="84" t="str">
        <f>IF(AND(B84&gt;=B85-C86),"MET PM",IF(AND(B84&lt;=(B85-C86)),"PM NOT MET"))</f>
        <v>MET PM</v>
      </c>
      <c r="D84" s="89"/>
    </row>
    <row r="85" spans="1:4" ht="26.25" customHeight="1">
      <c r="A85" s="29" t="s">
        <v>42</v>
      </c>
      <c r="B85" s="6">
        <f>B87</f>
        <v>61</v>
      </c>
      <c r="C85" s="85"/>
      <c r="D85" s="89"/>
    </row>
    <row r="86" spans="1:4" ht="26.25" customHeight="1" hidden="1">
      <c r="A86" s="29"/>
      <c r="B86" s="37">
        <v>0.1</v>
      </c>
      <c r="C86" s="33">
        <f>B85*B86</f>
        <v>6.1000000000000005</v>
      </c>
      <c r="D86" s="89"/>
    </row>
    <row r="87" spans="1:4" ht="26.25" customHeight="1">
      <c r="A87" s="5" t="s">
        <v>27</v>
      </c>
      <c r="B87" s="6">
        <v>61</v>
      </c>
      <c r="C87" s="34"/>
      <c r="D87" s="90"/>
    </row>
    <row r="88" spans="1:4" ht="12.75">
      <c r="A88" s="2" t="s">
        <v>37</v>
      </c>
      <c r="B88" s="3" t="s">
        <v>4</v>
      </c>
      <c r="C88" s="3" t="s">
        <v>5</v>
      </c>
      <c r="D88" s="4" t="s">
        <v>31</v>
      </c>
    </row>
    <row r="89" spans="1:4" ht="53.25" customHeight="1">
      <c r="A89" s="5" t="s">
        <v>26</v>
      </c>
      <c r="B89" s="6">
        <v>62</v>
      </c>
      <c r="C89" s="84" t="str">
        <f>IF(AND(B89&gt;=B90-C91),"MET PM",IF(AND(B89&lt;=(B90-C91)),"PM NOT MET"))</f>
        <v>MET PM</v>
      </c>
      <c r="D89" s="89"/>
    </row>
    <row r="90" spans="1:4" ht="26.25" customHeight="1">
      <c r="A90" s="29" t="s">
        <v>42</v>
      </c>
      <c r="B90" s="6">
        <f>B92</f>
        <v>61</v>
      </c>
      <c r="C90" s="85"/>
      <c r="D90" s="89"/>
    </row>
    <row r="91" spans="1:4" ht="26.25" customHeight="1" hidden="1">
      <c r="A91" s="29"/>
      <c r="B91" s="37">
        <v>0.1</v>
      </c>
      <c r="C91" s="33">
        <f>B90*B91</f>
        <v>6.1000000000000005</v>
      </c>
      <c r="D91" s="89"/>
    </row>
    <row r="92" spans="1:4" ht="26.25" customHeight="1">
      <c r="A92" s="5" t="s">
        <v>27</v>
      </c>
      <c r="B92" s="6">
        <v>61</v>
      </c>
      <c r="C92" s="34"/>
      <c r="D92" s="90"/>
    </row>
    <row r="93" spans="1:4" ht="5.25" customHeight="1">
      <c r="A93" s="9"/>
      <c r="B93" s="21"/>
      <c r="C93" s="22"/>
      <c r="D93" s="23"/>
    </row>
    <row r="94" spans="1:4" ht="12.75">
      <c r="A94" s="99" t="s">
        <v>66</v>
      </c>
      <c r="B94" s="99"/>
      <c r="C94" s="99"/>
      <c r="D94" s="99"/>
    </row>
    <row r="95" ht="6" customHeight="1">
      <c r="A95" s="12"/>
    </row>
    <row r="96" spans="1:4" ht="12.75">
      <c r="A96" s="104" t="s">
        <v>28</v>
      </c>
      <c r="B96" s="105"/>
      <c r="C96" s="105"/>
      <c r="D96" s="81"/>
    </row>
    <row r="97" spans="1:4" ht="12.75">
      <c r="A97" s="11" t="s">
        <v>25</v>
      </c>
      <c r="B97" s="3" t="s">
        <v>4</v>
      </c>
      <c r="C97" s="3" t="s">
        <v>5</v>
      </c>
      <c r="D97" s="4" t="s">
        <v>31</v>
      </c>
    </row>
    <row r="98" spans="1:4" ht="53.25" customHeight="1">
      <c r="A98" s="13" t="s">
        <v>26</v>
      </c>
      <c r="B98" s="6">
        <v>55</v>
      </c>
      <c r="C98" s="84" t="str">
        <f>IF(AND(B98&gt;=B99-C100),"MET PM",IF(AND(B98&lt;=(B99-C100)),"PM NOT MET"))</f>
        <v>MET PM</v>
      </c>
      <c r="D98" s="89"/>
    </row>
    <row r="99" spans="1:4" ht="26.25" customHeight="1">
      <c r="A99" s="29" t="s">
        <v>42</v>
      </c>
      <c r="B99" s="6">
        <f>B101</f>
        <v>45</v>
      </c>
      <c r="C99" s="85"/>
      <c r="D99" s="89"/>
    </row>
    <row r="100" spans="1:4" ht="26.25" customHeight="1" hidden="1">
      <c r="A100" s="29"/>
      <c r="B100" s="37">
        <v>0.1</v>
      </c>
      <c r="C100" s="33">
        <f>B99*B100</f>
        <v>4.5</v>
      </c>
      <c r="D100" s="89"/>
    </row>
    <row r="101" spans="1:4" ht="26.25" customHeight="1">
      <c r="A101" s="13" t="s">
        <v>27</v>
      </c>
      <c r="B101" s="6">
        <v>45</v>
      </c>
      <c r="C101" s="36"/>
      <c r="D101" s="90"/>
    </row>
    <row r="102" spans="1:4" ht="12.75">
      <c r="A102" s="104" t="s">
        <v>45</v>
      </c>
      <c r="B102" s="105"/>
      <c r="C102" s="105"/>
      <c r="D102" s="81"/>
    </row>
    <row r="103" spans="1:4" ht="12.75">
      <c r="A103" s="11" t="s">
        <v>46</v>
      </c>
      <c r="B103" s="3" t="s">
        <v>4</v>
      </c>
      <c r="C103" s="3" t="s">
        <v>5</v>
      </c>
      <c r="D103" s="4" t="s">
        <v>31</v>
      </c>
    </row>
    <row r="104" spans="1:4" ht="53.25" customHeight="1">
      <c r="A104" s="13" t="s">
        <v>26</v>
      </c>
      <c r="B104" s="6">
        <v>33</v>
      </c>
      <c r="C104" s="84" t="str">
        <f>IF(AND(B104&gt;=B105-C106),"MET PM",IF(AND(B104&lt;=(B105-C106)),"PM NOT MET"))</f>
        <v>PM NOT MET</v>
      </c>
      <c r="D104" s="89"/>
    </row>
    <row r="105" spans="1:4" ht="26.25" customHeight="1">
      <c r="A105" s="29" t="s">
        <v>42</v>
      </c>
      <c r="B105" s="6">
        <f>B107</f>
        <v>65</v>
      </c>
      <c r="C105" s="85"/>
      <c r="D105" s="89"/>
    </row>
    <row r="106" spans="1:4" ht="26.25" customHeight="1" hidden="1">
      <c r="A106" s="29"/>
      <c r="B106" s="37">
        <v>0.1</v>
      </c>
      <c r="C106" s="33">
        <f>B106*B105</f>
        <v>6.5</v>
      </c>
      <c r="D106" s="89"/>
    </row>
    <row r="107" spans="1:4" ht="26.25" customHeight="1">
      <c r="A107" s="13" t="s">
        <v>27</v>
      </c>
      <c r="B107" s="6">
        <v>65</v>
      </c>
      <c r="C107" s="34"/>
      <c r="D107" s="90"/>
    </row>
    <row r="108" spans="1:4" ht="12.75">
      <c r="A108" s="104" t="s">
        <v>40</v>
      </c>
      <c r="B108" s="105"/>
      <c r="C108" s="105"/>
      <c r="D108" s="81"/>
    </row>
    <row r="109" spans="1:4" ht="12.75">
      <c r="A109" s="11" t="s">
        <v>47</v>
      </c>
      <c r="B109" s="3" t="s">
        <v>4</v>
      </c>
      <c r="C109" s="3" t="s">
        <v>5</v>
      </c>
      <c r="D109" s="4" t="s">
        <v>31</v>
      </c>
    </row>
    <row r="110" spans="1:4" ht="53.25" customHeight="1">
      <c r="A110" s="13" t="s">
        <v>26</v>
      </c>
      <c r="B110" s="6">
        <v>11</v>
      </c>
      <c r="C110" s="84" t="str">
        <f>IF(AND(B110&gt;=B111-C112),"MET PM",IF(AND(B110&lt;=(B111-C112)),"PM NOT MET"))</f>
        <v>MET PM</v>
      </c>
      <c r="D110" s="89"/>
    </row>
    <row r="111" spans="1:4" ht="26.25" customHeight="1">
      <c r="A111" s="29" t="s">
        <v>42</v>
      </c>
      <c r="B111" s="6">
        <f>B113</f>
        <v>10</v>
      </c>
      <c r="C111" s="85"/>
      <c r="D111" s="89"/>
    </row>
    <row r="112" spans="1:4" ht="26.25" customHeight="1" hidden="1">
      <c r="A112" s="29"/>
      <c r="B112" s="37">
        <v>0.1</v>
      </c>
      <c r="C112" s="33">
        <f>B111*B112</f>
        <v>1</v>
      </c>
      <c r="D112" s="89"/>
    </row>
    <row r="113" spans="1:4" ht="26.25" customHeight="1">
      <c r="A113" s="13" t="s">
        <v>27</v>
      </c>
      <c r="B113" s="6">
        <v>10</v>
      </c>
      <c r="C113" s="36"/>
      <c r="D113" s="90"/>
    </row>
    <row r="114" spans="1:4" ht="12.75">
      <c r="A114" s="104" t="s">
        <v>48</v>
      </c>
      <c r="B114" s="105"/>
      <c r="C114" s="105"/>
      <c r="D114" s="81"/>
    </row>
    <row r="115" spans="1:4" ht="12.75">
      <c r="A115" s="11" t="s">
        <v>29</v>
      </c>
      <c r="B115" s="3" t="s">
        <v>4</v>
      </c>
      <c r="C115" s="3" t="s">
        <v>5</v>
      </c>
      <c r="D115" s="4" t="s">
        <v>31</v>
      </c>
    </row>
    <row r="116" spans="1:4" ht="53.25" customHeight="1">
      <c r="A116" s="13" t="s">
        <v>26</v>
      </c>
      <c r="B116" s="6">
        <v>9</v>
      </c>
      <c r="C116" s="84" t="str">
        <f>IF(AND(B116&gt;=B117-C118),"MET PM",IF(AND(B116&lt;=(B117-C118)),"PM NOT MET"))</f>
        <v>MET PM</v>
      </c>
      <c r="D116" s="116"/>
    </row>
    <row r="117" spans="1:4" ht="26.25" customHeight="1">
      <c r="A117" s="29" t="s">
        <v>42</v>
      </c>
      <c r="B117" s="6">
        <f>B119</f>
        <v>6</v>
      </c>
      <c r="C117" s="85"/>
      <c r="D117" s="117"/>
    </row>
    <row r="118" spans="1:4" ht="26.25" customHeight="1" hidden="1">
      <c r="A118" s="29"/>
      <c r="B118" s="37">
        <v>0.1</v>
      </c>
      <c r="C118" s="33">
        <f>B117*B118</f>
        <v>0.6000000000000001</v>
      </c>
      <c r="D118" s="117"/>
    </row>
    <row r="119" spans="1:4" ht="26.25" customHeight="1">
      <c r="A119" s="13" t="s">
        <v>27</v>
      </c>
      <c r="B119" s="6">
        <v>6</v>
      </c>
      <c r="C119" s="35"/>
      <c r="D119" s="118"/>
    </row>
    <row r="120" spans="1:4" ht="12.75">
      <c r="A120" s="104" t="s">
        <v>49</v>
      </c>
      <c r="B120" s="105"/>
      <c r="C120" s="105"/>
      <c r="D120" s="81"/>
    </row>
    <row r="121" spans="1:4" ht="12.75">
      <c r="A121" s="11" t="s">
        <v>50</v>
      </c>
      <c r="B121" s="3" t="s">
        <v>4</v>
      </c>
      <c r="C121" s="3" t="s">
        <v>5</v>
      </c>
      <c r="D121" s="4" t="s">
        <v>31</v>
      </c>
    </row>
    <row r="122" spans="1:4" ht="53.25" customHeight="1">
      <c r="A122" s="13" t="s">
        <v>26</v>
      </c>
      <c r="B122" s="6">
        <v>42</v>
      </c>
      <c r="C122" s="84" t="str">
        <f>IF(AND(B122&gt;=B123-C124),"MET PM",IF(AND(B122&lt;=(B123-C124)),"PM NOT MET"))</f>
        <v>PM NOT MET</v>
      </c>
      <c r="D122" s="116"/>
    </row>
    <row r="123" spans="1:4" ht="26.25" customHeight="1">
      <c r="A123" s="29" t="s">
        <v>42</v>
      </c>
      <c r="B123" s="6">
        <f>B125</f>
        <v>71</v>
      </c>
      <c r="C123" s="85"/>
      <c r="D123" s="117"/>
    </row>
    <row r="124" spans="1:4" ht="26.25" customHeight="1" hidden="1">
      <c r="A124" s="29"/>
      <c r="B124" s="37">
        <v>0.1</v>
      </c>
      <c r="C124" s="33">
        <f>B123*B124</f>
        <v>7.1000000000000005</v>
      </c>
      <c r="D124" s="117"/>
    </row>
    <row r="125" spans="1:4" ht="26.25" customHeight="1">
      <c r="A125" s="13" t="s">
        <v>27</v>
      </c>
      <c r="B125" s="6">
        <v>71</v>
      </c>
      <c r="C125" s="35"/>
      <c r="D125" s="118"/>
    </row>
    <row r="126" ht="10.5" customHeight="1">
      <c r="A126" s="12"/>
    </row>
    <row r="127" spans="1:4" ht="12.75">
      <c r="A127" s="99" t="s">
        <v>68</v>
      </c>
      <c r="B127" s="99"/>
      <c r="C127" s="99"/>
      <c r="D127" s="99"/>
    </row>
    <row r="128" ht="8.25" customHeight="1">
      <c r="A128" s="12"/>
    </row>
    <row r="129" spans="1:4" ht="40.5" customHeight="1">
      <c r="A129" s="98" t="s">
        <v>65</v>
      </c>
      <c r="B129" s="98"/>
      <c r="C129" s="98"/>
      <c r="D129" s="98"/>
    </row>
  </sheetData>
  <sheetProtection/>
  <protectedRanges>
    <protectedRange sqref="D30 D110 D35 D62 D98" name="Range1_1"/>
    <protectedRange sqref="D116" name="Range1_1_1"/>
    <protectedRange sqref="D40" name="Range1_3"/>
    <protectedRange sqref="D45" name="Range1_4"/>
    <protectedRange sqref="D8" name="Range1_1_2"/>
    <protectedRange sqref="D13" name="Range1_1_3"/>
    <protectedRange sqref="D18" name="Range1_1_4"/>
    <protectedRange sqref="D23" name="Range1_1_5"/>
    <protectedRange sqref="D52" name="Range1_1_6"/>
    <protectedRange sqref="D57" name="Range1_1_7"/>
    <protectedRange sqref="D67" name="Range1_1_8"/>
    <protectedRange sqref="D74" name="Range1_1_9"/>
    <protectedRange sqref="D79" name="Range1_1_10"/>
    <protectedRange sqref="D84" name="Range1_1_11"/>
    <protectedRange sqref="D89" name="Range1_1_12"/>
    <protectedRange sqref="D104" name="Range1_1_13"/>
    <protectedRange sqref="D122" name="Range1_2_1"/>
  </protectedRanges>
  <mergeCells count="59">
    <mergeCell ref="A127:D127"/>
    <mergeCell ref="A129:D129"/>
    <mergeCell ref="C116:C117"/>
    <mergeCell ref="D116:D119"/>
    <mergeCell ref="A120:D120"/>
    <mergeCell ref="C122:C123"/>
    <mergeCell ref="D122:D125"/>
    <mergeCell ref="D110:D113"/>
    <mergeCell ref="A114:D114"/>
    <mergeCell ref="D98:D101"/>
    <mergeCell ref="A102:D102"/>
    <mergeCell ref="D104:D107"/>
    <mergeCell ref="C104:C105"/>
    <mergeCell ref="A108:D108"/>
    <mergeCell ref="C98:C99"/>
    <mergeCell ref="C110:C111"/>
    <mergeCell ref="D89:D92"/>
    <mergeCell ref="A94:D94"/>
    <mergeCell ref="A96:D96"/>
    <mergeCell ref="C89:C90"/>
    <mergeCell ref="C74:C75"/>
    <mergeCell ref="D79:D82"/>
    <mergeCell ref="D84:D87"/>
    <mergeCell ref="C79:C80"/>
    <mergeCell ref="C84:C85"/>
    <mergeCell ref="D62:D65"/>
    <mergeCell ref="C57:C58"/>
    <mergeCell ref="D67:D70"/>
    <mergeCell ref="C62:C63"/>
    <mergeCell ref="C67:C68"/>
    <mergeCell ref="D45:D48"/>
    <mergeCell ref="A50:D50"/>
    <mergeCell ref="D52:D55"/>
    <mergeCell ref="D57:D60"/>
    <mergeCell ref="D8:D11"/>
    <mergeCell ref="D13:D16"/>
    <mergeCell ref="D18:D21"/>
    <mergeCell ref="D35:D38"/>
    <mergeCell ref="A28:D28"/>
    <mergeCell ref="D23:D26"/>
    <mergeCell ref="C30:C31"/>
    <mergeCell ref="D30:D31"/>
    <mergeCell ref="C13:C14"/>
    <mergeCell ref="A6:D6"/>
    <mergeCell ref="A1:D1"/>
    <mergeCell ref="A2:D2"/>
    <mergeCell ref="A3:C3"/>
    <mergeCell ref="A4:C4"/>
    <mergeCell ref="D3:D4"/>
    <mergeCell ref="A72:D72"/>
    <mergeCell ref="D74:D77"/>
    <mergeCell ref="C8:C9"/>
    <mergeCell ref="C18:C19"/>
    <mergeCell ref="C23:C24"/>
    <mergeCell ref="C52:C53"/>
    <mergeCell ref="C40:C41"/>
    <mergeCell ref="C35:C36"/>
    <mergeCell ref="C45:C46"/>
    <mergeCell ref="D40:D43"/>
  </mergeCells>
  <conditionalFormatting sqref="C8:C9 C13:C14 C18:C19 C23:C24 C30:C31 C35:C36 C40:C41 C45:C46 C52:C53 C57:C58 C62:C63 C67:C68 C74:C75 C79:C80 C84:C85 C89:C90 C98:C99 C104:C105 C110:C111 C116:C117 C122:C123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E105"/>
  <sheetViews>
    <sheetView view="pageBreakPreview" zoomScaleNormal="115" zoomScaleSheetLayoutView="100" workbookViewId="0" topLeftCell="A78">
      <selection activeCell="D86" sqref="D86:D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21</v>
      </c>
      <c r="B2" s="93"/>
      <c r="C2" s="93"/>
      <c r="D2" s="94"/>
    </row>
    <row r="3" spans="1:4" ht="60" customHeight="1">
      <c r="A3" s="95" t="s">
        <v>9</v>
      </c>
      <c r="B3" s="96"/>
      <c r="C3" s="97"/>
      <c r="D3" s="109" t="s">
        <v>61</v>
      </c>
    </row>
    <row r="4" spans="1:4" ht="84.75" customHeight="1">
      <c r="A4" s="95" t="s">
        <v>3</v>
      </c>
      <c r="B4" s="96"/>
      <c r="C4" s="97"/>
      <c r="D4" s="110"/>
    </row>
    <row r="5" ht="6.75" customHeight="1"/>
    <row r="6" spans="1:4" ht="12.75">
      <c r="A6" s="86" t="s">
        <v>32</v>
      </c>
      <c r="B6" s="87"/>
      <c r="C6" s="87"/>
      <c r="D6" s="88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139</v>
      </c>
      <c r="C8" s="84" t="str">
        <f>IF(AND(B8&gt;=B9-C10),"MET PM",IF(AND(B8&lt;=(B9-C10)),"PM NOT MET"))</f>
        <v>PM NOT MET</v>
      </c>
      <c r="D8" s="89"/>
    </row>
    <row r="9" spans="1:4" ht="26.25" customHeight="1">
      <c r="A9" s="29" t="s">
        <v>42</v>
      </c>
      <c r="B9" s="6">
        <f>B11</f>
        <v>350</v>
      </c>
      <c r="C9" s="85"/>
      <c r="D9" s="89"/>
    </row>
    <row r="10" spans="1:4" ht="26.25" customHeight="1" hidden="1">
      <c r="A10" s="29"/>
      <c r="B10" s="37">
        <v>0.1</v>
      </c>
      <c r="C10" s="33">
        <f>B9*B10</f>
        <v>35</v>
      </c>
      <c r="D10" s="89"/>
    </row>
    <row r="11" spans="1:4" ht="26.25" customHeight="1">
      <c r="A11" s="5" t="s">
        <v>27</v>
      </c>
      <c r="B11" s="6">
        <v>350</v>
      </c>
      <c r="C11" s="35"/>
      <c r="D11" s="90"/>
    </row>
    <row r="12" spans="1:4" ht="12.75">
      <c r="A12" s="57" t="s">
        <v>30</v>
      </c>
      <c r="B12" s="26" t="s">
        <v>4</v>
      </c>
      <c r="C12" s="26" t="s">
        <v>5</v>
      </c>
      <c r="D12" s="27" t="s">
        <v>31</v>
      </c>
    </row>
    <row r="13" spans="1:4" ht="53.25" customHeight="1">
      <c r="A13" s="58" t="s">
        <v>26</v>
      </c>
      <c r="B13" s="59">
        <v>80</v>
      </c>
      <c r="C13" s="84" t="str">
        <f>IF(AND(B13&gt;=B14-C15),"MET PM",IF(AND(B13&lt;=(B14-C15)),"PM NOT MET"))</f>
        <v>MET PM</v>
      </c>
      <c r="D13" s="113"/>
    </row>
    <row r="14" spans="1:4" ht="26.25" customHeight="1">
      <c r="A14" s="29" t="s">
        <v>42</v>
      </c>
      <c r="B14" s="6">
        <f>B16</f>
        <v>60</v>
      </c>
      <c r="C14" s="85"/>
      <c r="D14" s="114"/>
    </row>
    <row r="15" spans="1:4" ht="26.25" customHeight="1" hidden="1">
      <c r="A15" s="29"/>
      <c r="B15" s="43">
        <v>0.1</v>
      </c>
      <c r="C15" s="33">
        <f>B14*B15</f>
        <v>6</v>
      </c>
      <c r="D15" s="114"/>
    </row>
    <row r="16" spans="1:4" ht="26.25" customHeight="1">
      <c r="A16" s="5" t="s">
        <v>27</v>
      </c>
      <c r="B16" s="59">
        <v>60</v>
      </c>
      <c r="C16" s="36"/>
      <c r="D16" s="115"/>
    </row>
    <row r="17" spans="1:4" ht="12.75">
      <c r="A17" s="2" t="s">
        <v>36</v>
      </c>
      <c r="B17" s="28" t="s">
        <v>4</v>
      </c>
      <c r="C17" s="26" t="s">
        <v>5</v>
      </c>
      <c r="D17" s="27" t="s">
        <v>31</v>
      </c>
    </row>
    <row r="18" spans="1:4" ht="53.25" customHeight="1">
      <c r="A18" s="5" t="s">
        <v>26</v>
      </c>
      <c r="B18" s="6">
        <v>60</v>
      </c>
      <c r="C18" s="84" t="str">
        <f>IF(AND(B18&gt;=B19-C20),"MET PM",IF(AND(B18&lt;=(B19-C20)),"PM NOT MET"))</f>
        <v>MET PM</v>
      </c>
      <c r="D18" s="113"/>
    </row>
    <row r="19" spans="1:4" ht="26.25" customHeight="1">
      <c r="A19" s="29" t="s">
        <v>42</v>
      </c>
      <c r="B19" s="6">
        <f>B21</f>
        <v>60</v>
      </c>
      <c r="C19" s="85"/>
      <c r="D19" s="114"/>
    </row>
    <row r="20" spans="1:4" ht="26.25" customHeight="1" hidden="1">
      <c r="A20" s="29"/>
      <c r="B20" s="43">
        <v>0.1</v>
      </c>
      <c r="C20" s="33">
        <f>B19*B20</f>
        <v>6</v>
      </c>
      <c r="D20" s="114"/>
    </row>
    <row r="21" spans="1:4" ht="26.25" customHeight="1">
      <c r="A21" s="5" t="s">
        <v>27</v>
      </c>
      <c r="B21" s="6">
        <v>60</v>
      </c>
      <c r="C21" s="36"/>
      <c r="D21" s="115"/>
    </row>
    <row r="22" spans="1:4" ht="12.75">
      <c r="A22" s="60" t="s">
        <v>37</v>
      </c>
      <c r="B22" s="26" t="s">
        <v>4</v>
      </c>
      <c r="C22" s="26" t="s">
        <v>5</v>
      </c>
      <c r="D22" s="27" t="s">
        <v>31</v>
      </c>
    </row>
    <row r="23" spans="1:4" ht="53.25" customHeight="1">
      <c r="A23" s="58" t="s">
        <v>26</v>
      </c>
      <c r="B23" s="59">
        <v>103</v>
      </c>
      <c r="C23" s="84" t="str">
        <f>IF(AND(B23&gt;=B24-C25),"MET PM",IF(AND(B23&lt;=(B24-C25)),"PM NOT MET"))</f>
        <v>PM NOT MET</v>
      </c>
      <c r="D23" s="100"/>
    </row>
    <row r="24" spans="1:4" ht="26.25" customHeight="1">
      <c r="A24" s="29" t="s">
        <v>42</v>
      </c>
      <c r="B24" s="6">
        <f>B26</f>
        <v>750</v>
      </c>
      <c r="C24" s="85"/>
      <c r="D24" s="89"/>
    </row>
    <row r="25" spans="1:4" ht="26.25" customHeight="1" hidden="1">
      <c r="A25" s="29"/>
      <c r="B25" s="37">
        <v>0.1</v>
      </c>
      <c r="C25" s="33">
        <f>B25*B24</f>
        <v>75</v>
      </c>
      <c r="D25" s="89"/>
    </row>
    <row r="26" spans="1:4" ht="26.25" customHeight="1">
      <c r="A26" s="5" t="s">
        <v>27</v>
      </c>
      <c r="B26" s="59">
        <v>750</v>
      </c>
      <c r="C26" s="35"/>
      <c r="D26" s="90"/>
    </row>
    <row r="27" spans="1:4" ht="12.75">
      <c r="A27" s="61"/>
      <c r="B27" s="62"/>
      <c r="C27" s="63"/>
      <c r="D27" s="63"/>
    </row>
    <row r="28" spans="1:4" ht="12.75">
      <c r="A28" s="18" t="s">
        <v>33</v>
      </c>
      <c r="B28" s="19"/>
      <c r="C28" s="19"/>
      <c r="D28" s="20"/>
    </row>
    <row r="29" spans="1:4" ht="12.75">
      <c r="A29" s="2" t="s">
        <v>25</v>
      </c>
      <c r="B29" s="26" t="s">
        <v>4</v>
      </c>
      <c r="C29" s="26" t="s">
        <v>5</v>
      </c>
      <c r="D29" s="27" t="s">
        <v>31</v>
      </c>
    </row>
    <row r="30" spans="1:4" ht="53.25" customHeight="1">
      <c r="A30" s="58" t="s">
        <v>26</v>
      </c>
      <c r="B30" s="59">
        <v>83</v>
      </c>
      <c r="C30" s="84" t="str">
        <f>IF(AND(B30&gt;=B31-C32),"MET PM",IF(AND(B30&lt;=(B31-C32)),"PM NOT MET"))</f>
        <v>MET PM</v>
      </c>
      <c r="D30" s="113"/>
    </row>
    <row r="31" spans="1:4" ht="26.25" customHeight="1">
      <c r="A31" s="29" t="s">
        <v>42</v>
      </c>
      <c r="B31" s="6">
        <f>B33</f>
        <v>40</v>
      </c>
      <c r="C31" s="85"/>
      <c r="D31" s="114"/>
    </row>
    <row r="32" spans="1:4" ht="26.25" customHeight="1" hidden="1">
      <c r="A32" s="29"/>
      <c r="B32" s="43">
        <v>0.1</v>
      </c>
      <c r="C32" s="33">
        <f>B31*B32</f>
        <v>4</v>
      </c>
      <c r="D32" s="114"/>
    </row>
    <row r="33" spans="1:4" ht="26.25" customHeight="1">
      <c r="A33" s="8" t="s">
        <v>27</v>
      </c>
      <c r="B33" s="59">
        <v>40</v>
      </c>
      <c r="C33" s="36"/>
      <c r="D33" s="115"/>
    </row>
    <row r="34" spans="1:4" ht="12.75">
      <c r="A34" s="2" t="s">
        <v>30</v>
      </c>
      <c r="B34" s="28" t="s">
        <v>4</v>
      </c>
      <c r="C34" s="26" t="s">
        <v>5</v>
      </c>
      <c r="D34" s="27" t="s">
        <v>31</v>
      </c>
    </row>
    <row r="35" spans="1:4" ht="53.25" customHeight="1">
      <c r="A35" s="5" t="s">
        <v>26</v>
      </c>
      <c r="B35" s="6">
        <v>25</v>
      </c>
      <c r="C35" s="84" t="str">
        <f>IF(AND(B35&gt;=B36-C37),"MET PM",IF(AND(B35&lt;=(B36-C37)),"PM NOT MET"))</f>
        <v>PM NOT MET</v>
      </c>
      <c r="D35" s="100"/>
    </row>
    <row r="36" spans="1:4" ht="26.25" customHeight="1">
      <c r="A36" s="29" t="s">
        <v>42</v>
      </c>
      <c r="B36" s="6">
        <f>B38</f>
        <v>40</v>
      </c>
      <c r="C36" s="85"/>
      <c r="D36" s="89"/>
    </row>
    <row r="37" spans="1:4" ht="26.25" customHeight="1" hidden="1">
      <c r="A37" s="29"/>
      <c r="B37" s="37">
        <v>0.1</v>
      </c>
      <c r="C37" s="33">
        <f>B37*B36</f>
        <v>4</v>
      </c>
      <c r="D37" s="89"/>
    </row>
    <row r="38" spans="1:4" ht="26.25" customHeight="1">
      <c r="A38" s="5" t="s">
        <v>27</v>
      </c>
      <c r="B38" s="6">
        <v>40</v>
      </c>
      <c r="C38" s="35"/>
      <c r="D38" s="90"/>
    </row>
    <row r="39" spans="1:4" ht="12.75">
      <c r="A39" s="60" t="s">
        <v>36</v>
      </c>
      <c r="B39" s="3" t="s">
        <v>4</v>
      </c>
      <c r="C39" s="3" t="s">
        <v>5</v>
      </c>
      <c r="D39" s="4" t="s">
        <v>31</v>
      </c>
    </row>
    <row r="40" spans="1:4" ht="43.5" customHeight="1">
      <c r="A40" s="5" t="s">
        <v>26</v>
      </c>
      <c r="B40" s="6">
        <v>25</v>
      </c>
      <c r="C40" s="84" t="str">
        <f>IF(AND(B40&gt;=B41-C42),"MET PM",IF(AND(B40&lt;=(B41-C42)),"PM NOT MET"))</f>
        <v>PM NOT MET</v>
      </c>
      <c r="D40" s="100"/>
    </row>
    <row r="41" spans="1:4" ht="26.25" customHeight="1">
      <c r="A41" s="29" t="s">
        <v>42</v>
      </c>
      <c r="B41" s="6">
        <f>B43</f>
        <v>40</v>
      </c>
      <c r="C41" s="85"/>
      <c r="D41" s="89"/>
    </row>
    <row r="42" spans="1:4" ht="26.25" customHeight="1" hidden="1">
      <c r="A42" s="29"/>
      <c r="B42" s="37">
        <v>0.1</v>
      </c>
      <c r="C42" s="33">
        <f>B42*B41</f>
        <v>4</v>
      </c>
      <c r="D42" s="89"/>
    </row>
    <row r="43" spans="1:4" ht="25.5" customHeight="1">
      <c r="A43" s="58" t="s">
        <v>27</v>
      </c>
      <c r="B43" s="59">
        <v>40</v>
      </c>
      <c r="C43" s="35"/>
      <c r="D43" s="90"/>
    </row>
    <row r="44" spans="1:4" ht="12.75">
      <c r="A44" s="2" t="s">
        <v>37</v>
      </c>
      <c r="B44" s="3" t="s">
        <v>4</v>
      </c>
      <c r="C44" s="3" t="s">
        <v>5</v>
      </c>
      <c r="D44" s="4" t="s">
        <v>31</v>
      </c>
    </row>
    <row r="45" spans="1:4" ht="53.25" customHeight="1">
      <c r="A45" s="5" t="s">
        <v>26</v>
      </c>
      <c r="B45" s="6">
        <v>25</v>
      </c>
      <c r="C45" s="84" t="str">
        <f>IF(AND(B45&gt;=B46-C47),"MET PM",IF(AND(B45&lt;=(B46-C47)),"PM NOT MET"))</f>
        <v>PM NOT MET</v>
      </c>
      <c r="D45" s="100"/>
    </row>
    <row r="46" spans="1:4" ht="26.25" customHeight="1">
      <c r="A46" s="29" t="s">
        <v>42</v>
      </c>
      <c r="B46" s="6">
        <f>B48</f>
        <v>40</v>
      </c>
      <c r="C46" s="85"/>
      <c r="D46" s="89"/>
    </row>
    <row r="47" spans="1:4" ht="26.25" customHeight="1" hidden="1">
      <c r="A47" s="29"/>
      <c r="B47" s="37">
        <v>0.1</v>
      </c>
      <c r="C47" s="33">
        <f>B47*B46</f>
        <v>4</v>
      </c>
      <c r="D47" s="89"/>
    </row>
    <row r="48" spans="1:4" ht="26.25" customHeight="1">
      <c r="A48" s="5" t="s">
        <v>27</v>
      </c>
      <c r="B48" s="6">
        <v>40</v>
      </c>
      <c r="C48" s="35"/>
      <c r="D48" s="90"/>
    </row>
    <row r="49" ht="12.75">
      <c r="A49" s="9"/>
    </row>
    <row r="50" spans="1:4" ht="12.75">
      <c r="A50" s="18" t="s">
        <v>34</v>
      </c>
      <c r="B50" s="19"/>
      <c r="C50" s="19"/>
      <c r="D50" s="20"/>
    </row>
    <row r="51" spans="1:4" ht="12.75">
      <c r="A51" s="64" t="s">
        <v>25</v>
      </c>
      <c r="B51" s="26" t="s">
        <v>4</v>
      </c>
      <c r="C51" s="26" t="s">
        <v>5</v>
      </c>
      <c r="D51" s="27" t="s">
        <v>31</v>
      </c>
    </row>
    <row r="52" spans="1:4" ht="53.25" customHeight="1">
      <c r="A52" s="8" t="s">
        <v>26</v>
      </c>
      <c r="B52" s="6">
        <v>117222</v>
      </c>
      <c r="C52" s="84" t="str">
        <f>IF(AND(B52&gt;=B53-C54),"MET PM",IF(AND(B52&lt;=(B53-C54)),"PM NOT MET"))</f>
        <v>MET PM</v>
      </c>
      <c r="D52" s="113"/>
    </row>
    <row r="53" spans="1:4" ht="26.25" customHeight="1">
      <c r="A53" s="29" t="s">
        <v>42</v>
      </c>
      <c r="B53" s="6">
        <f>B55</f>
        <v>100000</v>
      </c>
      <c r="C53" s="85"/>
      <c r="D53" s="114"/>
    </row>
    <row r="54" spans="1:4" ht="26.25" customHeight="1" hidden="1">
      <c r="A54" s="29"/>
      <c r="B54" s="43">
        <v>0.1</v>
      </c>
      <c r="C54" s="33">
        <f>B53*B54</f>
        <v>10000</v>
      </c>
      <c r="D54" s="114"/>
    </row>
    <row r="55" spans="1:4" ht="26.25" customHeight="1">
      <c r="A55" s="8" t="s">
        <v>27</v>
      </c>
      <c r="B55" s="6">
        <v>100000</v>
      </c>
      <c r="C55" s="35"/>
      <c r="D55" s="115"/>
    </row>
    <row r="56" spans="1:4" ht="12.75">
      <c r="A56" s="2" t="s">
        <v>30</v>
      </c>
      <c r="B56" s="26" t="s">
        <v>4</v>
      </c>
      <c r="C56" s="26" t="s">
        <v>5</v>
      </c>
      <c r="D56" s="27" t="s">
        <v>31</v>
      </c>
    </row>
    <row r="57" spans="1:4" ht="53.25" customHeight="1">
      <c r="A57" s="5" t="s">
        <v>26</v>
      </c>
      <c r="B57" s="6">
        <v>101748</v>
      </c>
      <c r="C57" s="84" t="str">
        <f>IF(AND(B57&gt;=B58-C59),"MET PM",IF(AND(B57&lt;=(B58-C59)),"PM NOT MET"))</f>
        <v>MET PM</v>
      </c>
      <c r="D57" s="113"/>
    </row>
    <row r="58" spans="1:4" ht="26.25" customHeight="1">
      <c r="A58" s="29" t="s">
        <v>42</v>
      </c>
      <c r="B58" s="6">
        <f>B60</f>
        <v>100000</v>
      </c>
      <c r="C58" s="85"/>
      <c r="D58" s="114"/>
    </row>
    <row r="59" spans="1:4" ht="26.25" customHeight="1" hidden="1">
      <c r="A59" s="29"/>
      <c r="B59" s="43">
        <v>0.1</v>
      </c>
      <c r="C59" s="33">
        <f>B58*B59</f>
        <v>10000</v>
      </c>
      <c r="D59" s="114"/>
    </row>
    <row r="60" spans="1:4" ht="26.25" customHeight="1">
      <c r="A60" s="5" t="s">
        <v>27</v>
      </c>
      <c r="B60" s="6">
        <v>100000</v>
      </c>
      <c r="C60" s="36"/>
      <c r="D60" s="115"/>
    </row>
    <row r="61" spans="1:4" ht="12.75">
      <c r="A61" s="2" t="s">
        <v>36</v>
      </c>
      <c r="B61" s="26" t="s">
        <v>4</v>
      </c>
      <c r="C61" s="26" t="s">
        <v>5</v>
      </c>
      <c r="D61" s="27" t="s">
        <v>31</v>
      </c>
    </row>
    <row r="62" spans="1:4" ht="53.25" customHeight="1">
      <c r="A62" s="5" t="s">
        <v>26</v>
      </c>
      <c r="B62" s="6">
        <v>10985</v>
      </c>
      <c r="C62" s="84" t="str">
        <f>IF(AND(B62&gt;=B63-C64),"MET PM",IF(AND(B62&lt;=(B63-C64)),"PM NOT MET"))</f>
        <v>PM NOT MET</v>
      </c>
      <c r="D62" s="113"/>
    </row>
    <row r="63" spans="1:4" ht="26.25" customHeight="1">
      <c r="A63" s="29" t="s">
        <v>42</v>
      </c>
      <c r="B63" s="6">
        <f>B65</f>
        <v>75000</v>
      </c>
      <c r="C63" s="85"/>
      <c r="D63" s="114"/>
    </row>
    <row r="64" spans="1:4" ht="26.25" customHeight="1" hidden="1">
      <c r="A64" s="29"/>
      <c r="B64" s="43">
        <v>0.1</v>
      </c>
      <c r="C64" s="33">
        <f>B63*B64</f>
        <v>7500</v>
      </c>
      <c r="D64" s="114"/>
    </row>
    <row r="65" spans="1:4" ht="26.25" customHeight="1">
      <c r="A65" s="5" t="s">
        <v>27</v>
      </c>
      <c r="B65" s="6">
        <v>75000</v>
      </c>
      <c r="C65" s="35"/>
      <c r="D65" s="115"/>
    </row>
    <row r="66" spans="1:4" ht="12.75">
      <c r="A66" s="2" t="s">
        <v>37</v>
      </c>
      <c r="B66" s="26" t="s">
        <v>4</v>
      </c>
      <c r="C66" s="26" t="s">
        <v>5</v>
      </c>
      <c r="D66" s="27" t="s">
        <v>31</v>
      </c>
    </row>
    <row r="67" spans="1:4" ht="53.25" customHeight="1">
      <c r="A67" s="5" t="s">
        <v>26</v>
      </c>
      <c r="B67" s="6">
        <v>11503</v>
      </c>
      <c r="C67" s="84" t="str">
        <f>IF(AND(B67&gt;=B68-C69),"MET PM",IF(AND(B67&lt;=(B68-C69)),"PM NOT MET"))</f>
        <v>PM NOT MET</v>
      </c>
      <c r="D67" s="113"/>
    </row>
    <row r="68" spans="1:4" ht="26.25" customHeight="1">
      <c r="A68" s="29" t="s">
        <v>42</v>
      </c>
      <c r="B68" s="6">
        <f>B70</f>
        <v>100000</v>
      </c>
      <c r="C68" s="85"/>
      <c r="D68" s="114"/>
    </row>
    <row r="69" spans="1:4" ht="26.25" customHeight="1" hidden="1">
      <c r="A69" s="29"/>
      <c r="B69" s="43">
        <v>0.1</v>
      </c>
      <c r="C69" s="33">
        <f>B68*B69</f>
        <v>10000</v>
      </c>
      <c r="D69" s="114"/>
    </row>
    <row r="70" spans="1:4" ht="26.25" customHeight="1">
      <c r="A70" s="5" t="s">
        <v>27</v>
      </c>
      <c r="B70" s="6">
        <v>100000</v>
      </c>
      <c r="C70" s="35"/>
      <c r="D70" s="115"/>
    </row>
    <row r="71" ht="12.75">
      <c r="A71" s="12"/>
    </row>
    <row r="72" spans="1:4" ht="12.75">
      <c r="A72" s="18" t="s">
        <v>35</v>
      </c>
      <c r="B72" s="19"/>
      <c r="C72" s="19"/>
      <c r="D72" s="20"/>
    </row>
    <row r="73" spans="1:4" ht="12.75">
      <c r="A73" s="11" t="s">
        <v>25</v>
      </c>
      <c r="B73" s="26" t="s">
        <v>4</v>
      </c>
      <c r="C73" s="26" t="s">
        <v>5</v>
      </c>
      <c r="D73" s="27" t="s">
        <v>31</v>
      </c>
    </row>
    <row r="74" spans="1:4" ht="53.25" customHeight="1">
      <c r="A74" s="8" t="s">
        <v>26</v>
      </c>
      <c r="B74" s="6">
        <v>247</v>
      </c>
      <c r="C74" s="84" t="str">
        <f>IF(AND(B74&gt;=B75-C76),"MET PM",IF(AND(B74&lt;=(B75-C76)),"PM NOT MET"))</f>
        <v>MET PM</v>
      </c>
      <c r="D74" s="113"/>
    </row>
    <row r="75" spans="1:4" ht="26.25" customHeight="1">
      <c r="A75" s="29" t="s">
        <v>42</v>
      </c>
      <c r="B75" s="6">
        <f>B77</f>
        <v>100</v>
      </c>
      <c r="C75" s="85"/>
      <c r="D75" s="114"/>
    </row>
    <row r="76" spans="1:4" ht="26.25" customHeight="1" hidden="1">
      <c r="A76" s="29"/>
      <c r="B76" s="43">
        <v>0.1</v>
      </c>
      <c r="C76" s="33">
        <f>B75*B76</f>
        <v>10</v>
      </c>
      <c r="D76" s="114"/>
    </row>
    <row r="77" spans="1:4" ht="26.25" customHeight="1">
      <c r="A77" s="8" t="s">
        <v>27</v>
      </c>
      <c r="B77" s="6">
        <v>100</v>
      </c>
      <c r="C77" s="36"/>
      <c r="D77" s="115"/>
    </row>
    <row r="78" spans="1:4" ht="12.75">
      <c r="A78" s="2" t="s">
        <v>30</v>
      </c>
      <c r="B78" s="26" t="s">
        <v>4</v>
      </c>
      <c r="C78" s="26" t="s">
        <v>5</v>
      </c>
      <c r="D78" s="27" t="s">
        <v>31</v>
      </c>
    </row>
    <row r="79" spans="1:4" ht="53.25" customHeight="1">
      <c r="A79" s="5" t="s">
        <v>26</v>
      </c>
      <c r="B79" s="6">
        <v>0</v>
      </c>
      <c r="C79" s="84" t="str">
        <f>IF(AND(B79&gt;=B80-C81),"MET PM",IF(AND(B79&lt;=(B80-C81)),"PM NOT MET"))</f>
        <v>PM NOT MET</v>
      </c>
      <c r="D79" s="113"/>
    </row>
    <row r="80" spans="1:4" ht="26.25" customHeight="1">
      <c r="A80" s="29" t="s">
        <v>42</v>
      </c>
      <c r="B80" s="6">
        <f>B82</f>
        <v>100</v>
      </c>
      <c r="C80" s="85"/>
      <c r="D80" s="114"/>
    </row>
    <row r="81" spans="1:4" ht="26.25" customHeight="1" hidden="1">
      <c r="A81" s="29"/>
      <c r="B81" s="43">
        <v>0.1</v>
      </c>
      <c r="C81" s="33">
        <f>B80*B81</f>
        <v>10</v>
      </c>
      <c r="D81" s="114"/>
    </row>
    <row r="82" spans="1:4" ht="26.25" customHeight="1">
      <c r="A82" s="5" t="s">
        <v>27</v>
      </c>
      <c r="B82" s="6">
        <v>100</v>
      </c>
      <c r="C82" s="35"/>
      <c r="D82" s="115"/>
    </row>
    <row r="83" spans="1:4" ht="12.75">
      <c r="A83" s="2" t="s">
        <v>36</v>
      </c>
      <c r="B83" s="26" t="s">
        <v>4</v>
      </c>
      <c r="C83" s="26" t="s">
        <v>5</v>
      </c>
      <c r="D83" s="27" t="s">
        <v>31</v>
      </c>
    </row>
    <row r="84" spans="1:4" ht="53.25" customHeight="1">
      <c r="A84" s="5" t="s">
        <v>26</v>
      </c>
      <c r="B84" s="6">
        <v>0</v>
      </c>
      <c r="C84" s="84" t="str">
        <f>IF(AND(B84&gt;=B85-C86),"MET PM",IF(AND(B84&lt;=(B85-C86)),"PM NOT MET"))</f>
        <v>PM NOT MET</v>
      </c>
      <c r="D84" s="113"/>
    </row>
    <row r="85" spans="1:4" ht="26.25" customHeight="1">
      <c r="A85" s="29" t="s">
        <v>42</v>
      </c>
      <c r="B85" s="6">
        <f>B87</f>
        <v>40</v>
      </c>
      <c r="C85" s="85"/>
      <c r="D85" s="114"/>
    </row>
    <row r="86" spans="1:4" ht="26.25" customHeight="1" hidden="1">
      <c r="A86" s="29"/>
      <c r="B86" s="43">
        <v>0.1</v>
      </c>
      <c r="C86" s="33">
        <f>B85*B86</f>
        <v>4</v>
      </c>
      <c r="D86" s="114"/>
    </row>
    <row r="87" spans="1:4" ht="26.25" customHeight="1">
      <c r="A87" s="5" t="s">
        <v>27</v>
      </c>
      <c r="B87" s="6">
        <v>40</v>
      </c>
      <c r="C87" s="35"/>
      <c r="D87" s="115"/>
    </row>
    <row r="88" spans="1:4" ht="12.75">
      <c r="A88" s="2" t="s">
        <v>37</v>
      </c>
      <c r="B88" s="26" t="s">
        <v>4</v>
      </c>
      <c r="C88" s="26" t="s">
        <v>5</v>
      </c>
      <c r="D88" s="27" t="s">
        <v>31</v>
      </c>
    </row>
    <row r="89" spans="1:4" ht="53.25" customHeight="1">
      <c r="A89" s="5" t="s">
        <v>26</v>
      </c>
      <c r="B89" s="6">
        <v>10</v>
      </c>
      <c r="C89" s="84" t="str">
        <f>IF(AND(B89&gt;=B90-C91),"MET PM",IF(AND(B89&lt;=(B90-C91)),"PM NOT MET"))</f>
        <v>PM NOT MET</v>
      </c>
      <c r="D89" s="113"/>
    </row>
    <row r="90" spans="1:4" ht="26.25" customHeight="1">
      <c r="A90" s="29" t="s">
        <v>42</v>
      </c>
      <c r="B90" s="6">
        <f>B92</f>
        <v>50</v>
      </c>
      <c r="C90" s="85"/>
      <c r="D90" s="114"/>
    </row>
    <row r="91" spans="1:4" ht="26.25" customHeight="1" hidden="1">
      <c r="A91" s="29"/>
      <c r="B91" s="43">
        <v>0.1</v>
      </c>
      <c r="C91" s="33">
        <f>B90*B91</f>
        <v>5</v>
      </c>
      <c r="D91" s="114"/>
    </row>
    <row r="92" spans="1:4" ht="26.25" customHeight="1">
      <c r="A92" s="5" t="s">
        <v>27</v>
      </c>
      <c r="B92" s="6">
        <v>50</v>
      </c>
      <c r="C92" s="35"/>
      <c r="D92" s="115"/>
    </row>
    <row r="93" spans="1:4" ht="12.75">
      <c r="A93" s="9"/>
      <c r="B93" s="21"/>
      <c r="C93" s="22"/>
      <c r="D93" s="23"/>
    </row>
    <row r="94" spans="1:4" ht="12.75">
      <c r="A94" s="44" t="s">
        <v>66</v>
      </c>
      <c r="B94" s="44"/>
      <c r="C94" s="44"/>
      <c r="D94" s="44"/>
    </row>
    <row r="95" ht="12.75">
      <c r="A95" s="12"/>
    </row>
    <row r="96" spans="1:4" ht="12.75">
      <c r="A96" s="18" t="s">
        <v>28</v>
      </c>
      <c r="B96" s="19"/>
      <c r="C96" s="19"/>
      <c r="D96" s="20"/>
    </row>
    <row r="97" spans="1:4" ht="12.75">
      <c r="A97" s="11" t="s">
        <v>25</v>
      </c>
      <c r="B97" s="26" t="s">
        <v>4</v>
      </c>
      <c r="C97" s="26" t="s">
        <v>5</v>
      </c>
      <c r="D97" s="27" t="s">
        <v>31</v>
      </c>
    </row>
    <row r="98" spans="1:4" ht="53.25" customHeight="1">
      <c r="A98" s="13" t="s">
        <v>26</v>
      </c>
      <c r="B98" s="6">
        <v>41</v>
      </c>
      <c r="C98" s="84" t="str">
        <f>IF(AND(B98&gt;=B99-C100),"MET PM",IF(AND(B98&lt;=(B99-C100)),"PM NOT MET"))</f>
        <v>PM NOT MET</v>
      </c>
      <c r="D98" s="113"/>
    </row>
    <row r="99" spans="1:4" ht="26.25" customHeight="1">
      <c r="A99" s="29" t="s">
        <v>42</v>
      </c>
      <c r="B99" s="6">
        <f>B101</f>
        <v>47</v>
      </c>
      <c r="C99" s="85"/>
      <c r="D99" s="114"/>
    </row>
    <row r="100" spans="1:4" ht="26.25" customHeight="1" hidden="1">
      <c r="A100" s="29"/>
      <c r="B100" s="37">
        <v>0.05</v>
      </c>
      <c r="C100" s="39">
        <f>B99*B100</f>
        <v>2.35</v>
      </c>
      <c r="D100" s="114"/>
    </row>
    <row r="101" spans="1:4" ht="26.25" customHeight="1">
      <c r="A101" s="13" t="s">
        <v>27</v>
      </c>
      <c r="B101" s="6">
        <v>47</v>
      </c>
      <c r="C101" s="36"/>
      <c r="D101" s="115"/>
    </row>
    <row r="103" spans="1:4" ht="12.75">
      <c r="A103" s="106" t="s">
        <v>71</v>
      </c>
      <c r="B103" s="106"/>
      <c r="C103" s="106"/>
      <c r="D103" s="106"/>
    </row>
    <row r="105" spans="1:4" ht="40.5" customHeight="1">
      <c r="A105" s="98" t="s">
        <v>64</v>
      </c>
      <c r="B105" s="98"/>
      <c r="C105" s="98"/>
      <c r="D105" s="98"/>
    </row>
  </sheetData>
  <sheetProtection/>
  <protectedRanges>
    <protectedRange sqref="D57 D13 D18 D74 D98 D30" name="Range1_1"/>
    <protectedRange sqref="D8" name="Range1_1_1"/>
    <protectedRange sqref="D23" name="Range1_1_1_2"/>
    <protectedRange sqref="D35" name="Range1_2"/>
    <protectedRange sqref="D40" name="Range1_3"/>
    <protectedRange sqref="D45" name="Range1_4"/>
    <protectedRange sqref="D52" name="Range1_1_9"/>
    <protectedRange sqref="D62" name="Range1_1_10"/>
    <protectedRange sqref="D67" name="Range1_1_11"/>
    <protectedRange sqref="D79" name="Range1_1_12"/>
    <protectedRange sqref="D84" name="Range1_1_13"/>
    <protectedRange sqref="D89" name="Range1_1_14"/>
  </protectedRanges>
  <mergeCells count="42">
    <mergeCell ref="A105:D105"/>
    <mergeCell ref="D89:D92"/>
    <mergeCell ref="D98:D101"/>
    <mergeCell ref="C89:C90"/>
    <mergeCell ref="C98:C99"/>
    <mergeCell ref="D79:D82"/>
    <mergeCell ref="C79:C80"/>
    <mergeCell ref="D84:D87"/>
    <mergeCell ref="A103:D103"/>
    <mergeCell ref="C84:C85"/>
    <mergeCell ref="D67:D70"/>
    <mergeCell ref="C62:C63"/>
    <mergeCell ref="C67:C68"/>
    <mergeCell ref="D74:D77"/>
    <mergeCell ref="C74:C75"/>
    <mergeCell ref="D57:D60"/>
    <mergeCell ref="C52:C53"/>
    <mergeCell ref="D62:D65"/>
    <mergeCell ref="C13:C14"/>
    <mergeCell ref="C18:C19"/>
    <mergeCell ref="C30:C31"/>
    <mergeCell ref="C57:C58"/>
    <mergeCell ref="D30:D33"/>
    <mergeCell ref="C35:C36"/>
    <mergeCell ref="D52:D55"/>
    <mergeCell ref="D35:D38"/>
    <mergeCell ref="C45:C46"/>
    <mergeCell ref="D45:D48"/>
    <mergeCell ref="C40:C41"/>
    <mergeCell ref="D40:D43"/>
    <mergeCell ref="A6:D6"/>
    <mergeCell ref="A1:D1"/>
    <mergeCell ref="A3:C3"/>
    <mergeCell ref="A4:C4"/>
    <mergeCell ref="D3:D4"/>
    <mergeCell ref="A2:D2"/>
    <mergeCell ref="D18:D21"/>
    <mergeCell ref="C23:C24"/>
    <mergeCell ref="D8:D11"/>
    <mergeCell ref="C8:C9"/>
    <mergeCell ref="D13:D16"/>
    <mergeCell ref="D23:D26"/>
  </mergeCells>
  <conditionalFormatting sqref="C98:C99 C89:C90 C84:C85 C79:C80 C74:C75 C67:C68 C62:C63 C57:C58 C52:C53 C45:C46 C35:C36 C40:C41 C30:C31 C23:C24 C18:C19 C13:C14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3" manualBreakCount="3">
    <brk id="27" max="255" man="1"/>
    <brk id="55" max="255" man="1"/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E122"/>
  <sheetViews>
    <sheetView view="pageBreakPreview" zoomScaleNormal="115" zoomScaleSheetLayoutView="100" workbookViewId="0" topLeftCell="A90">
      <selection activeCell="D86" sqref="D86:D94"/>
    </sheetView>
  </sheetViews>
  <sheetFormatPr defaultColWidth="9.140625" defaultRowHeight="12.75"/>
  <cols>
    <col min="1" max="1" width="14.28125" style="0" customWidth="1"/>
    <col min="2" max="2" width="10.421875" style="0" bestFit="1" customWidth="1"/>
    <col min="3" max="3" width="17.28125" style="0" customWidth="1"/>
    <col min="4" max="4" width="58.003906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22</v>
      </c>
      <c r="B2" s="93"/>
      <c r="C2" s="93"/>
      <c r="D2" s="94"/>
    </row>
    <row r="3" spans="1:4" ht="60" customHeight="1">
      <c r="A3" s="95" t="s">
        <v>7</v>
      </c>
      <c r="B3" s="96"/>
      <c r="C3" s="97"/>
      <c r="D3" s="109" t="s">
        <v>62</v>
      </c>
    </row>
    <row r="4" spans="1:4" ht="84.75" customHeight="1">
      <c r="A4" s="95" t="s">
        <v>3</v>
      </c>
      <c r="B4" s="96"/>
      <c r="C4" s="97"/>
      <c r="D4" s="110"/>
    </row>
    <row r="5" ht="6.75" customHeight="1"/>
    <row r="6" spans="1:4" ht="12.75">
      <c r="A6" s="86" t="s">
        <v>32</v>
      </c>
      <c r="B6" s="87"/>
      <c r="C6" s="87"/>
      <c r="D6" s="88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1530</v>
      </c>
      <c r="C8" s="84" t="str">
        <f>IF(AND(B8&gt;=B9-C10),"MET PM",IF(AND(B8&lt;=(B9-C10)),"PM NOT MET"))</f>
        <v>MET PM</v>
      </c>
      <c r="D8" s="100"/>
    </row>
    <row r="9" spans="1:4" ht="26.25" customHeight="1">
      <c r="A9" s="29" t="s">
        <v>42</v>
      </c>
      <c r="B9" s="6">
        <f>B11</f>
        <v>1000</v>
      </c>
      <c r="C9" s="85"/>
      <c r="D9" s="89"/>
    </row>
    <row r="10" spans="1:4" ht="26.25" customHeight="1" hidden="1">
      <c r="A10" s="29"/>
      <c r="B10" s="37">
        <v>0.1</v>
      </c>
      <c r="C10" s="39">
        <f>B9*B10</f>
        <v>100</v>
      </c>
      <c r="D10" s="89"/>
    </row>
    <row r="11" spans="1:4" ht="26.25" customHeight="1">
      <c r="A11" s="5" t="s">
        <v>27</v>
      </c>
      <c r="B11" s="6">
        <v>1000</v>
      </c>
      <c r="C11" s="36"/>
      <c r="D11" s="90"/>
    </row>
    <row r="12" spans="1:4" ht="12.75">
      <c r="A12" s="57" t="s">
        <v>30</v>
      </c>
      <c r="B12" s="26" t="s">
        <v>4</v>
      </c>
      <c r="C12" s="26" t="s">
        <v>5</v>
      </c>
      <c r="D12" s="27" t="s">
        <v>31</v>
      </c>
    </row>
    <row r="13" spans="1:4" ht="53.25" customHeight="1">
      <c r="A13" s="58" t="s">
        <v>26</v>
      </c>
      <c r="B13" s="59">
        <v>1589</v>
      </c>
      <c r="C13" s="84" t="str">
        <f>IF(AND(B13&gt;=B14-C15),"MET PM",IF(AND(B13&lt;=(B14-C15)),"PM NOT MET"))</f>
        <v>MET PM</v>
      </c>
      <c r="D13" s="113"/>
    </row>
    <row r="14" spans="1:4" ht="26.25" customHeight="1">
      <c r="A14" s="29" t="s">
        <v>42</v>
      </c>
      <c r="B14" s="6">
        <f>B16</f>
        <v>1000</v>
      </c>
      <c r="C14" s="85"/>
      <c r="D14" s="114"/>
    </row>
    <row r="15" spans="1:4" ht="26.25" customHeight="1" hidden="1">
      <c r="A15" s="29"/>
      <c r="B15" s="37">
        <v>0.1</v>
      </c>
      <c r="C15" s="39">
        <f>B14*B15</f>
        <v>100</v>
      </c>
      <c r="D15" s="114"/>
    </row>
    <row r="16" spans="1:4" ht="26.25" customHeight="1">
      <c r="A16" s="65" t="s">
        <v>27</v>
      </c>
      <c r="B16" s="59">
        <v>1000</v>
      </c>
      <c r="C16" s="36"/>
      <c r="D16" s="115"/>
    </row>
    <row r="17" spans="1:4" ht="12.75">
      <c r="A17" s="60" t="s">
        <v>36</v>
      </c>
      <c r="B17" s="26" t="s">
        <v>4</v>
      </c>
      <c r="C17" s="26" t="s">
        <v>5</v>
      </c>
      <c r="D17" s="27" t="s">
        <v>31</v>
      </c>
    </row>
    <row r="18" spans="1:4" ht="53.25" customHeight="1">
      <c r="A18" s="58" t="s">
        <v>26</v>
      </c>
      <c r="B18" s="59">
        <v>1610</v>
      </c>
      <c r="C18" s="84" t="str">
        <f>IF(AND(B18&gt;=B19-C20),"MET PM",IF(AND(B18&lt;=(B19-C20)),"PM NOT MET"))</f>
        <v>MET PM</v>
      </c>
      <c r="D18" s="113"/>
    </row>
    <row r="19" spans="1:4" ht="26.25" customHeight="1">
      <c r="A19" s="29" t="s">
        <v>42</v>
      </c>
      <c r="B19" s="6">
        <f>B21</f>
        <v>1000</v>
      </c>
      <c r="C19" s="85"/>
      <c r="D19" s="114"/>
    </row>
    <row r="20" spans="1:4" ht="26.25" customHeight="1" hidden="1">
      <c r="A20" s="29"/>
      <c r="B20" s="37">
        <v>0.1</v>
      </c>
      <c r="C20" s="39">
        <f>B19*B20</f>
        <v>100</v>
      </c>
      <c r="D20" s="114"/>
    </row>
    <row r="21" spans="1:4" ht="26.25" customHeight="1">
      <c r="A21" s="8" t="s">
        <v>27</v>
      </c>
      <c r="B21" s="59">
        <v>1000</v>
      </c>
      <c r="C21" s="36"/>
      <c r="D21" s="115"/>
    </row>
    <row r="22" spans="1:4" ht="15.75" customHeight="1">
      <c r="A22" s="2" t="s">
        <v>29</v>
      </c>
      <c r="B22" s="26" t="s">
        <v>4</v>
      </c>
      <c r="C22" s="26" t="s">
        <v>5</v>
      </c>
      <c r="D22" s="27" t="s">
        <v>31</v>
      </c>
    </row>
    <row r="23" spans="1:4" ht="53.25" customHeight="1">
      <c r="A23" s="58" t="s">
        <v>26</v>
      </c>
      <c r="B23" s="59">
        <v>1312</v>
      </c>
      <c r="C23" s="84" t="str">
        <f>IF(AND(B23&gt;=B24-C25),"MET PM",IF(AND(B23&lt;=(B24-C25)),"PM NOT MET"))</f>
        <v>MET PM</v>
      </c>
      <c r="D23" s="113"/>
    </row>
    <row r="24" spans="1:4" ht="26.25" customHeight="1">
      <c r="A24" s="29" t="s">
        <v>42</v>
      </c>
      <c r="B24" s="6">
        <f>B26</f>
        <v>1000</v>
      </c>
      <c r="C24" s="85"/>
      <c r="D24" s="114"/>
    </row>
    <row r="25" spans="1:4" ht="26.25" customHeight="1" hidden="1">
      <c r="A25" s="29"/>
      <c r="B25" s="37">
        <v>0.1</v>
      </c>
      <c r="C25" s="39">
        <f>B24*B25</f>
        <v>100</v>
      </c>
      <c r="D25" s="114"/>
    </row>
    <row r="26" spans="1:4" ht="26.25" customHeight="1">
      <c r="A26" s="8" t="s">
        <v>27</v>
      </c>
      <c r="B26" s="59">
        <v>1000</v>
      </c>
      <c r="C26" s="36"/>
      <c r="D26" s="115"/>
    </row>
    <row r="27" spans="1:4" ht="12.75">
      <c r="A27" s="2" t="s">
        <v>37</v>
      </c>
      <c r="B27" s="28" t="s">
        <v>4</v>
      </c>
      <c r="C27" s="26" t="s">
        <v>5</v>
      </c>
      <c r="D27" s="27" t="s">
        <v>31</v>
      </c>
    </row>
    <row r="28" spans="1:4" ht="53.25" customHeight="1">
      <c r="A28" s="5" t="s">
        <v>26</v>
      </c>
      <c r="B28" s="6">
        <v>2006</v>
      </c>
      <c r="C28" s="84" t="str">
        <f>IF(AND(B28&gt;=B29-C30),"MET PM",IF(AND(B28&lt;=(B29-C30)),"PM NOT MET"))</f>
        <v>MET PM</v>
      </c>
      <c r="D28" s="113"/>
    </row>
    <row r="29" spans="1:4" ht="26.25" customHeight="1">
      <c r="A29" s="29" t="s">
        <v>42</v>
      </c>
      <c r="B29" s="6">
        <f>B31</f>
        <v>1000</v>
      </c>
      <c r="C29" s="85"/>
      <c r="D29" s="114"/>
    </row>
    <row r="30" spans="1:4" ht="26.25" customHeight="1" hidden="1">
      <c r="A30" s="29"/>
      <c r="B30" s="37">
        <v>0.1</v>
      </c>
      <c r="C30" s="39">
        <f>B29*B30</f>
        <v>100</v>
      </c>
      <c r="D30" s="114"/>
    </row>
    <row r="31" spans="1:4" ht="26.25" customHeight="1">
      <c r="A31" s="8" t="s">
        <v>27</v>
      </c>
      <c r="B31" s="6">
        <v>1000</v>
      </c>
      <c r="C31" s="36"/>
      <c r="D31" s="115"/>
    </row>
    <row r="32" spans="1:4" ht="12.75">
      <c r="A32" s="7"/>
      <c r="B32" s="66"/>
      <c r="C32" s="67"/>
      <c r="D32" s="67"/>
    </row>
    <row r="33" spans="1:4" ht="12.75">
      <c r="A33" s="18" t="s">
        <v>33</v>
      </c>
      <c r="B33" s="19"/>
      <c r="C33" s="19"/>
      <c r="D33" s="20"/>
    </row>
    <row r="34" spans="1:4" ht="12.75">
      <c r="A34" s="2" t="s">
        <v>25</v>
      </c>
      <c r="B34" s="3" t="s">
        <v>4</v>
      </c>
      <c r="C34" s="3" t="s">
        <v>5</v>
      </c>
      <c r="D34" s="4" t="s">
        <v>31</v>
      </c>
    </row>
    <row r="35" spans="1:4" ht="53.25" customHeight="1">
      <c r="A35" s="5" t="s">
        <v>26</v>
      </c>
      <c r="B35" s="6">
        <v>61</v>
      </c>
      <c r="C35" s="84" t="str">
        <f>IF(AND(B35&gt;=B36-C37),"MET PM",IF(AND(B35&lt;=(B36-C37)),"PM NOT MET"))</f>
        <v>MET PM</v>
      </c>
      <c r="D35" s="158"/>
    </row>
    <row r="36" spans="1:4" ht="26.25" customHeight="1">
      <c r="A36" s="29" t="s">
        <v>42</v>
      </c>
      <c r="B36" s="6">
        <f>B38</f>
        <v>25</v>
      </c>
      <c r="C36" s="85"/>
      <c r="D36" s="159"/>
    </row>
    <row r="37" spans="1:4" ht="26.25" customHeight="1" hidden="1">
      <c r="A37" s="29"/>
      <c r="B37" s="37">
        <v>0.1</v>
      </c>
      <c r="C37" s="33">
        <f>B37*B36</f>
        <v>2.5</v>
      </c>
      <c r="D37" s="159"/>
    </row>
    <row r="38" spans="1:4" ht="26.25" customHeight="1">
      <c r="A38" s="8" t="s">
        <v>27</v>
      </c>
      <c r="B38" s="6">
        <v>25</v>
      </c>
      <c r="C38" s="35"/>
      <c r="D38" s="160"/>
    </row>
    <row r="39" spans="1:4" ht="12.75">
      <c r="A39" s="2" t="s">
        <v>30</v>
      </c>
      <c r="B39" s="26" t="s">
        <v>4</v>
      </c>
      <c r="C39" s="26" t="s">
        <v>5</v>
      </c>
      <c r="D39" s="27" t="s">
        <v>31</v>
      </c>
    </row>
    <row r="40" spans="1:4" ht="53.25" customHeight="1">
      <c r="A40" s="58" t="s">
        <v>26</v>
      </c>
      <c r="B40" s="59">
        <v>61</v>
      </c>
      <c r="C40" s="84" t="str">
        <f>IF(AND(B40&gt;=B41-C42),"MET PM",IF(AND(B40&lt;=(B41-C42)),"PM NOT MET"))</f>
        <v>MET PM</v>
      </c>
      <c r="D40" s="161"/>
    </row>
    <row r="41" spans="1:4" ht="26.25" customHeight="1">
      <c r="A41" s="29" t="s">
        <v>42</v>
      </c>
      <c r="B41" s="6">
        <f>B43</f>
        <v>25</v>
      </c>
      <c r="C41" s="85"/>
      <c r="D41" s="162"/>
    </row>
    <row r="42" spans="1:4" ht="26.25" customHeight="1" hidden="1">
      <c r="A42" s="29"/>
      <c r="B42" s="37">
        <v>0.1</v>
      </c>
      <c r="C42" s="33">
        <f>B42*B41</f>
        <v>2.5</v>
      </c>
      <c r="D42" s="162"/>
    </row>
    <row r="43" spans="1:4" ht="26.25" customHeight="1">
      <c r="A43" s="8" t="s">
        <v>27</v>
      </c>
      <c r="B43" s="6">
        <v>25</v>
      </c>
      <c r="C43" s="35"/>
      <c r="D43" s="163"/>
    </row>
    <row r="44" spans="1:4" ht="12.75">
      <c r="A44" s="2" t="s">
        <v>36</v>
      </c>
      <c r="B44" s="26" t="s">
        <v>4</v>
      </c>
      <c r="C44" s="26" t="s">
        <v>5</v>
      </c>
      <c r="D44" s="27" t="s">
        <v>31</v>
      </c>
    </row>
    <row r="45" spans="1:4" ht="53.25" customHeight="1">
      <c r="A45" s="5" t="s">
        <v>26</v>
      </c>
      <c r="B45" s="6">
        <v>61</v>
      </c>
      <c r="C45" s="107" t="s">
        <v>19</v>
      </c>
      <c r="D45" s="100"/>
    </row>
    <row r="46" spans="1:4" ht="26.25" customHeight="1">
      <c r="A46" s="29" t="s">
        <v>42</v>
      </c>
      <c r="B46" s="31">
        <f>B48/12*6</f>
        <v>0</v>
      </c>
      <c r="C46" s="108"/>
      <c r="D46" s="89"/>
    </row>
    <row r="47" spans="1:4" ht="26.25" customHeight="1" hidden="1">
      <c r="A47" s="29"/>
      <c r="B47" s="37">
        <v>0.1</v>
      </c>
      <c r="C47" s="33">
        <f>B47*B46</f>
        <v>0</v>
      </c>
      <c r="D47" s="89"/>
    </row>
    <row r="48" spans="1:4" ht="26.25" customHeight="1">
      <c r="A48" s="8" t="s">
        <v>27</v>
      </c>
      <c r="B48" s="6"/>
      <c r="C48" s="35"/>
      <c r="D48" s="90"/>
    </row>
    <row r="49" spans="1:4" ht="12.75">
      <c r="A49" s="2" t="s">
        <v>29</v>
      </c>
      <c r="B49" s="26" t="s">
        <v>4</v>
      </c>
      <c r="C49" s="26" t="s">
        <v>5</v>
      </c>
      <c r="D49" s="27" t="s">
        <v>31</v>
      </c>
    </row>
    <row r="50" spans="1:4" ht="53.25" customHeight="1">
      <c r="A50" s="5" t="s">
        <v>26</v>
      </c>
      <c r="B50" s="6">
        <v>16</v>
      </c>
      <c r="C50" s="101" t="s">
        <v>19</v>
      </c>
      <c r="D50" s="113"/>
    </row>
    <row r="51" spans="1:4" ht="26.25" customHeight="1">
      <c r="A51" s="29" t="s">
        <v>42</v>
      </c>
      <c r="B51" s="31">
        <f>B52/12*6</f>
        <v>0</v>
      </c>
      <c r="C51" s="102"/>
      <c r="D51" s="114"/>
    </row>
    <row r="52" spans="1:4" ht="26.25" customHeight="1">
      <c r="A52" s="8" t="s">
        <v>27</v>
      </c>
      <c r="B52" s="6"/>
      <c r="C52" s="103"/>
      <c r="D52" s="115"/>
    </row>
    <row r="53" spans="1:4" ht="12.75">
      <c r="A53" s="2" t="s">
        <v>37</v>
      </c>
      <c r="B53" s="26" t="s">
        <v>4</v>
      </c>
      <c r="C53" s="26" t="s">
        <v>5</v>
      </c>
      <c r="D53" s="27" t="s">
        <v>31</v>
      </c>
    </row>
    <row r="54" spans="1:4" ht="53.25" customHeight="1">
      <c r="A54" s="5" t="s">
        <v>26</v>
      </c>
      <c r="B54" s="6">
        <v>16</v>
      </c>
      <c r="C54" s="101" t="s">
        <v>19</v>
      </c>
      <c r="D54" s="113"/>
    </row>
    <row r="55" spans="1:4" ht="26.25" customHeight="1">
      <c r="A55" s="29" t="s">
        <v>42</v>
      </c>
      <c r="B55" s="31">
        <f>B56/12*6</f>
        <v>0</v>
      </c>
      <c r="C55" s="102"/>
      <c r="D55" s="114"/>
    </row>
    <row r="56" spans="1:4" ht="26.25" customHeight="1">
      <c r="A56" s="8" t="s">
        <v>27</v>
      </c>
      <c r="B56" s="6"/>
      <c r="C56" s="103"/>
      <c r="D56" s="115"/>
    </row>
    <row r="57" ht="12.75">
      <c r="A57" s="9"/>
    </row>
    <row r="58" spans="1:4" ht="12.75">
      <c r="A58" s="18" t="s">
        <v>34</v>
      </c>
      <c r="B58" s="19"/>
      <c r="C58" s="19"/>
      <c r="D58" s="20"/>
    </row>
    <row r="59" spans="1:4" ht="12.75">
      <c r="A59" s="11" t="s">
        <v>25</v>
      </c>
      <c r="B59" s="26" t="s">
        <v>4</v>
      </c>
      <c r="C59" s="26" t="s">
        <v>5</v>
      </c>
      <c r="D59" s="27" t="s">
        <v>31</v>
      </c>
    </row>
    <row r="60" spans="1:4" ht="53.25" customHeight="1">
      <c r="A60" s="8" t="s">
        <v>26</v>
      </c>
      <c r="B60" s="6">
        <v>99627</v>
      </c>
      <c r="C60" s="84" t="str">
        <f>IF(AND(B60&gt;=B61-C62),"MET PM",IF(AND(B60&lt;=(B61-C62)),"PM NOT MET"))</f>
        <v>MET PM</v>
      </c>
      <c r="D60" s="161"/>
    </row>
    <row r="61" spans="1:4" ht="26.25" customHeight="1">
      <c r="A61" s="29" t="s">
        <v>42</v>
      </c>
      <c r="B61" s="6">
        <f>B63</f>
        <v>10000</v>
      </c>
      <c r="C61" s="85"/>
      <c r="D61" s="162"/>
    </row>
    <row r="62" spans="1:4" ht="26.25" customHeight="1" hidden="1">
      <c r="A62" s="29"/>
      <c r="B62" s="37">
        <v>0.1</v>
      </c>
      <c r="C62" s="39">
        <f>B61*B62</f>
        <v>1000</v>
      </c>
      <c r="D62" s="164"/>
    </row>
    <row r="63" spans="1:4" ht="26.25" customHeight="1">
      <c r="A63" s="8" t="s">
        <v>27</v>
      </c>
      <c r="B63" s="6">
        <v>10000</v>
      </c>
      <c r="C63" s="35"/>
      <c r="D63" s="163"/>
    </row>
    <row r="64" spans="1:4" ht="12.75">
      <c r="A64" s="2" t="s">
        <v>30</v>
      </c>
      <c r="B64" s="26" t="s">
        <v>4</v>
      </c>
      <c r="C64" s="26" t="s">
        <v>5</v>
      </c>
      <c r="D64" s="27" t="s">
        <v>31</v>
      </c>
    </row>
    <row r="65" spans="1:4" ht="53.25" customHeight="1">
      <c r="A65" s="5" t="s">
        <v>26</v>
      </c>
      <c r="B65" s="6">
        <v>620248</v>
      </c>
      <c r="C65" s="84" t="str">
        <f>IF(AND(B65&gt;=B66-C67),"MET PM",IF(AND(B65&lt;=(B66-C67)),"PM NOT MET"))</f>
        <v>MET PM</v>
      </c>
      <c r="D65" s="113"/>
    </row>
    <row r="66" spans="1:4" ht="26.25" customHeight="1">
      <c r="A66" s="29" t="s">
        <v>42</v>
      </c>
      <c r="B66" s="6">
        <f>B68</f>
        <v>5000</v>
      </c>
      <c r="C66" s="85"/>
      <c r="D66" s="114"/>
    </row>
    <row r="67" spans="1:4" ht="26.25" customHeight="1" hidden="1">
      <c r="A67" s="29"/>
      <c r="B67" s="37">
        <v>0.1</v>
      </c>
      <c r="C67" s="39">
        <f>B66*B67</f>
        <v>500</v>
      </c>
      <c r="D67" s="114"/>
    </row>
    <row r="68" spans="1:4" ht="26.25" customHeight="1">
      <c r="A68" s="8" t="s">
        <v>27</v>
      </c>
      <c r="B68" s="6">
        <v>5000</v>
      </c>
      <c r="C68" s="36"/>
      <c r="D68" s="115"/>
    </row>
    <row r="69" spans="1:4" ht="12.75">
      <c r="A69" s="2" t="s">
        <v>36</v>
      </c>
      <c r="B69" s="26" t="s">
        <v>4</v>
      </c>
      <c r="C69" s="26" t="s">
        <v>5</v>
      </c>
      <c r="D69" s="27" t="s">
        <v>31</v>
      </c>
    </row>
    <row r="70" spans="1:4" ht="53.25" customHeight="1">
      <c r="A70" s="5" t="s">
        <v>26</v>
      </c>
      <c r="B70" s="6">
        <v>142248</v>
      </c>
      <c r="C70" s="84" t="str">
        <f>IF(AND(B70&gt;=B71-C72),"MET PM",IF(AND(B70&lt;=(B71-C72)),"PM NOT MET"))</f>
        <v>MET PM</v>
      </c>
      <c r="D70" s="161"/>
    </row>
    <row r="71" spans="1:4" ht="26.25" customHeight="1">
      <c r="A71" s="29" t="s">
        <v>42</v>
      </c>
      <c r="B71" s="6">
        <f>B73</f>
        <v>5000</v>
      </c>
      <c r="C71" s="85"/>
      <c r="D71" s="162"/>
    </row>
    <row r="72" spans="1:4" ht="26.25" customHeight="1" hidden="1">
      <c r="A72" s="29"/>
      <c r="B72" s="37">
        <v>0.1</v>
      </c>
      <c r="C72" s="39">
        <f>B71*B72</f>
        <v>500</v>
      </c>
      <c r="D72" s="164"/>
    </row>
    <row r="73" spans="1:4" ht="26.25" customHeight="1">
      <c r="A73" s="8" t="s">
        <v>27</v>
      </c>
      <c r="B73" s="6">
        <v>5000</v>
      </c>
      <c r="C73" s="35"/>
      <c r="D73" s="163"/>
    </row>
    <row r="74" spans="1:4" ht="12.75">
      <c r="A74" s="2" t="s">
        <v>29</v>
      </c>
      <c r="B74" s="26" t="s">
        <v>4</v>
      </c>
      <c r="C74" s="26" t="s">
        <v>5</v>
      </c>
      <c r="D74" s="27" t="s">
        <v>31</v>
      </c>
    </row>
    <row r="75" spans="1:4" ht="53.25" customHeight="1">
      <c r="A75" s="5" t="s">
        <v>26</v>
      </c>
      <c r="B75" s="6">
        <v>64463</v>
      </c>
      <c r="C75" s="84" t="str">
        <f>IF(AND(B75&gt;=B76-C77),"MET PM",IF(AND(B75&lt;=(B76-C77)),"PM NOT MET"))</f>
        <v>MET PM</v>
      </c>
      <c r="D75" s="161"/>
    </row>
    <row r="76" spans="1:4" ht="26.25" customHeight="1">
      <c r="A76" s="29" t="s">
        <v>42</v>
      </c>
      <c r="B76" s="6">
        <f>B78</f>
        <v>5000</v>
      </c>
      <c r="C76" s="85"/>
      <c r="D76" s="162"/>
    </row>
    <row r="77" spans="1:4" ht="26.25" customHeight="1" hidden="1">
      <c r="A77" s="29"/>
      <c r="B77" s="37">
        <v>0.1</v>
      </c>
      <c r="C77" s="39">
        <f>B76*B77</f>
        <v>500</v>
      </c>
      <c r="D77" s="164"/>
    </row>
    <row r="78" spans="1:4" ht="26.25" customHeight="1">
      <c r="A78" s="8" t="s">
        <v>27</v>
      </c>
      <c r="B78" s="6">
        <v>5000</v>
      </c>
      <c r="C78" s="35"/>
      <c r="D78" s="163"/>
    </row>
    <row r="79" spans="1:4" ht="12.75">
      <c r="A79" s="2" t="s">
        <v>37</v>
      </c>
      <c r="B79" s="26" t="s">
        <v>4</v>
      </c>
      <c r="C79" s="26" t="s">
        <v>5</v>
      </c>
      <c r="D79" s="27" t="s">
        <v>31</v>
      </c>
    </row>
    <row r="80" spans="1:4" ht="53.25" customHeight="1">
      <c r="A80" s="5" t="s">
        <v>26</v>
      </c>
      <c r="B80" s="6">
        <v>597343</v>
      </c>
      <c r="C80" s="84" t="str">
        <f>IF(AND(B80&gt;=B81-C82),"MET PM",IF(AND(B80&lt;=(B81-C82)),"PM NOT MET"))</f>
        <v>MET PM</v>
      </c>
      <c r="D80" s="161"/>
    </row>
    <row r="81" spans="1:4" ht="26.25" customHeight="1">
      <c r="A81" s="29" t="s">
        <v>42</v>
      </c>
      <c r="B81" s="6">
        <f>B83</f>
        <v>10000</v>
      </c>
      <c r="C81" s="85"/>
      <c r="D81" s="162"/>
    </row>
    <row r="82" spans="1:4" ht="26.25" customHeight="1" hidden="1">
      <c r="A82" s="29"/>
      <c r="B82" s="37">
        <v>0.1</v>
      </c>
      <c r="C82" s="39">
        <f>B81*B82</f>
        <v>1000</v>
      </c>
      <c r="D82" s="164"/>
    </row>
    <row r="83" spans="1:4" ht="26.25" customHeight="1">
      <c r="A83" s="8" t="s">
        <v>27</v>
      </c>
      <c r="B83" s="6">
        <v>10000</v>
      </c>
      <c r="C83" s="35"/>
      <c r="D83" s="163"/>
    </row>
    <row r="84" spans="1:4" ht="12.75">
      <c r="A84" s="51"/>
      <c r="B84" s="46"/>
      <c r="C84" s="47"/>
      <c r="D84" s="48"/>
    </row>
    <row r="85" spans="1:4" ht="12.75">
      <c r="A85" s="18" t="s">
        <v>35</v>
      </c>
      <c r="B85" s="19"/>
      <c r="C85" s="19"/>
      <c r="D85" s="20"/>
    </row>
    <row r="86" spans="1:4" ht="12.75">
      <c r="A86" s="11" t="s">
        <v>25</v>
      </c>
      <c r="B86" s="26" t="s">
        <v>4</v>
      </c>
      <c r="C86" s="26" t="s">
        <v>5</v>
      </c>
      <c r="D86" s="27" t="s">
        <v>31</v>
      </c>
    </row>
    <row r="87" spans="1:4" ht="53.25" customHeight="1">
      <c r="A87" s="8" t="s">
        <v>26</v>
      </c>
      <c r="B87" s="6">
        <v>0</v>
      </c>
      <c r="C87" s="84" t="str">
        <f>IF(AND(B87&gt;=B88-C89),"MET PM",IF(AND(B87&lt;=(B88-C89)),"PM NOT MET"))</f>
        <v>PM NOT MET</v>
      </c>
      <c r="D87" s="161"/>
    </row>
    <row r="88" spans="1:4" ht="26.25" customHeight="1">
      <c r="A88" s="29" t="s">
        <v>42</v>
      </c>
      <c r="B88" s="6">
        <f>B90</f>
        <v>75</v>
      </c>
      <c r="C88" s="85"/>
      <c r="D88" s="162"/>
    </row>
    <row r="89" spans="1:4" ht="26.25" customHeight="1" hidden="1">
      <c r="A89" s="29"/>
      <c r="B89" s="37">
        <v>0.1</v>
      </c>
      <c r="C89" s="33">
        <f>B89*B88</f>
        <v>7.5</v>
      </c>
      <c r="D89" s="162"/>
    </row>
    <row r="90" spans="1:4" ht="26.25" customHeight="1">
      <c r="A90" s="8" t="s">
        <v>27</v>
      </c>
      <c r="B90" s="6">
        <v>75</v>
      </c>
      <c r="C90" s="35"/>
      <c r="D90" s="163"/>
    </row>
    <row r="91" spans="1:4" ht="12.75">
      <c r="A91" s="2" t="s">
        <v>30</v>
      </c>
      <c r="B91" s="26" t="s">
        <v>4</v>
      </c>
      <c r="C91" s="26" t="s">
        <v>5</v>
      </c>
      <c r="D91" s="27" t="s">
        <v>31</v>
      </c>
    </row>
    <row r="92" spans="1:4" ht="53.25" customHeight="1">
      <c r="A92" s="5" t="s">
        <v>26</v>
      </c>
      <c r="B92" s="6">
        <v>0</v>
      </c>
      <c r="C92" s="84" t="str">
        <f>IF(AND(B92&gt;=B93-C94),"MET PM",IF(AND(B92&lt;=(B93-C94)),"PM NOT MET"))</f>
        <v>PM NOT MET</v>
      </c>
      <c r="D92" s="161"/>
    </row>
    <row r="93" spans="1:4" ht="26.25" customHeight="1">
      <c r="A93" s="29" t="s">
        <v>42</v>
      </c>
      <c r="B93" s="6">
        <f>B95</f>
        <v>75</v>
      </c>
      <c r="C93" s="85"/>
      <c r="D93" s="162"/>
    </row>
    <row r="94" spans="1:4" ht="26.25" customHeight="1" hidden="1">
      <c r="A94" s="29"/>
      <c r="B94" s="37">
        <v>0.1</v>
      </c>
      <c r="C94" s="39">
        <f>B93*B94</f>
        <v>7.5</v>
      </c>
      <c r="D94" s="164"/>
    </row>
    <row r="95" spans="1:4" ht="26.25" customHeight="1">
      <c r="A95" s="8" t="s">
        <v>27</v>
      </c>
      <c r="B95" s="6">
        <v>75</v>
      </c>
      <c r="C95" s="35"/>
      <c r="D95" s="163"/>
    </row>
    <row r="96" spans="1:4" ht="12.75">
      <c r="A96" s="2" t="s">
        <v>36</v>
      </c>
      <c r="B96" s="26" t="s">
        <v>4</v>
      </c>
      <c r="C96" s="26" t="s">
        <v>5</v>
      </c>
      <c r="D96" s="27" t="s">
        <v>31</v>
      </c>
    </row>
    <row r="97" spans="1:4" ht="53.25" customHeight="1">
      <c r="A97" s="5" t="s">
        <v>26</v>
      </c>
      <c r="B97" s="6">
        <v>0</v>
      </c>
      <c r="C97" s="84" t="str">
        <f>IF(AND(B97&gt;=B98-C99),"MET PM",IF(AND(B97&lt;=(B98-C99)),"PM NOT MET"))</f>
        <v>PM NOT MET</v>
      </c>
      <c r="D97" s="158"/>
    </row>
    <row r="98" spans="1:4" ht="26.25" customHeight="1">
      <c r="A98" s="29" t="s">
        <v>42</v>
      </c>
      <c r="B98" s="6">
        <f>B100</f>
        <v>75</v>
      </c>
      <c r="C98" s="85"/>
      <c r="D98" s="159"/>
    </row>
    <row r="99" spans="1:4" ht="26.25" customHeight="1" hidden="1">
      <c r="A99" s="29"/>
      <c r="B99" s="37">
        <v>0.1</v>
      </c>
      <c r="C99" s="39">
        <f>B98*B99</f>
        <v>7.5</v>
      </c>
      <c r="D99" s="159"/>
    </row>
    <row r="100" spans="1:4" ht="26.25" customHeight="1">
      <c r="A100" s="8" t="s">
        <v>27</v>
      </c>
      <c r="B100" s="6">
        <v>75</v>
      </c>
      <c r="C100" s="35"/>
      <c r="D100" s="160"/>
    </row>
    <row r="101" spans="1:4" ht="12.75">
      <c r="A101" s="2" t="s">
        <v>29</v>
      </c>
      <c r="B101" s="26" t="s">
        <v>4</v>
      </c>
      <c r="C101" s="26" t="s">
        <v>5</v>
      </c>
      <c r="D101" s="27" t="s">
        <v>31</v>
      </c>
    </row>
    <row r="102" spans="1:4" ht="53.25" customHeight="1">
      <c r="A102" s="5" t="s">
        <v>26</v>
      </c>
      <c r="B102" s="6"/>
      <c r="C102" s="107" t="s">
        <v>16</v>
      </c>
      <c r="D102" s="113"/>
    </row>
    <row r="103" spans="1:4" ht="26.25" customHeight="1">
      <c r="A103" s="29" t="s">
        <v>42</v>
      </c>
      <c r="B103" s="31">
        <f>B104/12*6</f>
        <v>0</v>
      </c>
      <c r="C103" s="108"/>
      <c r="D103" s="114"/>
    </row>
    <row r="104" spans="1:4" ht="26.25" customHeight="1">
      <c r="A104" s="8" t="s">
        <v>27</v>
      </c>
      <c r="B104" s="6"/>
      <c r="C104" s="112"/>
      <c r="D104" s="115"/>
    </row>
    <row r="105" spans="1:4" ht="12.75">
      <c r="A105" s="2" t="s">
        <v>37</v>
      </c>
      <c r="B105" s="26" t="s">
        <v>4</v>
      </c>
      <c r="C105" s="26" t="s">
        <v>5</v>
      </c>
      <c r="D105" s="27" t="s">
        <v>31</v>
      </c>
    </row>
    <row r="106" spans="1:4" ht="53.25" customHeight="1">
      <c r="A106" s="5" t="s">
        <v>26</v>
      </c>
      <c r="B106" s="6">
        <v>0</v>
      </c>
      <c r="C106" s="84" t="str">
        <f>IF(AND(B106&gt;=B107-C108),"MET PM",IF(AND(B106&lt;=(B107-C108)),"PM NOT MET"))</f>
        <v>PM NOT MET</v>
      </c>
      <c r="D106" s="161"/>
    </row>
    <row r="107" spans="1:4" ht="26.25" customHeight="1">
      <c r="A107" s="29" t="s">
        <v>42</v>
      </c>
      <c r="B107" s="6">
        <f>B109</f>
        <v>75</v>
      </c>
      <c r="C107" s="85"/>
      <c r="D107" s="162"/>
    </row>
    <row r="108" spans="1:4" ht="26.25" customHeight="1" hidden="1">
      <c r="A108" s="29"/>
      <c r="B108" s="37">
        <v>0.1</v>
      </c>
      <c r="C108" s="39">
        <f>B107*B108</f>
        <v>7.5</v>
      </c>
      <c r="D108" s="164"/>
    </row>
    <row r="109" spans="1:4" ht="26.25" customHeight="1">
      <c r="A109" s="8" t="s">
        <v>27</v>
      </c>
      <c r="B109" s="6">
        <v>75</v>
      </c>
      <c r="C109" s="35"/>
      <c r="D109" s="163"/>
    </row>
    <row r="110" ht="5.25" customHeight="1">
      <c r="A110" s="12"/>
    </row>
    <row r="111" spans="1:4" ht="12.75">
      <c r="A111" s="44" t="s">
        <v>66</v>
      </c>
      <c r="B111" s="44"/>
      <c r="C111" s="44"/>
      <c r="D111" s="44"/>
    </row>
    <row r="112" ht="8.25" customHeight="1">
      <c r="A112" s="12"/>
    </row>
    <row r="113" spans="1:4" ht="12.75">
      <c r="A113" s="18" t="s">
        <v>28</v>
      </c>
      <c r="B113" s="19"/>
      <c r="C113" s="19"/>
      <c r="D113" s="20"/>
    </row>
    <row r="114" spans="1:4" ht="12.75">
      <c r="A114" s="11" t="s">
        <v>25</v>
      </c>
      <c r="B114" s="26" t="s">
        <v>4</v>
      </c>
      <c r="C114" s="26" t="s">
        <v>5</v>
      </c>
      <c r="D114" s="27" t="s">
        <v>31</v>
      </c>
    </row>
    <row r="115" spans="1:4" ht="53.25" customHeight="1">
      <c r="A115" s="13" t="s">
        <v>26</v>
      </c>
      <c r="B115" s="6">
        <v>88</v>
      </c>
      <c r="C115" s="84" t="str">
        <f>IF(AND(B115&gt;=B116-C117),"MET PM",IF(AND(B115&lt;=(B116-C117)),"PM NOT MET"))</f>
        <v>MET PM</v>
      </c>
      <c r="D115" s="158"/>
    </row>
    <row r="116" spans="1:4" ht="26.25" customHeight="1">
      <c r="A116" s="29" t="s">
        <v>42</v>
      </c>
      <c r="B116" s="6">
        <f>B118</f>
        <v>88</v>
      </c>
      <c r="C116" s="85"/>
      <c r="D116" s="159"/>
    </row>
    <row r="117" spans="1:4" ht="26.25" customHeight="1" hidden="1">
      <c r="A117" s="29"/>
      <c r="B117" s="37">
        <v>0.05</v>
      </c>
      <c r="C117" s="39">
        <f>B117*B116</f>
        <v>4.4</v>
      </c>
      <c r="D117" s="159"/>
    </row>
    <row r="118" spans="1:4" ht="42.75" customHeight="1">
      <c r="A118" s="13" t="s">
        <v>27</v>
      </c>
      <c r="B118" s="6">
        <v>88</v>
      </c>
      <c r="C118" s="35"/>
      <c r="D118" s="160"/>
    </row>
    <row r="119" ht="8.25" customHeight="1"/>
    <row r="120" spans="1:4" ht="12.75">
      <c r="A120" s="106" t="s">
        <v>71</v>
      </c>
      <c r="B120" s="106"/>
      <c r="C120" s="106"/>
      <c r="D120" s="106"/>
    </row>
    <row r="121" ht="6.75" customHeight="1"/>
    <row r="122" spans="1:4" ht="43.5" customHeight="1">
      <c r="A122" s="98" t="s">
        <v>65</v>
      </c>
      <c r="B122" s="98"/>
      <c r="C122" s="98"/>
      <c r="D122" s="98"/>
    </row>
  </sheetData>
  <sheetProtection/>
  <protectedRanges>
    <protectedRange sqref="D8 D13 D18 D80 D23 D28 D102 D97 D92 D115 D50 D54 D60 D65 D70 D106 D75" name="Range1_1"/>
    <protectedRange sqref="D35" name="Range1_1_1"/>
    <protectedRange sqref="D40" name="Range1_2"/>
    <protectedRange sqref="D45" name="Range1_3"/>
    <protectedRange sqref="D87" name="Range1_4"/>
  </protectedRanges>
  <mergeCells count="50">
    <mergeCell ref="A120:D120"/>
    <mergeCell ref="A122:D122"/>
    <mergeCell ref="C115:C116"/>
    <mergeCell ref="C106:C107"/>
    <mergeCell ref="D115:D118"/>
    <mergeCell ref="C102:C104"/>
    <mergeCell ref="C97:C98"/>
    <mergeCell ref="D97:D100"/>
    <mergeCell ref="D106:D109"/>
    <mergeCell ref="D102:D104"/>
    <mergeCell ref="C87:C88"/>
    <mergeCell ref="D87:D90"/>
    <mergeCell ref="C92:C93"/>
    <mergeCell ref="D92:D95"/>
    <mergeCell ref="D75:D78"/>
    <mergeCell ref="D80:D83"/>
    <mergeCell ref="C80:C81"/>
    <mergeCell ref="C75:C76"/>
    <mergeCell ref="D65:D68"/>
    <mergeCell ref="D70:D73"/>
    <mergeCell ref="C70:C71"/>
    <mergeCell ref="C65:C66"/>
    <mergeCell ref="C54:C56"/>
    <mergeCell ref="D54:D56"/>
    <mergeCell ref="D60:D63"/>
    <mergeCell ref="C60:C61"/>
    <mergeCell ref="C45:C46"/>
    <mergeCell ref="D45:D48"/>
    <mergeCell ref="C50:C52"/>
    <mergeCell ref="D50:D52"/>
    <mergeCell ref="C40:C41"/>
    <mergeCell ref="D40:D43"/>
    <mergeCell ref="D13:D16"/>
    <mergeCell ref="D18:D21"/>
    <mergeCell ref="C13:C14"/>
    <mergeCell ref="C18:C19"/>
    <mergeCell ref="C23:C24"/>
    <mergeCell ref="C28:C29"/>
    <mergeCell ref="A6:D6"/>
    <mergeCell ref="C35:C36"/>
    <mergeCell ref="D35:D38"/>
    <mergeCell ref="D8:D11"/>
    <mergeCell ref="D23:D26"/>
    <mergeCell ref="D28:D31"/>
    <mergeCell ref="C8:C9"/>
    <mergeCell ref="A1:D1"/>
    <mergeCell ref="A3:C3"/>
    <mergeCell ref="A4:C4"/>
    <mergeCell ref="D3:D4"/>
    <mergeCell ref="A2:D2"/>
  </mergeCells>
  <conditionalFormatting sqref="C115:C116 C106:C107 C97:C98 C92:C93 C87:C88 C80:C81 C75:C76 C70:C71 C65:C66 C60:C61 C40:C41 C35:C36 C28:C29 C23:C24 C18:C19 C13:C14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4" manualBreakCount="4">
    <brk id="26" max="255" man="1"/>
    <brk id="52" max="255" man="1"/>
    <brk id="78" max="255" man="1"/>
    <brk id="10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/>
  <dimension ref="A1:E64"/>
  <sheetViews>
    <sheetView view="pageBreakPreview" zoomScale="115" zoomScaleNormal="115" zoomScaleSheetLayoutView="115" workbookViewId="0" topLeftCell="A37">
      <selection activeCell="D86" sqref="D86:D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23</v>
      </c>
      <c r="B2" s="93"/>
      <c r="C2" s="93"/>
      <c r="D2" s="94"/>
    </row>
    <row r="3" spans="1:4" ht="60" customHeight="1">
      <c r="A3" s="95" t="s">
        <v>6</v>
      </c>
      <c r="B3" s="96"/>
      <c r="C3" s="97"/>
      <c r="D3" s="109" t="s">
        <v>63</v>
      </c>
    </row>
    <row r="4" spans="1:4" ht="88.5" customHeight="1">
      <c r="A4" s="95" t="s">
        <v>3</v>
      </c>
      <c r="B4" s="96"/>
      <c r="C4" s="97"/>
      <c r="D4" s="110"/>
    </row>
    <row r="5" ht="6.75" customHeight="1"/>
    <row r="6" spans="1:4" ht="12.75">
      <c r="A6" s="18" t="s">
        <v>32</v>
      </c>
      <c r="B6" s="19"/>
      <c r="C6" s="19"/>
      <c r="D6" s="20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292</v>
      </c>
      <c r="C8" s="84" t="str">
        <f>IF(AND(B8&gt;=B9-C10),"MET PM",IF(AND(B8&lt;=(B9-C10)),"PM NOT MET"))</f>
        <v>MET PM</v>
      </c>
      <c r="D8" s="100"/>
    </row>
    <row r="9" spans="1:4" ht="26.25" customHeight="1">
      <c r="A9" s="29" t="s">
        <v>42</v>
      </c>
      <c r="B9" s="6">
        <f>B11</f>
        <v>269</v>
      </c>
      <c r="C9" s="85"/>
      <c r="D9" s="89"/>
    </row>
    <row r="10" spans="1:4" ht="26.25" customHeight="1" hidden="1">
      <c r="A10" s="29"/>
      <c r="B10" s="37">
        <v>0.1</v>
      </c>
      <c r="C10" s="33">
        <f>B10*B9</f>
        <v>26.900000000000002</v>
      </c>
      <c r="D10" s="89"/>
    </row>
    <row r="11" spans="1:4" ht="26.25" customHeight="1">
      <c r="A11" s="5" t="s">
        <v>27</v>
      </c>
      <c r="B11" s="6">
        <v>269</v>
      </c>
      <c r="C11" s="35"/>
      <c r="D11" s="90"/>
    </row>
    <row r="12" spans="1:4" ht="12.75">
      <c r="A12" s="2" t="s">
        <v>37</v>
      </c>
      <c r="B12" s="3" t="s">
        <v>4</v>
      </c>
      <c r="C12" s="3" t="s">
        <v>5</v>
      </c>
      <c r="D12" s="4" t="s">
        <v>31</v>
      </c>
    </row>
    <row r="13" spans="1:4" ht="53.25" customHeight="1">
      <c r="A13" s="5" t="s">
        <v>26</v>
      </c>
      <c r="B13" s="6">
        <v>1223</v>
      </c>
      <c r="C13" s="84" t="str">
        <f>IF(AND(B13&gt;=B14-C15),"MET PM",IF(AND(B13&lt;=(B14-C15)),"PM NOT MET"))</f>
        <v>MET PM</v>
      </c>
      <c r="D13" s="113"/>
    </row>
    <row r="14" spans="1:4" ht="26.25" customHeight="1">
      <c r="A14" s="29" t="s">
        <v>42</v>
      </c>
      <c r="B14" s="6">
        <f>B16</f>
        <v>900</v>
      </c>
      <c r="C14" s="85"/>
      <c r="D14" s="114"/>
    </row>
    <row r="15" spans="1:4" ht="26.25" customHeight="1" hidden="1">
      <c r="A15" s="29"/>
      <c r="B15" s="37">
        <v>0.1</v>
      </c>
      <c r="C15" s="39">
        <f>B14*B15</f>
        <v>90</v>
      </c>
      <c r="D15" s="114"/>
    </row>
    <row r="16" spans="1:4" ht="26.25" customHeight="1">
      <c r="A16" s="5" t="s">
        <v>27</v>
      </c>
      <c r="B16" s="6">
        <v>900</v>
      </c>
      <c r="C16" s="36"/>
      <c r="D16" s="115"/>
    </row>
    <row r="17" spans="1:2" ht="7.5" customHeight="1">
      <c r="A17" s="7"/>
      <c r="B17" s="1"/>
    </row>
    <row r="18" spans="1:4" ht="12.75">
      <c r="A18" s="18" t="s">
        <v>33</v>
      </c>
      <c r="B18" s="19"/>
      <c r="C18" s="19"/>
      <c r="D18" s="20"/>
    </row>
    <row r="19" spans="1:4" ht="12.75">
      <c r="A19" s="2" t="s">
        <v>25</v>
      </c>
      <c r="B19" s="3" t="s">
        <v>4</v>
      </c>
      <c r="C19" s="3" t="s">
        <v>5</v>
      </c>
      <c r="D19" s="4" t="s">
        <v>31</v>
      </c>
    </row>
    <row r="20" spans="1:4" ht="53.25" customHeight="1">
      <c r="A20" s="5" t="s">
        <v>26</v>
      </c>
      <c r="B20" s="6">
        <v>39</v>
      </c>
      <c r="C20" s="84" t="str">
        <f>IF(AND(B20&gt;=B21-C22),"MET PM",IF(AND(B20&lt;=(B21-C22)),"PM NOT MET"))</f>
        <v>MET PM</v>
      </c>
      <c r="D20" s="113"/>
    </row>
    <row r="21" spans="1:4" ht="26.25" customHeight="1">
      <c r="A21" s="29" t="s">
        <v>42</v>
      </c>
      <c r="B21" s="6">
        <f>B23</f>
        <v>23</v>
      </c>
      <c r="C21" s="85"/>
      <c r="D21" s="114"/>
    </row>
    <row r="22" spans="1:4" ht="26.25" customHeight="1" hidden="1">
      <c r="A22" s="29"/>
      <c r="B22" s="37">
        <v>0.1</v>
      </c>
      <c r="C22" s="39">
        <f>B21*B22</f>
        <v>2.3000000000000003</v>
      </c>
      <c r="D22" s="114"/>
    </row>
    <row r="23" spans="1:4" ht="26.25" customHeight="1">
      <c r="A23" s="8" t="s">
        <v>27</v>
      </c>
      <c r="B23" s="6">
        <v>23</v>
      </c>
      <c r="C23" s="36"/>
      <c r="D23" s="115"/>
    </row>
    <row r="24" spans="1:4" ht="12.75">
      <c r="A24" s="2" t="s">
        <v>37</v>
      </c>
      <c r="B24" s="3" t="s">
        <v>4</v>
      </c>
      <c r="C24" s="3" t="s">
        <v>5</v>
      </c>
      <c r="D24" s="4" t="s">
        <v>31</v>
      </c>
    </row>
    <row r="25" spans="1:4" ht="53.25" customHeight="1">
      <c r="A25" s="5" t="s">
        <v>26</v>
      </c>
      <c r="B25" s="6">
        <v>160</v>
      </c>
      <c r="C25" s="107" t="s">
        <v>16</v>
      </c>
      <c r="D25" s="113"/>
    </row>
    <row r="26" spans="1:4" ht="26.25" customHeight="1">
      <c r="A26" s="29" t="s">
        <v>42</v>
      </c>
      <c r="B26" s="31">
        <f>B27/12*6</f>
        <v>0</v>
      </c>
      <c r="C26" s="108"/>
      <c r="D26" s="114"/>
    </row>
    <row r="27" spans="1:4" ht="26.25" customHeight="1">
      <c r="A27" s="8" t="s">
        <v>27</v>
      </c>
      <c r="B27" s="6"/>
      <c r="C27" s="112"/>
      <c r="D27" s="115"/>
    </row>
    <row r="28" ht="12.75">
      <c r="A28" s="9"/>
    </row>
    <row r="29" spans="1:4" ht="12.75">
      <c r="A29" s="18" t="s">
        <v>34</v>
      </c>
      <c r="B29" s="19"/>
      <c r="C29" s="19"/>
      <c r="D29" s="20"/>
    </row>
    <row r="30" spans="1:4" ht="12.75">
      <c r="A30" s="11" t="s">
        <v>25</v>
      </c>
      <c r="B30" s="3" t="s">
        <v>4</v>
      </c>
      <c r="C30" s="3">
        <v>265</v>
      </c>
      <c r="D30" s="4" t="s">
        <v>31</v>
      </c>
    </row>
    <row r="31" spans="1:4" ht="53.25" customHeight="1">
      <c r="A31" s="8" t="s">
        <v>26</v>
      </c>
      <c r="B31" s="6">
        <v>178064</v>
      </c>
      <c r="C31" s="84" t="str">
        <f>IF(AND(B31&gt;=B32-C33),"MET PM",IF(AND(B31&lt;=(B32-C33)),"PM NOT MET"))</f>
        <v>MET PM</v>
      </c>
      <c r="D31" s="165"/>
    </row>
    <row r="32" spans="1:4" ht="26.25" customHeight="1">
      <c r="A32" s="29" t="s">
        <v>42</v>
      </c>
      <c r="B32" s="6">
        <f>B34</f>
        <v>150000</v>
      </c>
      <c r="C32" s="85"/>
      <c r="D32" s="166"/>
    </row>
    <row r="33" spans="1:4" ht="26.25" customHeight="1" hidden="1">
      <c r="A33" s="29"/>
      <c r="B33" s="37">
        <v>0.1</v>
      </c>
      <c r="C33" s="33">
        <f>B33*B32</f>
        <v>15000</v>
      </c>
      <c r="D33" s="166"/>
    </row>
    <row r="34" spans="1:4" ht="26.25" customHeight="1">
      <c r="A34" s="8" t="s">
        <v>27</v>
      </c>
      <c r="B34" s="6">
        <v>150000</v>
      </c>
      <c r="C34" s="35"/>
      <c r="D34" s="167"/>
    </row>
    <row r="35" spans="1:4" ht="12.75">
      <c r="A35" s="11" t="s">
        <v>37</v>
      </c>
      <c r="B35" s="3" t="s">
        <v>4</v>
      </c>
      <c r="C35" s="3" t="s">
        <v>5</v>
      </c>
      <c r="D35" s="4" t="s">
        <v>31</v>
      </c>
    </row>
    <row r="36" spans="1:4" ht="53.25" customHeight="1">
      <c r="A36" s="8" t="s">
        <v>26</v>
      </c>
      <c r="B36" s="6">
        <v>334463</v>
      </c>
      <c r="C36" s="84" t="str">
        <f>IF(AND(B36&gt;=B37-C38),"MET PM",IF(AND(B36&lt;=(B37-C38)),"PM NOT MET"))</f>
        <v>MET PM</v>
      </c>
      <c r="D36" s="168"/>
    </row>
    <row r="37" spans="1:4" ht="26.25" customHeight="1">
      <c r="A37" s="29" t="s">
        <v>42</v>
      </c>
      <c r="B37" s="6">
        <f>B39</f>
        <v>100000</v>
      </c>
      <c r="C37" s="85"/>
      <c r="D37" s="169"/>
    </row>
    <row r="38" spans="1:4" ht="26.25" customHeight="1" hidden="1">
      <c r="A38" s="29"/>
      <c r="B38" s="37">
        <v>0.1</v>
      </c>
      <c r="C38" s="33">
        <f>B37*B38</f>
        <v>10000</v>
      </c>
      <c r="D38" s="169"/>
    </row>
    <row r="39" spans="1:4" ht="26.25" customHeight="1">
      <c r="A39" s="8" t="s">
        <v>27</v>
      </c>
      <c r="B39" s="6">
        <v>100000</v>
      </c>
      <c r="C39" s="35"/>
      <c r="D39" s="170"/>
    </row>
    <row r="40" ht="9.75" customHeight="1">
      <c r="A40" s="12"/>
    </row>
    <row r="41" spans="1:4" ht="12.75">
      <c r="A41" s="18" t="s">
        <v>35</v>
      </c>
      <c r="B41" s="19"/>
      <c r="C41" s="19"/>
      <c r="D41" s="20"/>
    </row>
    <row r="42" spans="1:4" ht="12.75">
      <c r="A42" s="11" t="s">
        <v>25</v>
      </c>
      <c r="B42" s="3" t="s">
        <v>4</v>
      </c>
      <c r="C42" s="3" t="s">
        <v>5</v>
      </c>
      <c r="D42" s="4" t="s">
        <v>31</v>
      </c>
    </row>
    <row r="43" spans="1:4" ht="53.25" customHeight="1">
      <c r="A43" s="8" t="s">
        <v>26</v>
      </c>
      <c r="B43" s="6">
        <v>1397</v>
      </c>
      <c r="C43" s="84" t="str">
        <f>IF(AND(B43&gt;=B44-C45),"MET PM",IF(AND(B43&lt;=(B44-C45)),"PM NOT MET"))</f>
        <v>PM NOT MET</v>
      </c>
      <c r="D43" s="100"/>
    </row>
    <row r="44" spans="1:4" ht="26.25" customHeight="1">
      <c r="A44" s="29" t="s">
        <v>42</v>
      </c>
      <c r="B44" s="6">
        <f>B46</f>
        <v>3211</v>
      </c>
      <c r="C44" s="85"/>
      <c r="D44" s="89"/>
    </row>
    <row r="45" spans="1:4" ht="26.25" customHeight="1" hidden="1">
      <c r="A45" s="29"/>
      <c r="B45" s="37">
        <v>0.1</v>
      </c>
      <c r="C45" s="33">
        <f>B45*B44</f>
        <v>321.1</v>
      </c>
      <c r="D45" s="89"/>
    </row>
    <row r="46" spans="1:4" ht="26.25" customHeight="1">
      <c r="A46" s="8" t="s">
        <v>27</v>
      </c>
      <c r="B46" s="6">
        <v>3211</v>
      </c>
      <c r="C46" s="35"/>
      <c r="D46" s="90"/>
    </row>
    <row r="47" spans="1:4" ht="12.75">
      <c r="A47" s="11" t="s">
        <v>37</v>
      </c>
      <c r="B47" s="3" t="s">
        <v>4</v>
      </c>
      <c r="C47" s="3" t="s">
        <v>5</v>
      </c>
      <c r="D47" s="4" t="s">
        <v>31</v>
      </c>
    </row>
    <row r="48" spans="1:4" ht="53.25" customHeight="1">
      <c r="A48" s="8" t="s">
        <v>26</v>
      </c>
      <c r="B48" s="6">
        <v>7878</v>
      </c>
      <c r="C48" s="84" t="str">
        <f>IF(AND(B48&gt;=B49-C50),"MET PM",IF(AND(B48&lt;=(B49-C50)),"PM NOT MET"))</f>
        <v>MET PM</v>
      </c>
      <c r="D48" s="100"/>
    </row>
    <row r="49" spans="1:4" ht="26.25" customHeight="1">
      <c r="A49" s="29" t="s">
        <v>42</v>
      </c>
      <c r="B49" s="6">
        <f>B51</f>
        <v>3205</v>
      </c>
      <c r="C49" s="85"/>
      <c r="D49" s="89"/>
    </row>
    <row r="50" spans="1:4" ht="26.25" customHeight="1" hidden="1">
      <c r="A50" s="29"/>
      <c r="B50" s="43">
        <v>0.1</v>
      </c>
      <c r="C50" s="33">
        <f>B50*B49</f>
        <v>320.5</v>
      </c>
      <c r="D50" s="89"/>
    </row>
    <row r="51" spans="1:4" ht="26.25" customHeight="1">
      <c r="A51" s="8" t="s">
        <v>27</v>
      </c>
      <c r="B51" s="6">
        <v>3205</v>
      </c>
      <c r="C51" s="35"/>
      <c r="D51" s="90"/>
    </row>
    <row r="52" ht="9.75" customHeight="1">
      <c r="A52" s="12"/>
    </row>
    <row r="53" spans="1:4" ht="12.75">
      <c r="A53" s="25" t="s">
        <v>66</v>
      </c>
      <c r="B53" s="25"/>
      <c r="C53" s="25"/>
      <c r="D53" s="25"/>
    </row>
    <row r="54" ht="9.75" customHeight="1">
      <c r="A54" s="12"/>
    </row>
    <row r="55" spans="1:4" ht="12.75">
      <c r="A55" s="18" t="s">
        <v>28</v>
      </c>
      <c r="B55" s="19"/>
      <c r="C55" s="19"/>
      <c r="D55" s="20"/>
    </row>
    <row r="56" spans="1:4" ht="12.75">
      <c r="A56" s="11" t="s">
        <v>25</v>
      </c>
      <c r="B56" s="3" t="s">
        <v>4</v>
      </c>
      <c r="C56" s="3" t="s">
        <v>5</v>
      </c>
      <c r="D56" s="4" t="s">
        <v>31</v>
      </c>
    </row>
    <row r="57" spans="1:4" ht="53.25" customHeight="1">
      <c r="A57" s="13" t="s">
        <v>26</v>
      </c>
      <c r="B57" s="6">
        <v>86</v>
      </c>
      <c r="C57" s="84" t="str">
        <f>IF(AND(B57&gt;=B58-C59),"MET PM",IF(AND(B57&lt;=(B58-C59)),"PM NOT MET"))</f>
        <v>MET PM</v>
      </c>
      <c r="D57" s="113"/>
    </row>
    <row r="58" spans="1:4" ht="26.25" customHeight="1">
      <c r="A58" s="29" t="s">
        <v>42</v>
      </c>
      <c r="B58" s="6">
        <f>B60</f>
        <v>79</v>
      </c>
      <c r="C58" s="85"/>
      <c r="D58" s="114"/>
    </row>
    <row r="59" spans="1:4" ht="26.25" customHeight="1" hidden="1">
      <c r="A59" s="29"/>
      <c r="B59" s="37">
        <v>0.05</v>
      </c>
      <c r="C59" s="39">
        <f>B58*B59</f>
        <v>3.95</v>
      </c>
      <c r="D59" s="114"/>
    </row>
    <row r="60" spans="1:4" ht="26.25" customHeight="1">
      <c r="A60" s="13" t="s">
        <v>27</v>
      </c>
      <c r="B60" s="6">
        <v>79</v>
      </c>
      <c r="C60" s="34"/>
      <c r="D60" s="115"/>
    </row>
    <row r="61" ht="9.75" customHeight="1"/>
    <row r="62" spans="1:4" ht="12.75">
      <c r="A62" s="106" t="s">
        <v>71</v>
      </c>
      <c r="B62" s="106"/>
      <c r="C62" s="106"/>
      <c r="D62" s="106"/>
    </row>
    <row r="63" ht="9.75" customHeight="1"/>
    <row r="64" spans="1:4" ht="41.25" customHeight="1">
      <c r="A64" s="98" t="s">
        <v>65</v>
      </c>
      <c r="B64" s="98"/>
      <c r="C64" s="98"/>
      <c r="D64" s="98"/>
    </row>
  </sheetData>
  <sheetProtection/>
  <protectedRanges>
    <protectedRange sqref="D57:D60 D13:D16 D11 D25:D27 D20:D23" name="Range6"/>
    <protectedRange sqref="D8:D10" name="Range6_1"/>
    <protectedRange sqref="D31:D34" name="Range6_2"/>
    <protectedRange sqref="D36:D39" name="Range6_3"/>
    <protectedRange sqref="D46" name="Range6_6"/>
    <protectedRange sqref="D43:D45" name="Range6_4_1"/>
    <protectedRange sqref="D51" name="Range6_7"/>
    <protectedRange sqref="D48:D50" name="Range6_5_1"/>
  </protectedRanges>
  <mergeCells count="25">
    <mergeCell ref="A62:D62"/>
    <mergeCell ref="A64:D64"/>
    <mergeCell ref="C48:C49"/>
    <mergeCell ref="D48:D51"/>
    <mergeCell ref="D57:D60"/>
    <mergeCell ref="C57:C58"/>
    <mergeCell ref="C36:C37"/>
    <mergeCell ref="D36:D39"/>
    <mergeCell ref="C43:C44"/>
    <mergeCell ref="D43:D46"/>
    <mergeCell ref="C25:C27"/>
    <mergeCell ref="D25:D27"/>
    <mergeCell ref="C31:C32"/>
    <mergeCell ref="D31:D34"/>
    <mergeCell ref="D20:D23"/>
    <mergeCell ref="C8:C9"/>
    <mergeCell ref="D13:D16"/>
    <mergeCell ref="D8:D11"/>
    <mergeCell ref="C13:C14"/>
    <mergeCell ref="C20:C21"/>
    <mergeCell ref="A1:D1"/>
    <mergeCell ref="A3:C3"/>
    <mergeCell ref="A4:C4"/>
    <mergeCell ref="D3:D4"/>
    <mergeCell ref="A2:D2"/>
  </mergeCells>
  <conditionalFormatting sqref="C57:C58 C48:C49 C43:C44 C36:C37 C31:C32 C20:C21 C13:C14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1" manualBreakCount="1">
    <brk id="2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/>
  <dimension ref="A1:E98"/>
  <sheetViews>
    <sheetView view="pageBreakPreview" zoomScaleNormal="115" zoomScaleSheetLayoutView="100" workbookViewId="0" topLeftCell="A24">
      <selection activeCell="D40" sqref="D40:D43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24</v>
      </c>
      <c r="B2" s="93"/>
      <c r="C2" s="93"/>
      <c r="D2" s="94"/>
    </row>
    <row r="3" spans="1:4" ht="60" customHeight="1">
      <c r="A3" s="95" t="s">
        <v>9</v>
      </c>
      <c r="B3" s="96"/>
      <c r="C3" s="97"/>
      <c r="D3" s="109" t="s">
        <v>59</v>
      </c>
    </row>
    <row r="4" spans="1:4" ht="84.75" customHeight="1">
      <c r="A4" s="95" t="s">
        <v>3</v>
      </c>
      <c r="B4" s="96"/>
      <c r="C4" s="97"/>
      <c r="D4" s="110"/>
    </row>
    <row r="5" ht="6.75" customHeight="1"/>
    <row r="6" spans="1:4" ht="12.75">
      <c r="A6" s="18" t="s">
        <v>32</v>
      </c>
      <c r="B6" s="19"/>
      <c r="C6" s="19"/>
      <c r="D6" s="20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835</v>
      </c>
      <c r="C8" s="84" t="str">
        <f>IF(AND(B8&gt;=B9-C10),"MET PM",IF(AND(B8&lt;=(B9-C10)),"PM NOT MET"))</f>
        <v>MET PM</v>
      </c>
      <c r="D8" s="100"/>
    </row>
    <row r="9" spans="1:4" ht="26.25" customHeight="1">
      <c r="A9" s="29" t="s">
        <v>42</v>
      </c>
      <c r="B9" s="6">
        <f>B11</f>
        <v>500</v>
      </c>
      <c r="C9" s="85"/>
      <c r="D9" s="89"/>
    </row>
    <row r="10" spans="1:4" ht="26.25" customHeight="1" hidden="1">
      <c r="A10" s="29"/>
      <c r="B10" s="37">
        <v>0.1</v>
      </c>
      <c r="C10" s="33">
        <f>B9*B10</f>
        <v>50</v>
      </c>
      <c r="D10" s="89"/>
    </row>
    <row r="11" spans="1:4" ht="26.25" customHeight="1">
      <c r="A11" s="5" t="s">
        <v>27</v>
      </c>
      <c r="B11" s="6">
        <v>500</v>
      </c>
      <c r="C11" s="35"/>
      <c r="D11" s="90"/>
    </row>
    <row r="12" spans="1:4" ht="12.75">
      <c r="A12" s="2" t="s">
        <v>30</v>
      </c>
      <c r="B12" s="3" t="s">
        <v>4</v>
      </c>
      <c r="C12" s="3" t="s">
        <v>5</v>
      </c>
      <c r="D12" s="4" t="s">
        <v>31</v>
      </c>
    </row>
    <row r="13" spans="1:4" ht="56.25" customHeight="1">
      <c r="A13" s="5" t="s">
        <v>26</v>
      </c>
      <c r="B13" s="6">
        <v>835</v>
      </c>
      <c r="C13" s="84" t="str">
        <f>IF(AND(B13&gt;=B14-C15),"MET PM",IF(AND(B13&lt;=(B14-C15)),"PM NOT MET"))</f>
        <v>MET PM</v>
      </c>
      <c r="D13" s="100"/>
    </row>
    <row r="14" spans="1:4" ht="26.25" customHeight="1">
      <c r="A14" s="29" t="s">
        <v>42</v>
      </c>
      <c r="B14" s="6">
        <f>B16</f>
        <v>500</v>
      </c>
      <c r="C14" s="85"/>
      <c r="D14" s="89"/>
    </row>
    <row r="15" spans="1:4" ht="26.25" customHeight="1" hidden="1">
      <c r="A15" s="29"/>
      <c r="B15" s="37">
        <v>0.1</v>
      </c>
      <c r="C15" s="33">
        <f>B14*B15</f>
        <v>50</v>
      </c>
      <c r="D15" s="89"/>
    </row>
    <row r="16" spans="1:4" ht="26.25" customHeight="1">
      <c r="A16" s="5" t="s">
        <v>27</v>
      </c>
      <c r="B16" s="6">
        <v>500</v>
      </c>
      <c r="C16" s="35"/>
      <c r="D16" s="90"/>
    </row>
    <row r="17" spans="1:4" ht="12.75">
      <c r="A17" s="2" t="s">
        <v>36</v>
      </c>
      <c r="B17" s="3" t="s">
        <v>4</v>
      </c>
      <c r="C17" s="3" t="s">
        <v>5</v>
      </c>
      <c r="D17" s="4" t="s">
        <v>31</v>
      </c>
    </row>
    <row r="18" spans="1:4" ht="56.25" customHeight="1">
      <c r="A18" s="5" t="s">
        <v>26</v>
      </c>
      <c r="B18" s="32">
        <v>761</v>
      </c>
      <c r="C18" s="84" t="str">
        <f>IF(AND(B18&gt;=B19-C20),"MET PM",IF(AND(B18&lt;=(B19-C20)),"PM NOT MET"))</f>
        <v>MET PM</v>
      </c>
      <c r="D18" s="100"/>
    </row>
    <row r="19" spans="1:4" ht="26.25" customHeight="1">
      <c r="A19" s="29" t="s">
        <v>42</v>
      </c>
      <c r="B19" s="6">
        <f>B21</f>
        <v>500</v>
      </c>
      <c r="C19" s="85"/>
      <c r="D19" s="89"/>
    </row>
    <row r="20" spans="1:4" ht="26.25" customHeight="1" hidden="1">
      <c r="A20" s="29"/>
      <c r="B20" s="37">
        <v>0.1</v>
      </c>
      <c r="C20" s="75"/>
      <c r="D20" s="89"/>
    </row>
    <row r="21" spans="1:4" ht="26.25" customHeight="1">
      <c r="A21" s="5" t="s">
        <v>27</v>
      </c>
      <c r="B21" s="6">
        <v>500</v>
      </c>
      <c r="C21" s="34"/>
      <c r="D21" s="90"/>
    </row>
    <row r="22" spans="1:4" ht="12.75">
      <c r="A22" s="2" t="s">
        <v>37</v>
      </c>
      <c r="B22" s="3" t="s">
        <v>4</v>
      </c>
      <c r="C22" s="3" t="s">
        <v>5</v>
      </c>
      <c r="D22" s="4" t="s">
        <v>31</v>
      </c>
    </row>
    <row r="23" spans="1:4" ht="53.25" customHeight="1">
      <c r="A23" s="5" t="s">
        <v>26</v>
      </c>
      <c r="B23" s="6">
        <v>1126</v>
      </c>
      <c r="C23" s="84" t="str">
        <f>IF(AND(B23&gt;=B24-C25),"MET PM",IF(AND(B23&lt;=(B24-C25)),"PM NOT MET"))</f>
        <v>MET PM</v>
      </c>
      <c r="D23" s="100"/>
    </row>
    <row r="24" spans="1:4" ht="26.25" customHeight="1">
      <c r="A24" s="29" t="s">
        <v>42</v>
      </c>
      <c r="B24" s="6">
        <f>B26</f>
        <v>1000</v>
      </c>
      <c r="C24" s="85"/>
      <c r="D24" s="89"/>
    </row>
    <row r="25" spans="1:4" ht="26.25" customHeight="1" hidden="1">
      <c r="A25" s="29"/>
      <c r="B25" s="37">
        <v>0.1</v>
      </c>
      <c r="C25" s="33">
        <f>B24*B25</f>
        <v>100</v>
      </c>
      <c r="D25" s="89"/>
    </row>
    <row r="26" spans="1:4" ht="26.25" customHeight="1">
      <c r="A26" s="5" t="s">
        <v>27</v>
      </c>
      <c r="B26" s="6">
        <v>1000</v>
      </c>
      <c r="C26" s="35"/>
      <c r="D26" s="90"/>
    </row>
    <row r="27" spans="1:2" ht="12.75">
      <c r="A27" s="7"/>
      <c r="B27" s="1"/>
    </row>
    <row r="28" spans="1:4" ht="12.75">
      <c r="A28" s="18" t="s">
        <v>33</v>
      </c>
      <c r="B28" s="19"/>
      <c r="C28" s="19"/>
      <c r="D28" s="20"/>
    </row>
    <row r="29" spans="1:4" ht="12.75">
      <c r="A29" s="2" t="s">
        <v>25</v>
      </c>
      <c r="B29" s="3" t="s">
        <v>4</v>
      </c>
      <c r="C29" s="3" t="s">
        <v>5</v>
      </c>
      <c r="D29" s="4" t="s">
        <v>31</v>
      </c>
    </row>
    <row r="30" spans="1:4" ht="56.25" customHeight="1">
      <c r="A30" s="5" t="s">
        <v>26</v>
      </c>
      <c r="B30" s="6">
        <v>132</v>
      </c>
      <c r="C30" s="84" t="str">
        <f>IF(AND(B30&gt;=B31-C32),"MET PM",IF(AND(B30&lt;=(B31-C32)),"PM NOT MET"))</f>
        <v>MET PM</v>
      </c>
      <c r="D30" s="100"/>
    </row>
    <row r="31" spans="1:4" ht="26.25" customHeight="1">
      <c r="A31" s="29" t="s">
        <v>42</v>
      </c>
      <c r="B31" s="6">
        <f>B33</f>
        <v>50</v>
      </c>
      <c r="C31" s="85"/>
      <c r="D31" s="89"/>
    </row>
    <row r="32" spans="1:4" ht="26.25" customHeight="1" hidden="1">
      <c r="A32" s="29"/>
      <c r="B32" s="37">
        <v>0.1</v>
      </c>
      <c r="C32" s="33">
        <f>B31*B32</f>
        <v>5</v>
      </c>
      <c r="D32" s="89"/>
    </row>
    <row r="33" spans="1:4" ht="26.25" customHeight="1">
      <c r="A33" s="8" t="s">
        <v>27</v>
      </c>
      <c r="B33" s="6">
        <v>50</v>
      </c>
      <c r="C33" s="35"/>
      <c r="D33" s="90"/>
    </row>
    <row r="34" spans="1:4" ht="12.75">
      <c r="A34" s="2" t="s">
        <v>30</v>
      </c>
      <c r="B34" s="3" t="s">
        <v>4</v>
      </c>
      <c r="C34" s="3" t="s">
        <v>5</v>
      </c>
      <c r="D34" s="4" t="s">
        <v>31</v>
      </c>
    </row>
    <row r="35" spans="1:4" ht="56.25" customHeight="1">
      <c r="A35" s="5" t="s">
        <v>26</v>
      </c>
      <c r="B35" s="6">
        <v>50</v>
      </c>
      <c r="C35" s="84" t="str">
        <f>IF(AND(B35&gt;=B36-C37),"MET PM",IF(AND(B35&lt;=(B36-C37)),"PM NOT MET"))</f>
        <v>MET PM</v>
      </c>
      <c r="D35" s="100"/>
    </row>
    <row r="36" spans="1:4" ht="26.25" customHeight="1">
      <c r="A36" s="29" t="s">
        <v>42</v>
      </c>
      <c r="B36" s="32">
        <f>B38</f>
        <v>50</v>
      </c>
      <c r="C36" s="85"/>
      <c r="D36" s="89"/>
    </row>
    <row r="37" spans="1:4" ht="26.25" customHeight="1" hidden="1">
      <c r="A37" s="29"/>
      <c r="B37" s="37">
        <v>0.1</v>
      </c>
      <c r="C37" s="82"/>
      <c r="D37" s="89"/>
    </row>
    <row r="38" spans="1:4" ht="26.25" customHeight="1">
      <c r="A38" s="8" t="s">
        <v>27</v>
      </c>
      <c r="B38" s="6">
        <v>50</v>
      </c>
      <c r="C38" s="83"/>
      <c r="D38" s="90"/>
    </row>
    <row r="39" spans="1:4" ht="12.75">
      <c r="A39" s="2" t="s">
        <v>36</v>
      </c>
      <c r="B39" s="3" t="s">
        <v>4</v>
      </c>
      <c r="C39" s="3" t="s">
        <v>5</v>
      </c>
      <c r="D39" s="4" t="s">
        <v>31</v>
      </c>
    </row>
    <row r="40" spans="1:4" ht="56.25" customHeight="1">
      <c r="A40" s="5" t="s">
        <v>26</v>
      </c>
      <c r="B40" s="6">
        <v>50</v>
      </c>
      <c r="C40" s="84" t="str">
        <f>IF(AND(B40&gt;=B41-C42),"MET PM",IF(AND(B40&lt;=(B41-C42)),"PM NOT MET"))</f>
        <v>MET PM</v>
      </c>
      <c r="D40" s="100"/>
    </row>
    <row r="41" spans="1:4" ht="26.25" customHeight="1">
      <c r="A41" s="29" t="s">
        <v>42</v>
      </c>
      <c r="B41" s="32">
        <f>B43</f>
        <v>50</v>
      </c>
      <c r="C41" s="85"/>
      <c r="D41" s="89"/>
    </row>
    <row r="42" spans="1:4" ht="26.25" customHeight="1" hidden="1">
      <c r="A42" s="29"/>
      <c r="B42" s="37">
        <v>0.1</v>
      </c>
      <c r="C42" s="82"/>
      <c r="D42" s="89"/>
    </row>
    <row r="43" spans="1:4" ht="26.25" customHeight="1">
      <c r="A43" s="8" t="s">
        <v>27</v>
      </c>
      <c r="B43" s="6">
        <v>50</v>
      </c>
      <c r="C43" s="83"/>
      <c r="D43" s="90"/>
    </row>
    <row r="44" spans="1:4" ht="12.75">
      <c r="A44" s="2" t="s">
        <v>37</v>
      </c>
      <c r="B44" s="3" t="s">
        <v>4</v>
      </c>
      <c r="C44" s="3" t="s">
        <v>5</v>
      </c>
      <c r="D44" s="4" t="s">
        <v>31</v>
      </c>
    </row>
    <row r="45" spans="1:4" ht="53.25" customHeight="1">
      <c r="A45" s="5" t="s">
        <v>26</v>
      </c>
      <c r="B45" s="6">
        <v>50</v>
      </c>
      <c r="C45" s="84" t="str">
        <f>IF(AND(B45&gt;=B46-C47),"MET PM",IF(AND(B45&lt;=(B46-C47)),"PM NOT MET"))</f>
        <v>MET PM</v>
      </c>
      <c r="D45" s="100"/>
    </row>
    <row r="46" spans="1:4" ht="26.25" customHeight="1">
      <c r="A46" s="29" t="s">
        <v>42</v>
      </c>
      <c r="B46" s="32">
        <f>B48</f>
        <v>50</v>
      </c>
      <c r="C46" s="85"/>
      <c r="D46" s="89"/>
    </row>
    <row r="47" spans="1:4" ht="26.25" customHeight="1" hidden="1">
      <c r="A47" s="29"/>
      <c r="B47" s="37">
        <v>0.1</v>
      </c>
      <c r="C47" s="82"/>
      <c r="D47" s="89"/>
    </row>
    <row r="48" spans="1:4" ht="26.25" customHeight="1">
      <c r="A48" s="8" t="s">
        <v>27</v>
      </c>
      <c r="B48" s="6">
        <v>50</v>
      </c>
      <c r="C48" s="83"/>
      <c r="D48" s="90"/>
    </row>
    <row r="49" ht="12.75">
      <c r="A49" s="9"/>
    </row>
    <row r="50" spans="1:4" ht="12.75">
      <c r="A50" s="18" t="s">
        <v>34</v>
      </c>
      <c r="B50" s="19"/>
      <c r="C50" s="19"/>
      <c r="D50" s="20"/>
    </row>
    <row r="51" spans="1:4" ht="12.75">
      <c r="A51" s="11" t="s">
        <v>25</v>
      </c>
      <c r="B51" s="3" t="s">
        <v>4</v>
      </c>
      <c r="C51" s="3" t="s">
        <v>5</v>
      </c>
      <c r="D51" s="4" t="s">
        <v>31</v>
      </c>
    </row>
    <row r="52" spans="1:4" ht="56.25" customHeight="1">
      <c r="A52" s="8" t="s">
        <v>26</v>
      </c>
      <c r="B52" s="32">
        <v>41770</v>
      </c>
      <c r="C52" s="84" t="str">
        <f>IF(AND(B52&gt;=B53-C54),"MET PM",IF(AND(B52&lt;=(B53-C54)),"PM NOT MET"))</f>
        <v>MET PM</v>
      </c>
      <c r="D52" s="113"/>
    </row>
    <row r="53" spans="1:4" ht="26.25" customHeight="1">
      <c r="A53" s="29" t="s">
        <v>42</v>
      </c>
      <c r="B53" s="6">
        <f>B55</f>
        <v>2000</v>
      </c>
      <c r="C53" s="85"/>
      <c r="D53" s="114"/>
    </row>
    <row r="54" spans="1:4" ht="26.25" customHeight="1" hidden="1">
      <c r="A54" s="29"/>
      <c r="B54" s="43">
        <v>0.1</v>
      </c>
      <c r="C54" s="33">
        <f>B53*B54</f>
        <v>200</v>
      </c>
      <c r="D54" s="114"/>
    </row>
    <row r="55" spans="1:4" ht="26.25" customHeight="1">
      <c r="A55" s="8" t="s">
        <v>27</v>
      </c>
      <c r="B55" s="32">
        <v>2000</v>
      </c>
      <c r="C55" s="50"/>
      <c r="D55" s="115"/>
    </row>
    <row r="56" spans="1:4" ht="12.75">
      <c r="A56" s="11" t="s">
        <v>30</v>
      </c>
      <c r="B56" s="3" t="s">
        <v>4</v>
      </c>
      <c r="C56" s="3" t="s">
        <v>5</v>
      </c>
      <c r="D56" s="4" t="s">
        <v>31</v>
      </c>
    </row>
    <row r="57" spans="1:4" ht="56.25" customHeight="1">
      <c r="A57" s="8" t="s">
        <v>26</v>
      </c>
      <c r="B57" s="6"/>
      <c r="C57" s="107" t="s">
        <v>16</v>
      </c>
      <c r="D57" s="113"/>
    </row>
    <row r="58" spans="1:4" ht="26.25" customHeight="1">
      <c r="A58" s="29" t="s">
        <v>42</v>
      </c>
      <c r="B58" s="31">
        <f>B59/12*6</f>
        <v>0</v>
      </c>
      <c r="C58" s="108"/>
      <c r="D58" s="114"/>
    </row>
    <row r="59" spans="1:4" ht="26.25" customHeight="1">
      <c r="A59" s="8" t="s">
        <v>27</v>
      </c>
      <c r="B59" s="6"/>
      <c r="C59" s="112"/>
      <c r="D59" s="115"/>
    </row>
    <row r="60" spans="1:4" ht="12.75">
      <c r="A60" s="11" t="s">
        <v>36</v>
      </c>
      <c r="B60" s="3" t="s">
        <v>4</v>
      </c>
      <c r="C60" s="3" t="s">
        <v>5</v>
      </c>
      <c r="D60" s="4" t="s">
        <v>31</v>
      </c>
    </row>
    <row r="61" spans="1:4" ht="56.25" customHeight="1">
      <c r="A61" s="8" t="s">
        <v>26</v>
      </c>
      <c r="B61" s="6"/>
      <c r="C61" s="107" t="s">
        <v>16</v>
      </c>
      <c r="D61" s="113"/>
    </row>
    <row r="62" spans="1:4" ht="26.25" customHeight="1">
      <c r="A62" s="29" t="s">
        <v>42</v>
      </c>
      <c r="B62" s="31">
        <f>B63/12*6</f>
        <v>0</v>
      </c>
      <c r="C62" s="108"/>
      <c r="D62" s="114"/>
    </row>
    <row r="63" spans="1:4" ht="26.25" customHeight="1">
      <c r="A63" s="8" t="s">
        <v>27</v>
      </c>
      <c r="B63" s="6"/>
      <c r="C63" s="112"/>
      <c r="D63" s="115"/>
    </row>
    <row r="64" spans="1:4" ht="14.25" customHeight="1">
      <c r="A64" s="11" t="s">
        <v>37</v>
      </c>
      <c r="B64" s="3" t="s">
        <v>4</v>
      </c>
      <c r="C64" s="3" t="s">
        <v>5</v>
      </c>
      <c r="D64" s="4" t="s">
        <v>31</v>
      </c>
    </row>
    <row r="65" spans="1:4" ht="53.25" customHeight="1">
      <c r="A65" s="8" t="s">
        <v>26</v>
      </c>
      <c r="B65" s="6"/>
      <c r="C65" s="107" t="s">
        <v>16</v>
      </c>
      <c r="D65" s="113"/>
    </row>
    <row r="66" spans="1:4" ht="26.25" customHeight="1">
      <c r="A66" s="29" t="s">
        <v>42</v>
      </c>
      <c r="B66" s="31">
        <f>B67/12*6</f>
        <v>0</v>
      </c>
      <c r="C66" s="108"/>
      <c r="D66" s="114"/>
    </row>
    <row r="67" spans="1:4" ht="26.25" customHeight="1">
      <c r="A67" s="8" t="s">
        <v>27</v>
      </c>
      <c r="B67" s="6"/>
      <c r="C67" s="112"/>
      <c r="D67" s="115"/>
    </row>
    <row r="68" ht="12.75">
      <c r="A68" s="12"/>
    </row>
    <row r="69" spans="1:4" ht="12.75">
      <c r="A69" s="18" t="s">
        <v>35</v>
      </c>
      <c r="B69" s="19"/>
      <c r="C69" s="19"/>
      <c r="D69" s="20"/>
    </row>
    <row r="70" spans="1:4" ht="12.75">
      <c r="A70" s="11" t="s">
        <v>25</v>
      </c>
      <c r="B70" s="3" t="s">
        <v>4</v>
      </c>
      <c r="C70" s="3" t="s">
        <v>5</v>
      </c>
      <c r="D70" s="4" t="s">
        <v>31</v>
      </c>
    </row>
    <row r="71" spans="1:4" ht="56.25" customHeight="1">
      <c r="A71" s="8" t="s">
        <v>26</v>
      </c>
      <c r="B71" s="6"/>
      <c r="C71" s="107" t="s">
        <v>16</v>
      </c>
      <c r="D71" s="113"/>
    </row>
    <row r="72" spans="1:4" ht="26.25" customHeight="1">
      <c r="A72" s="29" t="s">
        <v>42</v>
      </c>
      <c r="B72" s="31">
        <f>B73/12*6</f>
        <v>0</v>
      </c>
      <c r="C72" s="108"/>
      <c r="D72" s="114"/>
    </row>
    <row r="73" spans="1:4" ht="26.25" customHeight="1">
      <c r="A73" s="8" t="s">
        <v>27</v>
      </c>
      <c r="B73" s="6"/>
      <c r="C73" s="112"/>
      <c r="D73" s="115"/>
    </row>
    <row r="74" spans="1:4" ht="12.75">
      <c r="A74" s="11" t="s">
        <v>30</v>
      </c>
      <c r="B74" s="3" t="s">
        <v>4</v>
      </c>
      <c r="C74" s="3" t="s">
        <v>5</v>
      </c>
      <c r="D74" s="4" t="s">
        <v>31</v>
      </c>
    </row>
    <row r="75" spans="1:4" ht="56.25" customHeight="1">
      <c r="A75" s="8" t="s">
        <v>26</v>
      </c>
      <c r="B75" s="6"/>
      <c r="C75" s="107" t="s">
        <v>16</v>
      </c>
      <c r="D75" s="113"/>
    </row>
    <row r="76" spans="1:4" ht="26.25" customHeight="1">
      <c r="A76" s="29" t="s">
        <v>42</v>
      </c>
      <c r="B76" s="31">
        <f>B77/12*6</f>
        <v>0</v>
      </c>
      <c r="C76" s="108"/>
      <c r="D76" s="114"/>
    </row>
    <row r="77" spans="1:4" ht="26.25" customHeight="1">
      <c r="A77" s="8" t="s">
        <v>27</v>
      </c>
      <c r="B77" s="6"/>
      <c r="C77" s="112"/>
      <c r="D77" s="115"/>
    </row>
    <row r="78" spans="1:4" ht="12.75">
      <c r="A78" s="11" t="s">
        <v>36</v>
      </c>
      <c r="B78" s="3" t="s">
        <v>4</v>
      </c>
      <c r="C78" s="3" t="s">
        <v>5</v>
      </c>
      <c r="D78" s="4" t="s">
        <v>31</v>
      </c>
    </row>
    <row r="79" spans="1:4" ht="56.25" customHeight="1">
      <c r="A79" s="8" t="s">
        <v>26</v>
      </c>
      <c r="B79" s="6"/>
      <c r="C79" s="107" t="s">
        <v>16</v>
      </c>
      <c r="D79" s="113"/>
    </row>
    <row r="80" spans="1:4" ht="26.25" customHeight="1">
      <c r="A80" s="29" t="s">
        <v>42</v>
      </c>
      <c r="B80" s="31">
        <f>B81/12*6</f>
        <v>0</v>
      </c>
      <c r="C80" s="108"/>
      <c r="D80" s="114"/>
    </row>
    <row r="81" spans="1:4" ht="26.25" customHeight="1">
      <c r="A81" s="8" t="s">
        <v>27</v>
      </c>
      <c r="B81" s="6"/>
      <c r="C81" s="112"/>
      <c r="D81" s="115"/>
    </row>
    <row r="82" spans="1:4" ht="12.75">
      <c r="A82" s="11" t="s">
        <v>37</v>
      </c>
      <c r="B82" s="3" t="s">
        <v>4</v>
      </c>
      <c r="C82" s="3" t="s">
        <v>5</v>
      </c>
      <c r="D82" s="4" t="s">
        <v>31</v>
      </c>
    </row>
    <row r="83" spans="1:4" ht="53.25" customHeight="1">
      <c r="A83" s="8" t="s">
        <v>26</v>
      </c>
      <c r="B83" s="6"/>
      <c r="C83" s="107" t="s">
        <v>16</v>
      </c>
      <c r="D83" s="113"/>
    </row>
    <row r="84" spans="1:4" ht="26.25" customHeight="1">
      <c r="A84" s="29" t="s">
        <v>42</v>
      </c>
      <c r="B84" s="31">
        <f>B85/12*6</f>
        <v>0</v>
      </c>
      <c r="C84" s="108"/>
      <c r="D84" s="114"/>
    </row>
    <row r="85" spans="1:4" ht="26.25" customHeight="1">
      <c r="A85" s="8" t="s">
        <v>27</v>
      </c>
      <c r="B85" s="6"/>
      <c r="C85" s="112"/>
      <c r="D85" s="115"/>
    </row>
    <row r="86" spans="1:4" ht="12.75">
      <c r="A86" s="9"/>
      <c r="B86" s="21"/>
      <c r="C86" s="22"/>
      <c r="D86" s="23"/>
    </row>
    <row r="87" spans="1:4" ht="12.75">
      <c r="A87" s="25" t="s">
        <v>66</v>
      </c>
      <c r="B87" s="25"/>
      <c r="C87" s="25"/>
      <c r="D87" s="25"/>
    </row>
    <row r="88" ht="12.75">
      <c r="A88" s="12"/>
    </row>
    <row r="89" spans="1:4" ht="12.75">
      <c r="A89" s="18" t="s">
        <v>28</v>
      </c>
      <c r="B89" s="19"/>
      <c r="C89" s="19"/>
      <c r="D89" s="20"/>
    </row>
    <row r="90" spans="1:4" ht="12.75">
      <c r="A90" s="11" t="s">
        <v>25</v>
      </c>
      <c r="B90" s="3" t="s">
        <v>4</v>
      </c>
      <c r="C90" s="3" t="s">
        <v>5</v>
      </c>
      <c r="D90" s="4" t="s">
        <v>31</v>
      </c>
    </row>
    <row r="91" spans="1:4" ht="53.25" customHeight="1">
      <c r="A91" s="13" t="s">
        <v>26</v>
      </c>
      <c r="B91" s="6">
        <v>31</v>
      </c>
      <c r="C91" s="84" t="str">
        <f>IF(AND(B91&gt;=B92-C93),"MET PM",IF(AND(B91&lt;=(B92-C93)),"PM NOT MET"))</f>
        <v>MET PM</v>
      </c>
      <c r="D91" s="100"/>
    </row>
    <row r="92" spans="1:4" ht="26.25" customHeight="1">
      <c r="A92" s="29" t="s">
        <v>42</v>
      </c>
      <c r="B92" s="6">
        <f>B94</f>
        <v>30</v>
      </c>
      <c r="C92" s="85"/>
      <c r="D92" s="89"/>
    </row>
    <row r="93" spans="1:4" ht="26.25" customHeight="1" hidden="1">
      <c r="A93" s="29"/>
      <c r="B93" s="37">
        <v>0.05</v>
      </c>
      <c r="C93" s="33">
        <f>B92*B93</f>
        <v>1.5</v>
      </c>
      <c r="D93" s="89"/>
    </row>
    <row r="94" spans="1:4" ht="26.25" customHeight="1">
      <c r="A94" s="13" t="s">
        <v>27</v>
      </c>
      <c r="B94" s="6">
        <v>30</v>
      </c>
      <c r="C94" s="35"/>
      <c r="D94" s="90"/>
    </row>
    <row r="96" spans="1:4" ht="12.75">
      <c r="A96" s="106" t="s">
        <v>71</v>
      </c>
      <c r="B96" s="106"/>
      <c r="C96" s="106"/>
      <c r="D96" s="106"/>
    </row>
    <row r="97" spans="1:4" ht="6.75" customHeight="1">
      <c r="A97" s="41"/>
      <c r="B97" s="41"/>
      <c r="C97" s="41"/>
      <c r="D97" s="41"/>
    </row>
    <row r="98" spans="1:4" ht="44.25" customHeight="1">
      <c r="A98" s="98" t="s">
        <v>65</v>
      </c>
      <c r="B98" s="98"/>
      <c r="C98" s="98"/>
      <c r="D98" s="98"/>
    </row>
  </sheetData>
  <sheetProtection/>
  <protectedRanges>
    <protectedRange sqref="D65 D83 D79 D57 D61 D71 D75" name="Range1_1"/>
    <protectedRange sqref="D45 D40 D35" name="Range1_2"/>
    <protectedRange sqref="D8" name="Range1_1_1_1"/>
    <protectedRange sqref="D13" name="Range1_1_1_2"/>
    <protectedRange sqref="D18" name="Range1_1_1_3"/>
    <protectedRange sqref="D23" name="Range1_1_1_4"/>
    <protectedRange sqref="D30" name="Range1_2_1"/>
    <protectedRange sqref="D52" name="Range1_1_2"/>
    <protectedRange sqref="D91" name="Range1_3_1"/>
  </protectedRanges>
  <mergeCells count="41">
    <mergeCell ref="C61:C63"/>
    <mergeCell ref="D61:D63"/>
    <mergeCell ref="C71:C73"/>
    <mergeCell ref="D71:D73"/>
    <mergeCell ref="C65:C67"/>
    <mergeCell ref="D65:D67"/>
    <mergeCell ref="D52:D55"/>
    <mergeCell ref="C57:C59"/>
    <mergeCell ref="D57:D59"/>
    <mergeCell ref="C52:C53"/>
    <mergeCell ref="D18:D21"/>
    <mergeCell ref="C30:C31"/>
    <mergeCell ref="D30:D33"/>
    <mergeCell ref="C23:C24"/>
    <mergeCell ref="D23:D26"/>
    <mergeCell ref="C18:C19"/>
    <mergeCell ref="C8:C9"/>
    <mergeCell ref="D8:D11"/>
    <mergeCell ref="C13:C14"/>
    <mergeCell ref="D13:D16"/>
    <mergeCell ref="C91:C92"/>
    <mergeCell ref="D91:D94"/>
    <mergeCell ref="A96:D96"/>
    <mergeCell ref="A98:D98"/>
    <mergeCell ref="D45:D48"/>
    <mergeCell ref="D35:D38"/>
    <mergeCell ref="D40:D43"/>
    <mergeCell ref="C35:C36"/>
    <mergeCell ref="C40:C41"/>
    <mergeCell ref="C45:C46"/>
    <mergeCell ref="C83:C85"/>
    <mergeCell ref="D83:D85"/>
    <mergeCell ref="C75:C77"/>
    <mergeCell ref="D75:D77"/>
    <mergeCell ref="C79:C81"/>
    <mergeCell ref="D79:D81"/>
    <mergeCell ref="A1:D1"/>
    <mergeCell ref="A3:C3"/>
    <mergeCell ref="A4:C4"/>
    <mergeCell ref="D3:D4"/>
    <mergeCell ref="A2:D2"/>
  </mergeCells>
  <conditionalFormatting sqref="C91:C92 C52:C53 C30:C31 C23:C24 C18:C19 C13:C14 C8:C9 C35:C36 C40:C41 C45:C46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3" manualBreakCount="3">
    <brk id="27" max="255" man="1"/>
    <brk id="55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E95"/>
  <sheetViews>
    <sheetView view="pageBreakPreview" zoomScaleSheetLayoutView="100" workbookViewId="0" topLeftCell="A63">
      <selection activeCell="B89" sqref="B89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51</v>
      </c>
      <c r="B2" s="93"/>
      <c r="C2" s="93"/>
      <c r="D2" s="94"/>
    </row>
    <row r="3" spans="1:4" ht="60" customHeight="1">
      <c r="A3" s="95" t="s">
        <v>13</v>
      </c>
      <c r="B3" s="96"/>
      <c r="C3" s="97"/>
      <c r="D3" s="109" t="s">
        <v>58</v>
      </c>
    </row>
    <row r="4" spans="1:4" ht="89.25" customHeight="1">
      <c r="A4" s="95" t="s">
        <v>3</v>
      </c>
      <c r="B4" s="96"/>
      <c r="C4" s="97"/>
      <c r="D4" s="110"/>
    </row>
    <row r="5" ht="6.75" customHeight="1"/>
    <row r="6" spans="1:4" ht="12.75">
      <c r="A6" s="86" t="s">
        <v>32</v>
      </c>
      <c r="B6" s="87"/>
      <c r="C6" s="87"/>
      <c r="D6" s="88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2087</v>
      </c>
      <c r="C8" s="84" t="str">
        <f>IF(AND(B8&gt;=B9-C10),"MET PM",IF(AND(B8&lt;=(B9-C10)),"PM NOT MET"))</f>
        <v>MET PM</v>
      </c>
      <c r="D8" s="78"/>
    </row>
    <row r="9" spans="1:4" ht="26.25" customHeight="1">
      <c r="A9" s="29" t="s">
        <v>42</v>
      </c>
      <c r="B9" s="6">
        <f>B11</f>
        <v>2011</v>
      </c>
      <c r="C9" s="85"/>
      <c r="D9" s="79"/>
    </row>
    <row r="10" spans="1:4" ht="26.25" customHeight="1" hidden="1">
      <c r="A10" s="29"/>
      <c r="B10" s="37">
        <v>0.1</v>
      </c>
      <c r="C10" s="70"/>
      <c r="D10" s="79"/>
    </row>
    <row r="11" spans="1:4" ht="26.25" customHeight="1">
      <c r="A11" s="5" t="s">
        <v>27</v>
      </c>
      <c r="B11" s="6">
        <v>2011</v>
      </c>
      <c r="C11" s="36"/>
      <c r="D11" s="80"/>
    </row>
    <row r="12" spans="1:4" ht="12.75">
      <c r="A12" s="2" t="s">
        <v>30</v>
      </c>
      <c r="B12" s="3" t="s">
        <v>4</v>
      </c>
      <c r="C12" s="3" t="s">
        <v>5</v>
      </c>
      <c r="D12" s="4" t="s">
        <v>31</v>
      </c>
    </row>
    <row r="13" spans="1:4" ht="53.25" customHeight="1">
      <c r="A13" s="5" t="s">
        <v>26</v>
      </c>
      <c r="B13" s="6">
        <v>1551</v>
      </c>
      <c r="C13" s="84" t="str">
        <f>IF(AND(B13&gt;=B14-C15),"MET PM",IF(AND(B13&lt;=(B14-C15)),"PM NOT MET"))</f>
        <v>MET PM</v>
      </c>
      <c r="D13" s="89"/>
    </row>
    <row r="14" spans="1:4" ht="26.25" customHeight="1">
      <c r="A14" s="29" t="s">
        <v>42</v>
      </c>
      <c r="B14" s="6">
        <f>B16</f>
        <v>882</v>
      </c>
      <c r="C14" s="85"/>
      <c r="D14" s="89"/>
    </row>
    <row r="15" spans="1:4" ht="26.25" customHeight="1" hidden="1">
      <c r="A15" s="29"/>
      <c r="B15" s="37">
        <v>0.1</v>
      </c>
      <c r="C15" s="39">
        <f>B15*B14</f>
        <v>88.2</v>
      </c>
      <c r="D15" s="89"/>
    </row>
    <row r="16" spans="1:4" ht="26.25" customHeight="1">
      <c r="A16" s="5" t="s">
        <v>27</v>
      </c>
      <c r="B16" s="6">
        <v>882</v>
      </c>
      <c r="C16" s="36"/>
      <c r="D16" s="90"/>
    </row>
    <row r="17" spans="1:4" ht="12.75">
      <c r="A17" s="2" t="s">
        <v>36</v>
      </c>
      <c r="B17" s="3" t="s">
        <v>4</v>
      </c>
      <c r="C17" s="3" t="s">
        <v>5</v>
      </c>
      <c r="D17" s="4" t="s">
        <v>31</v>
      </c>
    </row>
    <row r="18" spans="1:4" ht="53.25" customHeight="1">
      <c r="A18" s="5" t="s">
        <v>26</v>
      </c>
      <c r="B18" s="6">
        <v>1550</v>
      </c>
      <c r="C18" s="84" t="str">
        <f>IF(AND(B18&gt;=B19-C20),"MET PM",IF(AND(B18&lt;=(B19-C20)),"PM NOT MET"))</f>
        <v>MET PM</v>
      </c>
      <c r="D18" s="89"/>
    </row>
    <row r="19" spans="1:4" ht="26.25" customHeight="1">
      <c r="A19" s="29" t="s">
        <v>42</v>
      </c>
      <c r="B19" s="6">
        <f>B21</f>
        <v>891</v>
      </c>
      <c r="C19" s="85"/>
      <c r="D19" s="89"/>
    </row>
    <row r="20" spans="1:4" ht="26.25" customHeight="1" hidden="1">
      <c r="A20" s="29"/>
      <c r="B20" s="37">
        <v>0.1</v>
      </c>
      <c r="C20" s="39">
        <f>B20*B19</f>
        <v>89.10000000000001</v>
      </c>
      <c r="D20" s="89"/>
    </row>
    <row r="21" spans="1:4" ht="26.25" customHeight="1">
      <c r="A21" s="5" t="s">
        <v>27</v>
      </c>
      <c r="B21" s="6">
        <v>891</v>
      </c>
      <c r="C21" s="36"/>
      <c r="D21" s="90"/>
    </row>
    <row r="22" spans="1:4" ht="12.75">
      <c r="A22" s="2" t="s">
        <v>41</v>
      </c>
      <c r="B22" s="3" t="s">
        <v>4</v>
      </c>
      <c r="C22" s="3" t="s">
        <v>5</v>
      </c>
      <c r="D22" s="4" t="s">
        <v>31</v>
      </c>
    </row>
    <row r="23" spans="1:4" ht="53.25" customHeight="1">
      <c r="A23" s="5" t="s">
        <v>26</v>
      </c>
      <c r="B23" s="6">
        <v>13</v>
      </c>
      <c r="C23" s="107" t="s">
        <v>72</v>
      </c>
      <c r="D23" s="89"/>
    </row>
    <row r="24" spans="1:4" ht="26.25" customHeight="1">
      <c r="A24" s="29" t="s">
        <v>42</v>
      </c>
      <c r="B24" s="31">
        <f>B26</f>
        <v>891</v>
      </c>
      <c r="C24" s="108"/>
      <c r="D24" s="89"/>
    </row>
    <row r="25" spans="1:4" ht="26.25" customHeight="1" hidden="1">
      <c r="A25" s="29"/>
      <c r="B25" s="76">
        <v>0.1</v>
      </c>
      <c r="C25" s="39">
        <f>B25*B24</f>
        <v>89.10000000000001</v>
      </c>
      <c r="D25" s="89"/>
    </row>
    <row r="26" spans="1:4" ht="26.25" customHeight="1">
      <c r="A26" s="5" t="s">
        <v>27</v>
      </c>
      <c r="B26" s="31">
        <v>891</v>
      </c>
      <c r="C26" s="36"/>
      <c r="D26" s="90"/>
    </row>
    <row r="27" spans="1:2" ht="7.5" customHeight="1">
      <c r="A27" s="7"/>
      <c r="B27" s="1"/>
    </row>
    <row r="28" spans="1:4" ht="12.75">
      <c r="A28" s="86" t="s">
        <v>33</v>
      </c>
      <c r="B28" s="87"/>
      <c r="C28" s="87"/>
      <c r="D28" s="88"/>
    </row>
    <row r="29" spans="1:4" ht="12.75">
      <c r="A29" s="2" t="s">
        <v>25</v>
      </c>
      <c r="B29" s="3" t="s">
        <v>4</v>
      </c>
      <c r="C29" s="3" t="s">
        <v>5</v>
      </c>
      <c r="D29" s="4" t="s">
        <v>31</v>
      </c>
    </row>
    <row r="30" spans="1:4" ht="53.25" customHeight="1">
      <c r="A30" s="5" t="s">
        <v>26</v>
      </c>
      <c r="B30" s="6">
        <v>154</v>
      </c>
      <c r="C30" s="84" t="str">
        <f>IF(AND(B30&gt;=B31-C32),"MET PM",IF(AND(B30&lt;=(B31-C32)),"PM NOT MET"))</f>
        <v>MET PM</v>
      </c>
      <c r="D30" s="89"/>
    </row>
    <row r="31" spans="1:4" ht="26.25" customHeight="1">
      <c r="A31" s="29" t="s">
        <v>42</v>
      </c>
      <c r="B31" s="6">
        <f>B33</f>
        <v>143</v>
      </c>
      <c r="C31" s="85"/>
      <c r="D31" s="89"/>
    </row>
    <row r="32" spans="1:4" ht="26.25" customHeight="1" hidden="1">
      <c r="A32" s="29"/>
      <c r="B32" s="37">
        <v>0.1</v>
      </c>
      <c r="C32" s="39">
        <f>B32*B31</f>
        <v>14.3</v>
      </c>
      <c r="D32" s="89"/>
    </row>
    <row r="33" spans="1:4" ht="26.25" customHeight="1">
      <c r="A33" s="8" t="s">
        <v>27</v>
      </c>
      <c r="B33" s="6">
        <v>143</v>
      </c>
      <c r="C33" s="35"/>
      <c r="D33" s="90"/>
    </row>
    <row r="34" spans="1:4" ht="12.75">
      <c r="A34" s="2" t="s">
        <v>30</v>
      </c>
      <c r="B34" s="3" t="s">
        <v>4</v>
      </c>
      <c r="C34" s="3" t="s">
        <v>5</v>
      </c>
      <c r="D34" s="4" t="s">
        <v>31</v>
      </c>
    </row>
    <row r="35" spans="1:4" ht="53.25" customHeight="1">
      <c r="A35" s="5" t="s">
        <v>26</v>
      </c>
      <c r="B35" s="6">
        <v>112</v>
      </c>
      <c r="C35" s="84" t="str">
        <f>IF(AND(B35&gt;=B36-C37),"MET PM",IF(AND(B35&lt;=(B36-C37)),"PM NOT MET"))</f>
        <v>MET PM</v>
      </c>
      <c r="D35" s="89"/>
    </row>
    <row r="36" spans="1:4" ht="26.25" customHeight="1">
      <c r="A36" s="29" t="s">
        <v>42</v>
      </c>
      <c r="B36" s="6">
        <f>B38</f>
        <v>100</v>
      </c>
      <c r="C36" s="85"/>
      <c r="D36" s="89"/>
    </row>
    <row r="37" spans="1:4" ht="26.25" customHeight="1" hidden="1">
      <c r="A37" s="29"/>
      <c r="B37" s="37">
        <v>0.1</v>
      </c>
      <c r="C37" s="39">
        <f>B37*B36</f>
        <v>10</v>
      </c>
      <c r="D37" s="89"/>
    </row>
    <row r="38" spans="1:4" ht="26.25" customHeight="1">
      <c r="A38" s="5" t="s">
        <v>27</v>
      </c>
      <c r="B38" s="6">
        <v>100</v>
      </c>
      <c r="C38" s="36"/>
      <c r="D38" s="90"/>
    </row>
    <row r="39" spans="1:4" ht="12.75">
      <c r="A39" s="2" t="s">
        <v>36</v>
      </c>
      <c r="B39" s="3" t="s">
        <v>4</v>
      </c>
      <c r="C39" s="3" t="s">
        <v>5</v>
      </c>
      <c r="D39" s="4" t="s">
        <v>31</v>
      </c>
    </row>
    <row r="40" spans="1:4" ht="53.25" customHeight="1">
      <c r="A40" s="5" t="s">
        <v>26</v>
      </c>
      <c r="B40" s="6">
        <v>112</v>
      </c>
      <c r="C40" s="84" t="str">
        <f>IF(AND(B40&gt;=B41-C42),"MET PM",IF(AND(B40&lt;=(B41-C42)),"PM NOT MET"))</f>
        <v>MET PM</v>
      </c>
      <c r="D40" s="89"/>
    </row>
    <row r="41" spans="1:4" ht="26.25" customHeight="1">
      <c r="A41" s="29" t="s">
        <v>42</v>
      </c>
      <c r="B41" s="6">
        <f>B43</f>
        <v>104</v>
      </c>
      <c r="C41" s="85"/>
      <c r="D41" s="89"/>
    </row>
    <row r="42" spans="1:4" ht="26.25" customHeight="1" hidden="1">
      <c r="A42" s="29"/>
      <c r="B42" s="37">
        <v>0.1</v>
      </c>
      <c r="C42" s="39">
        <f>B42*B41</f>
        <v>10.4</v>
      </c>
      <c r="D42" s="89"/>
    </row>
    <row r="43" spans="1:4" ht="26.25" customHeight="1">
      <c r="A43" s="5" t="s">
        <v>27</v>
      </c>
      <c r="B43" s="6">
        <v>104</v>
      </c>
      <c r="C43" s="36"/>
      <c r="D43" s="90"/>
    </row>
    <row r="44" ht="7.5" customHeight="1">
      <c r="A44" s="9"/>
    </row>
    <row r="45" spans="1:4" ht="12.75">
      <c r="A45" s="86" t="s">
        <v>34</v>
      </c>
      <c r="B45" s="87"/>
      <c r="C45" s="87"/>
      <c r="D45" s="88"/>
    </row>
    <row r="46" spans="1:4" ht="12.75">
      <c r="A46" s="11" t="s">
        <v>25</v>
      </c>
      <c r="B46" s="3" t="s">
        <v>4</v>
      </c>
      <c r="C46" s="3" t="s">
        <v>5</v>
      </c>
      <c r="D46" s="4" t="s">
        <v>31</v>
      </c>
    </row>
    <row r="47" spans="1:4" ht="53.25" customHeight="1">
      <c r="A47" s="8" t="s">
        <v>26</v>
      </c>
      <c r="B47" s="6">
        <v>1986940</v>
      </c>
      <c r="C47" s="84" t="str">
        <f>IF(AND(B47&gt;=B48-C49),"MET PM",IF(AND(B47&lt;=(B48-C49)),"PM NOT MET"))</f>
        <v>MET PM</v>
      </c>
      <c r="D47" s="89"/>
    </row>
    <row r="48" spans="1:4" ht="26.25" customHeight="1">
      <c r="A48" s="29" t="s">
        <v>42</v>
      </c>
      <c r="B48" s="6">
        <f>B50</f>
        <v>1258117</v>
      </c>
      <c r="C48" s="85"/>
      <c r="D48" s="89"/>
    </row>
    <row r="49" spans="1:4" ht="26.25" customHeight="1" hidden="1">
      <c r="A49" s="29"/>
      <c r="B49" s="37">
        <v>0.1</v>
      </c>
      <c r="C49" s="39">
        <f>B49*B48</f>
        <v>125811.70000000001</v>
      </c>
      <c r="D49" s="89"/>
    </row>
    <row r="50" spans="1:4" ht="26.25" customHeight="1">
      <c r="A50" s="8" t="s">
        <v>27</v>
      </c>
      <c r="B50" s="6">
        <v>1258117</v>
      </c>
      <c r="C50" s="36"/>
      <c r="D50" s="90"/>
    </row>
    <row r="51" spans="1:4" ht="12.75">
      <c r="A51" s="2" t="s">
        <v>30</v>
      </c>
      <c r="B51" s="3" t="s">
        <v>4</v>
      </c>
      <c r="C51" s="3" t="s">
        <v>5</v>
      </c>
      <c r="D51" s="4" t="s">
        <v>31</v>
      </c>
    </row>
    <row r="52" spans="1:4" ht="53.25" customHeight="1">
      <c r="A52" s="5" t="s">
        <v>26</v>
      </c>
      <c r="B52" s="6">
        <v>1951698</v>
      </c>
      <c r="C52" s="84" t="str">
        <f>IF(AND(B52&gt;=B53-C54),"MET PM",IF(AND(B52&lt;=(B53-C54)),"PM NOT MET"))</f>
        <v>MET PM</v>
      </c>
      <c r="D52" s="89"/>
    </row>
    <row r="53" spans="1:4" ht="26.25" customHeight="1">
      <c r="A53" s="29" t="s">
        <v>42</v>
      </c>
      <c r="B53" s="6">
        <f>B55</f>
        <v>1169272</v>
      </c>
      <c r="C53" s="85"/>
      <c r="D53" s="89"/>
    </row>
    <row r="54" spans="1:4" ht="26.25" customHeight="1" hidden="1">
      <c r="A54" s="29"/>
      <c r="B54" s="37">
        <v>0.1</v>
      </c>
      <c r="C54" s="39">
        <f>B54*B53</f>
        <v>116927.20000000001</v>
      </c>
      <c r="D54" s="89"/>
    </row>
    <row r="55" spans="1:4" ht="26.25" customHeight="1">
      <c r="A55" s="5" t="s">
        <v>27</v>
      </c>
      <c r="B55" s="6">
        <v>1169272</v>
      </c>
      <c r="C55" s="36"/>
      <c r="D55" s="90"/>
    </row>
    <row r="56" spans="1:4" ht="12.75">
      <c r="A56" s="2" t="s">
        <v>36</v>
      </c>
      <c r="B56" s="3" t="s">
        <v>4</v>
      </c>
      <c r="C56" s="3" t="s">
        <v>5</v>
      </c>
      <c r="D56" s="4" t="s">
        <v>31</v>
      </c>
    </row>
    <row r="57" spans="1:4" ht="53.25" customHeight="1">
      <c r="A57" s="5" t="s">
        <v>26</v>
      </c>
      <c r="B57" s="6">
        <v>1951698</v>
      </c>
      <c r="C57" s="84" t="str">
        <f>IF(AND(B57&gt;=B58-C59),"MET PM",IF(AND(B57&lt;=(B58-C59)),"PM NOT MET"))</f>
        <v>MET PM</v>
      </c>
      <c r="D57" s="89"/>
    </row>
    <row r="58" spans="1:4" ht="26.25" customHeight="1">
      <c r="A58" s="29" t="s">
        <v>42</v>
      </c>
      <c r="B58" s="6">
        <f>B60</f>
        <v>1180753</v>
      </c>
      <c r="C58" s="85"/>
      <c r="D58" s="89"/>
    </row>
    <row r="59" spans="1:4" ht="26.25" customHeight="1" hidden="1">
      <c r="A59" s="29"/>
      <c r="B59" s="37">
        <v>0.1</v>
      </c>
      <c r="C59" s="39">
        <f>B59*B58</f>
        <v>118075.3</v>
      </c>
      <c r="D59" s="89"/>
    </row>
    <row r="60" spans="1:4" ht="26.25" customHeight="1">
      <c r="A60" s="5" t="s">
        <v>27</v>
      </c>
      <c r="B60" s="6">
        <v>1180753</v>
      </c>
      <c r="C60" s="36"/>
      <c r="D60" s="90"/>
    </row>
    <row r="61" spans="1:4" ht="12.75">
      <c r="A61" s="2" t="s">
        <v>37</v>
      </c>
      <c r="B61" s="3" t="s">
        <v>4</v>
      </c>
      <c r="C61" s="3" t="s">
        <v>5</v>
      </c>
      <c r="D61" s="4" t="s">
        <v>31</v>
      </c>
    </row>
    <row r="62" spans="1:4" ht="53.25" customHeight="1">
      <c r="A62" s="5" t="s">
        <v>26</v>
      </c>
      <c r="B62" s="6">
        <v>123</v>
      </c>
      <c r="C62" s="84" t="str">
        <f>IF(AND(B62&gt;=B63-C64),"MET PM",IF(AND(B62&lt;=(B63-C64)),"PM NOT MET"))</f>
        <v>MET PM</v>
      </c>
      <c r="D62" s="100"/>
    </row>
    <row r="63" spans="1:4" ht="26.25" customHeight="1">
      <c r="A63" s="29" t="s">
        <v>42</v>
      </c>
      <c r="B63" s="31">
        <f>B65</f>
        <v>0</v>
      </c>
      <c r="C63" s="85"/>
      <c r="D63" s="89"/>
    </row>
    <row r="64" spans="1:4" ht="26.25" customHeight="1" hidden="1">
      <c r="A64" s="29"/>
      <c r="B64" s="76">
        <v>0.1</v>
      </c>
      <c r="C64" s="39">
        <f>B64*B63</f>
        <v>0</v>
      </c>
      <c r="D64" s="89"/>
    </row>
    <row r="65" spans="1:4" ht="26.25" customHeight="1">
      <c r="A65" s="5" t="s">
        <v>27</v>
      </c>
      <c r="B65" s="31">
        <v>0</v>
      </c>
      <c r="C65" s="36"/>
      <c r="D65" s="90"/>
    </row>
    <row r="66" ht="6.75" customHeight="1">
      <c r="A66" s="12"/>
    </row>
    <row r="67" spans="1:4" ht="12.75">
      <c r="A67" s="86" t="s">
        <v>35</v>
      </c>
      <c r="B67" s="87"/>
      <c r="C67" s="87"/>
      <c r="D67" s="88"/>
    </row>
    <row r="68" spans="1:4" ht="12.75">
      <c r="A68" s="11" t="s">
        <v>25</v>
      </c>
      <c r="B68" s="3" t="s">
        <v>4</v>
      </c>
      <c r="C68" s="3" t="s">
        <v>5</v>
      </c>
      <c r="D68" s="4" t="s">
        <v>31</v>
      </c>
    </row>
    <row r="69" spans="1:4" ht="53.25" customHeight="1">
      <c r="A69" s="8" t="s">
        <v>26</v>
      </c>
      <c r="B69" s="6">
        <v>217</v>
      </c>
      <c r="C69" s="84" t="str">
        <f>IF(AND(B69&gt;=B70-C71),"MET PM",IF(AND(B69&lt;=(B70-C71)),"PM NOT MET"))</f>
        <v>MET PM</v>
      </c>
      <c r="D69" s="89"/>
    </row>
    <row r="70" spans="1:4" ht="26.25" customHeight="1">
      <c r="A70" s="29" t="s">
        <v>42</v>
      </c>
      <c r="B70" s="6">
        <f>B72</f>
        <v>96</v>
      </c>
      <c r="C70" s="85"/>
      <c r="D70" s="89"/>
    </row>
    <row r="71" spans="1:4" ht="26.25" customHeight="1" hidden="1">
      <c r="A71" s="29"/>
      <c r="B71" s="37">
        <v>0.1</v>
      </c>
      <c r="C71" s="39">
        <f>B71*B70</f>
        <v>9.600000000000001</v>
      </c>
      <c r="D71" s="89"/>
    </row>
    <row r="72" spans="1:4" ht="26.25" customHeight="1">
      <c r="A72" s="8" t="s">
        <v>27</v>
      </c>
      <c r="B72" s="6">
        <v>96</v>
      </c>
      <c r="C72" s="36"/>
      <c r="D72" s="90"/>
    </row>
    <row r="73" spans="1:4" ht="12.75">
      <c r="A73" s="2" t="s">
        <v>30</v>
      </c>
      <c r="B73" s="3" t="s">
        <v>4</v>
      </c>
      <c r="C73" s="3" t="s">
        <v>5</v>
      </c>
      <c r="D73" s="4" t="s">
        <v>31</v>
      </c>
    </row>
    <row r="74" spans="1:4" ht="53.25" customHeight="1">
      <c r="A74" s="5" t="s">
        <v>26</v>
      </c>
      <c r="B74" s="6">
        <v>204</v>
      </c>
      <c r="C74" s="84" t="str">
        <f>IF(AND(B74&gt;=B75-C76),"MET PM",IF(AND(B74&lt;=(B75-C76)),"PM NOT MET"))</f>
        <v>MET PM</v>
      </c>
      <c r="D74" s="89"/>
    </row>
    <row r="75" spans="1:4" ht="26.25" customHeight="1">
      <c r="A75" s="29" t="s">
        <v>42</v>
      </c>
      <c r="B75" s="6">
        <f>B77</f>
        <v>44</v>
      </c>
      <c r="C75" s="85"/>
      <c r="D75" s="89"/>
    </row>
    <row r="76" spans="1:4" ht="26.25" customHeight="1" hidden="1">
      <c r="A76" s="29"/>
      <c r="B76" s="37">
        <v>0.1</v>
      </c>
      <c r="C76" s="39">
        <f>B76*B75</f>
        <v>4.4</v>
      </c>
      <c r="D76" s="89"/>
    </row>
    <row r="77" spans="1:4" ht="26.25" customHeight="1">
      <c r="A77" s="5" t="s">
        <v>27</v>
      </c>
      <c r="B77" s="6">
        <v>44</v>
      </c>
      <c r="C77" s="36"/>
      <c r="D77" s="90"/>
    </row>
    <row r="78" spans="1:4" ht="12.75">
      <c r="A78" s="2" t="s">
        <v>36</v>
      </c>
      <c r="B78" s="3" t="s">
        <v>4</v>
      </c>
      <c r="C78" s="3" t="s">
        <v>5</v>
      </c>
      <c r="D78" s="4" t="s">
        <v>31</v>
      </c>
    </row>
    <row r="79" spans="1:4" ht="53.25" customHeight="1">
      <c r="A79" s="5" t="s">
        <v>26</v>
      </c>
      <c r="B79" s="6">
        <v>204</v>
      </c>
      <c r="C79" s="84" t="str">
        <f>IF(AND(B79&gt;=B80-C81),"MET PM",IF(AND(B79&lt;=(B80-C81)),"PM NOT MET"))</f>
        <v>MET PM</v>
      </c>
      <c r="D79" s="89"/>
    </row>
    <row r="80" spans="1:4" ht="26.25" customHeight="1">
      <c r="A80" s="29" t="s">
        <v>42</v>
      </c>
      <c r="B80" s="6">
        <f>B82</f>
        <v>44</v>
      </c>
      <c r="C80" s="85"/>
      <c r="D80" s="89"/>
    </row>
    <row r="81" spans="1:4" ht="26.25" customHeight="1" hidden="1">
      <c r="A81" s="29"/>
      <c r="B81" s="37">
        <v>0.1</v>
      </c>
      <c r="C81" s="39">
        <f>B81*B80</f>
        <v>4.4</v>
      </c>
      <c r="D81" s="89"/>
    </row>
    <row r="82" spans="1:4" ht="26.25" customHeight="1">
      <c r="A82" s="5" t="s">
        <v>27</v>
      </c>
      <c r="B82" s="6">
        <v>44</v>
      </c>
      <c r="C82" s="36"/>
      <c r="D82" s="90"/>
    </row>
    <row r="83" spans="1:4" ht="9" customHeight="1">
      <c r="A83" s="9"/>
      <c r="B83" s="21"/>
      <c r="C83" s="22"/>
      <c r="D83" s="23"/>
    </row>
    <row r="84" spans="1:4" ht="12.75">
      <c r="A84" s="119" t="s">
        <v>66</v>
      </c>
      <c r="B84" s="119"/>
      <c r="C84" s="119"/>
      <c r="D84" s="119"/>
    </row>
    <row r="85" ht="7.5" customHeight="1">
      <c r="A85" s="12"/>
    </row>
    <row r="86" spans="1:4" ht="12.75">
      <c r="A86" s="86" t="s">
        <v>28</v>
      </c>
      <c r="B86" s="87"/>
      <c r="C86" s="87"/>
      <c r="D86" s="88"/>
    </row>
    <row r="87" spans="1:4" ht="12.75">
      <c r="A87" s="11" t="s">
        <v>25</v>
      </c>
      <c r="B87" s="3" t="s">
        <v>4</v>
      </c>
      <c r="C87" s="3" t="s">
        <v>5</v>
      </c>
      <c r="D87" s="4" t="s">
        <v>31</v>
      </c>
    </row>
    <row r="88" spans="1:4" ht="53.25" customHeight="1">
      <c r="A88" s="13" t="s">
        <v>26</v>
      </c>
      <c r="B88" s="6">
        <v>76</v>
      </c>
      <c r="C88" s="84" t="str">
        <f>IF(AND(B88&gt;=B89-C90),"MET PM",IF(AND(B88&lt;=(B89-C90)),"PM NOT MET"))</f>
        <v>MET PM</v>
      </c>
      <c r="D88" s="89"/>
    </row>
    <row r="89" spans="1:4" ht="26.25" customHeight="1">
      <c r="A89" s="29" t="s">
        <v>42</v>
      </c>
      <c r="B89" s="6">
        <f>B91</f>
        <v>68</v>
      </c>
      <c r="C89" s="85"/>
      <c r="D89" s="89"/>
    </row>
    <row r="90" spans="1:4" ht="26.25" customHeight="1" hidden="1">
      <c r="A90" s="29"/>
      <c r="B90" s="37">
        <v>0.05</v>
      </c>
      <c r="C90" s="39">
        <f>B90*B89</f>
        <v>3.4000000000000004</v>
      </c>
      <c r="D90" s="89"/>
    </row>
    <row r="91" spans="1:4" ht="26.25" customHeight="1">
      <c r="A91" s="13" t="s">
        <v>27</v>
      </c>
      <c r="B91" s="6">
        <v>68</v>
      </c>
      <c r="C91" s="36"/>
      <c r="D91" s="90"/>
    </row>
    <row r="92" ht="10.5" customHeight="1">
      <c r="A92" s="12"/>
    </row>
    <row r="93" spans="1:4" ht="12.75">
      <c r="A93" s="119" t="s">
        <v>67</v>
      </c>
      <c r="B93" s="119"/>
      <c r="C93" s="119"/>
      <c r="D93" s="119"/>
    </row>
    <row r="94" ht="6.75" customHeight="1">
      <c r="A94" s="12"/>
    </row>
    <row r="95" spans="1:4" ht="43.5" customHeight="1">
      <c r="A95" s="98" t="s">
        <v>65</v>
      </c>
      <c r="B95" s="98"/>
      <c r="C95" s="98"/>
      <c r="D95" s="98"/>
    </row>
  </sheetData>
  <sheetProtection/>
  <protectedRanges>
    <protectedRange sqref="D8 D13 D23 D79 D69 D35 D40 D74 D47 D52 D62 D88 D57 D18" name="Range1"/>
    <protectedRange sqref="D30" name="Range1_1"/>
  </protectedRanges>
  <mergeCells count="43">
    <mergeCell ref="D88:D91"/>
    <mergeCell ref="D74:D77"/>
    <mergeCell ref="A93:D93"/>
    <mergeCell ref="A95:D95"/>
    <mergeCell ref="C88:C89"/>
    <mergeCell ref="A86:D86"/>
    <mergeCell ref="C69:C70"/>
    <mergeCell ref="C74:C75"/>
    <mergeCell ref="A84:D84"/>
    <mergeCell ref="C57:C58"/>
    <mergeCell ref="D57:D60"/>
    <mergeCell ref="D69:D72"/>
    <mergeCell ref="A67:D67"/>
    <mergeCell ref="D62:D65"/>
    <mergeCell ref="C62:C63"/>
    <mergeCell ref="D47:D50"/>
    <mergeCell ref="D52:D55"/>
    <mergeCell ref="C47:C48"/>
    <mergeCell ref="C52:C53"/>
    <mergeCell ref="D40:D43"/>
    <mergeCell ref="C35:C36"/>
    <mergeCell ref="C40:C41"/>
    <mergeCell ref="A45:D45"/>
    <mergeCell ref="D8:D11"/>
    <mergeCell ref="D13:D16"/>
    <mergeCell ref="C8:C9"/>
    <mergeCell ref="C13:C14"/>
    <mergeCell ref="A6:D6"/>
    <mergeCell ref="A1:D1"/>
    <mergeCell ref="A2:D2"/>
    <mergeCell ref="A3:C3"/>
    <mergeCell ref="A4:C4"/>
    <mergeCell ref="D3:D4"/>
    <mergeCell ref="C18:C19"/>
    <mergeCell ref="D18:D21"/>
    <mergeCell ref="C79:C80"/>
    <mergeCell ref="D79:D82"/>
    <mergeCell ref="D23:D26"/>
    <mergeCell ref="A28:D28"/>
    <mergeCell ref="D30:D33"/>
    <mergeCell ref="C30:C31"/>
    <mergeCell ref="C23:C24"/>
    <mergeCell ref="D35:D38"/>
  </mergeCells>
  <conditionalFormatting sqref="C88:C89 C8:C9 C13:C14 C23:C24 C30:C31 C35:C36 C40:C41 C47:C48 C52:C53 C79:C80 C69:C70 C74:C75 C57:C58 C18:C19 C62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2" manualBreakCount="2">
    <brk id="27" max="255" man="1"/>
    <brk id="6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F153"/>
  <sheetViews>
    <sheetView view="pageBreakPreview" zoomScaleNormal="115" zoomScaleSheetLayoutView="100" workbookViewId="0" topLeftCell="A134">
      <selection activeCell="D86" sqref="D86:D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52</v>
      </c>
      <c r="B2" s="93"/>
      <c r="C2" s="93"/>
      <c r="D2" s="94"/>
    </row>
    <row r="3" spans="1:4" ht="60" customHeight="1">
      <c r="A3" s="95" t="s">
        <v>55</v>
      </c>
      <c r="B3" s="96"/>
      <c r="C3" s="97"/>
      <c r="D3" s="109" t="s">
        <v>62</v>
      </c>
    </row>
    <row r="4" spans="1:4" ht="84.75" customHeight="1">
      <c r="A4" s="95" t="s">
        <v>3</v>
      </c>
      <c r="B4" s="96"/>
      <c r="C4" s="97"/>
      <c r="D4" s="110"/>
    </row>
    <row r="5" ht="6.75" customHeight="1"/>
    <row r="6" spans="1:4" ht="12.75">
      <c r="A6" s="86" t="s">
        <v>32</v>
      </c>
      <c r="B6" s="87"/>
      <c r="C6" s="87"/>
      <c r="D6" s="88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1087</v>
      </c>
      <c r="C8" s="84" t="str">
        <f>IF(AND(B8&gt;=B9-C10),"MET PM",IF(AND(B8&lt;=(B9-C10)),"PM NOT MET"))</f>
        <v>MET PM</v>
      </c>
      <c r="D8" s="100"/>
    </row>
    <row r="9" spans="1:4" ht="26.25" customHeight="1">
      <c r="A9" s="29" t="s">
        <v>42</v>
      </c>
      <c r="B9" s="6">
        <f>B11</f>
        <v>1000</v>
      </c>
      <c r="C9" s="85"/>
      <c r="D9" s="89"/>
    </row>
    <row r="10" spans="1:4" ht="26.25" customHeight="1" hidden="1">
      <c r="A10" s="29"/>
      <c r="B10" s="37">
        <v>0.1</v>
      </c>
      <c r="C10" s="39">
        <f>B9*B10</f>
        <v>100</v>
      </c>
      <c r="D10" s="89"/>
    </row>
    <row r="11" spans="1:4" ht="26.25" customHeight="1">
      <c r="A11" s="5" t="s">
        <v>27</v>
      </c>
      <c r="B11" s="6">
        <v>1000</v>
      </c>
      <c r="C11" s="36"/>
      <c r="D11" s="90"/>
    </row>
    <row r="12" spans="1:4" ht="12.75">
      <c r="A12" s="2" t="s">
        <v>30</v>
      </c>
      <c r="B12" s="3" t="s">
        <v>4</v>
      </c>
      <c r="C12" s="3" t="s">
        <v>5</v>
      </c>
      <c r="D12" s="4" t="s">
        <v>31</v>
      </c>
    </row>
    <row r="13" spans="1:6" ht="63.75" customHeight="1">
      <c r="A13" s="5" t="s">
        <v>26</v>
      </c>
      <c r="B13" s="6">
        <v>1994</v>
      </c>
      <c r="C13" s="84" t="str">
        <f>IF(AND(B13&gt;=B14-C15),"MET PM",IF(AND(B13&lt;=(B14-C15)),"PM NOT MET"))</f>
        <v>MET PM</v>
      </c>
      <c r="D13" s="124"/>
      <c r="F13" s="49"/>
    </row>
    <row r="14" spans="1:6" ht="26.25" customHeight="1">
      <c r="A14" s="29" t="s">
        <v>42</v>
      </c>
      <c r="B14" s="6">
        <f>B16</f>
        <v>1000</v>
      </c>
      <c r="C14" s="85"/>
      <c r="D14" s="125"/>
      <c r="F14" s="49"/>
    </row>
    <row r="15" spans="1:6" ht="26.25" customHeight="1" hidden="1">
      <c r="A15" s="29"/>
      <c r="B15" s="37">
        <v>0.1</v>
      </c>
      <c r="C15" s="39">
        <f>B14*B15</f>
        <v>100</v>
      </c>
      <c r="D15" s="126"/>
      <c r="F15" s="49"/>
    </row>
    <row r="16" spans="1:4" ht="26.25" customHeight="1">
      <c r="A16" s="8" t="s">
        <v>27</v>
      </c>
      <c r="B16" s="6">
        <v>1000</v>
      </c>
      <c r="C16" s="36"/>
      <c r="D16" s="127"/>
    </row>
    <row r="17" spans="1:4" ht="12.75">
      <c r="A17" s="2" t="s">
        <v>36</v>
      </c>
      <c r="B17" s="3" t="s">
        <v>4</v>
      </c>
      <c r="C17" s="3" t="s">
        <v>5</v>
      </c>
      <c r="D17" s="4" t="s">
        <v>31</v>
      </c>
    </row>
    <row r="18" spans="1:4" ht="63.75" customHeight="1">
      <c r="A18" s="5" t="s">
        <v>26</v>
      </c>
      <c r="B18" s="6">
        <v>275</v>
      </c>
      <c r="C18" s="84" t="str">
        <f>IF(AND(B18&gt;=B19-C20),"MET PM",IF(AND(B18&lt;=(B19-C20)),"PM NOT MET"))</f>
        <v>PM NOT MET</v>
      </c>
      <c r="D18" s="120"/>
    </row>
    <row r="19" spans="1:4" ht="26.25" customHeight="1">
      <c r="A19" s="29" t="s">
        <v>42</v>
      </c>
      <c r="B19" s="6">
        <f>B21</f>
        <v>1000</v>
      </c>
      <c r="C19" s="85"/>
      <c r="D19" s="121"/>
    </row>
    <row r="20" spans="1:4" ht="26.25" customHeight="1" hidden="1">
      <c r="A20" s="29"/>
      <c r="B20" s="37">
        <v>0.1</v>
      </c>
      <c r="C20" s="39">
        <f>B19*B20</f>
        <v>100</v>
      </c>
      <c r="D20" s="122"/>
    </row>
    <row r="21" spans="1:4" ht="26.25" customHeight="1">
      <c r="A21" s="8" t="s">
        <v>27</v>
      </c>
      <c r="B21" s="6">
        <v>1000</v>
      </c>
      <c r="C21" s="35"/>
      <c r="D21" s="123"/>
    </row>
    <row r="22" spans="1:4" ht="12.75">
      <c r="A22" s="2" t="s">
        <v>41</v>
      </c>
      <c r="B22" s="3" t="s">
        <v>4</v>
      </c>
      <c r="C22" s="3" t="s">
        <v>5</v>
      </c>
      <c r="D22" s="4" t="s">
        <v>31</v>
      </c>
    </row>
    <row r="23" spans="1:4" ht="53.25" customHeight="1">
      <c r="A23" s="5" t="s">
        <v>26</v>
      </c>
      <c r="B23" s="6">
        <v>735</v>
      </c>
      <c r="C23" s="84" t="str">
        <f>IF(AND(B23&gt;=B24-C25),"MET PM",IF(AND(B23&lt;=(B24-C25)),"PM NOT MET"))</f>
        <v>MET PM</v>
      </c>
      <c r="D23" s="113"/>
    </row>
    <row r="24" spans="1:4" ht="26.25" customHeight="1">
      <c r="A24" s="29" t="s">
        <v>42</v>
      </c>
      <c r="B24" s="6">
        <f>B26</f>
        <v>500</v>
      </c>
      <c r="C24" s="85"/>
      <c r="D24" s="114"/>
    </row>
    <row r="25" spans="1:4" ht="26.25" customHeight="1" hidden="1">
      <c r="A25" s="29"/>
      <c r="B25" s="37">
        <v>0.1</v>
      </c>
      <c r="C25" s="39">
        <f>B24*B25</f>
        <v>50</v>
      </c>
      <c r="D25" s="114"/>
    </row>
    <row r="26" spans="1:4" ht="26.25" customHeight="1">
      <c r="A26" s="8" t="s">
        <v>27</v>
      </c>
      <c r="B26" s="6">
        <v>500</v>
      </c>
      <c r="C26" s="36"/>
      <c r="D26" s="115"/>
    </row>
    <row r="27" spans="1:4" ht="12.75">
      <c r="A27" s="2" t="s">
        <v>44</v>
      </c>
      <c r="B27" s="3" t="s">
        <v>4</v>
      </c>
      <c r="C27" s="3" t="s">
        <v>5</v>
      </c>
      <c r="D27" s="4" t="s">
        <v>31</v>
      </c>
    </row>
    <row r="28" spans="1:4" ht="53.25" customHeight="1">
      <c r="A28" s="5" t="s">
        <v>26</v>
      </c>
      <c r="B28" s="6">
        <v>0</v>
      </c>
      <c r="C28" s="84" t="str">
        <f>IF(AND(B28&gt;=B29-C30),"MET PM",IF(AND(B28&lt;=(B29-C30)),"PM NOT MET"))</f>
        <v>PM NOT MET</v>
      </c>
      <c r="D28" s="113"/>
    </row>
    <row r="29" spans="1:4" ht="26.25" customHeight="1">
      <c r="A29" s="29" t="s">
        <v>42</v>
      </c>
      <c r="B29" s="6">
        <f>B31</f>
        <v>200</v>
      </c>
      <c r="C29" s="85"/>
      <c r="D29" s="114"/>
    </row>
    <row r="30" spans="1:4" ht="26.25" customHeight="1" hidden="1">
      <c r="A30" s="29"/>
      <c r="B30" s="37">
        <v>0.1</v>
      </c>
      <c r="C30" s="39">
        <f>B29*B30</f>
        <v>20</v>
      </c>
      <c r="D30" s="114"/>
    </row>
    <row r="31" spans="1:4" ht="26.25" customHeight="1">
      <c r="A31" s="8" t="s">
        <v>27</v>
      </c>
      <c r="B31" s="6">
        <v>200</v>
      </c>
      <c r="C31" s="36"/>
      <c r="D31" s="115"/>
    </row>
    <row r="32" spans="1:4" ht="12.75">
      <c r="A32" s="2" t="s">
        <v>29</v>
      </c>
      <c r="B32" s="3" t="s">
        <v>4</v>
      </c>
      <c r="C32" s="3" t="s">
        <v>5</v>
      </c>
      <c r="D32" s="4" t="s">
        <v>31</v>
      </c>
    </row>
    <row r="33" spans="1:4" ht="63.75" customHeight="1">
      <c r="A33" s="5" t="s">
        <v>26</v>
      </c>
      <c r="B33" s="6">
        <v>645</v>
      </c>
      <c r="C33" s="84" t="str">
        <f>IF(AND(B33&gt;=B34-C35),"MET PM",IF(AND(B33&lt;=(B34-C35)),"PM NOT MET"))</f>
        <v>MET PM</v>
      </c>
      <c r="D33" s="113"/>
    </row>
    <row r="34" spans="1:4" ht="26.25" customHeight="1">
      <c r="A34" s="29" t="s">
        <v>42</v>
      </c>
      <c r="B34" s="6">
        <f>B36</f>
        <v>500</v>
      </c>
      <c r="C34" s="85"/>
      <c r="D34" s="114"/>
    </row>
    <row r="35" spans="1:4" ht="26.25" customHeight="1" hidden="1">
      <c r="A35" s="29"/>
      <c r="B35" s="43">
        <v>0.1</v>
      </c>
      <c r="C35" s="33">
        <f>B35*B34</f>
        <v>50</v>
      </c>
      <c r="D35" s="114"/>
    </row>
    <row r="36" spans="1:4" ht="26.25" customHeight="1">
      <c r="A36" s="8" t="s">
        <v>27</v>
      </c>
      <c r="B36" s="6">
        <v>500</v>
      </c>
      <c r="C36" s="34"/>
      <c r="D36" s="115"/>
    </row>
    <row r="37" spans="1:4" ht="12.75">
      <c r="A37" s="2" t="s">
        <v>37</v>
      </c>
      <c r="B37" s="3" t="s">
        <v>4</v>
      </c>
      <c r="C37" s="3" t="s">
        <v>5</v>
      </c>
      <c r="D37" s="4" t="s">
        <v>31</v>
      </c>
    </row>
    <row r="38" spans="1:4" ht="53.25" customHeight="1">
      <c r="A38" s="5" t="s">
        <v>26</v>
      </c>
      <c r="B38" s="6">
        <v>570</v>
      </c>
      <c r="C38" s="84" t="str">
        <f>IF(AND(B38&gt;=B39-C40),"MET PM",IF(AND(B38&lt;=(B39-C40)),"PM NOT MET"))</f>
        <v>PM NOT MET</v>
      </c>
      <c r="D38" s="120"/>
    </row>
    <row r="39" spans="1:4" ht="26.25" customHeight="1">
      <c r="A39" s="29" t="s">
        <v>42</v>
      </c>
      <c r="B39" s="6">
        <f>B41</f>
        <v>1000</v>
      </c>
      <c r="C39" s="85"/>
      <c r="D39" s="121"/>
    </row>
    <row r="40" spans="1:4" ht="26.25" customHeight="1" hidden="1">
      <c r="A40" s="29"/>
      <c r="B40" s="37">
        <v>0.1</v>
      </c>
      <c r="C40" s="39">
        <f>B39*B40</f>
        <v>100</v>
      </c>
      <c r="D40" s="122"/>
    </row>
    <row r="41" spans="1:4" ht="26.25" customHeight="1">
      <c r="A41" s="8" t="s">
        <v>27</v>
      </c>
      <c r="B41" s="6">
        <v>1000</v>
      </c>
      <c r="C41" s="35"/>
      <c r="D41" s="123"/>
    </row>
    <row r="42" spans="1:2" ht="12.75">
      <c r="A42" s="7"/>
      <c r="B42" s="1"/>
    </row>
    <row r="43" spans="1:4" ht="12.75">
      <c r="A43" s="86" t="s">
        <v>33</v>
      </c>
      <c r="B43" s="87"/>
      <c r="C43" s="87"/>
      <c r="D43" s="88"/>
    </row>
    <row r="44" spans="1:4" ht="12.75">
      <c r="A44" s="2" t="s">
        <v>25</v>
      </c>
      <c r="B44" s="3" t="s">
        <v>4</v>
      </c>
      <c r="C44" s="3" t="s">
        <v>5</v>
      </c>
      <c r="D44" s="4" t="s">
        <v>31</v>
      </c>
    </row>
    <row r="45" spans="1:4" ht="53.25" customHeight="1">
      <c r="A45" s="5" t="s">
        <v>26</v>
      </c>
      <c r="B45" s="6">
        <v>17</v>
      </c>
      <c r="C45" s="84" t="str">
        <f>IF(AND(B45&gt;=B46-C47),"MET PM",IF(AND(B45&lt;=(B46-C47)),"PM NOT MET"))</f>
        <v>PM NOT MET</v>
      </c>
      <c r="D45" s="120"/>
    </row>
    <row r="46" spans="1:4" ht="26.25" customHeight="1">
      <c r="A46" s="29" t="s">
        <v>42</v>
      </c>
      <c r="B46" s="6">
        <f>B48</f>
        <v>100</v>
      </c>
      <c r="C46" s="85"/>
      <c r="D46" s="121"/>
    </row>
    <row r="47" spans="1:4" ht="26.25" customHeight="1" hidden="1">
      <c r="A47" s="29"/>
      <c r="B47" s="37">
        <v>0.1</v>
      </c>
      <c r="C47" s="33">
        <f>B46*B47</f>
        <v>10</v>
      </c>
      <c r="D47" s="121"/>
    </row>
    <row r="48" spans="1:4" ht="26.25" customHeight="1">
      <c r="A48" s="8" t="s">
        <v>27</v>
      </c>
      <c r="B48" s="6">
        <v>100</v>
      </c>
      <c r="C48" s="35"/>
      <c r="D48" s="123"/>
    </row>
    <row r="49" spans="1:4" ht="12.75">
      <c r="A49" s="2" t="s">
        <v>30</v>
      </c>
      <c r="B49" s="3" t="s">
        <v>4</v>
      </c>
      <c r="C49" s="3" t="s">
        <v>5</v>
      </c>
      <c r="D49" s="4" t="s">
        <v>31</v>
      </c>
    </row>
    <row r="50" spans="1:4" ht="53.25" customHeight="1">
      <c r="A50" s="5" t="s">
        <v>26</v>
      </c>
      <c r="B50" s="6">
        <v>27</v>
      </c>
      <c r="C50" s="101" t="s">
        <v>38</v>
      </c>
      <c r="D50" s="100"/>
    </row>
    <row r="51" spans="1:4" ht="26.25" customHeight="1">
      <c r="A51" s="29" t="s">
        <v>42</v>
      </c>
      <c r="B51" s="31">
        <f>B52/12*6</f>
        <v>0</v>
      </c>
      <c r="C51" s="102"/>
      <c r="D51" s="89"/>
    </row>
    <row r="52" spans="1:4" ht="40.5" customHeight="1">
      <c r="A52" s="8" t="s">
        <v>27</v>
      </c>
      <c r="B52" s="6"/>
      <c r="C52" s="103"/>
      <c r="D52" s="90"/>
    </row>
    <row r="53" spans="1:4" ht="12.75">
      <c r="A53" s="2" t="s">
        <v>36</v>
      </c>
      <c r="B53" s="3" t="s">
        <v>4</v>
      </c>
      <c r="C53" s="3" t="s">
        <v>5</v>
      </c>
      <c r="D53" s="4" t="s">
        <v>31</v>
      </c>
    </row>
    <row r="54" spans="1:4" ht="53.25" customHeight="1">
      <c r="A54" s="5" t="s">
        <v>26</v>
      </c>
      <c r="B54" s="6">
        <v>10</v>
      </c>
      <c r="C54" s="101" t="s">
        <v>38</v>
      </c>
      <c r="D54" s="100"/>
    </row>
    <row r="55" spans="1:4" ht="26.25" customHeight="1">
      <c r="A55" s="29" t="s">
        <v>42</v>
      </c>
      <c r="B55" s="31">
        <f>B56/12*6</f>
        <v>0</v>
      </c>
      <c r="C55" s="102"/>
      <c r="D55" s="89"/>
    </row>
    <row r="56" spans="1:4" ht="26.25" customHeight="1">
      <c r="A56" s="8" t="s">
        <v>27</v>
      </c>
      <c r="B56" s="6"/>
      <c r="C56" s="103"/>
      <c r="D56" s="90"/>
    </row>
    <row r="57" spans="1:4" ht="12.75">
      <c r="A57" s="2" t="s">
        <v>41</v>
      </c>
      <c r="B57" s="3" t="s">
        <v>4</v>
      </c>
      <c r="C57" s="3" t="s">
        <v>5</v>
      </c>
      <c r="D57" s="4" t="s">
        <v>31</v>
      </c>
    </row>
    <row r="58" spans="1:4" ht="53.25" customHeight="1">
      <c r="A58" s="5" t="s">
        <v>26</v>
      </c>
      <c r="B58" s="6"/>
      <c r="C58" s="101" t="s">
        <v>38</v>
      </c>
      <c r="D58" s="113"/>
    </row>
    <row r="59" spans="1:4" ht="26.25" customHeight="1">
      <c r="A59" s="29" t="s">
        <v>42</v>
      </c>
      <c r="B59" s="31">
        <f>B60/12*6</f>
        <v>0</v>
      </c>
      <c r="C59" s="102"/>
      <c r="D59" s="114"/>
    </row>
    <row r="60" spans="1:4" ht="26.25" customHeight="1">
      <c r="A60" s="8" t="s">
        <v>27</v>
      </c>
      <c r="B60" s="6"/>
      <c r="C60" s="103"/>
      <c r="D60" s="115"/>
    </row>
    <row r="61" spans="1:4" ht="12.75">
      <c r="A61" s="2" t="s">
        <v>44</v>
      </c>
      <c r="B61" s="3" t="s">
        <v>4</v>
      </c>
      <c r="C61" s="3" t="s">
        <v>5</v>
      </c>
      <c r="D61" s="4" t="s">
        <v>31</v>
      </c>
    </row>
    <row r="62" spans="1:4" ht="53.25" customHeight="1">
      <c r="A62" s="5" t="s">
        <v>26</v>
      </c>
      <c r="B62" s="6"/>
      <c r="C62" s="101" t="s">
        <v>38</v>
      </c>
      <c r="D62" s="100"/>
    </row>
    <row r="63" spans="1:4" ht="26.25" customHeight="1">
      <c r="A63" s="29" t="s">
        <v>42</v>
      </c>
      <c r="B63" s="31">
        <f>B64/12*6</f>
        <v>0</v>
      </c>
      <c r="C63" s="102"/>
      <c r="D63" s="89"/>
    </row>
    <row r="64" spans="1:4" ht="26.25" customHeight="1">
      <c r="A64" s="8" t="s">
        <v>27</v>
      </c>
      <c r="B64" s="6"/>
      <c r="C64" s="103"/>
      <c r="D64" s="90"/>
    </row>
    <row r="65" spans="1:4" ht="12.75">
      <c r="A65" s="2" t="s">
        <v>29</v>
      </c>
      <c r="B65" s="3" t="s">
        <v>4</v>
      </c>
      <c r="C65" s="3" t="s">
        <v>5</v>
      </c>
      <c r="D65" s="4" t="s">
        <v>31</v>
      </c>
    </row>
    <row r="66" spans="1:4" ht="53.25" customHeight="1">
      <c r="A66" s="5" t="s">
        <v>26</v>
      </c>
      <c r="B66" s="6"/>
      <c r="C66" s="101" t="s">
        <v>38</v>
      </c>
      <c r="D66" s="100"/>
    </row>
    <row r="67" spans="1:4" ht="26.25" customHeight="1">
      <c r="A67" s="29" t="s">
        <v>42</v>
      </c>
      <c r="B67" s="31">
        <f>B68/12*6</f>
        <v>0</v>
      </c>
      <c r="C67" s="102"/>
      <c r="D67" s="89"/>
    </row>
    <row r="68" spans="1:4" ht="26.25" customHeight="1">
      <c r="A68" s="8" t="s">
        <v>27</v>
      </c>
      <c r="B68" s="6"/>
      <c r="C68" s="103"/>
      <c r="D68" s="90"/>
    </row>
    <row r="69" spans="1:4" ht="12.75">
      <c r="A69" s="2" t="s">
        <v>37</v>
      </c>
      <c r="B69" s="3" t="s">
        <v>4</v>
      </c>
      <c r="C69" s="3" t="s">
        <v>5</v>
      </c>
      <c r="D69" s="4" t="s">
        <v>31</v>
      </c>
    </row>
    <row r="70" spans="1:4" ht="53.25" customHeight="1">
      <c r="A70" s="5" t="s">
        <v>26</v>
      </c>
      <c r="B70" s="6"/>
      <c r="C70" s="101" t="s">
        <v>38</v>
      </c>
      <c r="D70" s="100"/>
    </row>
    <row r="71" spans="1:4" ht="26.25" customHeight="1">
      <c r="A71" s="29" t="s">
        <v>42</v>
      </c>
      <c r="B71" s="31">
        <f>B72/12*6</f>
        <v>0</v>
      </c>
      <c r="C71" s="102"/>
      <c r="D71" s="89"/>
    </row>
    <row r="72" spans="1:4" ht="26.25" customHeight="1">
      <c r="A72" s="8" t="s">
        <v>27</v>
      </c>
      <c r="B72" s="6"/>
      <c r="C72" s="103"/>
      <c r="D72" s="90"/>
    </row>
    <row r="73" ht="12.75">
      <c r="A73" s="10"/>
    </row>
    <row r="74" spans="1:4" ht="12.75">
      <c r="A74" s="86" t="s">
        <v>34</v>
      </c>
      <c r="B74" s="87"/>
      <c r="C74" s="87"/>
      <c r="D74" s="88"/>
    </row>
    <row r="75" spans="1:4" ht="12.75">
      <c r="A75" s="11" t="s">
        <v>25</v>
      </c>
      <c r="B75" s="3" t="s">
        <v>4</v>
      </c>
      <c r="C75" s="3" t="s">
        <v>5</v>
      </c>
      <c r="D75" s="4" t="s">
        <v>31</v>
      </c>
    </row>
    <row r="76" spans="1:4" ht="53.25" customHeight="1">
      <c r="A76" s="8" t="s">
        <v>26</v>
      </c>
      <c r="B76" s="6">
        <v>2125</v>
      </c>
      <c r="C76" s="84" t="str">
        <f>IF(AND(B76&gt;=B77-C78),"MET PM",IF(AND(B76&lt;=(B77-C78)),"PM NOT MET"))</f>
        <v>MET PM</v>
      </c>
      <c r="D76" s="128"/>
    </row>
    <row r="77" spans="1:4" ht="26.25" customHeight="1">
      <c r="A77" s="29" t="s">
        <v>42</v>
      </c>
      <c r="B77" s="6">
        <f>B79</f>
        <v>1000</v>
      </c>
      <c r="C77" s="85"/>
      <c r="D77" s="129"/>
    </row>
    <row r="78" spans="1:4" ht="26.25" customHeight="1" hidden="1">
      <c r="A78" s="29"/>
      <c r="B78" s="37">
        <v>0.1</v>
      </c>
      <c r="C78" s="39">
        <f>B77*B78</f>
        <v>100</v>
      </c>
      <c r="D78" s="130"/>
    </row>
    <row r="79" spans="1:4" ht="26.25" customHeight="1">
      <c r="A79" s="8" t="s">
        <v>27</v>
      </c>
      <c r="B79" s="6">
        <v>1000</v>
      </c>
      <c r="C79" s="35"/>
      <c r="D79" s="131"/>
    </row>
    <row r="80" spans="1:4" ht="12.75">
      <c r="A80" s="2" t="s">
        <v>30</v>
      </c>
      <c r="B80" s="3" t="s">
        <v>4</v>
      </c>
      <c r="C80" s="3" t="s">
        <v>5</v>
      </c>
      <c r="D80" s="4" t="s">
        <v>31</v>
      </c>
    </row>
    <row r="81" spans="1:4" ht="53.25" customHeight="1">
      <c r="A81" s="5" t="s">
        <v>26</v>
      </c>
      <c r="B81" s="6">
        <v>1605</v>
      </c>
      <c r="C81" s="84" t="str">
        <f>IF(AND(B81&gt;=B82-C83),"MET PM",IF(AND(B81&lt;=(B82-C83)),"PM NOT MET"))</f>
        <v>MET PM</v>
      </c>
      <c r="D81" s="128"/>
    </row>
    <row r="82" spans="1:4" ht="26.25" customHeight="1">
      <c r="A82" s="29" t="s">
        <v>42</v>
      </c>
      <c r="B82" s="6">
        <f>B84</f>
        <v>1000</v>
      </c>
      <c r="C82" s="85"/>
      <c r="D82" s="129"/>
    </row>
    <row r="83" spans="1:4" ht="26.25" customHeight="1" hidden="1">
      <c r="A83" s="29"/>
      <c r="B83" s="37">
        <v>0.1</v>
      </c>
      <c r="C83" s="33">
        <f>B83*B82</f>
        <v>100</v>
      </c>
      <c r="D83" s="129"/>
    </row>
    <row r="84" spans="1:4" ht="26.25" customHeight="1">
      <c r="A84" s="8" t="s">
        <v>27</v>
      </c>
      <c r="B84" s="6">
        <v>1000</v>
      </c>
      <c r="C84" s="35"/>
      <c r="D84" s="131"/>
    </row>
    <row r="85" spans="1:4" ht="12.75">
      <c r="A85" s="2" t="s">
        <v>36</v>
      </c>
      <c r="B85" s="3" t="s">
        <v>4</v>
      </c>
      <c r="C85" s="3" t="s">
        <v>5</v>
      </c>
      <c r="D85" s="4" t="s">
        <v>31</v>
      </c>
    </row>
    <row r="86" spans="1:4" ht="53.25" customHeight="1">
      <c r="A86" s="5" t="s">
        <v>26</v>
      </c>
      <c r="B86" s="6">
        <v>520</v>
      </c>
      <c r="C86" s="84" t="str">
        <f>IF(AND(B86&gt;=B87-C88),"MET PM",IF(AND(B86&lt;=(B87-C88)),"PM NOT MET"))</f>
        <v>PM NOT MET</v>
      </c>
      <c r="D86" s="128"/>
    </row>
    <row r="87" spans="1:4" ht="26.25" customHeight="1">
      <c r="A87" s="29" t="s">
        <v>42</v>
      </c>
      <c r="B87" s="6">
        <f>B89</f>
        <v>1000</v>
      </c>
      <c r="C87" s="85"/>
      <c r="D87" s="129"/>
    </row>
    <row r="88" spans="1:4" ht="26.25" customHeight="1" hidden="1">
      <c r="A88" s="29"/>
      <c r="B88" s="37">
        <v>0.1</v>
      </c>
      <c r="C88" s="33">
        <f>B87*B88</f>
        <v>100</v>
      </c>
      <c r="D88" s="129"/>
    </row>
    <row r="89" spans="1:4" ht="26.25" customHeight="1">
      <c r="A89" s="8" t="s">
        <v>27</v>
      </c>
      <c r="B89" s="6">
        <v>1000</v>
      </c>
      <c r="C89" s="35"/>
      <c r="D89" s="131"/>
    </row>
    <row r="90" spans="1:4" ht="12.75">
      <c r="A90" s="2" t="s">
        <v>41</v>
      </c>
      <c r="B90" s="3" t="s">
        <v>4</v>
      </c>
      <c r="C90" s="3" t="s">
        <v>5</v>
      </c>
      <c r="D90" s="4" t="s">
        <v>31</v>
      </c>
    </row>
    <row r="91" spans="1:4" ht="53.25" customHeight="1">
      <c r="A91" s="5" t="s">
        <v>26</v>
      </c>
      <c r="B91" s="6">
        <v>190</v>
      </c>
      <c r="C91" s="84" t="str">
        <f>IF(AND(B91&gt;=B92-C93),"MET PM",IF(AND(B91&lt;=(B92-C93)),"PM NOT MET"))</f>
        <v>PM NOT MET</v>
      </c>
      <c r="D91" s="128"/>
    </row>
    <row r="92" spans="1:4" ht="26.25" customHeight="1">
      <c r="A92" s="29" t="s">
        <v>42</v>
      </c>
      <c r="B92" s="6">
        <f>B94</f>
        <v>1000</v>
      </c>
      <c r="C92" s="85"/>
      <c r="D92" s="129"/>
    </row>
    <row r="93" spans="1:4" ht="26.25" customHeight="1" hidden="1">
      <c r="A93" s="29"/>
      <c r="B93" s="37">
        <v>0.1</v>
      </c>
      <c r="C93" s="39">
        <f>B92*B93</f>
        <v>100</v>
      </c>
      <c r="D93" s="130"/>
    </row>
    <row r="94" spans="1:4" ht="26.25" customHeight="1">
      <c r="A94" s="8" t="s">
        <v>27</v>
      </c>
      <c r="B94" s="6">
        <v>1000</v>
      </c>
      <c r="C94" s="35"/>
      <c r="D94" s="131"/>
    </row>
    <row r="95" spans="1:4" ht="12.75">
      <c r="A95" s="2" t="s">
        <v>44</v>
      </c>
      <c r="B95" s="3" t="s">
        <v>4</v>
      </c>
      <c r="C95" s="3" t="s">
        <v>5</v>
      </c>
      <c r="D95" s="4" t="s">
        <v>31</v>
      </c>
    </row>
    <row r="96" spans="1:4" ht="53.25" customHeight="1">
      <c r="A96" s="5" t="s">
        <v>26</v>
      </c>
      <c r="B96" s="6">
        <v>36</v>
      </c>
      <c r="C96" s="84" t="str">
        <f>IF(AND(B96&gt;=B97-C98),"MET PM",IF(AND(B96&lt;=(B97-C98)),"PM NOT MET"))</f>
        <v>PM NOT MET</v>
      </c>
      <c r="D96" s="113"/>
    </row>
    <row r="97" spans="1:4" ht="26.25" customHeight="1">
      <c r="A97" s="29" t="s">
        <v>42</v>
      </c>
      <c r="B97" s="6">
        <f>B99</f>
        <v>200</v>
      </c>
      <c r="C97" s="85"/>
      <c r="D97" s="114"/>
    </row>
    <row r="98" spans="1:4" ht="26.25" customHeight="1" hidden="1">
      <c r="A98" s="29"/>
      <c r="B98" s="37">
        <v>0.1</v>
      </c>
      <c r="C98" s="39">
        <f>B97*B98</f>
        <v>20</v>
      </c>
      <c r="D98" s="114"/>
    </row>
    <row r="99" spans="1:4" ht="26.25" customHeight="1">
      <c r="A99" s="8" t="s">
        <v>27</v>
      </c>
      <c r="B99" s="6">
        <v>200</v>
      </c>
      <c r="C99" s="36"/>
      <c r="D99" s="115"/>
    </row>
    <row r="100" spans="1:4" ht="12.75">
      <c r="A100" s="2" t="s">
        <v>29</v>
      </c>
      <c r="B100" s="3" t="s">
        <v>4</v>
      </c>
      <c r="C100" s="3" t="s">
        <v>5</v>
      </c>
      <c r="D100" s="4" t="s">
        <v>31</v>
      </c>
    </row>
    <row r="101" spans="1:4" ht="53.25" customHeight="1">
      <c r="A101" s="5" t="s">
        <v>26</v>
      </c>
      <c r="B101" s="6">
        <v>491</v>
      </c>
      <c r="C101" s="84" t="str">
        <f>IF(AND(B101&gt;=B102-C103),"MET PM",IF(AND(B101&lt;=(B102-C103)),"PM NOT MET"))</f>
        <v>MET PM</v>
      </c>
      <c r="D101" s="128"/>
    </row>
    <row r="102" spans="1:4" ht="26.25" customHeight="1">
      <c r="A102" s="29" t="s">
        <v>42</v>
      </c>
      <c r="B102" s="6">
        <f>B104</f>
        <v>500</v>
      </c>
      <c r="C102" s="85"/>
      <c r="D102" s="129"/>
    </row>
    <row r="103" spans="1:4" ht="26.25" customHeight="1" hidden="1">
      <c r="A103" s="29"/>
      <c r="B103" s="37">
        <v>0.1</v>
      </c>
      <c r="C103" s="39">
        <f>B102*B103</f>
        <v>50</v>
      </c>
      <c r="D103" s="130"/>
    </row>
    <row r="104" spans="1:4" ht="26.25" customHeight="1">
      <c r="A104" s="8" t="s">
        <v>27</v>
      </c>
      <c r="B104" s="6">
        <v>500</v>
      </c>
      <c r="C104" s="35"/>
      <c r="D104" s="131"/>
    </row>
    <row r="105" spans="1:4" ht="12.75">
      <c r="A105" s="2" t="s">
        <v>37</v>
      </c>
      <c r="B105" s="3" t="s">
        <v>4</v>
      </c>
      <c r="C105" s="3" t="s">
        <v>5</v>
      </c>
      <c r="D105" s="4" t="s">
        <v>31</v>
      </c>
    </row>
    <row r="106" spans="1:4" ht="53.25" customHeight="1">
      <c r="A106" s="5" t="s">
        <v>26</v>
      </c>
      <c r="B106" s="6">
        <v>340</v>
      </c>
      <c r="C106" s="84" t="str">
        <f>IF(AND(B106&gt;=B107-C108),"MET PM",IF(AND(B106&lt;=(B107-C108)),"PM NOT MET"))</f>
        <v>PM NOT MET</v>
      </c>
      <c r="D106" s="128"/>
    </row>
    <row r="107" spans="1:4" ht="26.25" customHeight="1">
      <c r="A107" s="29" t="s">
        <v>42</v>
      </c>
      <c r="B107" s="6">
        <f>B109</f>
        <v>1000</v>
      </c>
      <c r="C107" s="85"/>
      <c r="D107" s="129"/>
    </row>
    <row r="108" spans="1:4" ht="26.25" customHeight="1" hidden="1">
      <c r="A108" s="29"/>
      <c r="B108" s="37">
        <v>0.1</v>
      </c>
      <c r="C108" s="33">
        <f>B107*B108</f>
        <v>100</v>
      </c>
      <c r="D108" s="129"/>
    </row>
    <row r="109" spans="1:4" ht="26.25" customHeight="1">
      <c r="A109" s="8" t="s">
        <v>27</v>
      </c>
      <c r="B109" s="6">
        <v>1000</v>
      </c>
      <c r="C109" s="35"/>
      <c r="D109" s="131"/>
    </row>
    <row r="110" spans="1:4" ht="12.75">
      <c r="A110" s="51"/>
      <c r="B110" s="46"/>
      <c r="C110" s="47"/>
      <c r="D110" s="48"/>
    </row>
    <row r="111" spans="1:4" ht="12.75">
      <c r="A111" s="86" t="s">
        <v>35</v>
      </c>
      <c r="B111" s="87"/>
      <c r="C111" s="87"/>
      <c r="D111" s="88"/>
    </row>
    <row r="112" spans="1:4" ht="12.75">
      <c r="A112" s="11" t="s">
        <v>25</v>
      </c>
      <c r="B112" s="3" t="s">
        <v>4</v>
      </c>
      <c r="C112" s="3" t="s">
        <v>5</v>
      </c>
      <c r="D112" s="4" t="s">
        <v>31</v>
      </c>
    </row>
    <row r="113" spans="1:4" ht="53.25" customHeight="1">
      <c r="A113" s="8" t="s">
        <v>26</v>
      </c>
      <c r="B113" s="6">
        <v>0</v>
      </c>
      <c r="C113" s="84" t="str">
        <f>IF(AND(B113&gt;=B114-C115),"MET PM",IF(AND(B113&lt;=(B114-C115)),"PM NOT MET"))</f>
        <v>PM NOT MET</v>
      </c>
      <c r="D113" s="128"/>
    </row>
    <row r="114" spans="1:4" ht="26.25" customHeight="1">
      <c r="A114" s="29" t="s">
        <v>42</v>
      </c>
      <c r="B114" s="6">
        <f>B116</f>
        <v>100</v>
      </c>
      <c r="C114" s="85"/>
      <c r="D114" s="129"/>
    </row>
    <row r="115" spans="1:4" ht="26.25" customHeight="1" hidden="1">
      <c r="A115" s="29"/>
      <c r="B115" s="37">
        <v>0.1</v>
      </c>
      <c r="C115" s="33">
        <f>B114*B115</f>
        <v>10</v>
      </c>
      <c r="D115" s="129"/>
    </row>
    <row r="116" spans="1:4" ht="26.25" customHeight="1">
      <c r="A116" s="8" t="s">
        <v>27</v>
      </c>
      <c r="B116" s="6">
        <v>100</v>
      </c>
      <c r="C116" s="35"/>
      <c r="D116" s="131"/>
    </row>
    <row r="117" spans="1:4" ht="12.75">
      <c r="A117" s="2" t="s">
        <v>30</v>
      </c>
      <c r="B117" s="3" t="s">
        <v>4</v>
      </c>
      <c r="C117" s="3" t="s">
        <v>5</v>
      </c>
      <c r="D117" s="4" t="s">
        <v>31</v>
      </c>
    </row>
    <row r="118" spans="1:4" ht="53.25" customHeight="1">
      <c r="A118" s="5" t="s">
        <v>26</v>
      </c>
      <c r="B118" s="6"/>
      <c r="C118" s="101" t="s">
        <v>38</v>
      </c>
      <c r="D118" s="100"/>
    </row>
    <row r="119" spans="1:4" ht="26.25" customHeight="1">
      <c r="A119" s="29" t="s">
        <v>42</v>
      </c>
      <c r="B119" s="31">
        <f>B120/12*6</f>
        <v>0</v>
      </c>
      <c r="C119" s="102"/>
      <c r="D119" s="89"/>
    </row>
    <row r="120" spans="1:4" ht="26.25" customHeight="1">
      <c r="A120" s="8" t="s">
        <v>27</v>
      </c>
      <c r="B120" s="6"/>
      <c r="C120" s="103"/>
      <c r="D120" s="90"/>
    </row>
    <row r="121" spans="1:4" ht="12.75">
      <c r="A121" s="2" t="s">
        <v>36</v>
      </c>
      <c r="B121" s="3" t="s">
        <v>4</v>
      </c>
      <c r="C121" s="3" t="s">
        <v>5</v>
      </c>
      <c r="D121" s="4" t="s">
        <v>31</v>
      </c>
    </row>
    <row r="122" spans="1:4" ht="53.25" customHeight="1">
      <c r="A122" s="5" t="s">
        <v>26</v>
      </c>
      <c r="B122" s="6"/>
      <c r="C122" s="101" t="s">
        <v>38</v>
      </c>
      <c r="D122" s="100"/>
    </row>
    <row r="123" spans="1:4" ht="26.25" customHeight="1">
      <c r="A123" s="29" t="s">
        <v>42</v>
      </c>
      <c r="B123" s="31">
        <f>B124/12*6</f>
        <v>0</v>
      </c>
      <c r="C123" s="102"/>
      <c r="D123" s="89"/>
    </row>
    <row r="124" spans="1:4" ht="26.25" customHeight="1">
      <c r="A124" s="8" t="s">
        <v>27</v>
      </c>
      <c r="B124" s="6"/>
      <c r="C124" s="103"/>
      <c r="D124" s="90"/>
    </row>
    <row r="125" spans="1:4" ht="12.75">
      <c r="A125" s="2" t="s">
        <v>41</v>
      </c>
      <c r="B125" s="3" t="s">
        <v>4</v>
      </c>
      <c r="C125" s="3" t="s">
        <v>5</v>
      </c>
      <c r="D125" s="4" t="s">
        <v>31</v>
      </c>
    </row>
    <row r="126" spans="1:4" ht="53.25" customHeight="1">
      <c r="A126" s="5" t="s">
        <v>26</v>
      </c>
      <c r="B126" s="6"/>
      <c r="C126" s="101" t="s">
        <v>38</v>
      </c>
      <c r="D126" s="100"/>
    </row>
    <row r="127" spans="1:4" ht="26.25" customHeight="1">
      <c r="A127" s="29" t="s">
        <v>42</v>
      </c>
      <c r="B127" s="6"/>
      <c r="C127" s="102"/>
      <c r="D127" s="89"/>
    </row>
    <row r="128" spans="1:4" ht="26.25" customHeight="1">
      <c r="A128" s="8" t="s">
        <v>27</v>
      </c>
      <c r="B128" s="6"/>
      <c r="C128" s="103"/>
      <c r="D128" s="90"/>
    </row>
    <row r="129" spans="1:4" ht="12.75">
      <c r="A129" s="2" t="s">
        <v>44</v>
      </c>
      <c r="B129" s="3" t="s">
        <v>4</v>
      </c>
      <c r="C129" s="3" t="s">
        <v>5</v>
      </c>
      <c r="D129" s="4" t="s">
        <v>31</v>
      </c>
    </row>
    <row r="130" spans="1:4" ht="53.25" customHeight="1">
      <c r="A130" s="5" t="s">
        <v>26</v>
      </c>
      <c r="B130" s="6"/>
      <c r="C130" s="101" t="s">
        <v>38</v>
      </c>
      <c r="D130" s="100"/>
    </row>
    <row r="131" spans="1:4" ht="26.25" customHeight="1">
      <c r="A131" s="29" t="s">
        <v>42</v>
      </c>
      <c r="B131" s="31">
        <f>B132/12*6</f>
        <v>0</v>
      </c>
      <c r="C131" s="102"/>
      <c r="D131" s="89"/>
    </row>
    <row r="132" spans="1:4" ht="26.25" customHeight="1">
      <c r="A132" s="8" t="s">
        <v>27</v>
      </c>
      <c r="B132" s="6"/>
      <c r="C132" s="103"/>
      <c r="D132" s="90"/>
    </row>
    <row r="133" spans="1:4" ht="12.75">
      <c r="A133" s="2" t="s">
        <v>29</v>
      </c>
      <c r="B133" s="3" t="s">
        <v>4</v>
      </c>
      <c r="C133" s="3" t="s">
        <v>5</v>
      </c>
      <c r="D133" s="4" t="s">
        <v>31</v>
      </c>
    </row>
    <row r="134" spans="1:4" ht="53.25" customHeight="1">
      <c r="A134" s="5" t="s">
        <v>26</v>
      </c>
      <c r="B134" s="6"/>
      <c r="C134" s="101" t="s">
        <v>38</v>
      </c>
      <c r="D134" s="100"/>
    </row>
    <row r="135" spans="1:4" ht="26.25" customHeight="1">
      <c r="A135" s="29" t="s">
        <v>42</v>
      </c>
      <c r="B135" s="31">
        <f>B136/12*6</f>
        <v>0</v>
      </c>
      <c r="C135" s="102"/>
      <c r="D135" s="89"/>
    </row>
    <row r="136" spans="1:4" ht="26.25" customHeight="1">
      <c r="A136" s="8" t="s">
        <v>27</v>
      </c>
      <c r="B136" s="6"/>
      <c r="C136" s="103"/>
      <c r="D136" s="90"/>
    </row>
    <row r="137" spans="1:4" ht="12.75">
      <c r="A137" s="2" t="s">
        <v>37</v>
      </c>
      <c r="B137" s="3" t="s">
        <v>4</v>
      </c>
      <c r="C137" s="3" t="s">
        <v>5</v>
      </c>
      <c r="D137" s="4" t="s">
        <v>31</v>
      </c>
    </row>
    <row r="138" spans="1:4" ht="53.25" customHeight="1">
      <c r="A138" s="5" t="s">
        <v>26</v>
      </c>
      <c r="B138" s="6"/>
      <c r="C138" s="101" t="s">
        <v>38</v>
      </c>
      <c r="D138" s="100"/>
    </row>
    <row r="139" spans="1:4" ht="26.25" customHeight="1">
      <c r="A139" s="29" t="s">
        <v>42</v>
      </c>
      <c r="B139" s="31">
        <f>B140/12*6</f>
        <v>0</v>
      </c>
      <c r="C139" s="102"/>
      <c r="D139" s="89"/>
    </row>
    <row r="140" spans="1:4" ht="26.25" customHeight="1">
      <c r="A140" s="8" t="s">
        <v>27</v>
      </c>
      <c r="B140" s="6"/>
      <c r="C140" s="103"/>
      <c r="D140" s="90"/>
    </row>
    <row r="141" ht="12.75">
      <c r="A141" s="12"/>
    </row>
    <row r="142" spans="1:4" ht="12.75">
      <c r="A142" s="99" t="s">
        <v>66</v>
      </c>
      <c r="B142" s="99"/>
      <c r="C142" s="99"/>
      <c r="D142" s="99"/>
    </row>
    <row r="143" ht="12.75">
      <c r="A143" s="12"/>
    </row>
    <row r="144" spans="1:4" ht="12.75">
      <c r="A144" s="86" t="s">
        <v>28</v>
      </c>
      <c r="B144" s="87"/>
      <c r="C144" s="87"/>
      <c r="D144" s="88"/>
    </row>
    <row r="145" spans="1:4" ht="12.75">
      <c r="A145" s="11" t="s">
        <v>25</v>
      </c>
      <c r="B145" s="3" t="s">
        <v>4</v>
      </c>
      <c r="C145" s="3" t="s">
        <v>5</v>
      </c>
      <c r="D145" s="4" t="s">
        <v>31</v>
      </c>
    </row>
    <row r="146" spans="1:4" ht="53.25" customHeight="1">
      <c r="A146" s="13" t="s">
        <v>26</v>
      </c>
      <c r="B146" s="6">
        <v>93</v>
      </c>
      <c r="C146" s="84" t="str">
        <f>IF(AND(B146&gt;=B147-C148),"MET PM",IF(AND(B146&lt;=(B147-C148)),"PM NOT MET"))</f>
        <v>MET PM</v>
      </c>
      <c r="D146" s="100"/>
    </row>
    <row r="147" spans="1:4" ht="26.25" customHeight="1">
      <c r="A147" s="29" t="s">
        <v>42</v>
      </c>
      <c r="B147" s="6">
        <f>B149</f>
        <v>80</v>
      </c>
      <c r="C147" s="85"/>
      <c r="D147" s="89"/>
    </row>
    <row r="148" spans="1:4" ht="26.25" customHeight="1" hidden="1">
      <c r="A148" s="29"/>
      <c r="B148" s="37">
        <v>0.05</v>
      </c>
      <c r="C148" s="33">
        <f>B147*B148</f>
        <v>4</v>
      </c>
      <c r="D148" s="89"/>
    </row>
    <row r="149" spans="1:4" ht="26.25" customHeight="1">
      <c r="A149" s="13" t="s">
        <v>27</v>
      </c>
      <c r="B149" s="6">
        <v>80</v>
      </c>
      <c r="C149" s="35"/>
      <c r="D149" s="90"/>
    </row>
    <row r="150" ht="12.75">
      <c r="A150" s="12"/>
    </row>
    <row r="151" spans="1:4" ht="12.75">
      <c r="A151" s="99" t="s">
        <v>67</v>
      </c>
      <c r="B151" s="99"/>
      <c r="C151" s="99"/>
      <c r="D151" s="99"/>
    </row>
    <row r="152" ht="12.75">
      <c r="A152" s="12"/>
    </row>
    <row r="153" spans="1:4" ht="48" customHeight="1">
      <c r="A153" s="98" t="s">
        <v>65</v>
      </c>
      <c r="B153" s="98"/>
      <c r="C153" s="98"/>
      <c r="D153" s="98"/>
    </row>
  </sheetData>
  <sheetProtection/>
  <protectedRanges>
    <protectedRange sqref="D8 D58 D118 D23 D33 D134 D122 D50 D54 D126 D66 D70 D138 D28 D96 D62 D130" name="Range1_1"/>
    <protectedRange sqref="D146" name="Range1_5"/>
    <protectedRange sqref="D13" name="Range1_1_2"/>
    <protectedRange sqref="D18" name="Range1_1_3"/>
    <protectedRange sqref="D38" name="Range1_1_4"/>
    <protectedRange sqref="D45" name="Range1_1_1_1"/>
    <protectedRange sqref="D76" name="Range1_1_5"/>
    <protectedRange sqref="D81" name="Range1_1_6"/>
    <protectedRange sqref="D86" name="Range1_2_1"/>
    <protectedRange sqref="D91" name="Range1_1_7"/>
    <protectedRange sqref="D101" name="Range1_1_8"/>
    <protectedRange sqref="D106" name="Range1_3_1"/>
    <protectedRange sqref="D113" name="Range1_4_1"/>
  </protectedRanges>
  <mergeCells count="71">
    <mergeCell ref="D45:D48"/>
    <mergeCell ref="D138:D140"/>
    <mergeCell ref="A151:D151"/>
    <mergeCell ref="A153:D153"/>
    <mergeCell ref="A142:D142"/>
    <mergeCell ref="A144:D144"/>
    <mergeCell ref="C146:C147"/>
    <mergeCell ref="D146:D149"/>
    <mergeCell ref="C138:C140"/>
    <mergeCell ref="D126:D128"/>
    <mergeCell ref="C134:C136"/>
    <mergeCell ref="D134:D136"/>
    <mergeCell ref="C118:C120"/>
    <mergeCell ref="D118:D120"/>
    <mergeCell ref="C122:C124"/>
    <mergeCell ref="D122:D124"/>
    <mergeCell ref="C126:C128"/>
    <mergeCell ref="D106:D109"/>
    <mergeCell ref="A111:D111"/>
    <mergeCell ref="C113:C114"/>
    <mergeCell ref="D113:D116"/>
    <mergeCell ref="C106:C107"/>
    <mergeCell ref="D91:D94"/>
    <mergeCell ref="D101:D104"/>
    <mergeCell ref="D81:D84"/>
    <mergeCell ref="C86:C87"/>
    <mergeCell ref="D86:D89"/>
    <mergeCell ref="C81:C82"/>
    <mergeCell ref="D96:D99"/>
    <mergeCell ref="C101:C102"/>
    <mergeCell ref="C91:C92"/>
    <mergeCell ref="C96:C97"/>
    <mergeCell ref="D70:D72"/>
    <mergeCell ref="A74:D74"/>
    <mergeCell ref="D76:D79"/>
    <mergeCell ref="C58:C60"/>
    <mergeCell ref="D58:D60"/>
    <mergeCell ref="C66:C68"/>
    <mergeCell ref="D66:D68"/>
    <mergeCell ref="C76:C77"/>
    <mergeCell ref="C70:C72"/>
    <mergeCell ref="C62:C64"/>
    <mergeCell ref="A6:D6"/>
    <mergeCell ref="D23:D26"/>
    <mergeCell ref="D8:D11"/>
    <mergeCell ref="D13:D16"/>
    <mergeCell ref="A1:D1"/>
    <mergeCell ref="A3:C3"/>
    <mergeCell ref="A4:C4"/>
    <mergeCell ref="D3:D4"/>
    <mergeCell ref="A2:D2"/>
    <mergeCell ref="D54:D56"/>
    <mergeCell ref="D18:D21"/>
    <mergeCell ref="C18:C19"/>
    <mergeCell ref="C8:C9"/>
    <mergeCell ref="C13:C14"/>
    <mergeCell ref="C38:C39"/>
    <mergeCell ref="C28:C29"/>
    <mergeCell ref="C50:C52"/>
    <mergeCell ref="A43:D43"/>
    <mergeCell ref="C45:C46"/>
    <mergeCell ref="D38:D41"/>
    <mergeCell ref="C23:C24"/>
    <mergeCell ref="D62:D64"/>
    <mergeCell ref="C130:C132"/>
    <mergeCell ref="D130:D132"/>
    <mergeCell ref="D28:D31"/>
    <mergeCell ref="D33:D36"/>
    <mergeCell ref="C33:C34"/>
    <mergeCell ref="D50:D52"/>
    <mergeCell ref="C54:C56"/>
  </mergeCells>
  <conditionalFormatting sqref="C146:C147 C113:C114 C106:C107 C101:C102 C96:C97 C91:C92 C86:C87 C81:C82 C76:C77 C45:C46 C38:C39 C33:C34 C28:C29 C23:C24 C18:C19 C13:C14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5" manualBreakCount="5">
    <brk id="26" max="255" man="1"/>
    <brk id="52" max="255" man="1"/>
    <brk id="79" max="255" man="1"/>
    <brk id="110" max="255" man="1"/>
    <brk id="1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E124"/>
  <sheetViews>
    <sheetView view="pageBreakPreview" zoomScale="85" zoomScaleSheetLayoutView="85" workbookViewId="0" topLeftCell="A55">
      <selection activeCell="D86" sqref="D86:D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53</v>
      </c>
      <c r="B2" s="93"/>
      <c r="C2" s="93"/>
      <c r="D2" s="94"/>
    </row>
    <row r="3" spans="1:4" ht="60" customHeight="1">
      <c r="A3" s="95" t="s">
        <v>7</v>
      </c>
      <c r="B3" s="96"/>
      <c r="C3" s="97"/>
      <c r="D3" s="109" t="s">
        <v>59</v>
      </c>
    </row>
    <row r="4" spans="1:4" ht="84.75" customHeight="1">
      <c r="A4" s="95" t="s">
        <v>3</v>
      </c>
      <c r="B4" s="96"/>
      <c r="C4" s="97"/>
      <c r="D4" s="110"/>
    </row>
    <row r="5" ht="6.75" customHeight="1"/>
    <row r="6" spans="1:4" ht="12.75">
      <c r="A6" s="18" t="s">
        <v>32</v>
      </c>
      <c r="B6" s="19"/>
      <c r="C6" s="19"/>
      <c r="D6" s="20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457</v>
      </c>
      <c r="C8" s="84" t="str">
        <f>IF(AND(B8&gt;=B9-C10),"MET PM",IF(AND(B8&lt;=(B9-C10)),"PM NOT MET"))</f>
        <v>PM NOT MET</v>
      </c>
      <c r="D8" s="138"/>
    </row>
    <row r="9" spans="1:4" ht="26.25" customHeight="1">
      <c r="A9" s="29" t="s">
        <v>42</v>
      </c>
      <c r="B9" s="6">
        <f>B11</f>
        <v>800</v>
      </c>
      <c r="C9" s="85"/>
      <c r="D9" s="139"/>
    </row>
    <row r="10" spans="1:4" ht="26.25" customHeight="1" hidden="1">
      <c r="A10" s="29"/>
      <c r="B10" s="37">
        <v>0.1</v>
      </c>
      <c r="C10" s="33">
        <f>B9*B10</f>
        <v>80</v>
      </c>
      <c r="D10" s="139"/>
    </row>
    <row r="11" spans="1:4" ht="26.25" customHeight="1">
      <c r="A11" s="5" t="s">
        <v>27</v>
      </c>
      <c r="B11" s="6">
        <v>800</v>
      </c>
      <c r="C11" s="35"/>
      <c r="D11" s="140"/>
    </row>
    <row r="12" spans="1:4" ht="12.75">
      <c r="A12" s="2" t="s">
        <v>30</v>
      </c>
      <c r="B12" s="3" t="s">
        <v>4</v>
      </c>
      <c r="C12" s="3" t="s">
        <v>5</v>
      </c>
      <c r="D12" s="4" t="s">
        <v>31</v>
      </c>
    </row>
    <row r="13" spans="1:4" ht="53.25" customHeight="1">
      <c r="A13" s="5" t="s">
        <v>26</v>
      </c>
      <c r="B13" s="6">
        <v>429</v>
      </c>
      <c r="C13" s="84" t="str">
        <f>IF(AND(B13&gt;=B14-C15),"MET PM",IF(AND(B13&lt;=(B14-C15)),"PM NOT MET"))</f>
        <v>MET PM</v>
      </c>
      <c r="D13" s="145"/>
    </row>
    <row r="14" spans="1:4" ht="26.25" customHeight="1">
      <c r="A14" s="29" t="s">
        <v>42</v>
      </c>
      <c r="B14" s="6">
        <f>B16</f>
        <v>200</v>
      </c>
      <c r="C14" s="85"/>
      <c r="D14" s="146"/>
    </row>
    <row r="15" spans="1:4" ht="26.25" customHeight="1" hidden="1">
      <c r="A15" s="29"/>
      <c r="B15" s="37">
        <v>0.1</v>
      </c>
      <c r="C15" s="39">
        <f>B14*B15</f>
        <v>20</v>
      </c>
      <c r="D15" s="146"/>
    </row>
    <row r="16" spans="1:4" ht="26.25" customHeight="1">
      <c r="A16" s="5" t="s">
        <v>27</v>
      </c>
      <c r="B16" s="6">
        <v>200</v>
      </c>
      <c r="C16" s="36"/>
      <c r="D16" s="147"/>
    </row>
    <row r="17" spans="1:4" ht="12.75">
      <c r="A17" s="2" t="s">
        <v>36</v>
      </c>
      <c r="B17" s="3" t="s">
        <v>4</v>
      </c>
      <c r="C17" s="3" t="s">
        <v>5</v>
      </c>
      <c r="D17" s="4" t="s">
        <v>31</v>
      </c>
    </row>
    <row r="18" spans="1:4" ht="53.25" customHeight="1">
      <c r="A18" s="5" t="s">
        <v>26</v>
      </c>
      <c r="B18" s="6">
        <v>430</v>
      </c>
      <c r="C18" s="84" t="str">
        <f>IF(AND(B18&gt;=B19-C20),"MET PM",IF(AND(B18&lt;=(B19-C20)),"PM NOT MET"))</f>
        <v>MET PM</v>
      </c>
      <c r="D18" s="135"/>
    </row>
    <row r="19" spans="1:4" ht="26.25" customHeight="1">
      <c r="A19" s="29" t="s">
        <v>42</v>
      </c>
      <c r="B19" s="6">
        <f>B21</f>
        <v>200</v>
      </c>
      <c r="C19" s="85"/>
      <c r="D19" s="136"/>
    </row>
    <row r="20" spans="1:4" ht="26.25" customHeight="1" hidden="1">
      <c r="A20" s="29"/>
      <c r="B20" s="37">
        <v>0.1</v>
      </c>
      <c r="C20" s="33">
        <f>B19*B20</f>
        <v>20</v>
      </c>
      <c r="D20" s="136"/>
    </row>
    <row r="21" spans="1:4" ht="26.25" customHeight="1">
      <c r="A21" s="5" t="s">
        <v>27</v>
      </c>
      <c r="B21" s="6">
        <v>200</v>
      </c>
      <c r="C21" s="35"/>
      <c r="D21" s="137"/>
    </row>
    <row r="22" spans="1:4" ht="12.75">
      <c r="A22" s="2" t="s">
        <v>29</v>
      </c>
      <c r="B22" s="52" t="s">
        <v>4</v>
      </c>
      <c r="C22" s="39" t="s">
        <v>5</v>
      </c>
      <c r="D22" s="40" t="s">
        <v>31</v>
      </c>
    </row>
    <row r="23" spans="1:4" ht="53.25" customHeight="1">
      <c r="A23" s="5" t="s">
        <v>26</v>
      </c>
      <c r="B23" s="6">
        <v>404</v>
      </c>
      <c r="C23" s="84" t="str">
        <f>IF(AND(B23&gt;=B24-C25),"MET PM",IF(AND(B23&lt;=(B24-C25)),"PM NOT MET"))</f>
        <v>MET PM</v>
      </c>
      <c r="D23" s="135"/>
    </row>
    <row r="24" spans="1:4" ht="26.25" customHeight="1">
      <c r="A24" s="29" t="s">
        <v>42</v>
      </c>
      <c r="B24" s="6">
        <f>B26</f>
        <v>275</v>
      </c>
      <c r="C24" s="85"/>
      <c r="D24" s="136"/>
    </row>
    <row r="25" spans="1:4" ht="26.25" customHeight="1" hidden="1">
      <c r="A25" s="29"/>
      <c r="B25" s="37">
        <v>0.1</v>
      </c>
      <c r="C25" s="33">
        <f>B24*B25</f>
        <v>27.5</v>
      </c>
      <c r="D25" s="136"/>
    </row>
    <row r="26" spans="1:4" ht="41.25" customHeight="1">
      <c r="A26" s="5" t="s">
        <v>27</v>
      </c>
      <c r="B26" s="6">
        <v>275</v>
      </c>
      <c r="C26" s="35"/>
      <c r="D26" s="137"/>
    </row>
    <row r="27" spans="1:4" ht="12.75">
      <c r="A27" s="2" t="s">
        <v>37</v>
      </c>
      <c r="B27" s="52" t="s">
        <v>4</v>
      </c>
      <c r="C27" s="73" t="s">
        <v>5</v>
      </c>
      <c r="D27" s="74" t="s">
        <v>31</v>
      </c>
    </row>
    <row r="28" spans="1:4" ht="53.25" customHeight="1">
      <c r="A28" s="5" t="s">
        <v>26</v>
      </c>
      <c r="B28" s="6">
        <v>406</v>
      </c>
      <c r="C28" s="84" t="str">
        <f>IF(AND(B28&gt;=B29-C30),"MET PM",IF(AND(B28&lt;=(B29-C30)),"PM NOT MET"))</f>
        <v>MET PM</v>
      </c>
      <c r="D28" s="135"/>
    </row>
    <row r="29" spans="1:4" ht="26.25" customHeight="1">
      <c r="A29" s="29" t="s">
        <v>42</v>
      </c>
      <c r="B29" s="6">
        <f>B31</f>
        <v>225</v>
      </c>
      <c r="C29" s="85"/>
      <c r="D29" s="136"/>
    </row>
    <row r="30" spans="1:4" ht="26.25" customHeight="1" hidden="1">
      <c r="A30" s="29"/>
      <c r="B30" s="37">
        <v>0.1</v>
      </c>
      <c r="C30" s="33">
        <f>B29*B30</f>
        <v>22.5</v>
      </c>
      <c r="D30" s="136"/>
    </row>
    <row r="31" spans="1:4" ht="26.25" customHeight="1">
      <c r="A31" s="5" t="s">
        <v>27</v>
      </c>
      <c r="B31" s="6">
        <v>225</v>
      </c>
      <c r="C31" s="35"/>
      <c r="D31" s="137"/>
    </row>
    <row r="32" spans="1:4" ht="12.75">
      <c r="A32" s="18" t="s">
        <v>33</v>
      </c>
      <c r="B32" s="19"/>
      <c r="C32" s="19"/>
      <c r="D32" s="20"/>
    </row>
    <row r="33" spans="1:4" ht="12.75">
      <c r="A33" s="2" t="s">
        <v>25</v>
      </c>
      <c r="B33" s="3" t="s">
        <v>4</v>
      </c>
      <c r="C33" s="3" t="s">
        <v>5</v>
      </c>
      <c r="D33" s="4" t="s">
        <v>31</v>
      </c>
    </row>
    <row r="34" spans="1:4" ht="53.25" customHeight="1">
      <c r="A34" s="5" t="s">
        <v>26</v>
      </c>
      <c r="B34" s="6">
        <v>72</v>
      </c>
      <c r="C34" s="84" t="str">
        <f>IF(AND(B34&gt;=B35-C36),"MET PM",IF(AND(B34&lt;=(B35-C36)),"PM NOT MET"))</f>
        <v>MET PM</v>
      </c>
      <c r="D34" s="148"/>
    </row>
    <row r="35" spans="1:4" ht="26.25" customHeight="1">
      <c r="A35" s="29" t="s">
        <v>42</v>
      </c>
      <c r="B35" s="6">
        <f>B37</f>
        <v>48</v>
      </c>
      <c r="C35" s="85"/>
      <c r="D35" s="149"/>
    </row>
    <row r="36" spans="1:4" ht="26.25" customHeight="1" hidden="1">
      <c r="A36" s="29"/>
      <c r="B36" s="37">
        <v>0.1</v>
      </c>
      <c r="C36" s="39">
        <f>B35*B36</f>
        <v>4.800000000000001</v>
      </c>
      <c r="D36" s="150"/>
    </row>
    <row r="37" spans="1:4" ht="26.25" customHeight="1">
      <c r="A37" s="8" t="s">
        <v>27</v>
      </c>
      <c r="B37" s="6">
        <v>48</v>
      </c>
      <c r="C37" s="34"/>
      <c r="D37" s="151"/>
    </row>
    <row r="38" spans="1:4" ht="12.75">
      <c r="A38" s="2" t="s">
        <v>30</v>
      </c>
      <c r="B38" s="3" t="s">
        <v>4</v>
      </c>
      <c r="C38" s="3" t="s">
        <v>5</v>
      </c>
      <c r="D38" s="4" t="s">
        <v>31</v>
      </c>
    </row>
    <row r="39" spans="1:4" ht="53.25" customHeight="1">
      <c r="A39" s="5" t="s">
        <v>26</v>
      </c>
      <c r="B39" s="6">
        <v>50</v>
      </c>
      <c r="C39" s="101" t="s">
        <v>38</v>
      </c>
      <c r="D39" s="100"/>
    </row>
    <row r="40" spans="1:4" ht="26.25" customHeight="1">
      <c r="A40" s="29" t="s">
        <v>42</v>
      </c>
      <c r="B40" s="31">
        <f>B41/12*6</f>
        <v>0</v>
      </c>
      <c r="C40" s="102"/>
      <c r="D40" s="89"/>
    </row>
    <row r="41" spans="1:4" ht="26.25" customHeight="1">
      <c r="A41" s="8" t="s">
        <v>27</v>
      </c>
      <c r="B41" s="6"/>
      <c r="C41" s="103"/>
      <c r="D41" s="90"/>
    </row>
    <row r="42" spans="1:4" ht="12.75">
      <c r="A42" s="2" t="s">
        <v>36</v>
      </c>
      <c r="B42" s="3" t="s">
        <v>4</v>
      </c>
      <c r="C42" s="3" t="s">
        <v>5</v>
      </c>
      <c r="D42" s="4" t="s">
        <v>31</v>
      </c>
    </row>
    <row r="43" spans="1:4" ht="53.25" customHeight="1">
      <c r="A43" s="5" t="s">
        <v>26</v>
      </c>
      <c r="B43" s="6">
        <v>38</v>
      </c>
      <c r="C43" s="101" t="s">
        <v>38</v>
      </c>
      <c r="D43" s="100"/>
    </row>
    <row r="44" spans="1:4" ht="26.25" customHeight="1">
      <c r="A44" s="29" t="s">
        <v>42</v>
      </c>
      <c r="B44" s="31">
        <f>B45/12*6</f>
        <v>0</v>
      </c>
      <c r="C44" s="102"/>
      <c r="D44" s="89"/>
    </row>
    <row r="45" spans="1:4" ht="26.25" customHeight="1">
      <c r="A45" s="8" t="s">
        <v>27</v>
      </c>
      <c r="B45" s="6"/>
      <c r="C45" s="103"/>
      <c r="D45" s="90"/>
    </row>
    <row r="46" spans="1:4" ht="12.75">
      <c r="A46" s="2" t="s">
        <v>29</v>
      </c>
      <c r="B46" s="3" t="s">
        <v>4</v>
      </c>
      <c r="C46" s="3" t="s">
        <v>5</v>
      </c>
      <c r="D46" s="4" t="s">
        <v>31</v>
      </c>
    </row>
    <row r="47" spans="1:4" ht="53.25" customHeight="1">
      <c r="A47" s="5" t="s">
        <v>26</v>
      </c>
      <c r="B47" s="6">
        <v>50</v>
      </c>
      <c r="C47" s="101" t="s">
        <v>38</v>
      </c>
      <c r="D47" s="100"/>
    </row>
    <row r="48" spans="1:4" ht="26.25" customHeight="1">
      <c r="A48" s="29" t="s">
        <v>42</v>
      </c>
      <c r="B48" s="31">
        <f>B49/12*6</f>
        <v>0</v>
      </c>
      <c r="C48" s="102"/>
      <c r="D48" s="89"/>
    </row>
    <row r="49" spans="1:4" ht="26.25" customHeight="1">
      <c r="A49" s="8" t="s">
        <v>27</v>
      </c>
      <c r="B49" s="6"/>
      <c r="C49" s="103"/>
      <c r="D49" s="90"/>
    </row>
    <row r="50" spans="1:4" ht="12.75">
      <c r="A50" s="2" t="s">
        <v>37</v>
      </c>
      <c r="B50" s="3" t="s">
        <v>4</v>
      </c>
      <c r="C50" s="3" t="s">
        <v>5</v>
      </c>
      <c r="D50" s="4" t="s">
        <v>31</v>
      </c>
    </row>
    <row r="51" spans="1:4" ht="53.25" customHeight="1">
      <c r="A51" s="5" t="s">
        <v>26</v>
      </c>
      <c r="B51" s="6">
        <v>38</v>
      </c>
      <c r="C51" s="101" t="s">
        <v>38</v>
      </c>
      <c r="D51" s="100"/>
    </row>
    <row r="52" spans="1:4" ht="26.25" customHeight="1">
      <c r="A52" s="29" t="s">
        <v>42</v>
      </c>
      <c r="B52" s="31">
        <f>B53/12*6</f>
        <v>0</v>
      </c>
      <c r="C52" s="102"/>
      <c r="D52" s="89"/>
    </row>
    <row r="53" spans="1:4" ht="26.25" customHeight="1">
      <c r="A53" s="8" t="s">
        <v>27</v>
      </c>
      <c r="B53" s="6"/>
      <c r="C53" s="103"/>
      <c r="D53" s="90"/>
    </row>
    <row r="54" ht="9" customHeight="1">
      <c r="A54" s="9"/>
    </row>
    <row r="55" spans="1:4" ht="12.75">
      <c r="A55" s="18" t="s">
        <v>34</v>
      </c>
      <c r="B55" s="19"/>
      <c r="C55" s="19"/>
      <c r="D55" s="20"/>
    </row>
    <row r="56" spans="1:4" ht="12.75">
      <c r="A56" s="11" t="s">
        <v>25</v>
      </c>
      <c r="B56" s="3" t="s">
        <v>4</v>
      </c>
      <c r="C56" s="3" t="s">
        <v>5</v>
      </c>
      <c r="D56" s="4" t="s">
        <v>31</v>
      </c>
    </row>
    <row r="57" spans="1:4" ht="53.25" customHeight="1">
      <c r="A57" s="8" t="s">
        <v>26</v>
      </c>
      <c r="B57" s="6">
        <v>1256395</v>
      </c>
      <c r="C57" s="84" t="str">
        <f>IF(AND(B57&gt;=B58-C59),"MET PM",IF(AND(B57&lt;=(B58-C59)),"PM NOT MET"))</f>
        <v>MET PM</v>
      </c>
      <c r="D57" s="132"/>
    </row>
    <row r="58" spans="1:4" ht="26.25" customHeight="1">
      <c r="A58" s="29" t="s">
        <v>42</v>
      </c>
      <c r="B58" s="6">
        <f>B60</f>
        <v>186000</v>
      </c>
      <c r="C58" s="85"/>
      <c r="D58" s="133"/>
    </row>
    <row r="59" spans="1:4" ht="26.25" customHeight="1" hidden="1">
      <c r="A59" s="29"/>
      <c r="B59" s="37">
        <v>0.1</v>
      </c>
      <c r="C59" s="33">
        <f>B58*B59</f>
        <v>18600</v>
      </c>
      <c r="D59" s="133"/>
    </row>
    <row r="60" spans="1:4" ht="26.25" customHeight="1">
      <c r="A60" s="8" t="s">
        <v>27</v>
      </c>
      <c r="B60" s="6">
        <v>186000</v>
      </c>
      <c r="C60" s="35"/>
      <c r="D60" s="134"/>
    </row>
    <row r="61" spans="1:4" ht="12.75">
      <c r="A61" s="2" t="s">
        <v>30</v>
      </c>
      <c r="B61" s="3" t="s">
        <v>4</v>
      </c>
      <c r="C61" s="3" t="s">
        <v>5</v>
      </c>
      <c r="D61" s="4" t="s">
        <v>31</v>
      </c>
    </row>
    <row r="62" spans="1:4" ht="53.25" customHeight="1">
      <c r="A62" s="5" t="s">
        <v>26</v>
      </c>
      <c r="B62" s="6">
        <v>414558</v>
      </c>
      <c r="C62" s="84" t="str">
        <f>IF(AND(B62&gt;=B63-C64),"MET PM",IF(AND(B62&lt;=(B63-C64)),"PM NOT MET"))</f>
        <v>MET PM</v>
      </c>
      <c r="D62" s="100"/>
    </row>
    <row r="63" spans="1:4" ht="26.25" customHeight="1">
      <c r="A63" s="29" t="s">
        <v>42</v>
      </c>
      <c r="B63" s="6">
        <f>B65</f>
        <v>500</v>
      </c>
      <c r="C63" s="85"/>
      <c r="D63" s="89"/>
    </row>
    <row r="64" spans="1:4" ht="26.25" customHeight="1" hidden="1">
      <c r="A64" s="29"/>
      <c r="B64" s="37">
        <v>0.1</v>
      </c>
      <c r="C64" s="39">
        <f>B63*B64</f>
        <v>50</v>
      </c>
      <c r="D64" s="89"/>
    </row>
    <row r="65" spans="1:4" ht="26.25" customHeight="1">
      <c r="A65" s="8" t="s">
        <v>27</v>
      </c>
      <c r="B65" s="6">
        <v>500</v>
      </c>
      <c r="C65" s="36"/>
      <c r="D65" s="90"/>
    </row>
    <row r="66" spans="1:4" ht="12.75">
      <c r="A66" s="2" t="s">
        <v>36</v>
      </c>
      <c r="B66" s="3" t="s">
        <v>4</v>
      </c>
      <c r="C66" s="3" t="s">
        <v>5</v>
      </c>
      <c r="D66" s="4" t="s">
        <v>31</v>
      </c>
    </row>
    <row r="67" spans="1:4" ht="53.25" customHeight="1">
      <c r="A67" s="5" t="s">
        <v>26</v>
      </c>
      <c r="B67" s="6">
        <v>280153</v>
      </c>
      <c r="C67" s="84" t="str">
        <f>IF(AND(B67&gt;=B68-C69),"MET PM",IF(AND(B67&lt;=(B68-C69)),"PM NOT MET"))</f>
        <v>MET PM</v>
      </c>
      <c r="D67" s="100"/>
    </row>
    <row r="68" spans="1:4" ht="26.25" customHeight="1">
      <c r="A68" s="29" t="s">
        <v>42</v>
      </c>
      <c r="B68" s="6">
        <f>B70</f>
        <v>500</v>
      </c>
      <c r="C68" s="85"/>
      <c r="D68" s="89"/>
    </row>
    <row r="69" spans="1:4" ht="26.25" customHeight="1" hidden="1">
      <c r="A69" s="29"/>
      <c r="B69" s="37">
        <v>0.1</v>
      </c>
      <c r="C69" s="39">
        <f>B68*B69</f>
        <v>50</v>
      </c>
      <c r="D69" s="89"/>
    </row>
    <row r="70" spans="1:4" ht="26.25" customHeight="1">
      <c r="A70" s="8" t="s">
        <v>27</v>
      </c>
      <c r="B70" s="6">
        <v>500</v>
      </c>
      <c r="C70" s="36"/>
      <c r="D70" s="90"/>
    </row>
    <row r="71" spans="1:4" ht="12.75">
      <c r="A71" s="2" t="s">
        <v>29</v>
      </c>
      <c r="B71" s="3" t="s">
        <v>4</v>
      </c>
      <c r="C71" s="3" t="s">
        <v>5</v>
      </c>
      <c r="D71" s="4" t="s">
        <v>31</v>
      </c>
    </row>
    <row r="72" spans="1:4" ht="53.25" customHeight="1">
      <c r="A72" s="5" t="s">
        <v>26</v>
      </c>
      <c r="B72" s="6">
        <v>1253157</v>
      </c>
      <c r="C72" s="84" t="str">
        <f>IF(AND(B72&gt;=B73-C74),"MET PM",IF(AND(B72&lt;=(B73-C74)),"PM NOT MET"))</f>
        <v>MET PM</v>
      </c>
      <c r="D72" s="100"/>
    </row>
    <row r="73" spans="1:4" ht="26.25" customHeight="1">
      <c r="A73" s="29" t="s">
        <v>42</v>
      </c>
      <c r="B73" s="6">
        <f>B75</f>
        <v>60000</v>
      </c>
      <c r="C73" s="85"/>
      <c r="D73" s="89"/>
    </row>
    <row r="74" spans="1:4" ht="26.25" customHeight="1" hidden="1">
      <c r="A74" s="29"/>
      <c r="B74" s="37">
        <v>0.1</v>
      </c>
      <c r="C74" s="39">
        <f>B73*B74</f>
        <v>6000</v>
      </c>
      <c r="D74" s="89"/>
    </row>
    <row r="75" spans="1:4" ht="26.25" customHeight="1">
      <c r="A75" s="8" t="s">
        <v>27</v>
      </c>
      <c r="B75" s="6">
        <v>60000</v>
      </c>
      <c r="C75" s="36"/>
      <c r="D75" s="90"/>
    </row>
    <row r="76" spans="1:4" ht="12.75">
      <c r="A76" s="11" t="s">
        <v>37</v>
      </c>
      <c r="B76" s="3" t="s">
        <v>4</v>
      </c>
      <c r="C76" s="3" t="s">
        <v>5</v>
      </c>
      <c r="D76" s="4" t="s">
        <v>31</v>
      </c>
    </row>
    <row r="77" spans="1:4" ht="53.25" customHeight="1">
      <c r="A77" s="8" t="s">
        <v>26</v>
      </c>
      <c r="B77" s="6">
        <v>857699</v>
      </c>
      <c r="C77" s="84" t="str">
        <f>IF(AND(B77&gt;=B78-C79),"MET PM",IF(AND(B77&lt;=(B78-C79)),"PM NOT MET"))</f>
        <v>MET PM</v>
      </c>
      <c r="D77" s="145"/>
    </row>
    <row r="78" spans="1:4" ht="26.25" customHeight="1">
      <c r="A78" s="29" t="s">
        <v>42</v>
      </c>
      <c r="B78" s="6">
        <f>B80</f>
        <v>60000</v>
      </c>
      <c r="C78" s="85"/>
      <c r="D78" s="146"/>
    </row>
    <row r="79" spans="1:4" ht="26.25" customHeight="1" hidden="1">
      <c r="A79" s="29"/>
      <c r="B79" s="37">
        <v>0.1</v>
      </c>
      <c r="C79" s="33">
        <f>B78*B79</f>
        <v>6000</v>
      </c>
      <c r="D79" s="146"/>
    </row>
    <row r="80" spans="1:4" ht="26.25" customHeight="1">
      <c r="A80" s="8" t="s">
        <v>27</v>
      </c>
      <c r="B80" s="6">
        <v>60000</v>
      </c>
      <c r="C80" s="35"/>
      <c r="D80" s="147"/>
    </row>
    <row r="81" ht="6.75" customHeight="1">
      <c r="A81" s="12"/>
    </row>
    <row r="82" spans="1:4" ht="12.75">
      <c r="A82" s="18" t="s">
        <v>35</v>
      </c>
      <c r="B82" s="19"/>
      <c r="C82" s="19"/>
      <c r="D82" s="20"/>
    </row>
    <row r="83" spans="1:4" ht="12.75">
      <c r="A83" s="11" t="s">
        <v>25</v>
      </c>
      <c r="B83" s="3" t="s">
        <v>4</v>
      </c>
      <c r="C83" s="3" t="s">
        <v>5</v>
      </c>
      <c r="D83" s="4" t="s">
        <v>31</v>
      </c>
    </row>
    <row r="84" spans="1:4" ht="53.25" customHeight="1">
      <c r="A84" s="8" t="s">
        <v>26</v>
      </c>
      <c r="B84" s="6">
        <v>290</v>
      </c>
      <c r="C84" s="84" t="str">
        <f>IF(AND(B84&gt;=B85-C86),"MET PM",IF(AND(B84&lt;=(B85-C86)),"PM NOT MET"))</f>
        <v>MET PM</v>
      </c>
      <c r="D84" s="141"/>
    </row>
    <row r="85" spans="1:4" ht="26.25" customHeight="1">
      <c r="A85" s="29" t="s">
        <v>42</v>
      </c>
      <c r="B85" s="6">
        <f>B87</f>
        <v>88</v>
      </c>
      <c r="C85" s="85"/>
      <c r="D85" s="142"/>
    </row>
    <row r="86" spans="1:4" ht="26.25" customHeight="1" hidden="1">
      <c r="A86" s="29"/>
      <c r="B86" s="37">
        <v>0.1</v>
      </c>
      <c r="C86" s="39">
        <f>B85*B86</f>
        <v>8.8</v>
      </c>
      <c r="D86" s="143"/>
    </row>
    <row r="87" spans="1:4" ht="26.25" customHeight="1">
      <c r="A87" s="8" t="s">
        <v>27</v>
      </c>
      <c r="B87" s="6">
        <v>88</v>
      </c>
      <c r="C87" s="50"/>
      <c r="D87" s="144"/>
    </row>
    <row r="88" spans="1:4" ht="12.75">
      <c r="A88" s="11" t="s">
        <v>30</v>
      </c>
      <c r="B88" s="3" t="s">
        <v>4</v>
      </c>
      <c r="C88" s="3" t="s">
        <v>5</v>
      </c>
      <c r="D88" s="4" t="s">
        <v>31</v>
      </c>
    </row>
    <row r="89" spans="1:4" ht="53.25" customHeight="1">
      <c r="A89" s="8" t="s">
        <v>26</v>
      </c>
      <c r="B89" s="6">
        <v>268</v>
      </c>
      <c r="C89" s="101" t="s">
        <v>38</v>
      </c>
      <c r="D89" s="152"/>
    </row>
    <row r="90" spans="1:4" ht="26.25" customHeight="1">
      <c r="A90" s="29" t="s">
        <v>42</v>
      </c>
      <c r="B90" s="31">
        <f>B92/12*6</f>
        <v>0</v>
      </c>
      <c r="C90" s="102"/>
      <c r="D90" s="153"/>
    </row>
    <row r="91" spans="1:4" ht="26.25" customHeight="1" hidden="1">
      <c r="A91" s="29"/>
      <c r="B91" s="37">
        <v>0.1</v>
      </c>
      <c r="C91" s="102"/>
      <c r="D91" s="153"/>
    </row>
    <row r="92" spans="1:4" ht="26.25" customHeight="1">
      <c r="A92" s="8" t="s">
        <v>27</v>
      </c>
      <c r="B92" s="6"/>
      <c r="C92" s="103"/>
      <c r="D92" s="154"/>
    </row>
    <row r="93" spans="1:4" ht="12.75">
      <c r="A93" s="11" t="s">
        <v>36</v>
      </c>
      <c r="B93" s="3" t="s">
        <v>4</v>
      </c>
      <c r="C93" s="3" t="s">
        <v>5</v>
      </c>
      <c r="D93" s="4" t="s">
        <v>31</v>
      </c>
    </row>
    <row r="94" spans="1:4" ht="53.25" customHeight="1">
      <c r="A94" s="8" t="s">
        <v>26</v>
      </c>
      <c r="B94" s="6">
        <v>100</v>
      </c>
      <c r="C94" s="101" t="s">
        <v>38</v>
      </c>
      <c r="D94" s="100"/>
    </row>
    <row r="95" spans="1:4" ht="26.25" customHeight="1">
      <c r="A95" s="29" t="s">
        <v>42</v>
      </c>
      <c r="B95" s="31">
        <f>B96/12*6</f>
        <v>0</v>
      </c>
      <c r="C95" s="102"/>
      <c r="D95" s="89"/>
    </row>
    <row r="96" spans="1:4" ht="26.25" customHeight="1">
      <c r="A96" s="8" t="s">
        <v>27</v>
      </c>
      <c r="B96" s="6"/>
      <c r="C96" s="103"/>
      <c r="D96" s="90"/>
    </row>
    <row r="97" spans="1:4" ht="12.75">
      <c r="A97" s="11" t="s">
        <v>29</v>
      </c>
      <c r="B97" s="3" t="s">
        <v>4</v>
      </c>
      <c r="C97" s="3" t="s">
        <v>5</v>
      </c>
      <c r="D97" s="4" t="s">
        <v>31</v>
      </c>
    </row>
    <row r="98" spans="1:4" ht="53.25" customHeight="1">
      <c r="A98" s="8" t="s">
        <v>26</v>
      </c>
      <c r="B98" s="6">
        <v>100</v>
      </c>
      <c r="C98" s="84" t="str">
        <f>IF(AND(B98&gt;=B99-C100),"MET PM",IF(AND(B98&lt;=(B99-C100)),"PM NOT MET"))</f>
        <v>MET PM</v>
      </c>
      <c r="D98" s="141"/>
    </row>
    <row r="99" spans="1:4" ht="26.25" customHeight="1">
      <c r="A99" s="29" t="s">
        <v>42</v>
      </c>
      <c r="B99" s="6">
        <f>B101</f>
        <v>30</v>
      </c>
      <c r="C99" s="85"/>
      <c r="D99" s="142"/>
    </row>
    <row r="100" spans="1:4" ht="26.25" customHeight="1" hidden="1">
      <c r="A100" s="29"/>
      <c r="B100" s="37">
        <v>0.1</v>
      </c>
      <c r="C100" s="39">
        <f>B99*B100</f>
        <v>3</v>
      </c>
      <c r="D100" s="143"/>
    </row>
    <row r="101" spans="1:4" ht="26.25" customHeight="1">
      <c r="A101" s="8" t="s">
        <v>27</v>
      </c>
      <c r="B101" s="6">
        <v>30</v>
      </c>
      <c r="C101" s="50"/>
      <c r="D101" s="144"/>
    </row>
    <row r="102" spans="1:4" ht="12.75">
      <c r="A102" s="11" t="s">
        <v>37</v>
      </c>
      <c r="B102" s="3" t="s">
        <v>4</v>
      </c>
      <c r="C102" s="3" t="s">
        <v>5</v>
      </c>
      <c r="D102" s="4" t="s">
        <v>31</v>
      </c>
    </row>
    <row r="103" spans="1:4" ht="53.25" customHeight="1">
      <c r="A103" s="8" t="s">
        <v>26</v>
      </c>
      <c r="B103" s="6">
        <v>268</v>
      </c>
      <c r="C103" s="101" t="s">
        <v>38</v>
      </c>
      <c r="D103" s="100"/>
    </row>
    <row r="104" spans="1:4" ht="26.25" customHeight="1">
      <c r="A104" s="29" t="s">
        <v>42</v>
      </c>
      <c r="B104" s="31">
        <f>B105/12*6</f>
        <v>0</v>
      </c>
      <c r="C104" s="102"/>
      <c r="D104" s="89"/>
    </row>
    <row r="105" spans="1:4" ht="26.25" customHeight="1">
      <c r="A105" s="8" t="s">
        <v>27</v>
      </c>
      <c r="B105" s="6"/>
      <c r="C105" s="103"/>
      <c r="D105" s="90"/>
    </row>
    <row r="106" ht="8.25" customHeight="1">
      <c r="A106" s="12"/>
    </row>
    <row r="107" spans="1:4" ht="12.75">
      <c r="A107" s="25" t="s">
        <v>69</v>
      </c>
      <c r="B107" s="25"/>
      <c r="C107" s="25"/>
      <c r="D107" s="25"/>
    </row>
    <row r="108" ht="7.5" customHeight="1">
      <c r="A108" s="12"/>
    </row>
    <row r="109" spans="1:4" ht="12.75">
      <c r="A109" s="15" t="s">
        <v>28</v>
      </c>
      <c r="B109" s="16"/>
      <c r="C109" s="16"/>
      <c r="D109" s="17"/>
    </row>
    <row r="110" spans="1:4" ht="12.75">
      <c r="A110" s="11" t="s">
        <v>25</v>
      </c>
      <c r="B110" s="3" t="s">
        <v>4</v>
      </c>
      <c r="C110" s="3" t="s">
        <v>5</v>
      </c>
      <c r="D110" s="4" t="s">
        <v>31</v>
      </c>
    </row>
    <row r="111" spans="1:4" ht="53.25" customHeight="1">
      <c r="A111" s="13" t="s">
        <v>26</v>
      </c>
      <c r="B111" s="6">
        <v>34</v>
      </c>
      <c r="C111" s="84" t="str">
        <f>IF(AND(B111&gt;=B112-C113),"MET PM",IF(AND(B111&lt;=(B112-C113)),"PM NOT MET"))</f>
        <v>PM NOT MET</v>
      </c>
      <c r="D111" s="141"/>
    </row>
    <row r="112" spans="1:4" ht="26.25" customHeight="1">
      <c r="A112" s="29" t="s">
        <v>42</v>
      </c>
      <c r="B112" s="6">
        <f>B114</f>
        <v>38</v>
      </c>
      <c r="C112" s="85"/>
      <c r="D112" s="142"/>
    </row>
    <row r="113" spans="1:4" ht="26.25" customHeight="1" hidden="1">
      <c r="A113" s="29"/>
      <c r="B113" s="37">
        <v>0.05</v>
      </c>
      <c r="C113" s="33">
        <f>B113*B112</f>
        <v>1.9000000000000001</v>
      </c>
      <c r="D113" s="142"/>
    </row>
    <row r="114" spans="1:4" ht="26.25" customHeight="1">
      <c r="A114" s="13" t="s">
        <v>27</v>
      </c>
      <c r="B114" s="6">
        <v>38</v>
      </c>
      <c r="C114" s="50"/>
      <c r="D114" s="144"/>
    </row>
    <row r="115" spans="1:4" ht="12.75">
      <c r="A115" s="86" t="s">
        <v>0</v>
      </c>
      <c r="B115" s="87"/>
      <c r="C115" s="87"/>
      <c r="D115" s="88"/>
    </row>
    <row r="116" spans="1:4" ht="12.75">
      <c r="A116" s="11" t="s">
        <v>25</v>
      </c>
      <c r="B116" s="3" t="s">
        <v>4</v>
      </c>
      <c r="C116" s="3" t="s">
        <v>5</v>
      </c>
      <c r="D116" s="4" t="s">
        <v>31</v>
      </c>
    </row>
    <row r="117" spans="1:4" ht="53.25" customHeight="1">
      <c r="A117" s="13" t="s">
        <v>26</v>
      </c>
      <c r="B117" s="6">
        <v>6</v>
      </c>
      <c r="C117" s="84" t="str">
        <f>IF(AND(B117&gt;=B118-C119),"MET PM",IF(AND(B117&lt;=(B118-C119)),"PM NOT MET"))</f>
        <v>PM NOT MET</v>
      </c>
      <c r="D117" s="155"/>
    </row>
    <row r="118" spans="1:4" ht="33" customHeight="1">
      <c r="A118" s="29" t="s">
        <v>42</v>
      </c>
      <c r="B118" s="6">
        <f>B120</f>
        <v>25</v>
      </c>
      <c r="C118" s="85"/>
      <c r="D118" s="156"/>
    </row>
    <row r="119" spans="1:4" ht="26.25" customHeight="1" hidden="1">
      <c r="A119" s="29"/>
      <c r="B119" s="37">
        <v>0.05</v>
      </c>
      <c r="C119" s="33">
        <f>B118*B119</f>
        <v>1.25</v>
      </c>
      <c r="D119" s="156"/>
    </row>
    <row r="120" spans="1:4" ht="26.25" customHeight="1">
      <c r="A120" s="13" t="s">
        <v>27</v>
      </c>
      <c r="B120" s="6">
        <v>25</v>
      </c>
      <c r="C120" s="35"/>
      <c r="D120" s="157"/>
    </row>
    <row r="121" ht="11.25" customHeight="1"/>
    <row r="122" spans="1:4" ht="12.75">
      <c r="A122" s="25" t="s">
        <v>67</v>
      </c>
      <c r="B122" s="25"/>
      <c r="C122" s="25"/>
      <c r="D122" s="25"/>
    </row>
    <row r="123" ht="12.75" customHeight="1">
      <c r="A123" s="12"/>
    </row>
    <row r="124" spans="1:4" ht="42.75" customHeight="1">
      <c r="A124" s="98" t="s">
        <v>65</v>
      </c>
      <c r="B124" s="98"/>
      <c r="C124" s="98"/>
      <c r="D124" s="98"/>
    </row>
  </sheetData>
  <sheetProtection/>
  <protectedRanges>
    <protectedRange sqref="D117" name="Range1_1_1"/>
  </protectedRanges>
  <mergeCells count="51">
    <mergeCell ref="C84:C85"/>
    <mergeCell ref="C39:C41"/>
    <mergeCell ref="C77:C78"/>
    <mergeCell ref="C13:C14"/>
    <mergeCell ref="C67:C68"/>
    <mergeCell ref="C72:C73"/>
    <mergeCell ref="C47:C49"/>
    <mergeCell ref="D47:D49"/>
    <mergeCell ref="C51:C53"/>
    <mergeCell ref="D51:D53"/>
    <mergeCell ref="A124:D124"/>
    <mergeCell ref="D111:D114"/>
    <mergeCell ref="A115:D115"/>
    <mergeCell ref="C117:C118"/>
    <mergeCell ref="D117:D120"/>
    <mergeCell ref="C111:C112"/>
    <mergeCell ref="D77:D80"/>
    <mergeCell ref="C103:C105"/>
    <mergeCell ref="D103:D105"/>
    <mergeCell ref="D89:D92"/>
    <mergeCell ref="C94:C96"/>
    <mergeCell ref="D94:D96"/>
    <mergeCell ref="C89:C92"/>
    <mergeCell ref="D84:D87"/>
    <mergeCell ref="C98:C99"/>
    <mergeCell ref="D98:D101"/>
    <mergeCell ref="D13:D16"/>
    <mergeCell ref="C18:C19"/>
    <mergeCell ref="D18:D21"/>
    <mergeCell ref="D34:D37"/>
    <mergeCell ref="C28:C29"/>
    <mergeCell ref="D28:D31"/>
    <mergeCell ref="D39:D41"/>
    <mergeCell ref="C8:C9"/>
    <mergeCell ref="D8:D11"/>
    <mergeCell ref="A1:D1"/>
    <mergeCell ref="A2:D2"/>
    <mergeCell ref="A3:C3"/>
    <mergeCell ref="A4:C4"/>
    <mergeCell ref="D3:D4"/>
    <mergeCell ref="D23:D26"/>
    <mergeCell ref="C23:C24"/>
    <mergeCell ref="C43:C45"/>
    <mergeCell ref="D43:D45"/>
    <mergeCell ref="C34:C35"/>
    <mergeCell ref="D72:D75"/>
    <mergeCell ref="D67:D70"/>
    <mergeCell ref="C57:C58"/>
    <mergeCell ref="D57:D60"/>
    <mergeCell ref="C62:C63"/>
    <mergeCell ref="D62:D65"/>
  </mergeCells>
  <conditionalFormatting sqref="C117:C118 C111:C112 C98:C99 C84:C85 C77:C78 C72:C73 C67:C68 C62:C63 C57:C58 C34:C35 C28:C29 C23:C24 C18:C19 C13:C14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4" manualBreakCount="4">
    <brk id="26" max="255" man="1"/>
    <brk id="54" max="255" man="1"/>
    <brk id="87" max="255" man="1"/>
    <brk id="1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E168"/>
  <sheetViews>
    <sheetView view="pageBreakPreview" zoomScale="85" zoomScaleNormal="115" zoomScaleSheetLayoutView="85" workbookViewId="0" topLeftCell="A148">
      <selection activeCell="D86" sqref="D86:D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  <col min="11" max="13" width="9.140625" style="0" hidden="1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1</v>
      </c>
      <c r="B2" s="93"/>
      <c r="C2" s="93"/>
      <c r="D2" s="94"/>
    </row>
    <row r="3" spans="1:4" ht="60" customHeight="1">
      <c r="A3" s="95" t="s">
        <v>55</v>
      </c>
      <c r="B3" s="96"/>
      <c r="C3" s="97"/>
      <c r="D3" s="109" t="s">
        <v>59</v>
      </c>
    </row>
    <row r="4" spans="1:4" ht="90" customHeight="1">
      <c r="A4" s="95" t="s">
        <v>8</v>
      </c>
      <c r="B4" s="96"/>
      <c r="C4" s="97"/>
      <c r="D4" s="110"/>
    </row>
    <row r="5" ht="6.75" customHeight="1"/>
    <row r="6" spans="1:4" ht="12.75">
      <c r="A6" s="18" t="s">
        <v>32</v>
      </c>
      <c r="B6" s="19"/>
      <c r="C6" s="19"/>
      <c r="D6" s="20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4907</v>
      </c>
      <c r="C8" s="84" t="str">
        <f>IF(AND(B8&gt;=B9-C10),"MET PM",IF(AND(B8&lt;=(B9-C10)),"PM NOT MET"))</f>
        <v>MET PM</v>
      </c>
      <c r="D8" s="100"/>
    </row>
    <row r="9" spans="1:4" ht="26.25" customHeight="1">
      <c r="A9" s="29" t="s">
        <v>42</v>
      </c>
      <c r="B9" s="6">
        <f>B11</f>
        <v>5000</v>
      </c>
      <c r="C9" s="85"/>
      <c r="D9" s="89"/>
    </row>
    <row r="10" spans="1:4" ht="26.25" customHeight="1" hidden="1">
      <c r="A10" s="29"/>
      <c r="B10" s="37">
        <v>0.1</v>
      </c>
      <c r="C10" s="70">
        <f>B9*B10</f>
        <v>500</v>
      </c>
      <c r="D10" s="89"/>
    </row>
    <row r="11" spans="1:4" ht="26.25" customHeight="1">
      <c r="A11" s="5" t="s">
        <v>27</v>
      </c>
      <c r="B11" s="6">
        <v>5000</v>
      </c>
      <c r="C11" s="36"/>
      <c r="D11" s="90"/>
    </row>
    <row r="12" spans="1:4" ht="12.75">
      <c r="A12" s="2" t="s">
        <v>30</v>
      </c>
      <c r="B12" s="3" t="s">
        <v>4</v>
      </c>
      <c r="C12" s="3" t="s">
        <v>5</v>
      </c>
      <c r="D12" s="4" t="s">
        <v>31</v>
      </c>
    </row>
    <row r="13" spans="1:4" ht="53.25" customHeight="1">
      <c r="A13" s="5" t="s">
        <v>26</v>
      </c>
      <c r="B13" s="6">
        <v>1827</v>
      </c>
      <c r="C13" s="84" t="str">
        <f>IF(AND(B13&gt;=B14-C15),"MET PM",IF(AND(B13&lt;=(B14-C15)),"PM NOT MET"))</f>
        <v>MET PM</v>
      </c>
      <c r="D13" s="100"/>
    </row>
    <row r="14" spans="1:4" ht="26.25" customHeight="1">
      <c r="A14" s="29" t="s">
        <v>42</v>
      </c>
      <c r="B14" s="6">
        <f>B16</f>
        <v>2000</v>
      </c>
      <c r="C14" s="85"/>
      <c r="D14" s="89"/>
    </row>
    <row r="15" spans="1:4" ht="26.25" customHeight="1" hidden="1">
      <c r="A15" s="29"/>
      <c r="B15" s="43">
        <v>0.1</v>
      </c>
      <c r="C15" s="33">
        <f>B15*B14</f>
        <v>200</v>
      </c>
      <c r="D15" s="89"/>
    </row>
    <row r="16" spans="1:4" ht="26.25" customHeight="1">
      <c r="A16" s="8" t="s">
        <v>27</v>
      </c>
      <c r="B16" s="6">
        <v>2000</v>
      </c>
      <c r="C16" s="34"/>
      <c r="D16" s="90"/>
    </row>
    <row r="17" spans="1:4" ht="12.75">
      <c r="A17" s="2" t="s">
        <v>36</v>
      </c>
      <c r="B17" s="3" t="s">
        <v>4</v>
      </c>
      <c r="C17" s="3" t="s">
        <v>5</v>
      </c>
      <c r="D17" s="4" t="s">
        <v>31</v>
      </c>
    </row>
    <row r="18" spans="1:4" ht="53.25" customHeight="1">
      <c r="A18" s="5" t="s">
        <v>26</v>
      </c>
      <c r="B18" s="6">
        <v>576</v>
      </c>
      <c r="C18" s="84" t="str">
        <f>IF(AND(B18&gt;=B19-C20),"MET PM",IF(AND(B18&lt;=(B19-C20)),"PM NOT MET"))</f>
        <v>PM NOT MET</v>
      </c>
      <c r="D18" s="100"/>
    </row>
    <row r="19" spans="1:4" ht="26.25" customHeight="1">
      <c r="A19" s="29" t="s">
        <v>42</v>
      </c>
      <c r="B19" s="6">
        <f>B21</f>
        <v>2000</v>
      </c>
      <c r="C19" s="85"/>
      <c r="D19" s="89"/>
    </row>
    <row r="20" spans="1:4" ht="26.25" customHeight="1" hidden="1">
      <c r="A20" s="29"/>
      <c r="B20" s="43">
        <v>0.1</v>
      </c>
      <c r="C20" s="39">
        <f>B20*B19</f>
        <v>200</v>
      </c>
      <c r="D20" s="89"/>
    </row>
    <row r="21" spans="1:4" ht="26.25" customHeight="1">
      <c r="A21" s="8" t="s">
        <v>27</v>
      </c>
      <c r="B21" s="6">
        <v>2000</v>
      </c>
      <c r="C21" s="36"/>
      <c r="D21" s="90"/>
    </row>
    <row r="22" spans="1:4" ht="12.75">
      <c r="A22" s="2" t="s">
        <v>41</v>
      </c>
      <c r="B22" s="3" t="s">
        <v>4</v>
      </c>
      <c r="C22" s="3" t="s">
        <v>5</v>
      </c>
      <c r="D22" s="4" t="s">
        <v>31</v>
      </c>
    </row>
    <row r="23" spans="1:4" ht="53.25" customHeight="1">
      <c r="A23" s="5" t="s">
        <v>26</v>
      </c>
      <c r="B23" s="6">
        <v>1120</v>
      </c>
      <c r="C23" s="84" t="str">
        <f>IF(AND(B23&gt;=B24-C25),"MET PM",IF(AND(B23&lt;=(B24-C25)),"PM NOT MET"))</f>
        <v>MET PM</v>
      </c>
      <c r="D23" s="100"/>
    </row>
    <row r="24" spans="1:4" ht="26.25" customHeight="1">
      <c r="A24" s="29" t="s">
        <v>42</v>
      </c>
      <c r="B24" s="6">
        <f>B26</f>
        <v>500</v>
      </c>
      <c r="C24" s="85"/>
      <c r="D24" s="89"/>
    </row>
    <row r="25" spans="1:4" ht="26.25" customHeight="1" hidden="1">
      <c r="A25" s="29"/>
      <c r="B25" s="43">
        <v>0.1</v>
      </c>
      <c r="C25" s="39">
        <f>B25*B24</f>
        <v>50</v>
      </c>
      <c r="D25" s="89"/>
    </row>
    <row r="26" spans="1:4" ht="26.25" customHeight="1">
      <c r="A26" s="8" t="s">
        <v>27</v>
      </c>
      <c r="B26" s="6">
        <v>500</v>
      </c>
      <c r="C26" s="36"/>
      <c r="D26" s="90"/>
    </row>
    <row r="27" spans="1:4" ht="12.75">
      <c r="A27" s="2" t="s">
        <v>44</v>
      </c>
      <c r="B27" s="3" t="s">
        <v>4</v>
      </c>
      <c r="C27" s="3" t="s">
        <v>5</v>
      </c>
      <c r="D27" s="4" t="s">
        <v>31</v>
      </c>
    </row>
    <row r="28" spans="1:4" ht="53.25" customHeight="1">
      <c r="A28" s="5" t="s">
        <v>26</v>
      </c>
      <c r="B28" s="6">
        <v>4157</v>
      </c>
      <c r="C28" s="84" t="str">
        <f>IF(AND(B28&gt;=B29-C30),"MET PM",IF(AND(B28&lt;=(B29-C30)),"PM NOT MET"))</f>
        <v>MET PM</v>
      </c>
      <c r="D28" s="113"/>
    </row>
    <row r="29" spans="1:4" ht="26.25" customHeight="1">
      <c r="A29" s="29" t="s">
        <v>42</v>
      </c>
      <c r="B29" s="6">
        <f>B31</f>
        <v>1000</v>
      </c>
      <c r="C29" s="85"/>
      <c r="D29" s="114"/>
    </row>
    <row r="30" spans="1:4" ht="26.25" customHeight="1" hidden="1">
      <c r="A30" s="29"/>
      <c r="B30" s="37">
        <v>0.1</v>
      </c>
      <c r="C30" s="39">
        <f>B29*B30</f>
        <v>100</v>
      </c>
      <c r="D30" s="114"/>
    </row>
    <row r="31" spans="1:4" ht="26.25" customHeight="1">
      <c r="A31" s="8" t="s">
        <v>27</v>
      </c>
      <c r="B31" s="6">
        <v>1000</v>
      </c>
      <c r="C31" s="36"/>
      <c r="D31" s="115"/>
    </row>
    <row r="32" spans="1:4" ht="12.75">
      <c r="A32" s="2" t="s">
        <v>29</v>
      </c>
      <c r="B32" s="3" t="s">
        <v>4</v>
      </c>
      <c r="C32" s="3" t="s">
        <v>5</v>
      </c>
      <c r="D32" s="4" t="s">
        <v>31</v>
      </c>
    </row>
    <row r="33" spans="1:4" ht="53.25" customHeight="1">
      <c r="A33" s="5" t="s">
        <v>26</v>
      </c>
      <c r="B33" s="6">
        <v>8994</v>
      </c>
      <c r="C33" s="84" t="str">
        <f>IF(AND(B33&gt;=B34-C35),"MET PM",IF(AND(B33&lt;=(B34-C35)),"PM NOT MET"))</f>
        <v>MET PM</v>
      </c>
      <c r="D33" s="100"/>
    </row>
    <row r="34" spans="1:4" ht="26.25" customHeight="1">
      <c r="A34" s="29" t="s">
        <v>42</v>
      </c>
      <c r="B34" s="6">
        <f>B36</f>
        <v>3000</v>
      </c>
      <c r="C34" s="85"/>
      <c r="D34" s="89"/>
    </row>
    <row r="35" spans="1:4" ht="26.25" customHeight="1" hidden="1">
      <c r="A35" s="29"/>
      <c r="B35" s="37">
        <v>0.1</v>
      </c>
      <c r="C35" s="33">
        <f>B35*B34</f>
        <v>300</v>
      </c>
      <c r="D35" s="89"/>
    </row>
    <row r="36" spans="1:4" ht="26.25" customHeight="1">
      <c r="A36" s="8" t="s">
        <v>27</v>
      </c>
      <c r="B36" s="6">
        <v>3000</v>
      </c>
      <c r="C36" s="34"/>
      <c r="D36" s="90"/>
    </row>
    <row r="37" spans="1:4" ht="12.75">
      <c r="A37" s="2" t="s">
        <v>37</v>
      </c>
      <c r="B37" s="3" t="s">
        <v>4</v>
      </c>
      <c r="C37" s="3" t="s">
        <v>5</v>
      </c>
      <c r="D37" s="4" t="s">
        <v>31</v>
      </c>
    </row>
    <row r="38" spans="1:4" ht="53.25" customHeight="1">
      <c r="A38" s="5" t="s">
        <v>26</v>
      </c>
      <c r="B38" s="6">
        <v>869</v>
      </c>
      <c r="C38" s="84" t="str">
        <f>IF(AND(B38&gt;=B39-C40),"MET PM",IF(AND(B38&lt;=(B39-C40)),"PM NOT MET"))</f>
        <v>MET PM</v>
      </c>
      <c r="D38" s="113"/>
    </row>
    <row r="39" spans="1:4" ht="26.25" customHeight="1">
      <c r="A39" s="29" t="s">
        <v>42</v>
      </c>
      <c r="B39" s="6">
        <f>B41</f>
        <v>250</v>
      </c>
      <c r="C39" s="85"/>
      <c r="D39" s="114"/>
    </row>
    <row r="40" spans="1:4" ht="26.25" customHeight="1" hidden="1">
      <c r="A40" s="29"/>
      <c r="B40" s="37">
        <v>0.1</v>
      </c>
      <c r="C40" s="39">
        <f>B39*B40</f>
        <v>25</v>
      </c>
      <c r="D40" s="114"/>
    </row>
    <row r="41" spans="1:4" ht="26.25" customHeight="1">
      <c r="A41" s="8" t="s">
        <v>27</v>
      </c>
      <c r="B41" s="6">
        <v>250</v>
      </c>
      <c r="C41" s="34"/>
      <c r="D41" s="115"/>
    </row>
    <row r="42" spans="1:2" ht="12.75">
      <c r="A42" s="7"/>
      <c r="B42" s="1"/>
    </row>
    <row r="43" spans="1:4" ht="12.75">
      <c r="A43" s="18" t="s">
        <v>33</v>
      </c>
      <c r="B43" s="19"/>
      <c r="C43" s="19"/>
      <c r="D43" s="20"/>
    </row>
    <row r="44" spans="1:4" ht="12.75">
      <c r="A44" s="2" t="s">
        <v>25</v>
      </c>
      <c r="B44" s="3" t="s">
        <v>4</v>
      </c>
      <c r="C44" s="3" t="s">
        <v>5</v>
      </c>
      <c r="D44" s="4" t="s">
        <v>31</v>
      </c>
    </row>
    <row r="45" spans="1:4" ht="53.25" customHeight="1">
      <c r="A45" s="5" t="s">
        <v>26</v>
      </c>
      <c r="B45" s="6">
        <v>4645</v>
      </c>
      <c r="C45" s="84" t="str">
        <f>IF(AND(B45&gt;=B46-C47),"MET PM",IF(AND(B45&lt;=(B46-C47)),"PM NOT MET"))</f>
        <v>MET PM</v>
      </c>
      <c r="D45" s="113"/>
    </row>
    <row r="46" spans="1:4" ht="26.25" customHeight="1">
      <c r="A46" s="29" t="s">
        <v>42</v>
      </c>
      <c r="B46" s="6">
        <f>B48</f>
        <v>50</v>
      </c>
      <c r="C46" s="85"/>
      <c r="D46" s="114"/>
    </row>
    <row r="47" spans="1:4" ht="26.25" customHeight="1" hidden="1">
      <c r="A47" s="29"/>
      <c r="B47" s="37">
        <v>0.1</v>
      </c>
      <c r="C47" s="39">
        <f>B46*B47</f>
        <v>5</v>
      </c>
      <c r="D47" s="114"/>
    </row>
    <row r="48" spans="1:4" ht="26.25" customHeight="1">
      <c r="A48" s="8" t="s">
        <v>27</v>
      </c>
      <c r="B48" s="6">
        <v>50</v>
      </c>
      <c r="C48" s="36"/>
      <c r="D48" s="115"/>
    </row>
    <row r="49" spans="1:4" ht="12.75">
      <c r="A49" s="2" t="s">
        <v>30</v>
      </c>
      <c r="B49" s="3" t="s">
        <v>4</v>
      </c>
      <c r="C49" s="3" t="s">
        <v>5</v>
      </c>
      <c r="D49" s="4" t="s">
        <v>31</v>
      </c>
    </row>
    <row r="50" spans="1:4" ht="53.25" customHeight="1">
      <c r="A50" s="5" t="s">
        <v>26</v>
      </c>
      <c r="B50" s="6">
        <v>575</v>
      </c>
      <c r="C50" s="101" t="s">
        <v>38</v>
      </c>
      <c r="D50" s="100"/>
    </row>
    <row r="51" spans="1:4" ht="26.25" customHeight="1">
      <c r="A51" s="29" t="s">
        <v>42</v>
      </c>
      <c r="B51" s="31">
        <f>B52/12*6</f>
        <v>0</v>
      </c>
      <c r="C51" s="102"/>
      <c r="D51" s="89"/>
    </row>
    <row r="52" spans="1:4" ht="26.25" customHeight="1">
      <c r="A52" s="8" t="s">
        <v>27</v>
      </c>
      <c r="B52" s="6"/>
      <c r="C52" s="103"/>
      <c r="D52" s="90"/>
    </row>
    <row r="53" spans="1:4" ht="12.75">
      <c r="A53" s="2" t="s">
        <v>36</v>
      </c>
      <c r="B53" s="3" t="s">
        <v>4</v>
      </c>
      <c r="C53" s="3" t="s">
        <v>5</v>
      </c>
      <c r="D53" s="4" t="s">
        <v>31</v>
      </c>
    </row>
    <row r="54" spans="1:4" ht="53.25" customHeight="1">
      <c r="A54" s="5" t="s">
        <v>26</v>
      </c>
      <c r="B54" s="6"/>
      <c r="C54" s="101" t="s">
        <v>38</v>
      </c>
      <c r="D54" s="113"/>
    </row>
    <row r="55" spans="1:4" ht="26.25" customHeight="1">
      <c r="A55" s="29" t="s">
        <v>42</v>
      </c>
      <c r="B55" s="31">
        <f>B56/12*6</f>
        <v>0</v>
      </c>
      <c r="C55" s="102"/>
      <c r="D55" s="114"/>
    </row>
    <row r="56" spans="1:4" ht="26.25" customHeight="1">
      <c r="A56" s="8" t="s">
        <v>27</v>
      </c>
      <c r="B56" s="6"/>
      <c r="C56" s="103"/>
      <c r="D56" s="115"/>
    </row>
    <row r="57" spans="1:4" ht="12.75">
      <c r="A57" s="2" t="s">
        <v>41</v>
      </c>
      <c r="B57" s="3" t="s">
        <v>4</v>
      </c>
      <c r="C57" s="3" t="s">
        <v>5</v>
      </c>
      <c r="D57" s="4" t="s">
        <v>31</v>
      </c>
    </row>
    <row r="58" spans="1:4" ht="53.25" customHeight="1">
      <c r="A58" s="5" t="s">
        <v>26</v>
      </c>
      <c r="B58" s="6"/>
      <c r="C58" s="101" t="s">
        <v>38</v>
      </c>
      <c r="D58" s="113"/>
    </row>
    <row r="59" spans="1:4" ht="26.25" customHeight="1">
      <c r="A59" s="29" t="s">
        <v>42</v>
      </c>
      <c r="B59" s="31">
        <f>B60/12*6</f>
        <v>0</v>
      </c>
      <c r="C59" s="102"/>
      <c r="D59" s="114"/>
    </row>
    <row r="60" spans="1:4" ht="26.25" customHeight="1">
      <c r="A60" s="8" t="s">
        <v>27</v>
      </c>
      <c r="B60" s="6"/>
      <c r="C60" s="103"/>
      <c r="D60" s="115"/>
    </row>
    <row r="61" spans="1:4" ht="12.75">
      <c r="A61" s="2" t="s">
        <v>44</v>
      </c>
      <c r="B61" s="3" t="s">
        <v>4</v>
      </c>
      <c r="C61" s="3" t="s">
        <v>5</v>
      </c>
      <c r="D61" s="4" t="s">
        <v>31</v>
      </c>
    </row>
    <row r="62" spans="1:4" ht="53.25" customHeight="1">
      <c r="A62" s="5" t="s">
        <v>26</v>
      </c>
      <c r="B62" s="6">
        <v>4525</v>
      </c>
      <c r="C62" s="101" t="s">
        <v>38</v>
      </c>
      <c r="D62" s="113"/>
    </row>
    <row r="63" spans="1:4" ht="26.25" customHeight="1">
      <c r="A63" s="29" t="s">
        <v>42</v>
      </c>
      <c r="B63" s="31">
        <f>B64/12*6</f>
        <v>0</v>
      </c>
      <c r="C63" s="102"/>
      <c r="D63" s="114"/>
    </row>
    <row r="64" spans="1:4" ht="26.25" customHeight="1">
      <c r="A64" s="8" t="s">
        <v>27</v>
      </c>
      <c r="B64" s="6"/>
      <c r="C64" s="103"/>
      <c r="D64" s="115"/>
    </row>
    <row r="65" spans="1:4" ht="12.75">
      <c r="A65" s="2" t="s">
        <v>29</v>
      </c>
      <c r="B65" s="3" t="s">
        <v>4</v>
      </c>
      <c r="C65" s="3" t="s">
        <v>5</v>
      </c>
      <c r="D65" s="4" t="s">
        <v>31</v>
      </c>
    </row>
    <row r="66" spans="1:4" ht="53.25" customHeight="1">
      <c r="A66" s="5" t="s">
        <v>26</v>
      </c>
      <c r="B66" s="6">
        <v>4648</v>
      </c>
      <c r="C66" s="84" t="str">
        <f>IF(AND(B66&gt;=B67-C68),"MET PM",IF(AND(B66&lt;=(B67-C68)),"PM NOT MET"))</f>
        <v>MET PM</v>
      </c>
      <c r="D66" s="113"/>
    </row>
    <row r="67" spans="1:4" ht="26.25" customHeight="1">
      <c r="A67" s="29" t="s">
        <v>42</v>
      </c>
      <c r="B67" s="6">
        <f>B69</f>
        <v>50</v>
      </c>
      <c r="C67" s="85"/>
      <c r="D67" s="114"/>
    </row>
    <row r="68" spans="1:4" ht="26.25" customHeight="1" hidden="1">
      <c r="A68" s="29"/>
      <c r="B68" s="37">
        <v>0.1</v>
      </c>
      <c r="C68" s="39">
        <f>B67*B68</f>
        <v>5</v>
      </c>
      <c r="D68" s="114"/>
    </row>
    <row r="69" spans="1:4" ht="26.25" customHeight="1">
      <c r="A69" s="8" t="s">
        <v>27</v>
      </c>
      <c r="B69" s="6">
        <v>50</v>
      </c>
      <c r="C69" s="36"/>
      <c r="D69" s="115"/>
    </row>
    <row r="70" spans="1:4" ht="12.75">
      <c r="A70" s="2" t="s">
        <v>37</v>
      </c>
      <c r="B70" s="3" t="s">
        <v>4</v>
      </c>
      <c r="C70" s="3" t="s">
        <v>5</v>
      </c>
      <c r="D70" s="4" t="s">
        <v>31</v>
      </c>
    </row>
    <row r="71" spans="1:4" ht="53.25" customHeight="1">
      <c r="A71" s="5" t="s">
        <v>26</v>
      </c>
      <c r="B71" s="6"/>
      <c r="C71" s="101" t="s">
        <v>38</v>
      </c>
      <c r="D71" s="113"/>
    </row>
    <row r="72" spans="1:4" ht="26.25" customHeight="1">
      <c r="A72" s="29" t="s">
        <v>42</v>
      </c>
      <c r="B72" s="31">
        <f>B73/12*6</f>
        <v>0</v>
      </c>
      <c r="C72" s="102"/>
      <c r="D72" s="114"/>
    </row>
    <row r="73" spans="1:4" ht="26.25" customHeight="1">
      <c r="A73" s="8" t="s">
        <v>27</v>
      </c>
      <c r="B73" s="6"/>
      <c r="C73" s="103"/>
      <c r="D73" s="115"/>
    </row>
    <row r="74" ht="12.75">
      <c r="A74" s="10"/>
    </row>
    <row r="75" spans="1:4" ht="12.75">
      <c r="A75" s="18" t="s">
        <v>34</v>
      </c>
      <c r="B75" s="19"/>
      <c r="C75" s="19"/>
      <c r="D75" s="20"/>
    </row>
    <row r="76" spans="1:4" ht="12.75">
      <c r="A76" s="11" t="s">
        <v>25</v>
      </c>
      <c r="B76" s="3" t="s">
        <v>4</v>
      </c>
      <c r="C76" s="3" t="s">
        <v>5</v>
      </c>
      <c r="D76" s="4" t="s">
        <v>31</v>
      </c>
    </row>
    <row r="77" spans="1:4" ht="53.25" customHeight="1">
      <c r="A77" s="8" t="s">
        <v>26</v>
      </c>
      <c r="B77" s="6">
        <v>428550</v>
      </c>
      <c r="C77" s="84" t="str">
        <f>IF(AND(B77&gt;=B78-C79),"MET PM",IF(AND(B77&lt;=(B78-C79)),"PM NOT MET"))</f>
        <v>MET PM</v>
      </c>
      <c r="D77" s="100"/>
    </row>
    <row r="78" spans="1:4" ht="26.25" customHeight="1">
      <c r="A78" s="29" t="s">
        <v>42</v>
      </c>
      <c r="B78" s="6">
        <f>B80</f>
        <v>250000</v>
      </c>
      <c r="C78" s="85"/>
      <c r="D78" s="89"/>
    </row>
    <row r="79" spans="1:4" ht="26.25" customHeight="1" hidden="1">
      <c r="A79" s="29"/>
      <c r="B79" s="37">
        <v>0.1</v>
      </c>
      <c r="C79" s="70"/>
      <c r="D79" s="89"/>
    </row>
    <row r="80" spans="1:4" ht="26.25" customHeight="1">
      <c r="A80" s="8" t="s">
        <v>27</v>
      </c>
      <c r="B80" s="6">
        <v>250000</v>
      </c>
      <c r="C80" s="36"/>
      <c r="D80" s="90"/>
    </row>
    <row r="81" spans="1:4" ht="12.75">
      <c r="A81" s="2" t="s">
        <v>30</v>
      </c>
      <c r="B81" s="3" t="s">
        <v>4</v>
      </c>
      <c r="C81" s="3" t="s">
        <v>5</v>
      </c>
      <c r="D81" s="4" t="s">
        <v>31</v>
      </c>
    </row>
    <row r="82" spans="1:4" ht="53.25" customHeight="1">
      <c r="A82" s="5" t="s">
        <v>26</v>
      </c>
      <c r="B82" s="6">
        <v>125000</v>
      </c>
      <c r="C82" s="84" t="str">
        <f>IF(AND(B82&gt;=B83-C84),"MET PM",IF(AND(B82&lt;=(B83-C84)),"PM NOT MET"))</f>
        <v>MET PM</v>
      </c>
      <c r="D82" s="113"/>
    </row>
    <row r="83" spans="1:4" ht="26.25" customHeight="1">
      <c r="A83" s="29" t="s">
        <v>42</v>
      </c>
      <c r="B83" s="6">
        <f>B85</f>
        <v>20000</v>
      </c>
      <c r="C83" s="85"/>
      <c r="D83" s="114"/>
    </row>
    <row r="84" spans="1:4" ht="26.25" customHeight="1" hidden="1">
      <c r="A84" s="29"/>
      <c r="B84" s="37">
        <v>0.1</v>
      </c>
      <c r="C84" s="39">
        <f>B83*B84</f>
        <v>2000</v>
      </c>
      <c r="D84" s="114"/>
    </row>
    <row r="85" spans="1:4" ht="26.25" customHeight="1">
      <c r="A85" s="8" t="s">
        <v>27</v>
      </c>
      <c r="B85" s="6">
        <v>20000</v>
      </c>
      <c r="C85" s="36"/>
      <c r="D85" s="115"/>
    </row>
    <row r="86" spans="1:4" ht="12.75">
      <c r="A86" s="2" t="s">
        <v>36</v>
      </c>
      <c r="B86" s="3" t="s">
        <v>4</v>
      </c>
      <c r="C86" s="3" t="s">
        <v>5</v>
      </c>
      <c r="D86" s="4" t="s">
        <v>31</v>
      </c>
    </row>
    <row r="87" spans="1:4" ht="53.25" customHeight="1">
      <c r="A87" s="5" t="s">
        <v>26</v>
      </c>
      <c r="B87" s="6">
        <v>0</v>
      </c>
      <c r="C87" s="84" t="str">
        <f>IF(AND(B87&gt;=B88-C89),"MET PM",IF(AND(B87&lt;=(B88-C89)),"PM NOT MET"))</f>
        <v>PM NOT MET</v>
      </c>
      <c r="D87" s="113"/>
    </row>
    <row r="88" spans="1:4" ht="26.25" customHeight="1">
      <c r="A88" s="29" t="s">
        <v>42</v>
      </c>
      <c r="B88" s="6">
        <f>B90</f>
        <v>20000</v>
      </c>
      <c r="C88" s="85"/>
      <c r="D88" s="114"/>
    </row>
    <row r="89" spans="1:4" ht="26.25" customHeight="1" hidden="1">
      <c r="A89" s="29"/>
      <c r="B89" s="37">
        <v>0.1</v>
      </c>
      <c r="C89" s="33">
        <f>B89*B88</f>
        <v>2000</v>
      </c>
      <c r="D89" s="114"/>
    </row>
    <row r="90" spans="1:4" ht="26.25" customHeight="1">
      <c r="A90" s="8" t="s">
        <v>27</v>
      </c>
      <c r="B90" s="6">
        <v>20000</v>
      </c>
      <c r="C90" s="34"/>
      <c r="D90" s="115"/>
    </row>
    <row r="91" spans="1:4" ht="12.75">
      <c r="A91" s="2" t="s">
        <v>41</v>
      </c>
      <c r="B91" s="3" t="s">
        <v>4</v>
      </c>
      <c r="C91" s="3" t="s">
        <v>5</v>
      </c>
      <c r="D91" s="4" t="s">
        <v>31</v>
      </c>
    </row>
    <row r="92" spans="1:4" ht="53.25" customHeight="1">
      <c r="A92" s="5" t="s">
        <v>26</v>
      </c>
      <c r="B92" s="6">
        <v>0</v>
      </c>
      <c r="C92" s="84" t="str">
        <f>IF(AND(B92&gt;=B93-C94),"MET PM",IF(AND(B92&lt;=(B93-C94)),"PM NOT MET"))</f>
        <v>PM NOT MET</v>
      </c>
      <c r="D92" s="113"/>
    </row>
    <row r="93" spans="1:4" ht="26.25" customHeight="1">
      <c r="A93" s="29" t="s">
        <v>42</v>
      </c>
      <c r="B93" s="6">
        <f>B95</f>
        <v>10000</v>
      </c>
      <c r="C93" s="85"/>
      <c r="D93" s="114"/>
    </row>
    <row r="94" spans="1:4" ht="26.25" customHeight="1" hidden="1">
      <c r="A94" s="29"/>
      <c r="B94" s="37">
        <v>0.1</v>
      </c>
      <c r="C94" s="75"/>
      <c r="D94" s="114"/>
    </row>
    <row r="95" spans="1:4" ht="26.25" customHeight="1">
      <c r="A95" s="8" t="s">
        <v>27</v>
      </c>
      <c r="B95" s="6">
        <v>10000</v>
      </c>
      <c r="C95" s="34"/>
      <c r="D95" s="115"/>
    </row>
    <row r="96" spans="1:4" ht="12.75">
      <c r="A96" s="2" t="s">
        <v>44</v>
      </c>
      <c r="B96" s="3" t="s">
        <v>4</v>
      </c>
      <c r="C96" s="3" t="s">
        <v>5</v>
      </c>
      <c r="D96" s="4" t="s">
        <v>31</v>
      </c>
    </row>
    <row r="97" spans="1:4" ht="53.25" customHeight="1">
      <c r="A97" s="5" t="s">
        <v>26</v>
      </c>
      <c r="B97" s="6">
        <v>378500</v>
      </c>
      <c r="C97" s="84" t="str">
        <f>IF(AND(B97&gt;=B98-C99),"MET PM",IF(AND(B97&lt;=(B98-C99)),"PM NOT MET"))</f>
        <v>MET PM</v>
      </c>
      <c r="D97" s="113"/>
    </row>
    <row r="98" spans="1:4" ht="26.25" customHeight="1">
      <c r="A98" s="29" t="s">
        <v>42</v>
      </c>
      <c r="B98" s="6">
        <f>B100</f>
        <v>20000</v>
      </c>
      <c r="C98" s="85"/>
      <c r="D98" s="114"/>
    </row>
    <row r="99" spans="1:4" ht="26.25" customHeight="1" hidden="1">
      <c r="A99" s="29"/>
      <c r="B99" s="37">
        <v>0.1</v>
      </c>
      <c r="C99" s="39">
        <f>B98*B99</f>
        <v>2000</v>
      </c>
      <c r="D99" s="114"/>
    </row>
    <row r="100" spans="1:4" ht="26.25" customHeight="1">
      <c r="A100" s="8" t="s">
        <v>27</v>
      </c>
      <c r="B100" s="6">
        <v>20000</v>
      </c>
      <c r="C100" s="36"/>
      <c r="D100" s="115"/>
    </row>
    <row r="101" spans="1:4" ht="12.75">
      <c r="A101" s="2" t="s">
        <v>29</v>
      </c>
      <c r="B101" s="3" t="s">
        <v>4</v>
      </c>
      <c r="C101" s="3" t="s">
        <v>5</v>
      </c>
      <c r="D101" s="4" t="s">
        <v>31</v>
      </c>
    </row>
    <row r="102" spans="1:4" ht="53.25" customHeight="1">
      <c r="A102" s="5" t="s">
        <v>26</v>
      </c>
      <c r="B102" s="6">
        <v>378500</v>
      </c>
      <c r="C102" s="84" t="str">
        <f>IF(AND(B102&gt;=B103-C104),"MET PM",IF(AND(B102&lt;=(B103-C104)),"PM NOT MET"))</f>
        <v>MET PM</v>
      </c>
      <c r="D102" s="113"/>
    </row>
    <row r="103" spans="1:4" ht="26.25" customHeight="1">
      <c r="A103" s="29" t="s">
        <v>42</v>
      </c>
      <c r="B103" s="6">
        <f>B105</f>
        <v>250000</v>
      </c>
      <c r="C103" s="85"/>
      <c r="D103" s="114"/>
    </row>
    <row r="104" spans="1:4" ht="26.25" customHeight="1" hidden="1">
      <c r="A104" s="29"/>
      <c r="B104" s="37">
        <v>0.1</v>
      </c>
      <c r="C104" s="39">
        <f>B103*B104</f>
        <v>25000</v>
      </c>
      <c r="D104" s="114"/>
    </row>
    <row r="105" spans="1:4" ht="26.25" customHeight="1">
      <c r="A105" s="8" t="s">
        <v>27</v>
      </c>
      <c r="B105" s="6">
        <v>250000</v>
      </c>
      <c r="C105" s="36"/>
      <c r="D105" s="115"/>
    </row>
    <row r="106" spans="1:4" ht="12.75">
      <c r="A106" s="2" t="s">
        <v>37</v>
      </c>
      <c r="B106" s="3" t="s">
        <v>4</v>
      </c>
      <c r="C106" s="3" t="s">
        <v>5</v>
      </c>
      <c r="D106" s="4" t="s">
        <v>31</v>
      </c>
    </row>
    <row r="107" spans="1:4" ht="53.25" customHeight="1">
      <c r="A107" s="5" t="s">
        <v>26</v>
      </c>
      <c r="B107" s="6">
        <v>0</v>
      </c>
      <c r="C107" s="84" t="str">
        <f>IF(AND(B107&gt;=B108-C109),"MET PM",IF(AND(B107&lt;=(B108-C109)),"PM NOT MET"))</f>
        <v>PM NOT MET</v>
      </c>
      <c r="D107" s="113"/>
    </row>
    <row r="108" spans="1:4" ht="26.25" customHeight="1">
      <c r="A108" s="29" t="s">
        <v>42</v>
      </c>
      <c r="B108" s="6">
        <f>B110</f>
        <v>20000</v>
      </c>
      <c r="C108" s="85"/>
      <c r="D108" s="114"/>
    </row>
    <row r="109" spans="1:4" ht="26.25" customHeight="1" hidden="1">
      <c r="A109" s="29"/>
      <c r="B109" s="37">
        <v>0.1</v>
      </c>
      <c r="C109" s="75"/>
      <c r="D109" s="114"/>
    </row>
    <row r="110" spans="1:4" ht="26.25" customHeight="1">
      <c r="A110" s="8" t="s">
        <v>27</v>
      </c>
      <c r="B110" s="6">
        <v>20000</v>
      </c>
      <c r="C110" s="34"/>
      <c r="D110" s="115"/>
    </row>
    <row r="111" spans="1:4" ht="12.75">
      <c r="A111" s="51"/>
      <c r="B111" s="46"/>
      <c r="C111" s="47"/>
      <c r="D111" s="48"/>
    </row>
    <row r="112" spans="1:4" ht="12.75">
      <c r="A112" s="18" t="s">
        <v>35</v>
      </c>
      <c r="B112" s="19"/>
      <c r="C112" s="19"/>
      <c r="D112" s="20"/>
    </row>
    <row r="113" spans="1:4" ht="12.75">
      <c r="A113" s="11" t="s">
        <v>25</v>
      </c>
      <c r="B113" s="3" t="s">
        <v>4</v>
      </c>
      <c r="C113" s="3" t="s">
        <v>5</v>
      </c>
      <c r="D113" s="4" t="s">
        <v>31</v>
      </c>
    </row>
    <row r="114" spans="1:4" ht="53.25" customHeight="1">
      <c r="A114" s="8" t="s">
        <v>26</v>
      </c>
      <c r="B114" s="6">
        <v>2300</v>
      </c>
      <c r="C114" s="84" t="str">
        <f>IF(AND(B114&gt;=B115-C116),"MET PM",IF(AND(B114&lt;=(B115-C116)),"PM NOT MET"))</f>
        <v>MET PM</v>
      </c>
      <c r="D114" s="100"/>
    </row>
    <row r="115" spans="1:4" ht="26.25" customHeight="1">
      <c r="A115" s="29" t="s">
        <v>42</v>
      </c>
      <c r="B115" s="6">
        <f>B117</f>
        <v>500</v>
      </c>
      <c r="C115" s="85"/>
      <c r="D115" s="89"/>
    </row>
    <row r="116" spans="1:4" ht="26.25" customHeight="1" hidden="1">
      <c r="A116" s="29"/>
      <c r="B116" s="37">
        <v>0.1</v>
      </c>
      <c r="C116" s="70"/>
      <c r="D116" s="89"/>
    </row>
    <row r="117" spans="1:4" ht="26.25" customHeight="1">
      <c r="A117" s="8" t="s">
        <v>27</v>
      </c>
      <c r="B117" s="6">
        <v>500</v>
      </c>
      <c r="C117" s="36"/>
      <c r="D117" s="90"/>
    </row>
    <row r="118" spans="1:4" ht="12.75">
      <c r="A118" s="2" t="s">
        <v>30</v>
      </c>
      <c r="B118" s="3" t="s">
        <v>4</v>
      </c>
      <c r="C118" s="3" t="s">
        <v>5</v>
      </c>
      <c r="D118" s="4" t="s">
        <v>31</v>
      </c>
    </row>
    <row r="119" spans="1:4" ht="53.25" customHeight="1">
      <c r="A119" s="5" t="s">
        <v>26</v>
      </c>
      <c r="B119" s="6">
        <v>315</v>
      </c>
      <c r="C119" s="101" t="s">
        <v>38</v>
      </c>
      <c r="D119" s="113"/>
    </row>
    <row r="120" spans="1:4" ht="26.25" customHeight="1">
      <c r="A120" s="29" t="s">
        <v>42</v>
      </c>
      <c r="B120" s="31">
        <f>B121/12*6</f>
        <v>0</v>
      </c>
      <c r="C120" s="102"/>
      <c r="D120" s="114"/>
    </row>
    <row r="121" spans="1:4" ht="26.25" customHeight="1">
      <c r="A121" s="8" t="s">
        <v>27</v>
      </c>
      <c r="B121" s="6"/>
      <c r="C121" s="103"/>
      <c r="D121" s="115"/>
    </row>
    <row r="122" spans="1:4" ht="12.75">
      <c r="A122" s="2" t="s">
        <v>36</v>
      </c>
      <c r="B122" s="3" t="s">
        <v>4</v>
      </c>
      <c r="C122" s="3" t="s">
        <v>5</v>
      </c>
      <c r="D122" s="4" t="s">
        <v>31</v>
      </c>
    </row>
    <row r="123" spans="1:4" ht="53.25" customHeight="1">
      <c r="A123" s="5" t="s">
        <v>26</v>
      </c>
      <c r="B123" s="6">
        <v>15</v>
      </c>
      <c r="C123" s="107" t="s">
        <v>38</v>
      </c>
      <c r="D123" s="100"/>
    </row>
    <row r="124" spans="1:4" ht="26.25" customHeight="1">
      <c r="A124" s="29" t="s">
        <v>42</v>
      </c>
      <c r="B124" s="31">
        <f>B126/12*6</f>
        <v>0</v>
      </c>
      <c r="C124" s="108"/>
      <c r="D124" s="89"/>
    </row>
    <row r="125" spans="1:4" ht="26.25" customHeight="1" hidden="1">
      <c r="A125" s="29"/>
      <c r="B125" s="37">
        <v>0.1</v>
      </c>
      <c r="C125" s="108"/>
      <c r="D125" s="89"/>
    </row>
    <row r="126" spans="1:4" ht="26.25" customHeight="1">
      <c r="A126" s="8" t="s">
        <v>27</v>
      </c>
      <c r="B126" s="6"/>
      <c r="C126" s="112"/>
      <c r="D126" s="90"/>
    </row>
    <row r="127" spans="1:4" ht="12.75">
      <c r="A127" s="2" t="s">
        <v>41</v>
      </c>
      <c r="B127" s="3" t="s">
        <v>4</v>
      </c>
      <c r="C127" s="3" t="s">
        <v>5</v>
      </c>
      <c r="D127" s="4" t="s">
        <v>31</v>
      </c>
    </row>
    <row r="128" spans="1:4" ht="53.25" customHeight="1">
      <c r="A128" s="5" t="s">
        <v>26</v>
      </c>
      <c r="B128" s="6"/>
      <c r="C128" s="101" t="s">
        <v>38</v>
      </c>
      <c r="D128" s="113"/>
    </row>
    <row r="129" spans="1:4" ht="26.25" customHeight="1">
      <c r="A129" s="29" t="s">
        <v>42</v>
      </c>
      <c r="B129" s="31">
        <f>B130/12*6</f>
        <v>0</v>
      </c>
      <c r="C129" s="102"/>
      <c r="D129" s="114"/>
    </row>
    <row r="130" spans="1:4" ht="26.25" customHeight="1">
      <c r="A130" s="8" t="s">
        <v>27</v>
      </c>
      <c r="B130" s="6"/>
      <c r="C130" s="103"/>
      <c r="D130" s="115"/>
    </row>
    <row r="131" spans="1:4" ht="12.75">
      <c r="A131" s="2" t="s">
        <v>44</v>
      </c>
      <c r="B131" s="3" t="s">
        <v>4</v>
      </c>
      <c r="C131" s="3" t="s">
        <v>5</v>
      </c>
      <c r="D131" s="4" t="s">
        <v>31</v>
      </c>
    </row>
    <row r="132" spans="1:4" ht="53.25" customHeight="1">
      <c r="A132" s="5" t="s">
        <v>26</v>
      </c>
      <c r="B132" s="6">
        <v>2315</v>
      </c>
      <c r="C132" s="101" t="s">
        <v>38</v>
      </c>
      <c r="D132" s="113"/>
    </row>
    <row r="133" spans="1:4" ht="26.25" customHeight="1">
      <c r="A133" s="29" t="s">
        <v>42</v>
      </c>
      <c r="B133" s="31">
        <f>B134/12*6</f>
        <v>0</v>
      </c>
      <c r="C133" s="102"/>
      <c r="D133" s="114"/>
    </row>
    <row r="134" spans="1:4" ht="26.25" customHeight="1">
      <c r="A134" s="8" t="s">
        <v>27</v>
      </c>
      <c r="B134" s="6"/>
      <c r="C134" s="103"/>
      <c r="D134" s="115"/>
    </row>
    <row r="135" spans="1:4" ht="12.75">
      <c r="A135" s="2" t="s">
        <v>29</v>
      </c>
      <c r="B135" s="3" t="s">
        <v>4</v>
      </c>
      <c r="C135" s="3" t="s">
        <v>5</v>
      </c>
      <c r="D135" s="4" t="s">
        <v>31</v>
      </c>
    </row>
    <row r="136" spans="1:4" ht="53.25" customHeight="1">
      <c r="A136" s="5" t="s">
        <v>26</v>
      </c>
      <c r="B136" s="6">
        <v>3800</v>
      </c>
      <c r="C136" s="84" t="str">
        <f>IF(AND(B136&gt;=B137-C138),"MET PM",IF(AND(B136&lt;=(B137-C138)),"PM NOT MET"))</f>
        <v>MET PM</v>
      </c>
      <c r="D136" s="100"/>
    </row>
    <row r="137" spans="1:4" ht="26.25" customHeight="1">
      <c r="A137" s="29" t="s">
        <v>42</v>
      </c>
      <c r="B137" s="6">
        <f>B139</f>
        <v>500</v>
      </c>
      <c r="C137" s="85"/>
      <c r="D137" s="89"/>
    </row>
    <row r="138" spans="1:4" ht="26.25" customHeight="1" hidden="1">
      <c r="A138" s="29"/>
      <c r="B138" s="37">
        <v>0.1</v>
      </c>
      <c r="C138" s="73">
        <f>B137*B138</f>
        <v>50</v>
      </c>
      <c r="D138" s="89"/>
    </row>
    <row r="139" spans="1:4" ht="26.25" customHeight="1">
      <c r="A139" s="8" t="s">
        <v>27</v>
      </c>
      <c r="B139" s="6">
        <v>500</v>
      </c>
      <c r="C139" s="30"/>
      <c r="D139" s="90"/>
    </row>
    <row r="140" spans="1:4" ht="12.75">
      <c r="A140" s="2" t="s">
        <v>37</v>
      </c>
      <c r="B140" s="3" t="s">
        <v>4</v>
      </c>
      <c r="C140" s="3" t="s">
        <v>5</v>
      </c>
      <c r="D140" s="4" t="s">
        <v>31</v>
      </c>
    </row>
    <row r="141" spans="1:4" ht="53.25" customHeight="1">
      <c r="A141" s="5" t="s">
        <v>26</v>
      </c>
      <c r="B141" s="6">
        <v>300</v>
      </c>
      <c r="C141" s="101" t="s">
        <v>38</v>
      </c>
      <c r="D141" s="113"/>
    </row>
    <row r="142" spans="1:4" ht="26.25" customHeight="1">
      <c r="A142" s="29" t="s">
        <v>42</v>
      </c>
      <c r="B142" s="31">
        <f>B143/12*6</f>
        <v>0</v>
      </c>
      <c r="C142" s="102"/>
      <c r="D142" s="114"/>
    </row>
    <row r="143" spans="1:4" ht="26.25" customHeight="1">
      <c r="A143" s="8" t="s">
        <v>27</v>
      </c>
      <c r="B143" s="6"/>
      <c r="C143" s="103"/>
      <c r="D143" s="115"/>
    </row>
    <row r="144" ht="6.75" customHeight="1">
      <c r="A144" s="12"/>
    </row>
    <row r="145" spans="1:4" ht="12.75">
      <c r="A145" s="25" t="s">
        <v>66</v>
      </c>
      <c r="B145" s="25"/>
      <c r="C145" s="25"/>
      <c r="D145" s="25"/>
    </row>
    <row r="146" ht="6.75" customHeight="1">
      <c r="A146" s="12"/>
    </row>
    <row r="147" spans="1:4" ht="12.75">
      <c r="A147" s="18" t="s">
        <v>28</v>
      </c>
      <c r="B147" s="19"/>
      <c r="C147" s="19"/>
      <c r="D147" s="20"/>
    </row>
    <row r="148" spans="1:4" ht="12.75">
      <c r="A148" s="11" t="s">
        <v>25</v>
      </c>
      <c r="B148" s="3" t="s">
        <v>4</v>
      </c>
      <c r="C148" s="3" t="s">
        <v>5</v>
      </c>
      <c r="D148" s="4" t="s">
        <v>31</v>
      </c>
    </row>
    <row r="149" spans="1:4" ht="53.25" customHeight="1">
      <c r="A149" s="13" t="s">
        <v>26</v>
      </c>
      <c r="B149" s="6">
        <v>254</v>
      </c>
      <c r="C149" s="84" t="str">
        <f>IF(AND(B149&gt;=B150-C151),"MET PM",IF(AND(B149&lt;=(B150-C151)),"PM NOT MET"))</f>
        <v>PM NOT MET</v>
      </c>
      <c r="D149" s="100"/>
    </row>
    <row r="150" spans="1:4" ht="26.25" customHeight="1">
      <c r="A150" s="29" t="s">
        <v>42</v>
      </c>
      <c r="B150" s="6">
        <f>B152</f>
        <v>275</v>
      </c>
      <c r="C150" s="85"/>
      <c r="D150" s="89"/>
    </row>
    <row r="151" spans="1:4" ht="26.25" customHeight="1" hidden="1">
      <c r="A151" s="29"/>
      <c r="B151" s="37">
        <v>0.05</v>
      </c>
      <c r="C151" s="33">
        <f>B151*B150</f>
        <v>13.75</v>
      </c>
      <c r="D151" s="89"/>
    </row>
    <row r="152" spans="1:4" ht="26.25" customHeight="1">
      <c r="A152" s="13" t="s">
        <v>27</v>
      </c>
      <c r="B152" s="6">
        <v>275</v>
      </c>
      <c r="C152" s="50"/>
      <c r="D152" s="90"/>
    </row>
    <row r="153" spans="1:4" ht="12.75">
      <c r="A153" s="15" t="s">
        <v>39</v>
      </c>
      <c r="B153" s="16"/>
      <c r="C153" s="16"/>
      <c r="D153" s="17"/>
    </row>
    <row r="154" spans="1:4" ht="12.75">
      <c r="A154" s="53" t="s">
        <v>29</v>
      </c>
      <c r="B154" s="3" t="s">
        <v>4</v>
      </c>
      <c r="C154" s="3" t="s">
        <v>5</v>
      </c>
      <c r="D154" s="4" t="s">
        <v>31</v>
      </c>
    </row>
    <row r="155" spans="1:4" ht="53.25" customHeight="1">
      <c r="A155" s="13" t="s">
        <v>26</v>
      </c>
      <c r="B155" s="6">
        <v>87</v>
      </c>
      <c r="C155" s="84" t="str">
        <f>IF(AND(B155&gt;=B156-C157),"MET PM",IF(AND(B155&lt;=(B156-C157)),"PM NOT MET"))</f>
        <v>MET PM</v>
      </c>
      <c r="D155" s="113"/>
    </row>
    <row r="156" spans="1:4" ht="26.25" customHeight="1">
      <c r="A156" s="29" t="s">
        <v>42</v>
      </c>
      <c r="B156" s="6">
        <f>B158</f>
        <v>75</v>
      </c>
      <c r="C156" s="85"/>
      <c r="D156" s="114"/>
    </row>
    <row r="157" spans="1:4" ht="26.25" customHeight="1" hidden="1">
      <c r="A157" s="29"/>
      <c r="B157" s="37">
        <v>0.05</v>
      </c>
      <c r="C157" s="33">
        <f>B157*B156</f>
        <v>3.75</v>
      </c>
      <c r="D157" s="114"/>
    </row>
    <row r="158" spans="1:4" ht="26.25" customHeight="1">
      <c r="A158" s="13" t="s">
        <v>27</v>
      </c>
      <c r="B158" s="6">
        <v>75</v>
      </c>
      <c r="C158" s="36"/>
      <c r="D158" s="115"/>
    </row>
    <row r="159" spans="1:4" ht="12.75">
      <c r="A159" s="15" t="s">
        <v>14</v>
      </c>
      <c r="B159" s="16"/>
      <c r="C159" s="16"/>
      <c r="D159" s="17"/>
    </row>
    <row r="160" spans="1:4" ht="12.75">
      <c r="A160" s="11" t="s">
        <v>29</v>
      </c>
      <c r="B160" s="3" t="s">
        <v>4</v>
      </c>
      <c r="C160" s="3" t="s">
        <v>5</v>
      </c>
      <c r="D160" s="4" t="s">
        <v>31</v>
      </c>
    </row>
    <row r="161" spans="1:4" ht="53.25" customHeight="1">
      <c r="A161" s="13" t="s">
        <v>26</v>
      </c>
      <c r="B161" s="6">
        <v>80</v>
      </c>
      <c r="C161" s="84" t="str">
        <f>IF(AND(B161&gt;=B162-C163),"MET PM",IF(AND(B161&lt;=(B162-C163)),"PM NOT MET"))</f>
        <v>MET PM</v>
      </c>
      <c r="D161" s="113"/>
    </row>
    <row r="162" spans="1:4" ht="26.25" customHeight="1">
      <c r="A162" s="29" t="s">
        <v>42</v>
      </c>
      <c r="B162" s="6">
        <f>B164</f>
        <v>75</v>
      </c>
      <c r="C162" s="85"/>
      <c r="D162" s="114"/>
    </row>
    <row r="163" spans="1:4" ht="26.25" customHeight="1" hidden="1">
      <c r="A163" s="29"/>
      <c r="B163" s="37">
        <v>0.05</v>
      </c>
      <c r="C163" s="33">
        <f>B163*B162</f>
        <v>3.75</v>
      </c>
      <c r="D163" s="114"/>
    </row>
    <row r="164" spans="1:4" ht="26.25" customHeight="1">
      <c r="A164" s="13" t="s">
        <v>27</v>
      </c>
      <c r="B164" s="6">
        <v>75</v>
      </c>
      <c r="C164" s="36"/>
      <c r="D164" s="115"/>
    </row>
    <row r="165" ht="7.5" customHeight="1"/>
    <row r="166" spans="1:4" ht="12.75">
      <c r="A166" s="106" t="s">
        <v>70</v>
      </c>
      <c r="B166" s="106"/>
      <c r="C166" s="106"/>
      <c r="D166" s="106"/>
    </row>
    <row r="167" spans="1:4" ht="7.5" customHeight="1">
      <c r="A167" s="54"/>
      <c r="B167" s="24"/>
      <c r="C167" s="24"/>
      <c r="D167" s="24"/>
    </row>
    <row r="168" spans="1:4" ht="40.5" customHeight="1">
      <c r="A168" s="98" t="s">
        <v>65</v>
      </c>
      <c r="B168" s="98"/>
      <c r="C168" s="98"/>
      <c r="D168" s="98"/>
    </row>
  </sheetData>
  <sheetProtection/>
  <protectedRanges>
    <protectedRange sqref="D155 D141 D132 D28 D107 D38 D45 D161 D97 D54 D62 D66 D102 D71 D58 D92 D82 D87 D128 D119" name="Range1_3"/>
    <protectedRange sqref="D8" name="Range1_1_1"/>
    <protectedRange sqref="D33" name="Range1_2_3"/>
    <protectedRange sqref="D77" name="Range1_3_1"/>
    <protectedRange sqref="D136 D123" name="Range1_4"/>
    <protectedRange sqref="D114" name="Range1_5"/>
    <protectedRange sqref="D149" name="Range1_6_1"/>
  </protectedRanges>
  <mergeCells count="69">
    <mergeCell ref="C28:C29"/>
    <mergeCell ref="C45:C46"/>
    <mergeCell ref="C66:C67"/>
    <mergeCell ref="C77:C78"/>
    <mergeCell ref="D141:D143"/>
    <mergeCell ref="C149:C150"/>
    <mergeCell ref="C155:C156"/>
    <mergeCell ref="C71:C73"/>
    <mergeCell ref="C87:C88"/>
    <mergeCell ref="C92:C93"/>
    <mergeCell ref="C114:C115"/>
    <mergeCell ref="C82:C83"/>
    <mergeCell ref="C97:C98"/>
    <mergeCell ref="C102:C103"/>
    <mergeCell ref="D161:D164"/>
    <mergeCell ref="A166:D166"/>
    <mergeCell ref="A168:D168"/>
    <mergeCell ref="C161:C162"/>
    <mergeCell ref="D149:D152"/>
    <mergeCell ref="D155:D158"/>
    <mergeCell ref="D114:D117"/>
    <mergeCell ref="C132:C134"/>
    <mergeCell ref="D132:D134"/>
    <mergeCell ref="C128:C130"/>
    <mergeCell ref="D128:D130"/>
    <mergeCell ref="D136:D139"/>
    <mergeCell ref="C136:C137"/>
    <mergeCell ref="C141:C143"/>
    <mergeCell ref="D107:D110"/>
    <mergeCell ref="C119:C121"/>
    <mergeCell ref="D119:D121"/>
    <mergeCell ref="C123:C126"/>
    <mergeCell ref="D123:D126"/>
    <mergeCell ref="C107:C108"/>
    <mergeCell ref="D97:D100"/>
    <mergeCell ref="D71:D73"/>
    <mergeCell ref="D82:D85"/>
    <mergeCell ref="D87:D90"/>
    <mergeCell ref="D92:D95"/>
    <mergeCell ref="D58:D60"/>
    <mergeCell ref="C62:C64"/>
    <mergeCell ref="D62:D64"/>
    <mergeCell ref="D77:D80"/>
    <mergeCell ref="C58:C60"/>
    <mergeCell ref="D54:D56"/>
    <mergeCell ref="C54:C56"/>
    <mergeCell ref="D38:D41"/>
    <mergeCell ref="C33:C34"/>
    <mergeCell ref="C38:C39"/>
    <mergeCell ref="C50:C52"/>
    <mergeCell ref="D102:D105"/>
    <mergeCell ref="D8:D11"/>
    <mergeCell ref="D13:D16"/>
    <mergeCell ref="D45:D48"/>
    <mergeCell ref="D50:D52"/>
    <mergeCell ref="D66:D69"/>
    <mergeCell ref="D18:D21"/>
    <mergeCell ref="D23:D26"/>
    <mergeCell ref="D28:D31"/>
    <mergeCell ref="D33:D36"/>
    <mergeCell ref="C13:C14"/>
    <mergeCell ref="C18:C19"/>
    <mergeCell ref="C23:C24"/>
    <mergeCell ref="A1:D1"/>
    <mergeCell ref="A2:D2"/>
    <mergeCell ref="A3:C3"/>
    <mergeCell ref="A4:C4"/>
    <mergeCell ref="D3:D4"/>
    <mergeCell ref="C8:C9"/>
  </mergeCells>
  <conditionalFormatting sqref="C8:C9 C13:C14 C18:C19 C23:C24 C28:C29 C33:C34 C38:C39 C45:C46 C66:C67 C77:C78 C82:C83 C87:C88 C92:C93 C97:C98 C102:C103 C107:C108 C114:C115 C136:C137 C149:C150 C155:C156 C161:C162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5" manualBreakCount="5">
    <brk id="26" max="255" man="1"/>
    <brk id="56" max="255" man="1"/>
    <brk id="85" max="255" man="1"/>
    <brk id="111" max="255" man="1"/>
    <brk id="1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E44"/>
  <sheetViews>
    <sheetView view="pageBreakPreview" zoomScale="85" zoomScaleNormal="115" zoomScaleSheetLayoutView="85" workbookViewId="0" topLeftCell="A3">
      <selection activeCell="D86" sqref="D86:D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15</v>
      </c>
      <c r="B2" s="93"/>
      <c r="C2" s="93"/>
      <c r="D2" s="94"/>
    </row>
    <row r="3" spans="1:4" ht="60" customHeight="1">
      <c r="A3" s="95" t="s">
        <v>2</v>
      </c>
      <c r="B3" s="96"/>
      <c r="C3" s="97"/>
      <c r="D3" s="109" t="s">
        <v>57</v>
      </c>
    </row>
    <row r="4" spans="1:4" ht="84.75" customHeight="1">
      <c r="A4" s="95" t="s">
        <v>3</v>
      </c>
      <c r="B4" s="96"/>
      <c r="C4" s="97"/>
      <c r="D4" s="110"/>
    </row>
    <row r="5" ht="6.75" customHeight="1"/>
    <row r="6" spans="1:4" ht="12.75">
      <c r="A6" s="18" t="s">
        <v>32</v>
      </c>
      <c r="B6" s="19"/>
      <c r="C6" s="19"/>
      <c r="D6" s="20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4540</v>
      </c>
      <c r="C8" s="84" t="str">
        <f>IF(AND(B8&gt;=B9-C10),"MET PM",IF(AND(B8&lt;=(B9-C10)),"PM NOT MET"))</f>
        <v>MET PM</v>
      </c>
      <c r="D8" s="100"/>
    </row>
    <row r="9" spans="1:4" ht="26.25" customHeight="1">
      <c r="A9" s="29" t="s">
        <v>42</v>
      </c>
      <c r="B9" s="6">
        <f>B11</f>
        <v>2300</v>
      </c>
      <c r="C9" s="85"/>
      <c r="D9" s="89"/>
    </row>
    <row r="10" spans="1:4" ht="26.25" customHeight="1" hidden="1">
      <c r="A10" s="29"/>
      <c r="B10" s="42">
        <v>0.1</v>
      </c>
      <c r="C10" s="33">
        <f>B10*B9</f>
        <v>230</v>
      </c>
      <c r="D10" s="89"/>
    </row>
    <row r="11" spans="1:4" ht="26.25" customHeight="1">
      <c r="A11" s="5" t="s">
        <v>27</v>
      </c>
      <c r="B11" s="6">
        <v>2300</v>
      </c>
      <c r="C11" s="35"/>
      <c r="D11" s="90"/>
    </row>
    <row r="12" spans="1:2" ht="12.75">
      <c r="A12" s="7"/>
      <c r="B12" s="1"/>
    </row>
    <row r="13" spans="1:4" ht="12.75">
      <c r="A13" s="18" t="s">
        <v>33</v>
      </c>
      <c r="B13" s="19"/>
      <c r="C13" s="19"/>
      <c r="D13" s="20"/>
    </row>
    <row r="14" spans="1:4" ht="12.75">
      <c r="A14" s="2" t="s">
        <v>25</v>
      </c>
      <c r="B14" s="3" t="s">
        <v>4</v>
      </c>
      <c r="C14" s="3" t="s">
        <v>5</v>
      </c>
      <c r="D14" s="4" t="s">
        <v>31</v>
      </c>
    </row>
    <row r="15" spans="1:4" ht="53.25" customHeight="1">
      <c r="A15" s="5" t="s">
        <v>26</v>
      </c>
      <c r="B15" s="6">
        <v>90</v>
      </c>
      <c r="C15" s="84" t="str">
        <f>IF(AND(B15&gt;=B16-C17),"MET PM",IF(AND(B15&lt;=(B16-C17)),"PM NOT MET"))</f>
        <v>PM NOT MET</v>
      </c>
      <c r="D15" s="100"/>
    </row>
    <row r="16" spans="1:4" ht="26.25" customHeight="1">
      <c r="A16" s="29" t="s">
        <v>42</v>
      </c>
      <c r="B16" s="6">
        <f>B18</f>
        <v>150</v>
      </c>
      <c r="C16" s="85"/>
      <c r="D16" s="89"/>
    </row>
    <row r="17" spans="1:4" ht="12.75" customHeight="1" hidden="1">
      <c r="A17" s="29"/>
      <c r="B17" s="42">
        <v>0.1</v>
      </c>
      <c r="C17" s="33">
        <f>B17*B16</f>
        <v>15</v>
      </c>
      <c r="D17" s="89"/>
    </row>
    <row r="18" spans="1:4" ht="26.25" customHeight="1">
      <c r="A18" s="8" t="s">
        <v>27</v>
      </c>
      <c r="B18" s="6">
        <v>150</v>
      </c>
      <c r="C18" s="35"/>
      <c r="D18" s="90"/>
    </row>
    <row r="19" ht="12.75">
      <c r="A19" s="9"/>
    </row>
    <row r="20" spans="1:4" ht="12.75">
      <c r="A20" s="18" t="s">
        <v>34</v>
      </c>
      <c r="B20" s="19"/>
      <c r="C20" s="19"/>
      <c r="D20" s="20"/>
    </row>
    <row r="21" spans="1:4" ht="12.75">
      <c r="A21" s="11" t="s">
        <v>25</v>
      </c>
      <c r="B21" s="3" t="s">
        <v>4</v>
      </c>
      <c r="C21" s="3" t="s">
        <v>5</v>
      </c>
      <c r="D21" s="4" t="s">
        <v>31</v>
      </c>
    </row>
    <row r="22" spans="1:4" ht="53.25" customHeight="1">
      <c r="A22" s="8" t="s">
        <v>26</v>
      </c>
      <c r="B22" s="6">
        <v>9020</v>
      </c>
      <c r="C22" s="84" t="str">
        <f>IF(AND(B22&gt;=B23-C24),"MET PM",IF(AND(B22&lt;=(B23-C24)),"PM NOT MET"))</f>
        <v>PM NOT MET</v>
      </c>
      <c r="D22" s="113"/>
    </row>
    <row r="23" spans="1:4" ht="26.25" customHeight="1">
      <c r="A23" s="29" t="s">
        <v>42</v>
      </c>
      <c r="B23" s="32">
        <f>B25</f>
        <v>700000</v>
      </c>
      <c r="C23" s="85"/>
      <c r="D23" s="114"/>
    </row>
    <row r="24" spans="1:4" ht="26.25" customHeight="1" hidden="1">
      <c r="A24" s="29"/>
      <c r="B24" s="43">
        <v>0.1</v>
      </c>
      <c r="C24" s="33">
        <f>B23*B24</f>
        <v>70000</v>
      </c>
      <c r="D24" s="114"/>
    </row>
    <row r="25" spans="1:4" ht="26.25" customHeight="1">
      <c r="A25" s="8" t="s">
        <v>27</v>
      </c>
      <c r="B25" s="6">
        <v>700000</v>
      </c>
      <c r="C25" s="35"/>
      <c r="D25" s="115"/>
    </row>
    <row r="26" ht="12.75">
      <c r="A26" s="12"/>
    </row>
    <row r="27" spans="1:4" ht="12.75">
      <c r="A27" s="18" t="s">
        <v>35</v>
      </c>
      <c r="B27" s="19"/>
      <c r="C27" s="19"/>
      <c r="D27" s="20"/>
    </row>
    <row r="28" spans="1:4" ht="12.75">
      <c r="A28" s="11" t="s">
        <v>25</v>
      </c>
      <c r="B28" s="3" t="s">
        <v>4</v>
      </c>
      <c r="C28" s="3" t="s">
        <v>5</v>
      </c>
      <c r="D28" s="4" t="s">
        <v>31</v>
      </c>
    </row>
    <row r="29" spans="1:4" ht="53.25" customHeight="1">
      <c r="A29" s="8" t="s">
        <v>26</v>
      </c>
      <c r="B29" s="6">
        <v>130</v>
      </c>
      <c r="C29" s="107" t="s">
        <v>16</v>
      </c>
      <c r="D29" s="113"/>
    </row>
    <row r="30" spans="1:4" ht="26.25" customHeight="1">
      <c r="A30" s="29" t="s">
        <v>42</v>
      </c>
      <c r="B30" s="31">
        <f>B31/12*6</f>
        <v>0</v>
      </c>
      <c r="C30" s="108"/>
      <c r="D30" s="114"/>
    </row>
    <row r="31" spans="1:4" ht="26.25" customHeight="1">
      <c r="A31" s="8" t="s">
        <v>27</v>
      </c>
      <c r="B31" s="6"/>
      <c r="C31" s="112"/>
      <c r="D31" s="115"/>
    </row>
    <row r="32" ht="12.75">
      <c r="A32" s="12"/>
    </row>
    <row r="33" spans="1:4" ht="12.75">
      <c r="A33" s="25" t="s">
        <v>66</v>
      </c>
      <c r="B33" s="25"/>
      <c r="C33" s="25"/>
      <c r="D33" s="25"/>
    </row>
    <row r="34" ht="12.75">
      <c r="A34" s="12"/>
    </row>
    <row r="35" spans="1:4" ht="12.75">
      <c r="A35" s="18" t="s">
        <v>28</v>
      </c>
      <c r="B35" s="19"/>
      <c r="C35" s="19"/>
      <c r="D35" s="20"/>
    </row>
    <row r="36" spans="1:4" ht="12.75">
      <c r="A36" s="11" t="s">
        <v>25</v>
      </c>
      <c r="B36" s="3" t="s">
        <v>4</v>
      </c>
      <c r="C36" s="3" t="s">
        <v>5</v>
      </c>
      <c r="D36" s="4" t="s">
        <v>31</v>
      </c>
    </row>
    <row r="37" spans="1:4" ht="53.25" customHeight="1">
      <c r="A37" s="13" t="s">
        <v>26</v>
      </c>
      <c r="B37" s="6">
        <v>103</v>
      </c>
      <c r="C37" s="84" t="str">
        <f>IF(AND(B37&gt;=B38-C39),"MET PM",IF(AND(B37&lt;=(B38-C39)),"PM NOT MET"))</f>
        <v>PM NOT MET</v>
      </c>
      <c r="D37" s="113"/>
    </row>
    <row r="38" spans="1:4" ht="26.25" customHeight="1">
      <c r="A38" s="29" t="s">
        <v>42</v>
      </c>
      <c r="B38" s="6">
        <f>B40</f>
        <v>200</v>
      </c>
      <c r="C38" s="85"/>
      <c r="D38" s="114"/>
    </row>
    <row r="39" spans="1:4" ht="26.25" customHeight="1" hidden="1">
      <c r="A39" s="29"/>
      <c r="B39" s="37">
        <v>0.05</v>
      </c>
      <c r="C39" s="33">
        <f>B39*B38</f>
        <v>10</v>
      </c>
      <c r="D39" s="114"/>
    </row>
    <row r="40" spans="1:4" ht="26.25" customHeight="1">
      <c r="A40" s="13" t="s">
        <v>27</v>
      </c>
      <c r="B40" s="6">
        <v>200</v>
      </c>
      <c r="C40" s="35"/>
      <c r="D40" s="115"/>
    </row>
    <row r="42" spans="1:4" ht="12.75">
      <c r="A42" s="106" t="s">
        <v>71</v>
      </c>
      <c r="B42" s="106"/>
      <c r="C42" s="106"/>
      <c r="D42" s="106"/>
    </row>
    <row r="43" spans="1:4" ht="12.75">
      <c r="A43" s="54"/>
      <c r="B43" s="24"/>
      <c r="C43" s="24"/>
      <c r="D43" s="24"/>
    </row>
    <row r="44" spans="1:4" ht="45" customHeight="1">
      <c r="A44" s="98" t="s">
        <v>65</v>
      </c>
      <c r="B44" s="98"/>
      <c r="C44" s="98"/>
      <c r="D44" s="98"/>
    </row>
  </sheetData>
  <sheetProtection/>
  <protectedRanges>
    <protectedRange sqref="D29" name="Range1_9"/>
    <protectedRange sqref="D8" name="Range1_1_1"/>
    <protectedRange sqref="D15" name="Range1_4_1"/>
    <protectedRange sqref="D22" name="Range1_6_1_1"/>
    <protectedRange sqref="D37" name="Range1_10_1"/>
  </protectedRanges>
  <mergeCells count="17">
    <mergeCell ref="C8:C9"/>
    <mergeCell ref="D8:D11"/>
    <mergeCell ref="A1:D1"/>
    <mergeCell ref="A2:D2"/>
    <mergeCell ref="A3:C3"/>
    <mergeCell ref="A4:C4"/>
    <mergeCell ref="D3:D4"/>
    <mergeCell ref="A42:D42"/>
    <mergeCell ref="A44:D44"/>
    <mergeCell ref="D22:D25"/>
    <mergeCell ref="C15:C16"/>
    <mergeCell ref="D15:D18"/>
    <mergeCell ref="C29:C31"/>
    <mergeCell ref="D29:D31"/>
    <mergeCell ref="D37:D40"/>
    <mergeCell ref="C22:C23"/>
    <mergeCell ref="C37:C38"/>
  </mergeCells>
  <conditionalFormatting sqref="C37:C38 C22:C23 C15:C16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2" manualBreakCount="2">
    <brk id="25" max="255" man="1"/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E65"/>
  <sheetViews>
    <sheetView view="pageBreakPreview" zoomScale="85" zoomScaleNormal="115" zoomScaleSheetLayoutView="85" workbookViewId="0" topLeftCell="A35">
      <selection activeCell="D86" sqref="D86:D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17</v>
      </c>
      <c r="B2" s="93"/>
      <c r="C2" s="93"/>
      <c r="D2" s="94"/>
    </row>
    <row r="3" spans="1:4" ht="60" customHeight="1">
      <c r="A3" s="95" t="s">
        <v>11</v>
      </c>
      <c r="B3" s="96"/>
      <c r="C3" s="97"/>
      <c r="D3" s="109" t="s">
        <v>60</v>
      </c>
    </row>
    <row r="4" spans="1:4" ht="84.75" customHeight="1">
      <c r="A4" s="95" t="s">
        <v>3</v>
      </c>
      <c r="B4" s="96"/>
      <c r="C4" s="97"/>
      <c r="D4" s="110"/>
    </row>
    <row r="5" ht="6.75" customHeight="1"/>
    <row r="6" spans="1:4" ht="11.25" customHeight="1">
      <c r="A6" s="18" t="s">
        <v>32</v>
      </c>
      <c r="B6" s="19"/>
      <c r="C6" s="19"/>
      <c r="D6" s="20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0.25" customHeight="1">
      <c r="A8" s="5" t="s">
        <v>26</v>
      </c>
      <c r="B8" s="6">
        <v>2433</v>
      </c>
      <c r="C8" s="84" t="str">
        <f>IF(AND(B8&gt;=B9-C10),"MET PM",IF(AND(B8&lt;=(B9-C10)),"PM NOT MET"))</f>
        <v>PM NOT MET</v>
      </c>
      <c r="D8" s="113"/>
    </row>
    <row r="9" spans="1:4" ht="26.25" customHeight="1">
      <c r="A9" s="29" t="s">
        <v>42</v>
      </c>
      <c r="B9" s="6">
        <f>B11</f>
        <v>3000</v>
      </c>
      <c r="C9" s="85"/>
      <c r="D9" s="114"/>
    </row>
    <row r="10" spans="1:4" ht="26.25" customHeight="1" hidden="1">
      <c r="A10" s="29"/>
      <c r="B10" s="37">
        <v>0.1</v>
      </c>
      <c r="C10" s="39">
        <f>B9*B10</f>
        <v>300</v>
      </c>
      <c r="D10" s="114"/>
    </row>
    <row r="11" spans="1:4" ht="26.25" customHeight="1">
      <c r="A11" s="5" t="s">
        <v>27</v>
      </c>
      <c r="B11" s="6">
        <v>3000</v>
      </c>
      <c r="C11" s="36"/>
      <c r="D11" s="115"/>
    </row>
    <row r="12" spans="1:4" ht="12.75">
      <c r="A12" s="2" t="s">
        <v>37</v>
      </c>
      <c r="B12" s="3" t="s">
        <v>4</v>
      </c>
      <c r="C12" s="3" t="s">
        <v>5</v>
      </c>
      <c r="D12" s="4" t="s">
        <v>31</v>
      </c>
    </row>
    <row r="13" spans="1:4" ht="50.25" customHeight="1">
      <c r="A13" s="5" t="s">
        <v>26</v>
      </c>
      <c r="B13" s="6">
        <v>2436</v>
      </c>
      <c r="C13" s="84" t="str">
        <f>IF(AND(B13&gt;=B14-C15),"MET PM",IF(AND(B13&lt;=(B14-C15)),"PM NOT MET"))</f>
        <v>PM NOT MET</v>
      </c>
      <c r="D13" s="113"/>
    </row>
    <row r="14" spans="1:4" ht="26.25" customHeight="1">
      <c r="A14" s="29" t="s">
        <v>42</v>
      </c>
      <c r="B14" s="6">
        <f>B16</f>
        <v>3500</v>
      </c>
      <c r="C14" s="85"/>
      <c r="D14" s="114"/>
    </row>
    <row r="15" spans="1:4" ht="26.25" customHeight="1" hidden="1">
      <c r="A15" s="29"/>
      <c r="B15" s="37">
        <v>0.1</v>
      </c>
      <c r="C15" s="39">
        <f>B14*B15</f>
        <v>350</v>
      </c>
      <c r="D15" s="114"/>
    </row>
    <row r="16" spans="1:4" ht="26.25" customHeight="1">
      <c r="A16" s="8" t="s">
        <v>27</v>
      </c>
      <c r="B16" s="6">
        <v>3500</v>
      </c>
      <c r="C16" s="36"/>
      <c r="D16" s="115"/>
    </row>
    <row r="17" spans="1:2" ht="12.75">
      <c r="A17" s="7"/>
      <c r="B17" s="1"/>
    </row>
    <row r="18" spans="1:4" ht="12.75">
      <c r="A18" s="18" t="s">
        <v>33</v>
      </c>
      <c r="B18" s="19"/>
      <c r="C18" s="19"/>
      <c r="D18" s="20"/>
    </row>
    <row r="19" spans="1:4" ht="12.75">
      <c r="A19" s="11" t="s">
        <v>25</v>
      </c>
      <c r="B19" s="3" t="s">
        <v>4</v>
      </c>
      <c r="C19" s="3" t="s">
        <v>5</v>
      </c>
      <c r="D19" s="4" t="s">
        <v>31</v>
      </c>
    </row>
    <row r="20" spans="1:4" ht="50.25" customHeight="1">
      <c r="A20" s="8" t="s">
        <v>26</v>
      </c>
      <c r="B20" s="6">
        <v>248</v>
      </c>
      <c r="C20" s="84" t="str">
        <f>IF(AND(B20&gt;=B21-C22),"MET PM",IF(AND(B20&lt;=(B21-C22)),"PM NOT MET"))</f>
        <v>MET PM</v>
      </c>
      <c r="D20" s="100"/>
    </row>
    <row r="21" spans="1:4" ht="26.25" customHeight="1">
      <c r="A21" s="29" t="s">
        <v>42</v>
      </c>
      <c r="B21" s="6">
        <f>B23</f>
        <v>100</v>
      </c>
      <c r="C21" s="85"/>
      <c r="D21" s="89"/>
    </row>
    <row r="22" spans="1:4" ht="26.25" customHeight="1" hidden="1">
      <c r="A22" s="29"/>
      <c r="B22" s="37">
        <v>0.1</v>
      </c>
      <c r="C22" s="33">
        <f>B22*B21</f>
        <v>10</v>
      </c>
      <c r="D22" s="89"/>
    </row>
    <row r="23" spans="1:4" ht="26.25" customHeight="1">
      <c r="A23" s="8" t="s">
        <v>27</v>
      </c>
      <c r="B23" s="6">
        <v>100</v>
      </c>
      <c r="C23" s="35"/>
      <c r="D23" s="90"/>
    </row>
    <row r="24" spans="1:4" ht="12.75">
      <c r="A24" s="11" t="s">
        <v>37</v>
      </c>
      <c r="B24" s="3" t="s">
        <v>4</v>
      </c>
      <c r="C24" s="3" t="s">
        <v>5</v>
      </c>
      <c r="D24" s="4" t="s">
        <v>31</v>
      </c>
    </row>
    <row r="25" spans="1:4" ht="50.25" customHeight="1">
      <c r="A25" s="8" t="s">
        <v>26</v>
      </c>
      <c r="B25" s="6">
        <v>112</v>
      </c>
      <c r="C25" s="84" t="str">
        <f>IF(AND(B25&gt;=B26-C27),"MET PM",IF(AND(B25&lt;=(B26-C27)),"PM NOT MET"))</f>
        <v>MET PM</v>
      </c>
      <c r="D25" s="100"/>
    </row>
    <row r="26" spans="1:4" ht="26.25" customHeight="1">
      <c r="A26" s="29" t="s">
        <v>42</v>
      </c>
      <c r="B26" s="6">
        <f>B28</f>
        <v>100</v>
      </c>
      <c r="C26" s="85"/>
      <c r="D26" s="89"/>
    </row>
    <row r="27" spans="1:4" ht="26.25" customHeight="1" hidden="1">
      <c r="A27" s="29"/>
      <c r="B27" s="37">
        <v>0.1</v>
      </c>
      <c r="C27" s="33">
        <f>B27*B26</f>
        <v>10</v>
      </c>
      <c r="D27" s="89"/>
    </row>
    <row r="28" spans="1:4" ht="26.25" customHeight="1">
      <c r="A28" s="8" t="s">
        <v>27</v>
      </c>
      <c r="B28" s="6">
        <v>100</v>
      </c>
      <c r="C28" s="35"/>
      <c r="D28" s="90"/>
    </row>
    <row r="29" ht="12.75">
      <c r="A29" s="10"/>
    </row>
    <row r="30" spans="1:4" ht="12.75">
      <c r="A30" s="18" t="s">
        <v>34</v>
      </c>
      <c r="B30" s="19"/>
      <c r="C30" s="19"/>
      <c r="D30" s="20"/>
    </row>
    <row r="31" spans="1:4" ht="12.75">
      <c r="A31" s="11" t="s">
        <v>25</v>
      </c>
      <c r="B31" s="3" t="s">
        <v>4</v>
      </c>
      <c r="C31" s="3" t="s">
        <v>5</v>
      </c>
      <c r="D31" s="4" t="s">
        <v>31</v>
      </c>
    </row>
    <row r="32" spans="1:4" ht="50.25" customHeight="1">
      <c r="A32" s="8" t="s">
        <v>26</v>
      </c>
      <c r="B32" s="6">
        <v>38590</v>
      </c>
      <c r="C32" s="84" t="str">
        <f>IF(AND(B32&gt;=B33-C34),"MET PM",IF(AND(B32&lt;=(B33-C34)),"PM NOT MET"))</f>
        <v>PM NOT MET</v>
      </c>
      <c r="D32" s="100"/>
    </row>
    <row r="33" spans="1:4" ht="26.25" customHeight="1">
      <c r="A33" s="29" t="s">
        <v>42</v>
      </c>
      <c r="B33" s="6">
        <f>B35</f>
        <v>180000</v>
      </c>
      <c r="C33" s="85"/>
      <c r="D33" s="89"/>
    </row>
    <row r="34" spans="1:4" ht="26.25" customHeight="1" hidden="1">
      <c r="A34" s="29"/>
      <c r="B34" s="37">
        <v>0.1</v>
      </c>
      <c r="C34" s="39">
        <f>B33*B34</f>
        <v>18000</v>
      </c>
      <c r="D34" s="89"/>
    </row>
    <row r="35" spans="1:4" ht="26.25" customHeight="1">
      <c r="A35" s="8" t="s">
        <v>27</v>
      </c>
      <c r="B35" s="6">
        <v>180000</v>
      </c>
      <c r="C35" s="34"/>
      <c r="D35" s="90"/>
    </row>
    <row r="36" spans="1:4" ht="12.75">
      <c r="A36" s="11" t="s">
        <v>37</v>
      </c>
      <c r="B36" s="3" t="s">
        <v>4</v>
      </c>
      <c r="C36" s="3" t="s">
        <v>5</v>
      </c>
      <c r="D36" s="4" t="s">
        <v>31</v>
      </c>
    </row>
    <row r="37" spans="1:4" ht="50.25" customHeight="1">
      <c r="A37" s="8" t="s">
        <v>26</v>
      </c>
      <c r="B37" s="6">
        <v>16425</v>
      </c>
      <c r="C37" s="84" t="str">
        <f>IF(AND(B37&gt;=B38-C39),"MET PM",IF(AND(B37&lt;=(B38-C39)),"PM NOT MET"))</f>
        <v>PM NOT MET</v>
      </c>
      <c r="D37" s="100"/>
    </row>
    <row r="38" spans="1:4" ht="26.25" customHeight="1">
      <c r="A38" s="29" t="s">
        <v>42</v>
      </c>
      <c r="B38" s="6">
        <f>B40</f>
        <v>35000</v>
      </c>
      <c r="C38" s="85"/>
      <c r="D38" s="89"/>
    </row>
    <row r="39" spans="1:4" ht="26.25" customHeight="1" hidden="1">
      <c r="A39" s="29"/>
      <c r="B39" s="37">
        <v>0.1</v>
      </c>
      <c r="C39" s="39">
        <f>B38*B39</f>
        <v>3500</v>
      </c>
      <c r="D39" s="89"/>
    </row>
    <row r="40" spans="1:4" ht="26.25" customHeight="1">
      <c r="A40" s="8" t="s">
        <v>27</v>
      </c>
      <c r="B40" s="6">
        <v>35000</v>
      </c>
      <c r="C40" s="34"/>
      <c r="D40" s="90"/>
    </row>
    <row r="41" ht="12.75">
      <c r="A41" s="12"/>
    </row>
    <row r="42" spans="1:4" ht="12.75">
      <c r="A42" s="18" t="s">
        <v>35</v>
      </c>
      <c r="B42" s="19"/>
      <c r="C42" s="19"/>
      <c r="D42" s="20"/>
    </row>
    <row r="43" spans="1:4" ht="12.75">
      <c r="A43" s="11" t="s">
        <v>25</v>
      </c>
      <c r="B43" s="3" t="s">
        <v>4</v>
      </c>
      <c r="C43" s="3" t="s">
        <v>5</v>
      </c>
      <c r="D43" s="4" t="s">
        <v>31</v>
      </c>
    </row>
    <row r="44" spans="1:4" ht="44.25" customHeight="1">
      <c r="A44" s="8" t="s">
        <v>26</v>
      </c>
      <c r="B44" s="6">
        <v>0</v>
      </c>
      <c r="C44" s="84" t="str">
        <f>IF(AND(B44&gt;=B45-C46),"MET PM",IF(AND(B44&lt;=(B45-C46)),"PM NOT MET"))</f>
        <v>PM NOT MET</v>
      </c>
      <c r="D44" s="100"/>
    </row>
    <row r="45" spans="1:4" ht="26.25" customHeight="1">
      <c r="A45" s="29" t="s">
        <v>42</v>
      </c>
      <c r="B45" s="6">
        <f>B47</f>
        <v>250</v>
      </c>
      <c r="C45" s="85"/>
      <c r="D45" s="89"/>
    </row>
    <row r="46" spans="1:4" ht="26.25" customHeight="1" hidden="1">
      <c r="A46" s="29"/>
      <c r="B46" s="37">
        <v>0.1</v>
      </c>
      <c r="C46" s="39">
        <f>B45*B46</f>
        <v>25</v>
      </c>
      <c r="D46" s="89"/>
    </row>
    <row r="47" spans="1:4" ht="26.25" customHeight="1">
      <c r="A47" s="8" t="s">
        <v>27</v>
      </c>
      <c r="B47" s="6">
        <v>250</v>
      </c>
      <c r="C47" s="34"/>
      <c r="D47" s="90"/>
    </row>
    <row r="48" spans="1:4" ht="14.25" customHeight="1">
      <c r="A48" s="11" t="s">
        <v>37</v>
      </c>
      <c r="B48" s="3" t="s">
        <v>4</v>
      </c>
      <c r="C48" s="3" t="s">
        <v>5</v>
      </c>
      <c r="D48" s="4" t="s">
        <v>31</v>
      </c>
    </row>
    <row r="49" spans="1:4" ht="50.25" customHeight="1">
      <c r="A49" s="8" t="s">
        <v>26</v>
      </c>
      <c r="B49" s="6">
        <v>300</v>
      </c>
      <c r="C49" s="84" t="str">
        <f>IF(AND(B49&gt;=B50-C51),"MET PM",IF(AND(B49&lt;=(B50-C51)),"PM NOT MET"))</f>
        <v>MET PM</v>
      </c>
      <c r="D49" s="100"/>
    </row>
    <row r="50" spans="1:4" ht="26.25" customHeight="1">
      <c r="A50" s="29" t="s">
        <v>42</v>
      </c>
      <c r="B50" s="6">
        <f>B52</f>
        <v>120</v>
      </c>
      <c r="C50" s="85"/>
      <c r="D50" s="89"/>
    </row>
    <row r="51" spans="1:4" ht="26.25" customHeight="1" hidden="1">
      <c r="A51" s="29"/>
      <c r="B51" s="37">
        <v>0.1</v>
      </c>
      <c r="C51" s="39">
        <f>B50*B51</f>
        <v>12</v>
      </c>
      <c r="D51" s="89"/>
    </row>
    <row r="52" spans="1:4" ht="26.25" customHeight="1">
      <c r="A52" s="8" t="s">
        <v>27</v>
      </c>
      <c r="B52" s="6">
        <v>120</v>
      </c>
      <c r="C52" s="34"/>
      <c r="D52" s="90"/>
    </row>
    <row r="53" ht="7.5" customHeight="1">
      <c r="A53" s="12"/>
    </row>
    <row r="54" spans="1:4" ht="12.75">
      <c r="A54" s="25" t="s">
        <v>66</v>
      </c>
      <c r="B54" s="25"/>
      <c r="C54" s="25"/>
      <c r="D54" s="25"/>
    </row>
    <row r="55" ht="9" customHeight="1">
      <c r="A55" s="12"/>
    </row>
    <row r="56" spans="1:4" ht="12.75">
      <c r="A56" s="18" t="s">
        <v>28</v>
      </c>
      <c r="B56" s="19"/>
      <c r="C56" s="19"/>
      <c r="D56" s="20"/>
    </row>
    <row r="57" spans="1:4" ht="12.75">
      <c r="A57" s="11" t="s">
        <v>25</v>
      </c>
      <c r="B57" s="3" t="s">
        <v>4</v>
      </c>
      <c r="C57" s="3" t="s">
        <v>5</v>
      </c>
      <c r="D57" s="4" t="s">
        <v>31</v>
      </c>
    </row>
    <row r="58" spans="1:4" ht="50.25" customHeight="1">
      <c r="A58" s="13" t="s">
        <v>26</v>
      </c>
      <c r="B58" s="6">
        <v>35</v>
      </c>
      <c r="C58" s="84" t="str">
        <f>IF(AND(B58&gt;=B59-C60),"MET PM",IF(AND(B58&lt;=(B59-C60)),"PM NOT MET"))</f>
        <v>PM NOT MET</v>
      </c>
      <c r="D58" s="113"/>
    </row>
    <row r="59" spans="1:4" ht="26.25" customHeight="1">
      <c r="A59" s="29" t="s">
        <v>42</v>
      </c>
      <c r="B59" s="6">
        <f>B61</f>
        <v>45</v>
      </c>
      <c r="C59" s="85"/>
      <c r="D59" s="114"/>
    </row>
    <row r="60" spans="1:4" ht="26.25" customHeight="1" hidden="1">
      <c r="A60" s="29"/>
      <c r="B60" s="37">
        <v>0.05</v>
      </c>
      <c r="C60" s="39">
        <f>B59*B60</f>
        <v>2.25</v>
      </c>
      <c r="D60" s="114"/>
    </row>
    <row r="61" spans="1:4" ht="26.25" customHeight="1">
      <c r="A61" s="13" t="s">
        <v>27</v>
      </c>
      <c r="B61" s="6">
        <v>45</v>
      </c>
      <c r="C61" s="36"/>
      <c r="D61" s="115"/>
    </row>
    <row r="63" spans="1:4" ht="12.75" customHeight="1">
      <c r="A63" s="106" t="s">
        <v>71</v>
      </c>
      <c r="B63" s="106"/>
      <c r="C63" s="106"/>
      <c r="D63" s="106"/>
    </row>
    <row r="64" ht="9" customHeight="1"/>
    <row r="65" spans="1:4" ht="41.25" customHeight="1">
      <c r="A65" s="98" t="s">
        <v>65</v>
      </c>
      <c r="B65" s="98"/>
      <c r="C65" s="98"/>
      <c r="D65" s="98"/>
    </row>
  </sheetData>
  <sheetProtection/>
  <protectedRanges>
    <protectedRange sqref="D8 D13 D58" name="Range1"/>
    <protectedRange sqref="D20" name="Range1_1"/>
    <protectedRange sqref="D25" name="Range1_2"/>
    <protectedRange sqref="D32" name="Range1_3"/>
    <protectedRange sqref="D37" name="Range1_4"/>
    <protectedRange sqref="D44" name="Range1_5"/>
    <protectedRange sqref="D49" name="Range1_6"/>
  </protectedRanges>
  <mergeCells count="25">
    <mergeCell ref="C49:C50"/>
    <mergeCell ref="D8:D11"/>
    <mergeCell ref="D13:D16"/>
    <mergeCell ref="C8:C9"/>
    <mergeCell ref="C13:C14"/>
    <mergeCell ref="D58:D61"/>
    <mergeCell ref="C20:C21"/>
    <mergeCell ref="D20:D23"/>
    <mergeCell ref="D32:D35"/>
    <mergeCell ref="D37:D40"/>
    <mergeCell ref="C32:C33"/>
    <mergeCell ref="C37:C38"/>
    <mergeCell ref="C25:C26"/>
    <mergeCell ref="C44:C45"/>
    <mergeCell ref="C58:C59"/>
    <mergeCell ref="A65:D65"/>
    <mergeCell ref="A63:D63"/>
    <mergeCell ref="A1:D1"/>
    <mergeCell ref="A2:D2"/>
    <mergeCell ref="A3:C3"/>
    <mergeCell ref="A4:C4"/>
    <mergeCell ref="D3:D4"/>
    <mergeCell ref="D49:D52"/>
    <mergeCell ref="D25:D28"/>
    <mergeCell ref="D44:D47"/>
  </mergeCells>
  <conditionalFormatting sqref="C58:C59 C49:C50 C44:C45 C37:C38 C32:C33 C25:C26 C20:C21 C13:C14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G64"/>
  <sheetViews>
    <sheetView view="pageBreakPreview" zoomScale="85" zoomScaleNormal="115" zoomScaleSheetLayoutView="85" workbookViewId="0" topLeftCell="A45">
      <selection activeCell="D86" sqref="D86:D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20</v>
      </c>
      <c r="B2" s="93"/>
      <c r="C2" s="93"/>
      <c r="D2" s="94"/>
    </row>
    <row r="3" spans="1:4" ht="60" customHeight="1">
      <c r="A3" s="95" t="s">
        <v>6</v>
      </c>
      <c r="B3" s="96"/>
      <c r="C3" s="97"/>
      <c r="D3" s="109" t="s">
        <v>61</v>
      </c>
    </row>
    <row r="4" spans="1:4" ht="84.75" customHeight="1">
      <c r="A4" s="95" t="s">
        <v>3</v>
      </c>
      <c r="B4" s="96"/>
      <c r="C4" s="97"/>
      <c r="D4" s="110"/>
    </row>
    <row r="5" ht="6.75" customHeight="1"/>
    <row r="6" spans="1:4" ht="12.75">
      <c r="A6" s="18" t="s">
        <v>32</v>
      </c>
      <c r="B6" s="19"/>
      <c r="C6" s="19"/>
      <c r="D6" s="20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247</v>
      </c>
      <c r="C8" s="84" t="str">
        <f>IF(AND(B8&gt;=B9-C10),"MET PM",IF(AND(B8&lt;=(B9-C10)),"PM NOT MET"))</f>
        <v>MET PM</v>
      </c>
      <c r="D8" s="100"/>
    </row>
    <row r="9" spans="1:4" ht="26.25" customHeight="1">
      <c r="A9" s="29" t="s">
        <v>42</v>
      </c>
      <c r="B9" s="6">
        <f>B11</f>
        <v>250</v>
      </c>
      <c r="C9" s="85"/>
      <c r="D9" s="89"/>
    </row>
    <row r="10" spans="1:4" ht="26.25" customHeight="1" hidden="1">
      <c r="A10" s="29"/>
      <c r="B10" s="37">
        <v>0.1</v>
      </c>
      <c r="C10" s="33">
        <f>B10*B9</f>
        <v>25</v>
      </c>
      <c r="D10" s="89"/>
    </row>
    <row r="11" spans="1:4" ht="26.25" customHeight="1">
      <c r="A11" s="5" t="s">
        <v>27</v>
      </c>
      <c r="B11" s="6">
        <v>250</v>
      </c>
      <c r="C11" s="35"/>
      <c r="D11" s="90"/>
    </row>
    <row r="12" spans="1:4" ht="12.75">
      <c r="A12" s="2" t="s">
        <v>37</v>
      </c>
      <c r="B12" s="3" t="s">
        <v>4</v>
      </c>
      <c r="C12" s="3" t="s">
        <v>5</v>
      </c>
      <c r="D12" s="4" t="s">
        <v>31</v>
      </c>
    </row>
    <row r="13" spans="1:4" ht="53.25" customHeight="1">
      <c r="A13" s="5" t="s">
        <v>26</v>
      </c>
      <c r="B13" s="6">
        <v>215</v>
      </c>
      <c r="C13" s="107" t="s">
        <v>16</v>
      </c>
      <c r="D13" s="100"/>
    </row>
    <row r="14" spans="1:4" ht="26.25" customHeight="1">
      <c r="A14" s="29" t="s">
        <v>42</v>
      </c>
      <c r="B14" s="31">
        <f>B16/12*6</f>
        <v>0</v>
      </c>
      <c r="C14" s="108"/>
      <c r="D14" s="89"/>
    </row>
    <row r="15" spans="1:4" ht="26.25" customHeight="1" hidden="1">
      <c r="A15" s="29"/>
      <c r="B15" s="37">
        <v>0.1</v>
      </c>
      <c r="C15" s="33">
        <f>B15*B14</f>
        <v>0</v>
      </c>
      <c r="D15" s="89"/>
    </row>
    <row r="16" spans="1:4" ht="26.25" customHeight="1">
      <c r="A16" s="5" t="s">
        <v>27</v>
      </c>
      <c r="B16" s="6"/>
      <c r="C16" s="35"/>
      <c r="D16" s="90"/>
    </row>
    <row r="17" spans="1:4" ht="6.75" customHeight="1">
      <c r="A17" s="44"/>
      <c r="B17" s="21"/>
      <c r="C17" s="22"/>
      <c r="D17" s="23"/>
    </row>
    <row r="18" spans="1:4" ht="12.75">
      <c r="A18" s="18" t="s">
        <v>33</v>
      </c>
      <c r="B18" s="19"/>
      <c r="C18" s="19"/>
      <c r="D18" s="20"/>
    </row>
    <row r="19" spans="1:4" ht="12.75">
      <c r="A19" s="2" t="s">
        <v>25</v>
      </c>
      <c r="B19" s="3" t="s">
        <v>4</v>
      </c>
      <c r="C19" s="3" t="s">
        <v>5</v>
      </c>
      <c r="D19" s="4" t="s">
        <v>31</v>
      </c>
    </row>
    <row r="20" spans="1:4" ht="53.25" customHeight="1">
      <c r="A20" s="5" t="s">
        <v>26</v>
      </c>
      <c r="B20" s="6">
        <v>18</v>
      </c>
      <c r="C20" s="84" t="str">
        <f>IF(AND(B20&gt;=B21-C22),"MET PM",IF(AND(B20&lt;=(B21-C22)),"PM NOT MET"))</f>
        <v>MET PM</v>
      </c>
      <c r="D20" s="100"/>
    </row>
    <row r="21" spans="1:4" ht="26.25" customHeight="1">
      <c r="A21" s="29" t="s">
        <v>42</v>
      </c>
      <c r="B21" s="6">
        <f>B23</f>
        <v>15</v>
      </c>
      <c r="C21" s="85"/>
      <c r="D21" s="89"/>
    </row>
    <row r="22" spans="1:4" ht="26.25" customHeight="1" hidden="1">
      <c r="A22" s="29"/>
      <c r="B22" s="37">
        <v>0.1</v>
      </c>
      <c r="C22" s="33">
        <f>B22*B21</f>
        <v>1.5</v>
      </c>
      <c r="D22" s="89"/>
    </row>
    <row r="23" spans="1:7" ht="26.25" customHeight="1">
      <c r="A23" s="8" t="s">
        <v>27</v>
      </c>
      <c r="B23" s="6">
        <v>15</v>
      </c>
      <c r="C23" s="35"/>
      <c r="D23" s="90"/>
      <c r="G23" s="22"/>
    </row>
    <row r="24" spans="1:4" ht="12.75">
      <c r="A24" s="2" t="s">
        <v>37</v>
      </c>
      <c r="B24" s="3" t="s">
        <v>4</v>
      </c>
      <c r="C24" s="3" t="s">
        <v>5</v>
      </c>
      <c r="D24" s="4" t="s">
        <v>31</v>
      </c>
    </row>
    <row r="25" spans="1:4" ht="53.25" customHeight="1">
      <c r="A25" s="5" t="s">
        <v>26</v>
      </c>
      <c r="B25" s="6"/>
      <c r="C25" s="107" t="s">
        <v>16</v>
      </c>
      <c r="D25" s="100"/>
    </row>
    <row r="26" spans="1:4" ht="26.25" customHeight="1">
      <c r="A26" s="29" t="s">
        <v>42</v>
      </c>
      <c r="B26" s="31">
        <f>B28/12*6</f>
        <v>0</v>
      </c>
      <c r="C26" s="108"/>
      <c r="D26" s="89"/>
    </row>
    <row r="27" spans="1:4" ht="26.25" customHeight="1" hidden="1">
      <c r="A27" s="29"/>
      <c r="B27" s="37">
        <v>0.1</v>
      </c>
      <c r="C27" s="33">
        <f>B27*B26</f>
        <v>0</v>
      </c>
      <c r="D27" s="89"/>
    </row>
    <row r="28" spans="1:4" ht="26.25" customHeight="1">
      <c r="A28" s="5" t="s">
        <v>27</v>
      </c>
      <c r="B28" s="6"/>
      <c r="C28" s="35"/>
      <c r="D28" s="90"/>
    </row>
    <row r="29" ht="6.75" customHeight="1">
      <c r="A29" s="12"/>
    </row>
    <row r="30" spans="1:4" ht="12.75">
      <c r="A30" s="18" t="s">
        <v>34</v>
      </c>
      <c r="B30" s="19"/>
      <c r="C30" s="19"/>
      <c r="D30" s="20"/>
    </row>
    <row r="31" spans="1:4" ht="14.25" customHeight="1">
      <c r="A31" s="2" t="s">
        <v>25</v>
      </c>
      <c r="B31" s="3" t="s">
        <v>4</v>
      </c>
      <c r="C31" s="3" t="s">
        <v>5</v>
      </c>
      <c r="D31" s="4" t="s">
        <v>31</v>
      </c>
    </row>
    <row r="32" spans="1:4" ht="53.25" customHeight="1">
      <c r="A32" s="5" t="s">
        <v>26</v>
      </c>
      <c r="B32" s="6">
        <v>13100</v>
      </c>
      <c r="C32" s="84" t="str">
        <f>IF(AND(B32&gt;=B33-C34),"MET PM",IF(AND(B32&lt;=(B33-C34)),"PM NOT MET"))</f>
        <v>MET PM</v>
      </c>
      <c r="D32" s="100"/>
    </row>
    <row r="33" spans="1:4" ht="26.25" customHeight="1">
      <c r="A33" s="29" t="s">
        <v>42</v>
      </c>
      <c r="B33" s="6">
        <f>B35</f>
        <v>500</v>
      </c>
      <c r="C33" s="85"/>
      <c r="D33" s="89"/>
    </row>
    <row r="34" spans="1:4" ht="26.25" customHeight="1" hidden="1">
      <c r="A34" s="29"/>
      <c r="B34" s="37">
        <v>0.1</v>
      </c>
      <c r="C34" s="33">
        <f>B34*B33</f>
        <v>50</v>
      </c>
      <c r="D34" s="89"/>
    </row>
    <row r="35" spans="1:4" ht="26.25" customHeight="1">
      <c r="A35" s="5" t="s">
        <v>27</v>
      </c>
      <c r="B35" s="6">
        <v>500</v>
      </c>
      <c r="C35" s="35"/>
      <c r="D35" s="90"/>
    </row>
    <row r="36" spans="1:4" ht="12.75">
      <c r="A36" s="2" t="s">
        <v>37</v>
      </c>
      <c r="B36" s="3" t="s">
        <v>4</v>
      </c>
      <c r="C36" s="3" t="s">
        <v>5</v>
      </c>
      <c r="D36" s="4" t="s">
        <v>31</v>
      </c>
    </row>
    <row r="37" spans="1:4" ht="53.25" customHeight="1">
      <c r="A37" s="5" t="s">
        <v>26</v>
      </c>
      <c r="B37" s="6">
        <v>4926</v>
      </c>
      <c r="C37" s="84" t="str">
        <f>IF(AND(B37&gt;=B38-C39),"MET PM",IF(AND(B37&lt;=(B38-C39)),"PM NOT MET"))</f>
        <v>PM NOT MET</v>
      </c>
      <c r="D37" s="100"/>
    </row>
    <row r="38" spans="1:4" ht="26.25" customHeight="1">
      <c r="A38" s="29" t="s">
        <v>42</v>
      </c>
      <c r="B38" s="6">
        <f>B40</f>
        <v>7000</v>
      </c>
      <c r="C38" s="85"/>
      <c r="D38" s="89"/>
    </row>
    <row r="39" spans="1:4" ht="26.25" customHeight="1" hidden="1">
      <c r="A39" s="29"/>
      <c r="B39" s="37">
        <v>0.1</v>
      </c>
      <c r="C39" s="33">
        <f>B39*B38</f>
        <v>700</v>
      </c>
      <c r="D39" s="89"/>
    </row>
    <row r="40" spans="1:4" ht="26.25" customHeight="1">
      <c r="A40" s="5" t="s">
        <v>27</v>
      </c>
      <c r="B40" s="6">
        <v>7000</v>
      </c>
      <c r="C40" s="35"/>
      <c r="D40" s="90"/>
    </row>
    <row r="41" spans="1:4" ht="12.75">
      <c r="A41" s="45"/>
      <c r="B41" s="46"/>
      <c r="C41" s="47"/>
      <c r="D41" s="48"/>
    </row>
    <row r="42" spans="1:4" ht="12.75">
      <c r="A42" s="18" t="s">
        <v>35</v>
      </c>
      <c r="B42" s="19"/>
      <c r="C42" s="19"/>
      <c r="D42" s="20"/>
    </row>
    <row r="43" spans="1:4" ht="12.75">
      <c r="A43" s="11" t="s">
        <v>25</v>
      </c>
      <c r="B43" s="3" t="s">
        <v>4</v>
      </c>
      <c r="C43" s="3" t="s">
        <v>5</v>
      </c>
      <c r="D43" s="4" t="s">
        <v>31</v>
      </c>
    </row>
    <row r="44" spans="1:4" ht="53.25" customHeight="1">
      <c r="A44" s="8" t="s">
        <v>26</v>
      </c>
      <c r="B44" s="6">
        <v>50</v>
      </c>
      <c r="C44" s="107" t="s">
        <v>16</v>
      </c>
      <c r="D44" s="113"/>
    </row>
    <row r="45" spans="1:4" ht="26.25" customHeight="1">
      <c r="A45" s="29" t="s">
        <v>42</v>
      </c>
      <c r="B45" s="31">
        <f>B46/12*6</f>
        <v>0</v>
      </c>
      <c r="C45" s="108"/>
      <c r="D45" s="114"/>
    </row>
    <row r="46" spans="1:4" ht="26.25" customHeight="1">
      <c r="A46" s="8" t="s">
        <v>27</v>
      </c>
      <c r="B46" s="31"/>
      <c r="C46" s="112"/>
      <c r="D46" s="115"/>
    </row>
    <row r="47" spans="1:4" ht="12.75">
      <c r="A47" s="2" t="s">
        <v>37</v>
      </c>
      <c r="B47" s="3" t="s">
        <v>4</v>
      </c>
      <c r="C47" s="3" t="s">
        <v>5</v>
      </c>
      <c r="D47" s="4" t="s">
        <v>31</v>
      </c>
    </row>
    <row r="48" spans="1:4" ht="53.25" customHeight="1">
      <c r="A48" s="5" t="s">
        <v>26</v>
      </c>
      <c r="B48" s="6">
        <v>40</v>
      </c>
      <c r="C48" s="84" t="str">
        <f>IF(AND(B48&gt;=B49-C50),"MET PM",IF(AND(B48&lt;=(B49-C50)),"PM NOT MET"))</f>
        <v>MET PM</v>
      </c>
      <c r="D48" s="100"/>
    </row>
    <row r="49" spans="1:4" ht="26.25" customHeight="1">
      <c r="A49" s="29" t="s">
        <v>42</v>
      </c>
      <c r="B49" s="6">
        <f>B51</f>
        <v>38</v>
      </c>
      <c r="C49" s="85"/>
      <c r="D49" s="89"/>
    </row>
    <row r="50" spans="1:4" ht="26.25" customHeight="1" hidden="1">
      <c r="A50" s="29"/>
      <c r="B50" s="37">
        <v>0.1</v>
      </c>
      <c r="C50" s="33">
        <f>B50*B49</f>
        <v>3.8000000000000003</v>
      </c>
      <c r="D50" s="89"/>
    </row>
    <row r="51" spans="1:4" ht="26.25" customHeight="1">
      <c r="A51" s="5" t="s">
        <v>27</v>
      </c>
      <c r="B51" s="6">
        <v>38</v>
      </c>
      <c r="C51" s="35"/>
      <c r="D51" s="90"/>
    </row>
    <row r="52" spans="1:4" ht="6.75" customHeight="1">
      <c r="A52" s="9"/>
      <c r="B52" s="21"/>
      <c r="C52" s="22"/>
      <c r="D52" s="23"/>
    </row>
    <row r="53" spans="1:4" ht="12.75">
      <c r="A53" s="25" t="s">
        <v>66</v>
      </c>
      <c r="B53" s="25"/>
      <c r="C53" s="25"/>
      <c r="D53" s="25"/>
    </row>
    <row r="54" ht="6.75" customHeight="1">
      <c r="A54" s="12"/>
    </row>
    <row r="55" spans="1:4" ht="12.75">
      <c r="A55" s="18" t="s">
        <v>28</v>
      </c>
      <c r="B55" s="19"/>
      <c r="C55" s="19"/>
      <c r="D55" s="20"/>
    </row>
    <row r="56" spans="1:4" ht="12.75">
      <c r="A56" s="11" t="s">
        <v>25</v>
      </c>
      <c r="B56" s="3" t="s">
        <v>4</v>
      </c>
      <c r="C56" s="3" t="s">
        <v>5</v>
      </c>
      <c r="D56" s="4" t="s">
        <v>31</v>
      </c>
    </row>
    <row r="57" spans="1:4" ht="53.25" customHeight="1">
      <c r="A57" s="13" t="s">
        <v>26</v>
      </c>
      <c r="B57" s="6">
        <v>24</v>
      </c>
      <c r="C57" s="84" t="str">
        <f>IF(AND(B57&gt;=B58-C59),"MET PM",IF(AND(B57&lt;=(B58-C59)),"PM NOT MET"))</f>
        <v>MET PM</v>
      </c>
      <c r="D57" s="100"/>
    </row>
    <row r="58" spans="1:4" ht="26.25" customHeight="1">
      <c r="A58" s="29" t="s">
        <v>42</v>
      </c>
      <c r="B58" s="6">
        <f>B60</f>
        <v>19</v>
      </c>
      <c r="C58" s="85"/>
      <c r="D58" s="89"/>
    </row>
    <row r="59" spans="1:4" ht="26.25" customHeight="1" hidden="1">
      <c r="A59" s="29"/>
      <c r="B59" s="37">
        <v>0.05</v>
      </c>
      <c r="C59" s="38">
        <f>B58*B59+IF(,"B57-B58&lt;1,B57-538&gt;0",0.5)</f>
        <v>1.4500000000000002</v>
      </c>
      <c r="D59" s="89"/>
    </row>
    <row r="60" spans="1:4" ht="26.25" customHeight="1">
      <c r="A60" s="13" t="s">
        <v>27</v>
      </c>
      <c r="B60" s="6">
        <v>19</v>
      </c>
      <c r="C60" s="35"/>
      <c r="D60" s="90"/>
    </row>
    <row r="61" ht="7.5" customHeight="1"/>
    <row r="62" spans="1:4" ht="12.75">
      <c r="A62" s="106" t="s">
        <v>71</v>
      </c>
      <c r="B62" s="106"/>
      <c r="C62" s="106"/>
      <c r="D62" s="106"/>
    </row>
    <row r="63" ht="8.25" customHeight="1"/>
    <row r="64" spans="1:4" s="56" customFormat="1" ht="41.25" customHeight="1">
      <c r="A64" s="98" t="s">
        <v>65</v>
      </c>
      <c r="B64" s="98"/>
      <c r="C64" s="98"/>
      <c r="D64" s="98"/>
    </row>
  </sheetData>
  <sheetProtection/>
  <protectedRanges>
    <protectedRange sqref="D44" name="Range1_1"/>
    <protectedRange sqref="D13" name="Range1_2"/>
    <protectedRange sqref="D20" name="Range1_3"/>
    <protectedRange sqref="D25" name="Range1_4"/>
    <protectedRange sqref="D57" name="Range1_8"/>
    <protectedRange sqref="D8" name="Range1_1_1_1"/>
    <protectedRange sqref="D32" name="Range1_5_1"/>
    <protectedRange sqref="D37" name="Range1_6_1"/>
    <protectedRange sqref="D48" name="Range1_7_1"/>
  </protectedRanges>
  <mergeCells count="25">
    <mergeCell ref="C57:C58"/>
    <mergeCell ref="D57:D60"/>
    <mergeCell ref="A64:D64"/>
    <mergeCell ref="C44:C46"/>
    <mergeCell ref="D44:D46"/>
    <mergeCell ref="C48:C49"/>
    <mergeCell ref="D48:D51"/>
    <mergeCell ref="A62:D62"/>
    <mergeCell ref="C20:C21"/>
    <mergeCell ref="D20:D23"/>
    <mergeCell ref="C25:C26"/>
    <mergeCell ref="D25:D28"/>
    <mergeCell ref="C8:C9"/>
    <mergeCell ref="D8:D11"/>
    <mergeCell ref="C13:C14"/>
    <mergeCell ref="D13:D16"/>
    <mergeCell ref="C32:C33"/>
    <mergeCell ref="D32:D35"/>
    <mergeCell ref="C37:C38"/>
    <mergeCell ref="D37:D40"/>
    <mergeCell ref="A1:D1"/>
    <mergeCell ref="A3:C3"/>
    <mergeCell ref="A4:C4"/>
    <mergeCell ref="D3:D4"/>
    <mergeCell ref="A2:D2"/>
  </mergeCells>
  <conditionalFormatting sqref="C57:C58 C48:C49 C37:C38 C32:C33 C20:C21 C8:C9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2" manualBreakCount="2">
    <brk id="29" max="255" man="1"/>
    <brk id="7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E80"/>
  <sheetViews>
    <sheetView view="pageBreakPreview" zoomScaleNormal="115" zoomScaleSheetLayoutView="100" workbookViewId="0" topLeftCell="A32">
      <selection activeCell="D86" sqref="D86:D94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1" t="s">
        <v>56</v>
      </c>
      <c r="B1" s="91"/>
      <c r="C1" s="91"/>
      <c r="D1" s="91"/>
      <c r="E1" s="14"/>
    </row>
    <row r="2" spans="1:4" ht="15.75">
      <c r="A2" s="92" t="s">
        <v>18</v>
      </c>
      <c r="B2" s="93"/>
      <c r="C2" s="93"/>
      <c r="D2" s="94"/>
    </row>
    <row r="3" spans="1:4" ht="60" customHeight="1">
      <c r="A3" s="95" t="s">
        <v>10</v>
      </c>
      <c r="B3" s="96"/>
      <c r="C3" s="97"/>
      <c r="D3" s="109" t="s">
        <v>57</v>
      </c>
    </row>
    <row r="4" spans="1:4" ht="84.75" customHeight="1">
      <c r="A4" s="95" t="s">
        <v>3</v>
      </c>
      <c r="B4" s="96"/>
      <c r="C4" s="97"/>
      <c r="D4" s="110"/>
    </row>
    <row r="5" ht="6.75" customHeight="1"/>
    <row r="6" spans="1:4" ht="12.75">
      <c r="A6" s="18" t="s">
        <v>32</v>
      </c>
      <c r="B6" s="19"/>
      <c r="C6" s="19"/>
      <c r="D6" s="20"/>
    </row>
    <row r="7" spans="1:4" ht="12.75">
      <c r="A7" s="2" t="s">
        <v>25</v>
      </c>
      <c r="B7" s="3" t="s">
        <v>4</v>
      </c>
      <c r="C7" s="3" t="s">
        <v>5</v>
      </c>
      <c r="D7" s="4" t="s">
        <v>31</v>
      </c>
    </row>
    <row r="8" spans="1:4" ht="53.25" customHeight="1">
      <c r="A8" s="5" t="s">
        <v>26</v>
      </c>
      <c r="B8" s="6">
        <v>2939</v>
      </c>
      <c r="C8" s="84" t="str">
        <f>IF(AND(B8&gt;=B9-C10),"MET PM",IF(AND(B8&lt;=(B9-C10)),"PM NOT MET"))</f>
        <v>MET PM</v>
      </c>
      <c r="D8" s="100"/>
    </row>
    <row r="9" spans="1:4" ht="26.25" customHeight="1">
      <c r="A9" s="29" t="s">
        <v>42</v>
      </c>
      <c r="B9" s="6">
        <f>B11</f>
        <v>975</v>
      </c>
      <c r="C9" s="85"/>
      <c r="D9" s="89"/>
    </row>
    <row r="10" spans="1:4" ht="26.25" customHeight="1" hidden="1">
      <c r="A10" s="29"/>
      <c r="B10" s="37">
        <v>0.1</v>
      </c>
      <c r="C10" s="33">
        <f>B10*B9</f>
        <v>97.5</v>
      </c>
      <c r="D10" s="89"/>
    </row>
    <row r="11" spans="1:4" ht="26.25" customHeight="1">
      <c r="A11" s="5" t="s">
        <v>27</v>
      </c>
      <c r="B11" s="6">
        <v>975</v>
      </c>
      <c r="C11" s="35"/>
      <c r="D11" s="90"/>
    </row>
    <row r="12" spans="1:4" ht="12.75">
      <c r="A12" s="2" t="s">
        <v>41</v>
      </c>
      <c r="B12" s="3" t="s">
        <v>4</v>
      </c>
      <c r="C12" s="3" t="s">
        <v>5</v>
      </c>
      <c r="D12" s="4" t="s">
        <v>31</v>
      </c>
    </row>
    <row r="13" spans="1:4" ht="53.25" customHeight="1">
      <c r="A13" s="5" t="s">
        <v>26</v>
      </c>
      <c r="B13" s="6">
        <v>4221</v>
      </c>
      <c r="C13" s="84" t="str">
        <f>IF(AND(B13&gt;=B14-C16),"MET PM",IF(AND(B13&lt;=(B14-C16)),"PM NOT MET"))</f>
        <v>MET PM</v>
      </c>
      <c r="D13" s="113"/>
    </row>
    <row r="14" spans="1:4" ht="26.25" customHeight="1">
      <c r="A14" s="29" t="s">
        <v>42</v>
      </c>
      <c r="B14" s="6">
        <f>B16</f>
        <v>122</v>
      </c>
      <c r="C14" s="85"/>
      <c r="D14" s="114"/>
    </row>
    <row r="15" spans="1:4" ht="26.25" customHeight="1" hidden="1">
      <c r="A15" s="29"/>
      <c r="B15" s="37">
        <v>0.1</v>
      </c>
      <c r="C15" s="39">
        <f>B14*B15</f>
        <v>12.200000000000001</v>
      </c>
      <c r="D15" s="114"/>
    </row>
    <row r="16" spans="1:4" ht="26.25" customHeight="1">
      <c r="A16" s="5" t="s">
        <v>27</v>
      </c>
      <c r="B16" s="6">
        <v>122</v>
      </c>
      <c r="C16" s="36"/>
      <c r="D16" s="115"/>
    </row>
    <row r="17" spans="1:4" ht="12.75">
      <c r="A17" s="2" t="s">
        <v>37</v>
      </c>
      <c r="B17" s="3" t="s">
        <v>4</v>
      </c>
      <c r="C17" s="3" t="s">
        <v>5</v>
      </c>
      <c r="D17" s="4" t="s">
        <v>31</v>
      </c>
    </row>
    <row r="18" spans="1:4" ht="53.25" customHeight="1">
      <c r="A18" s="5" t="s">
        <v>26</v>
      </c>
      <c r="B18" s="6">
        <v>3592</v>
      </c>
      <c r="C18" s="84" t="str">
        <f>IF(AND(B18&gt;=B19-C20),"MET PM",IF(AND(B18&lt;=(B19-C20)),"PM NOT MET"))</f>
        <v>MET PM</v>
      </c>
      <c r="D18" s="100"/>
    </row>
    <row r="19" spans="1:4" ht="26.25" customHeight="1">
      <c r="A19" s="29" t="s">
        <v>42</v>
      </c>
      <c r="B19" s="6">
        <f>B21</f>
        <v>1463</v>
      </c>
      <c r="C19" s="85"/>
      <c r="D19" s="89"/>
    </row>
    <row r="20" spans="1:4" ht="26.25" customHeight="1" hidden="1">
      <c r="A20" s="29"/>
      <c r="B20" s="37">
        <v>0.1</v>
      </c>
      <c r="C20" s="33">
        <f>B20*B19</f>
        <v>146.3</v>
      </c>
      <c r="D20" s="89"/>
    </row>
    <row r="21" spans="1:4" ht="26.25" customHeight="1">
      <c r="A21" s="5" t="s">
        <v>27</v>
      </c>
      <c r="B21" s="6">
        <v>1463</v>
      </c>
      <c r="C21" s="35"/>
      <c r="D21" s="90"/>
    </row>
    <row r="22" spans="1:2" ht="12.75">
      <c r="A22" s="7"/>
      <c r="B22" s="1"/>
    </row>
    <row r="23" spans="1:4" ht="12.75">
      <c r="A23" s="18" t="s">
        <v>33</v>
      </c>
      <c r="B23" s="19"/>
      <c r="C23" s="19"/>
      <c r="D23" s="20"/>
    </row>
    <row r="24" spans="1:4" ht="12.75">
      <c r="A24" s="2" t="s">
        <v>25</v>
      </c>
      <c r="B24" s="3" t="s">
        <v>4</v>
      </c>
      <c r="C24" s="3" t="s">
        <v>5</v>
      </c>
      <c r="D24" s="4" t="s">
        <v>31</v>
      </c>
    </row>
    <row r="25" spans="1:4" ht="53.25" customHeight="1">
      <c r="A25" s="5" t="s">
        <v>26</v>
      </c>
      <c r="B25" s="6">
        <v>33</v>
      </c>
      <c r="C25" s="84" t="str">
        <f>IF(AND(B25&gt;=B26-C27),"MET PM",IF(AND(B25&lt;=(B26-C27)),"PM NOT MET"))</f>
        <v>MET PM</v>
      </c>
      <c r="D25" s="100"/>
    </row>
    <row r="26" spans="1:4" ht="26.25" customHeight="1">
      <c r="A26" s="29" t="s">
        <v>42</v>
      </c>
      <c r="B26" s="6">
        <f>B28</f>
        <v>25</v>
      </c>
      <c r="C26" s="85"/>
      <c r="D26" s="89"/>
    </row>
    <row r="27" spans="1:4" ht="26.25" customHeight="1" hidden="1">
      <c r="A27" s="29"/>
      <c r="B27" s="37">
        <v>0.1</v>
      </c>
      <c r="C27" s="33">
        <f>B27*B26</f>
        <v>2.5</v>
      </c>
      <c r="D27" s="89"/>
    </row>
    <row r="28" spans="1:4" ht="26.25" customHeight="1">
      <c r="A28" s="8" t="s">
        <v>27</v>
      </c>
      <c r="B28" s="6">
        <v>25</v>
      </c>
      <c r="C28" s="35"/>
      <c r="D28" s="90"/>
    </row>
    <row r="29" spans="1:4" ht="12.75">
      <c r="A29" s="2" t="s">
        <v>41</v>
      </c>
      <c r="B29" s="3" t="s">
        <v>4</v>
      </c>
      <c r="C29" s="3" t="s">
        <v>5</v>
      </c>
      <c r="D29" s="4" t="s">
        <v>31</v>
      </c>
    </row>
    <row r="30" spans="1:4" ht="53.25" customHeight="1">
      <c r="A30" s="5" t="s">
        <v>26</v>
      </c>
      <c r="B30" s="6">
        <v>20</v>
      </c>
      <c r="C30" s="101" t="s">
        <v>19</v>
      </c>
      <c r="D30" s="113"/>
    </row>
    <row r="31" spans="1:4" ht="26.25" customHeight="1">
      <c r="A31" s="29" t="s">
        <v>42</v>
      </c>
      <c r="B31" s="55">
        <f>B32/12*6</f>
        <v>0</v>
      </c>
      <c r="C31" s="102"/>
      <c r="D31" s="114"/>
    </row>
    <row r="32" spans="1:4" ht="26.25" customHeight="1">
      <c r="A32" s="8" t="s">
        <v>27</v>
      </c>
      <c r="B32" s="6"/>
      <c r="C32" s="103"/>
      <c r="D32" s="115"/>
    </row>
    <row r="33" spans="1:4" ht="12.75">
      <c r="A33" s="2" t="s">
        <v>37</v>
      </c>
      <c r="B33" s="3" t="s">
        <v>4</v>
      </c>
      <c r="C33" s="3" t="s">
        <v>5</v>
      </c>
      <c r="D33" s="4" t="s">
        <v>31</v>
      </c>
    </row>
    <row r="34" spans="1:4" ht="53.25" customHeight="1">
      <c r="A34" s="5" t="s">
        <v>26</v>
      </c>
      <c r="B34" s="6"/>
      <c r="C34" s="101" t="s">
        <v>19</v>
      </c>
      <c r="D34" s="113"/>
    </row>
    <row r="35" spans="1:4" ht="26.25" customHeight="1">
      <c r="A35" s="29" t="s">
        <v>42</v>
      </c>
      <c r="B35" s="31">
        <f>B36/12*6</f>
        <v>0</v>
      </c>
      <c r="C35" s="102"/>
      <c r="D35" s="114"/>
    </row>
    <row r="36" spans="1:4" ht="26.25" customHeight="1">
      <c r="A36" s="8" t="s">
        <v>27</v>
      </c>
      <c r="B36" s="6"/>
      <c r="C36" s="103"/>
      <c r="D36" s="115"/>
    </row>
    <row r="37" ht="12.75">
      <c r="A37" s="9"/>
    </row>
    <row r="38" spans="1:4" ht="12.75">
      <c r="A38" s="18" t="s">
        <v>34</v>
      </c>
      <c r="B38" s="19"/>
      <c r="C38" s="19"/>
      <c r="D38" s="20"/>
    </row>
    <row r="39" spans="1:4" ht="12.75">
      <c r="A39" s="11" t="s">
        <v>25</v>
      </c>
      <c r="B39" s="3" t="s">
        <v>4</v>
      </c>
      <c r="C39" s="3" t="s">
        <v>5</v>
      </c>
      <c r="D39" s="4" t="s">
        <v>31</v>
      </c>
    </row>
    <row r="40" spans="1:4" ht="53.25" customHeight="1">
      <c r="A40" s="8" t="s">
        <v>26</v>
      </c>
      <c r="B40" s="6">
        <v>50823</v>
      </c>
      <c r="C40" s="84" t="str">
        <f>IF(AND(B40&gt;=B41-C43),"MET PM",IF(AND(B40&lt;=(B41-C43)),"PM NOT MET"))</f>
        <v>MET PM</v>
      </c>
      <c r="D40" s="113"/>
    </row>
    <row r="41" spans="1:4" ht="26.25" customHeight="1">
      <c r="A41" s="29" t="s">
        <v>42</v>
      </c>
      <c r="B41" s="6">
        <f>B43</f>
        <v>1950</v>
      </c>
      <c r="C41" s="85"/>
      <c r="D41" s="114"/>
    </row>
    <row r="42" spans="1:4" ht="26.25" customHeight="1" hidden="1">
      <c r="A42" s="29"/>
      <c r="B42" s="37">
        <v>0.1</v>
      </c>
      <c r="C42" s="39">
        <f>B42*B41</f>
        <v>195</v>
      </c>
      <c r="D42" s="114"/>
    </row>
    <row r="43" spans="1:4" ht="26.25" customHeight="1">
      <c r="A43" s="8" t="s">
        <v>27</v>
      </c>
      <c r="B43" s="6">
        <v>1950</v>
      </c>
      <c r="C43" s="36"/>
      <c r="D43" s="115"/>
    </row>
    <row r="44" spans="1:4" ht="12.75">
      <c r="A44" s="11" t="s">
        <v>41</v>
      </c>
      <c r="B44" s="3" t="s">
        <v>4</v>
      </c>
      <c r="C44" s="3" t="s">
        <v>5</v>
      </c>
      <c r="D44" s="4" t="s">
        <v>31</v>
      </c>
    </row>
    <row r="45" spans="1:4" ht="53.25" customHeight="1">
      <c r="A45" s="8" t="s">
        <v>26</v>
      </c>
      <c r="B45" s="6">
        <v>94097</v>
      </c>
      <c r="C45" s="84" t="str">
        <f>IF(AND(B45&gt;=B46-C47),"MET PM",IF(AND(B45&lt;=(B46-C47)),"PM NOT MET"))</f>
        <v>MET PM</v>
      </c>
      <c r="D45" s="113"/>
    </row>
    <row r="46" spans="1:4" ht="26.25" customHeight="1">
      <c r="A46" s="29" t="s">
        <v>42</v>
      </c>
      <c r="B46" s="6">
        <f>B47</f>
        <v>293</v>
      </c>
      <c r="C46" s="85"/>
      <c r="D46" s="114"/>
    </row>
    <row r="47" spans="1:4" ht="26.25" customHeight="1">
      <c r="A47" s="8" t="s">
        <v>27</v>
      </c>
      <c r="B47" s="6">
        <v>293</v>
      </c>
      <c r="C47" s="35"/>
      <c r="D47" s="115"/>
    </row>
    <row r="48" spans="1:4" ht="12.75">
      <c r="A48" s="11" t="s">
        <v>37</v>
      </c>
      <c r="B48" s="3" t="s">
        <v>4</v>
      </c>
      <c r="C48" s="3" t="s">
        <v>5</v>
      </c>
      <c r="D48" s="4" t="s">
        <v>31</v>
      </c>
    </row>
    <row r="49" spans="1:4" ht="53.25" customHeight="1">
      <c r="A49" s="8" t="s">
        <v>26</v>
      </c>
      <c r="B49" s="6">
        <v>5082</v>
      </c>
      <c r="C49" s="84" t="str">
        <f>IF(AND(B49&gt;=B50-C52),"MET PM",IF(AND(B49&lt;=(B50-C52)),"PM NOT MET"))</f>
        <v>MET PM</v>
      </c>
      <c r="D49" s="113"/>
    </row>
    <row r="50" spans="1:4" ht="26.25" customHeight="1">
      <c r="A50" s="29" t="s">
        <v>42</v>
      </c>
      <c r="B50" s="6">
        <f>B52</f>
        <v>488</v>
      </c>
      <c r="C50" s="85"/>
      <c r="D50" s="114"/>
    </row>
    <row r="51" spans="1:4" ht="26.25" customHeight="1" hidden="1">
      <c r="A51" s="29"/>
      <c r="B51" s="37">
        <v>0.1</v>
      </c>
      <c r="C51" s="39">
        <f>B50*B51</f>
        <v>48.800000000000004</v>
      </c>
      <c r="D51" s="114"/>
    </row>
    <row r="52" spans="1:4" ht="26.25" customHeight="1">
      <c r="A52" s="8" t="s">
        <v>27</v>
      </c>
      <c r="B52" s="6">
        <v>488</v>
      </c>
      <c r="C52" s="77"/>
      <c r="D52" s="115"/>
    </row>
    <row r="53" ht="12.75">
      <c r="A53" s="12"/>
    </row>
    <row r="54" spans="1:4" ht="12.75">
      <c r="A54" s="18" t="s">
        <v>35</v>
      </c>
      <c r="B54" s="19"/>
      <c r="C54" s="19"/>
      <c r="D54" s="20"/>
    </row>
    <row r="55" spans="1:4" ht="12.75" customHeight="1">
      <c r="A55" s="11" t="s">
        <v>25</v>
      </c>
      <c r="B55" s="3" t="s">
        <v>4</v>
      </c>
      <c r="C55" s="3" t="s">
        <v>5</v>
      </c>
      <c r="D55" s="4" t="s">
        <v>31</v>
      </c>
    </row>
    <row r="56" spans="1:4" ht="53.25" customHeight="1">
      <c r="A56" s="8" t="s">
        <v>26</v>
      </c>
      <c r="B56" s="6">
        <v>344</v>
      </c>
      <c r="C56" s="84" t="str">
        <f>IF(AND(B56&gt;=B57-C58),"MET PM",IF(AND(B56&lt;=(B57-C58)),"PM NOT MET"))</f>
        <v>MET PM</v>
      </c>
      <c r="D56" s="100"/>
    </row>
    <row r="57" spans="1:4" ht="26.25" customHeight="1">
      <c r="A57" s="29" t="s">
        <v>42</v>
      </c>
      <c r="B57" s="6">
        <f>B59</f>
        <v>60</v>
      </c>
      <c r="C57" s="85"/>
      <c r="D57" s="89"/>
    </row>
    <row r="58" spans="1:4" ht="26.25" customHeight="1" hidden="1">
      <c r="A58" s="29"/>
      <c r="B58" s="37">
        <v>0.1</v>
      </c>
      <c r="C58" s="33">
        <f>B58*B57</f>
        <v>6</v>
      </c>
      <c r="D58" s="89"/>
    </row>
    <row r="59" spans="1:4" ht="26.25" customHeight="1">
      <c r="A59" s="8" t="s">
        <v>27</v>
      </c>
      <c r="B59" s="6">
        <v>60</v>
      </c>
      <c r="C59" s="35"/>
      <c r="D59" s="90"/>
    </row>
    <row r="60" spans="1:4" ht="12.75">
      <c r="A60" s="11" t="s">
        <v>41</v>
      </c>
      <c r="B60" s="3" t="s">
        <v>4</v>
      </c>
      <c r="C60" s="3" t="s">
        <v>5</v>
      </c>
      <c r="D60" s="4" t="s">
        <v>31</v>
      </c>
    </row>
    <row r="61" spans="1:4" ht="53.25" customHeight="1">
      <c r="A61" s="8" t="s">
        <v>26</v>
      </c>
      <c r="B61" s="6">
        <v>270</v>
      </c>
      <c r="C61" s="101" t="s">
        <v>19</v>
      </c>
      <c r="D61" s="113"/>
    </row>
    <row r="62" spans="1:4" ht="26.25" customHeight="1">
      <c r="A62" s="29" t="s">
        <v>42</v>
      </c>
      <c r="B62" s="31">
        <f>B63/12*6</f>
        <v>0</v>
      </c>
      <c r="C62" s="102"/>
      <c r="D62" s="114"/>
    </row>
    <row r="63" spans="1:4" ht="26.25" customHeight="1">
      <c r="A63" s="8" t="s">
        <v>27</v>
      </c>
      <c r="B63" s="6"/>
      <c r="C63" s="103"/>
      <c r="D63" s="115"/>
    </row>
    <row r="64" spans="1:4" ht="12.75">
      <c r="A64" s="11" t="s">
        <v>37</v>
      </c>
      <c r="B64" s="3" t="s">
        <v>4</v>
      </c>
      <c r="C64" s="3" t="s">
        <v>5</v>
      </c>
      <c r="D64" s="4" t="s">
        <v>31</v>
      </c>
    </row>
    <row r="65" spans="1:4" ht="53.25" customHeight="1">
      <c r="A65" s="8" t="s">
        <v>26</v>
      </c>
      <c r="B65" s="6"/>
      <c r="C65" s="101" t="s">
        <v>19</v>
      </c>
      <c r="D65" s="113"/>
    </row>
    <row r="66" spans="1:4" ht="26.25" customHeight="1">
      <c r="A66" s="29" t="s">
        <v>42</v>
      </c>
      <c r="B66" s="31">
        <f>B67/12*6</f>
        <v>0</v>
      </c>
      <c r="C66" s="102"/>
      <c r="D66" s="114"/>
    </row>
    <row r="67" spans="1:4" ht="26.25" customHeight="1">
      <c r="A67" s="8" t="s">
        <v>27</v>
      </c>
      <c r="B67" s="6"/>
      <c r="C67" s="103"/>
      <c r="D67" s="115"/>
    </row>
    <row r="68" ht="12.75">
      <c r="A68" s="12"/>
    </row>
    <row r="69" spans="1:4" ht="12.75">
      <c r="A69" s="25" t="s">
        <v>66</v>
      </c>
      <c r="B69" s="25"/>
      <c r="C69" s="25"/>
      <c r="D69" s="25"/>
    </row>
    <row r="70" ht="12.75">
      <c r="A70" s="12"/>
    </row>
    <row r="71" spans="1:4" ht="12.75">
      <c r="A71" s="18" t="s">
        <v>28</v>
      </c>
      <c r="B71" s="19"/>
      <c r="C71" s="19"/>
      <c r="D71" s="20"/>
    </row>
    <row r="72" spans="1:4" ht="12.75">
      <c r="A72" s="11" t="s">
        <v>25</v>
      </c>
      <c r="B72" s="3" t="s">
        <v>4</v>
      </c>
      <c r="C72" s="3" t="s">
        <v>5</v>
      </c>
      <c r="D72" s="4" t="s">
        <v>31</v>
      </c>
    </row>
    <row r="73" spans="1:4" ht="53.25" customHeight="1">
      <c r="A73" s="13" t="s">
        <v>26</v>
      </c>
      <c r="B73" s="6">
        <v>50</v>
      </c>
      <c r="C73" s="84" t="str">
        <f>IF(AND(B73&gt;=B74-C75),"MET PM",IF(AND(B73&lt;=(B74-C75)),"PM NOT MET"))</f>
        <v>MET PM</v>
      </c>
      <c r="D73" s="100"/>
    </row>
    <row r="74" spans="1:4" ht="26.25" customHeight="1">
      <c r="A74" s="29" t="s">
        <v>42</v>
      </c>
      <c r="B74" s="6">
        <f>B76</f>
        <v>40</v>
      </c>
      <c r="C74" s="85"/>
      <c r="D74" s="89"/>
    </row>
    <row r="75" spans="1:4" ht="26.25" customHeight="1" hidden="1">
      <c r="A75" s="29"/>
      <c r="B75" s="37">
        <v>0.05</v>
      </c>
      <c r="C75" s="33">
        <f>B75*B74</f>
        <v>2</v>
      </c>
      <c r="D75" s="89"/>
    </row>
    <row r="76" spans="1:4" ht="26.25" customHeight="1">
      <c r="A76" s="13" t="s">
        <v>27</v>
      </c>
      <c r="B76" s="6">
        <v>40</v>
      </c>
      <c r="C76" s="35"/>
      <c r="D76" s="90"/>
    </row>
    <row r="78" spans="1:4" ht="12.75">
      <c r="A78" s="106" t="s">
        <v>71</v>
      </c>
      <c r="B78" s="106"/>
      <c r="C78" s="106"/>
      <c r="D78" s="106"/>
    </row>
    <row r="80" spans="1:4" ht="40.5" customHeight="1">
      <c r="A80" s="98" t="s">
        <v>65</v>
      </c>
      <c r="B80" s="98"/>
      <c r="C80" s="98"/>
      <c r="D80" s="98"/>
    </row>
  </sheetData>
  <sheetProtection/>
  <protectedRanges>
    <protectedRange sqref="D61 D65 D49 D30 D13 D34 D40" name="Range1_6"/>
    <protectedRange sqref="D8" name="Range1_1_1"/>
    <protectedRange sqref="D18" name="Range1_2_2"/>
    <protectedRange sqref="D25" name="Range1_3_1_1"/>
    <protectedRange sqref="D45" name="Range1_6_1"/>
    <protectedRange sqref="D56" name="Range1_4_1_1"/>
    <protectedRange sqref="D73" name="Range1_5_1_1"/>
  </protectedRanges>
  <mergeCells count="33">
    <mergeCell ref="C61:C63"/>
    <mergeCell ref="D61:D63"/>
    <mergeCell ref="C56:C57"/>
    <mergeCell ref="A78:D78"/>
    <mergeCell ref="D56:D59"/>
    <mergeCell ref="A80:D80"/>
    <mergeCell ref="C65:C67"/>
    <mergeCell ref="D65:D67"/>
    <mergeCell ref="C73:C74"/>
    <mergeCell ref="D73:D76"/>
    <mergeCell ref="C45:C46"/>
    <mergeCell ref="D40:D43"/>
    <mergeCell ref="D45:D47"/>
    <mergeCell ref="C40:C41"/>
    <mergeCell ref="C13:C14"/>
    <mergeCell ref="C30:C32"/>
    <mergeCell ref="D30:D32"/>
    <mergeCell ref="C34:C36"/>
    <mergeCell ref="D34:D36"/>
    <mergeCell ref="C18:C19"/>
    <mergeCell ref="D18:D21"/>
    <mergeCell ref="C25:C26"/>
    <mergeCell ref="D25:D28"/>
    <mergeCell ref="C49:C50"/>
    <mergeCell ref="A1:D1"/>
    <mergeCell ref="A3:C3"/>
    <mergeCell ref="A4:C4"/>
    <mergeCell ref="D3:D4"/>
    <mergeCell ref="A2:D2"/>
    <mergeCell ref="D49:D52"/>
    <mergeCell ref="C8:C9"/>
    <mergeCell ref="D8:D11"/>
    <mergeCell ref="D13:D16"/>
  </mergeCells>
  <conditionalFormatting sqref="C73:C74 C56:C57 C13:C14 C45:C46 C40:C42 C25:C26 C18:C19 C8:C9 C49:C52">
    <cfRule type="cellIs" priority="1" dxfId="0" operator="equal" stopIfTrue="1">
      <formula>"PM NOT MET"</formula>
    </cfRule>
  </conditionalFormatting>
  <printOptions/>
  <pageMargins left="0.33" right="0.4" top="0.52" bottom="0.72" header="0.5" footer="0.5"/>
  <pageSetup horizontalDpi="600" verticalDpi="600" orientation="portrait" scale="96" r:id="rId1"/>
  <headerFooter alignWithMargins="0">
    <oddFooter>&amp;L&amp;9 07/20/2011 &amp;A&amp;R&amp;9CCSC HOM 11-36 Page &amp;P of &amp;N</oddFooter>
  </headerFooter>
  <rowBreaks count="2" manualBreakCount="2">
    <brk id="28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lunderwood</dc:creator>
  <cp:keywords/>
  <dc:description/>
  <cp:lastModifiedBy>Lunderwood</cp:lastModifiedBy>
  <cp:lastPrinted>2011-07-20T12:04:20Z</cp:lastPrinted>
  <dcterms:created xsi:type="dcterms:W3CDTF">2008-11-25T20:02:10Z</dcterms:created>
  <dcterms:modified xsi:type="dcterms:W3CDTF">2011-07-20T18:04:41Z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DNKPKXKZPAAN-15-791</vt:lpwstr>
  </property>
  <property fmtid="{D5CDD505-2E9C-101B-9397-08002B2CF9AE}" pid="4" name="_dlc_DocIdItemGu">
    <vt:lpwstr>e5cf733a-7933-4f38-953f-d7bae55a8ae0</vt:lpwstr>
  </property>
  <property fmtid="{D5CDD505-2E9C-101B-9397-08002B2CF9AE}" pid="5" name="_dlc_DocIdU">
    <vt:lpwstr>http://spdev.dhmh.md.gov:27219/cancer/_layouts/DocIdRedir.aspx?ID=DNKPKXKZPAAN-15-791, DNKPKXKZPAAN-15-791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120000.000000000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