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6" windowHeight="7560" tabRatio="881" firstSheet="4" activeTab="14"/>
  </bookViews>
  <sheets>
    <sheet name="Comments " sheetId="1" r:id="rId1"/>
    <sheet name="budget4542.a" sheetId="2" r:id="rId2"/>
    <sheet name="justification4542.b" sheetId="3" r:id="rId3"/>
    <sheet name="pms4542.c" sheetId="4" r:id="rId4"/>
    <sheet name="salary4542.d" sheetId="5" r:id="rId5"/>
    <sheet name="specpr4542.e" sheetId="6" r:id="rId6"/>
    <sheet name="county payroll 4542.e" sheetId="7" state="hidden" r:id="rId7"/>
    <sheet name="consult4542.f" sheetId="8" r:id="rId8"/>
    <sheet name="equip4542.g" sheetId="9" r:id="rId9"/>
    <sheet name="purchcare4542.h" sheetId="10" r:id="rId10"/>
    <sheet name="humsercontr4542.i" sheetId="11" r:id="rId11"/>
    <sheet name="specprojs4542.j" sheetId="12" r:id="rId12"/>
    <sheet name="idc4542k" sheetId="13" r:id="rId13"/>
    <sheet name="BUDGET UPLOAD SHEET4542.l" sheetId="14" r:id="rId14"/>
    <sheet name="grtstatus4542.m " sheetId="15" r:id="rId15"/>
    <sheet name="dhmh440" sheetId="16" r:id="rId16"/>
    <sheet name="dhmh440A" sheetId="17" r:id="rId17"/>
    <sheet name="County Index #" sheetId="18" r:id="rId18"/>
  </sheets>
  <externalReferences>
    <externalReference r:id="rId21"/>
  </externalReferences>
  <definedNames>
    <definedName name="\D" localSheetId="14">'[1]DHMH 440'!#REF!</definedName>
    <definedName name="\D">'[1]DHMH 440'!#REF!</definedName>
    <definedName name="\E" localSheetId="14">'[1]DHMH 440'!#REF!</definedName>
    <definedName name="\E">'[1]DHMH 440'!#REF!</definedName>
    <definedName name="_xlnm.Print_Area" localSheetId="15">'dhmh440'!$B$1:$J$101</definedName>
    <definedName name="_xlnm.Print_Area" localSheetId="16">'dhmh440A'!$A$1:$C$34</definedName>
    <definedName name="_xlnm.Print_Area" localSheetId="14">'grtstatus4542.m '!$A$1:$M$62</definedName>
    <definedName name="Z_6FED33E1_DEC4_451A_88A9_427C7E558965_.wvu.PrintArea" localSheetId="15" hidden="1">'dhmh440'!$B$1:$J$101</definedName>
    <definedName name="Z_6FED33E1_DEC4_451A_88A9_427C7E558965_.wvu.PrintArea" localSheetId="16" hidden="1">'dhmh440A'!$A$1:$C$34</definedName>
    <definedName name="Z_6FED33E1_DEC4_451A_88A9_427C7E558965_.wvu.PrintArea" localSheetId="14" hidden="1">'grtstatus4542.m '!$A$1:$M$62</definedName>
    <definedName name="Z_6FED33E1_DEC4_451A_88A9_427C7E558965_.wvu.Rows" localSheetId="15" hidden="1">'dhmh440'!$15:$15</definedName>
    <definedName name="Z_71F98CCB_41C3_4679_A600_74AAFB5A24AE_.wvu.PrintArea" localSheetId="13" hidden="1">'BUDGET UPLOAD SHEET4542.l'!$A$1:$I$105</definedName>
    <definedName name="Z_71F98CCB_41C3_4679_A600_74AAFB5A24AE_.wvu.PrintArea" localSheetId="6" hidden="1">'county payroll 4542.e'!$A$1:$K$45</definedName>
    <definedName name="Z_71F98CCB_41C3_4679_A600_74AAFB5A24AE_.wvu.PrintArea" localSheetId="15" hidden="1">'dhmh440'!$B$1:$J$101</definedName>
    <definedName name="Z_71F98CCB_41C3_4679_A600_74AAFB5A24AE_.wvu.PrintArea" localSheetId="16" hidden="1">'dhmh440A'!$A$1:$C$34</definedName>
    <definedName name="Z_71F98CCB_41C3_4679_A600_74AAFB5A24AE_.wvu.PrintArea" localSheetId="14" hidden="1">'grtstatus4542.m '!$A$1:$M$62</definedName>
    <definedName name="Z_71F98CCB_41C3_4679_A600_74AAFB5A24AE_.wvu.PrintArea" localSheetId="10" hidden="1">'humsercontr4542.i'!$A$1:$E$43</definedName>
    <definedName name="Z_71F98CCB_41C3_4679_A600_74AAFB5A24AE_.wvu.PrintArea" localSheetId="2" hidden="1">'justification4542.b'!$A$1:$M$119</definedName>
    <definedName name="Z_71F98CCB_41C3_4679_A600_74AAFB5A24AE_.wvu.PrintArea" localSheetId="3" hidden="1">'pms4542.c'!$A$1:$C$27</definedName>
    <definedName name="Z_71F98CCB_41C3_4679_A600_74AAFB5A24AE_.wvu.PrintArea" localSheetId="9" hidden="1">'purchcare4542.h'!$A$4:$F$40</definedName>
    <definedName name="Z_71F98CCB_41C3_4679_A600_74AAFB5A24AE_.wvu.PrintArea" localSheetId="4" hidden="1">'salary4542.d'!$B$11:$M$18</definedName>
    <definedName name="Z_71F98CCB_41C3_4679_A600_74AAFB5A24AE_.wvu.PrintArea" localSheetId="5" hidden="1">'specpr4542.e'!$A$1:$I$33</definedName>
    <definedName name="Z_71F98CCB_41C3_4679_A600_74AAFB5A24AE_.wvu.PrintArea" localSheetId="11" hidden="1">'specprojs4542.j'!$A$1:$E$42</definedName>
    <definedName name="Z_71F98CCB_41C3_4679_A600_74AAFB5A24AE_.wvu.Rows" localSheetId="15" hidden="1">'dhmh440'!$15:$15</definedName>
  </definedNames>
  <calcPr calcMode="manual" fullCalcOnLoad="1"/>
</workbook>
</file>

<file path=xl/comments15.xml><?xml version="1.0" encoding="utf-8"?>
<comments xmlns="http://schemas.openxmlformats.org/spreadsheetml/2006/main">
  <authors>
    <author>Irma Bevans</author>
  </authors>
  <commentList>
    <comment ref="E21" authorId="0">
      <text>
        <r>
          <rPr>
            <b/>
            <sz val="12"/>
            <rFont val="Tahoma"/>
            <family val="2"/>
          </rPr>
          <t>Irma Bevans:</t>
        </r>
        <r>
          <rPr>
            <sz val="12"/>
            <rFont val="Tahoma"/>
            <family val="2"/>
          </rPr>
          <t xml:space="preserve">
This date must be equal to or greater than Federal grant award begin date  but no earlier than the first day of the applicable fiscal year (i.e. 7/1/**).</t>
        </r>
      </text>
    </comment>
    <comment ref="F21" authorId="0">
      <text>
        <r>
          <rPr>
            <b/>
            <sz val="12"/>
            <rFont val="Tahoma"/>
            <family val="2"/>
          </rPr>
          <t>Irma Bevans:</t>
        </r>
        <r>
          <rPr>
            <sz val="12"/>
            <rFont val="Tahoma"/>
            <family val="2"/>
          </rPr>
          <t xml:space="preserve">
This date must be less than or equal to Federal grant award end date but no greater than the last day of the applicable fiscal year (i.e. 6/30/**).</t>
        </r>
      </text>
    </comment>
    <comment ref="L21" authorId="0">
      <text>
        <r>
          <rPr>
            <b/>
            <sz val="9"/>
            <rFont val="Tahoma"/>
            <family val="0"/>
          </rPr>
          <t>Irma Bevans:</t>
        </r>
        <r>
          <rPr>
            <sz val="9"/>
            <rFont val="Tahoma"/>
            <family val="0"/>
          </rPr>
          <t xml:space="preserve">
</t>
        </r>
        <r>
          <rPr>
            <sz val="12"/>
            <rFont val="Tahoma"/>
            <family val="2"/>
          </rPr>
          <t>If there are more than 4 actions the total of 4 through #? should be entered in this cell.</t>
        </r>
      </text>
    </comment>
    <comment ref="F22" authorId="0">
      <text>
        <r>
          <rPr>
            <b/>
            <sz val="12"/>
            <rFont val="Tahoma"/>
            <family val="2"/>
          </rPr>
          <t>Irma Bevans:</t>
        </r>
        <r>
          <rPr>
            <sz val="12"/>
            <rFont val="Tahoma"/>
            <family val="2"/>
          </rPr>
          <t xml:space="preserve">
This date must be less than or equal to Federal grant award end date but no greater than the last day of the applicable fiscal year (i.e. 6/30/**).</t>
        </r>
      </text>
    </comment>
    <comment ref="F23" authorId="0">
      <text>
        <r>
          <rPr>
            <b/>
            <sz val="12"/>
            <rFont val="Tahoma"/>
            <family val="2"/>
          </rPr>
          <t>Irma Bevans:</t>
        </r>
        <r>
          <rPr>
            <sz val="12"/>
            <rFont val="Tahoma"/>
            <family val="2"/>
          </rPr>
          <t xml:space="preserve">
This date must be less than or equal to Federal grant award end date but no greater than the last day of the applicable fiscal year (i.e. 6/30/**).</t>
        </r>
      </text>
    </comment>
    <comment ref="F24" authorId="0">
      <text>
        <r>
          <rPr>
            <b/>
            <sz val="12"/>
            <rFont val="Tahoma"/>
            <family val="2"/>
          </rPr>
          <t>Irma Bevans:</t>
        </r>
        <r>
          <rPr>
            <sz val="12"/>
            <rFont val="Tahoma"/>
            <family val="2"/>
          </rPr>
          <t xml:space="preserve">
This date must be less than or equal to Federal grant award end date but no greater than the last day of the applicable fiscal year (i.e. 6/30/**).</t>
        </r>
      </text>
    </comment>
    <comment ref="F25" authorId="0">
      <text>
        <r>
          <rPr>
            <b/>
            <sz val="12"/>
            <rFont val="Tahoma"/>
            <family val="2"/>
          </rPr>
          <t>Irma Bevans:</t>
        </r>
        <r>
          <rPr>
            <sz val="12"/>
            <rFont val="Tahoma"/>
            <family val="2"/>
          </rPr>
          <t xml:space="preserve">
This date must be less than or equal to Federal grant award end date but no greater than the last day of the applicable fiscal year (i.e. 6/30/**).</t>
        </r>
      </text>
    </comment>
    <comment ref="F26" authorId="0">
      <text>
        <r>
          <rPr>
            <b/>
            <sz val="12"/>
            <rFont val="Tahoma"/>
            <family val="2"/>
          </rPr>
          <t>Irma Bevans:</t>
        </r>
        <r>
          <rPr>
            <sz val="12"/>
            <rFont val="Tahoma"/>
            <family val="2"/>
          </rPr>
          <t xml:space="preserve">
This date must be less than or equal to Federal grant award end date but no greater than the last day of the applicable fiscal year (i.e. 6/30/**).</t>
        </r>
      </text>
    </comment>
    <comment ref="F27" authorId="0">
      <text>
        <r>
          <rPr>
            <b/>
            <sz val="12"/>
            <rFont val="Tahoma"/>
            <family val="2"/>
          </rPr>
          <t>Irma Bevans:</t>
        </r>
        <r>
          <rPr>
            <sz val="12"/>
            <rFont val="Tahoma"/>
            <family val="2"/>
          </rPr>
          <t xml:space="preserve">
This date must be less than or equal to Federal grant award end date but no greater than the last day of the applicable fiscal year (i.e. 6/30/**).</t>
        </r>
      </text>
    </comment>
    <comment ref="F28" authorId="0">
      <text>
        <r>
          <rPr>
            <b/>
            <sz val="12"/>
            <rFont val="Tahoma"/>
            <family val="2"/>
          </rPr>
          <t>Irma Bevans:</t>
        </r>
        <r>
          <rPr>
            <sz val="12"/>
            <rFont val="Tahoma"/>
            <family val="2"/>
          </rPr>
          <t xml:space="preserve">
This date must be less than or equal to Federal grant award end date but no greater than the last day of the applicable fiscal year (i.e. 6/30/**).</t>
        </r>
      </text>
    </comment>
    <comment ref="F29" authorId="0">
      <text>
        <r>
          <rPr>
            <b/>
            <sz val="12"/>
            <rFont val="Tahoma"/>
            <family val="2"/>
          </rPr>
          <t>Irma Bevans:</t>
        </r>
        <r>
          <rPr>
            <sz val="12"/>
            <rFont val="Tahoma"/>
            <family val="2"/>
          </rPr>
          <t xml:space="preserve">
This date must be less than or equal to Federal grant award end date but no greater than the last day of the applicable fiscal year (i.e. 6/30/**).</t>
        </r>
      </text>
    </comment>
    <comment ref="F30" authorId="0">
      <text>
        <r>
          <rPr>
            <b/>
            <sz val="12"/>
            <rFont val="Tahoma"/>
            <family val="2"/>
          </rPr>
          <t>Irma Bevans:</t>
        </r>
        <r>
          <rPr>
            <sz val="12"/>
            <rFont val="Tahoma"/>
            <family val="2"/>
          </rPr>
          <t xml:space="preserve">
This date must be less than or equal to Federal grant award end date but no greater than the last day of the applicable fiscal year (i.e. 6/30/**).</t>
        </r>
      </text>
    </comment>
    <comment ref="F31" authorId="0">
      <text>
        <r>
          <rPr>
            <b/>
            <sz val="12"/>
            <rFont val="Tahoma"/>
            <family val="2"/>
          </rPr>
          <t>Irma Bevans:</t>
        </r>
        <r>
          <rPr>
            <sz val="12"/>
            <rFont val="Tahoma"/>
            <family val="2"/>
          </rPr>
          <t xml:space="preserve">
This date must be less than or equal to Federal grant award end date but no greater than the last day of the applicable fiscal year (i.e. 6/30/**).</t>
        </r>
      </text>
    </comment>
    <comment ref="F32" authorId="0">
      <text>
        <r>
          <rPr>
            <b/>
            <sz val="12"/>
            <rFont val="Tahoma"/>
            <family val="2"/>
          </rPr>
          <t>Irma Bevans:</t>
        </r>
        <r>
          <rPr>
            <sz val="12"/>
            <rFont val="Tahoma"/>
            <family val="2"/>
          </rPr>
          <t xml:space="preserve">
This date must be less than or equal to Federal grant award end date but no greater than the last day of the applicable fiscal year (i.e. 6/30/**).</t>
        </r>
      </text>
    </comment>
    <comment ref="F33" authorId="0">
      <text>
        <r>
          <rPr>
            <b/>
            <sz val="12"/>
            <rFont val="Tahoma"/>
            <family val="2"/>
          </rPr>
          <t>Irma Bevans:</t>
        </r>
        <r>
          <rPr>
            <sz val="12"/>
            <rFont val="Tahoma"/>
            <family val="2"/>
          </rPr>
          <t xml:space="preserve">
This date must be less than or equal to Federal grant award end date but no greater than the last day of the applicable fiscal year (i.e. 6/30/**).</t>
        </r>
      </text>
    </comment>
    <comment ref="F34" authorId="0">
      <text>
        <r>
          <rPr>
            <b/>
            <sz val="12"/>
            <rFont val="Tahoma"/>
            <family val="2"/>
          </rPr>
          <t>Irma Bevans:</t>
        </r>
        <r>
          <rPr>
            <sz val="12"/>
            <rFont val="Tahoma"/>
            <family val="2"/>
          </rPr>
          <t xml:space="preserve">
This date must be less than or equal to Federal grant award end date but no greater than the last day of the applicable fiscal year (i.e. 6/30/**).</t>
        </r>
      </text>
    </comment>
    <comment ref="F35" authorId="0">
      <text>
        <r>
          <rPr>
            <b/>
            <sz val="12"/>
            <rFont val="Tahoma"/>
            <family val="2"/>
          </rPr>
          <t>Irma Bevans:</t>
        </r>
        <r>
          <rPr>
            <sz val="12"/>
            <rFont val="Tahoma"/>
            <family val="2"/>
          </rPr>
          <t xml:space="preserve">
This date must be less than or equal to Federal grant award end date but no greater than the last day of the applicable fiscal year (i.e. 6/30/**).</t>
        </r>
      </text>
    </comment>
    <comment ref="E22" authorId="0">
      <text>
        <r>
          <rPr>
            <b/>
            <sz val="12"/>
            <rFont val="Tahoma"/>
            <family val="2"/>
          </rPr>
          <t>Irma Bevans:</t>
        </r>
        <r>
          <rPr>
            <sz val="12"/>
            <rFont val="Tahoma"/>
            <family val="2"/>
          </rPr>
          <t xml:space="preserve">
This date must be equal to or greater than Federal grant award begin date  but no earlier than the first day of the applicable fiscal year (i.e. 7/1/**).</t>
        </r>
      </text>
    </comment>
    <comment ref="E23" authorId="0">
      <text>
        <r>
          <rPr>
            <b/>
            <sz val="12"/>
            <rFont val="Tahoma"/>
            <family val="2"/>
          </rPr>
          <t>Irma Bevans:</t>
        </r>
        <r>
          <rPr>
            <sz val="12"/>
            <rFont val="Tahoma"/>
            <family val="2"/>
          </rPr>
          <t xml:space="preserve">
This date must be equal to or greater than Federal grant award begin date  but no earlier than the first day of the applicable fiscal year (i.e. 7/1/**).</t>
        </r>
      </text>
    </comment>
    <comment ref="E24" authorId="0">
      <text>
        <r>
          <rPr>
            <b/>
            <sz val="12"/>
            <rFont val="Tahoma"/>
            <family val="2"/>
          </rPr>
          <t>Irma Bevans:</t>
        </r>
        <r>
          <rPr>
            <sz val="12"/>
            <rFont val="Tahoma"/>
            <family val="2"/>
          </rPr>
          <t xml:space="preserve">
This date must be equal to or greater than Federal grant award begin date  but no earlier than the first day of the applicable fiscal year (i.e. 7/1/**).</t>
        </r>
      </text>
    </comment>
    <comment ref="E25" authorId="0">
      <text>
        <r>
          <rPr>
            <b/>
            <sz val="12"/>
            <rFont val="Tahoma"/>
            <family val="2"/>
          </rPr>
          <t>Irma Bevans:</t>
        </r>
        <r>
          <rPr>
            <sz val="12"/>
            <rFont val="Tahoma"/>
            <family val="2"/>
          </rPr>
          <t xml:space="preserve">
This date must be equal to or greater than Federal grant award begin date  but no earlier than the first day of the applicable fiscal year (i.e. 7/1/**).</t>
        </r>
      </text>
    </comment>
    <comment ref="E26" authorId="0">
      <text>
        <r>
          <rPr>
            <b/>
            <sz val="12"/>
            <rFont val="Tahoma"/>
            <family val="2"/>
          </rPr>
          <t>Irma Bevans:</t>
        </r>
        <r>
          <rPr>
            <sz val="12"/>
            <rFont val="Tahoma"/>
            <family val="2"/>
          </rPr>
          <t xml:space="preserve">
This date must be equal to or greater than Federal grant award begin date  but no earlier than the first day of the applicable fiscal year (i.e. 7/1/**).</t>
        </r>
      </text>
    </comment>
    <comment ref="E27" authorId="0">
      <text>
        <r>
          <rPr>
            <b/>
            <sz val="12"/>
            <rFont val="Tahoma"/>
            <family val="2"/>
          </rPr>
          <t>Irma Bevans:</t>
        </r>
        <r>
          <rPr>
            <sz val="12"/>
            <rFont val="Tahoma"/>
            <family val="2"/>
          </rPr>
          <t xml:space="preserve">
This date must be equal to or greater than Federal grant award begin date  but no earlier than the first day of the applicable fiscal year (i.e. 7/1/**).</t>
        </r>
      </text>
    </comment>
    <comment ref="E28" authorId="0">
      <text>
        <r>
          <rPr>
            <b/>
            <sz val="12"/>
            <rFont val="Tahoma"/>
            <family val="2"/>
          </rPr>
          <t>Irma Bevans:</t>
        </r>
        <r>
          <rPr>
            <sz val="12"/>
            <rFont val="Tahoma"/>
            <family val="2"/>
          </rPr>
          <t xml:space="preserve">
This date must be equal to or greater than Federal grant award begin date  but no earlier than the first day of the applicable fiscal year (i.e. 7/1/**).</t>
        </r>
      </text>
    </comment>
    <comment ref="E29" authorId="0">
      <text>
        <r>
          <rPr>
            <b/>
            <sz val="12"/>
            <rFont val="Tahoma"/>
            <family val="2"/>
          </rPr>
          <t>Irma Bevans:</t>
        </r>
        <r>
          <rPr>
            <sz val="12"/>
            <rFont val="Tahoma"/>
            <family val="2"/>
          </rPr>
          <t xml:space="preserve">
This date must be equal to or greater than Federal grant award begin date  but no earlier than the first day of the applicable fiscal year (i.e. 7/1/**).</t>
        </r>
      </text>
    </comment>
    <comment ref="E30" authorId="0">
      <text>
        <r>
          <rPr>
            <b/>
            <sz val="12"/>
            <rFont val="Tahoma"/>
            <family val="2"/>
          </rPr>
          <t>Irma Bevans:</t>
        </r>
        <r>
          <rPr>
            <sz val="12"/>
            <rFont val="Tahoma"/>
            <family val="2"/>
          </rPr>
          <t xml:space="preserve">
This date must be equal to or greater than Federal grant award begin date  but no earlier than the first day of the applicable fiscal year (i.e. 7/1/**).</t>
        </r>
      </text>
    </comment>
    <comment ref="E31" authorId="0">
      <text>
        <r>
          <rPr>
            <b/>
            <sz val="12"/>
            <rFont val="Tahoma"/>
            <family val="2"/>
          </rPr>
          <t>Irma Bevans:</t>
        </r>
        <r>
          <rPr>
            <sz val="12"/>
            <rFont val="Tahoma"/>
            <family val="2"/>
          </rPr>
          <t xml:space="preserve">
This date must be equal to or greater than Federal grant award begin date  but no earlier than the first day of the applicable fiscal year (i.e. 7/1/**).</t>
        </r>
      </text>
    </comment>
    <comment ref="E32" authorId="0">
      <text>
        <r>
          <rPr>
            <b/>
            <sz val="12"/>
            <rFont val="Tahoma"/>
            <family val="2"/>
          </rPr>
          <t>Irma Bevans:</t>
        </r>
        <r>
          <rPr>
            <sz val="12"/>
            <rFont val="Tahoma"/>
            <family val="2"/>
          </rPr>
          <t xml:space="preserve">
This date must be equal to or greater than Federal grant award begin date  but no earlier than the first day of the applicable fiscal year (i.e. 7/1/**).</t>
        </r>
      </text>
    </comment>
    <comment ref="E33" authorId="0">
      <text>
        <r>
          <rPr>
            <b/>
            <sz val="12"/>
            <rFont val="Tahoma"/>
            <family val="2"/>
          </rPr>
          <t>Irma Bevans:</t>
        </r>
        <r>
          <rPr>
            <sz val="12"/>
            <rFont val="Tahoma"/>
            <family val="2"/>
          </rPr>
          <t xml:space="preserve">
This date must be equal to or greater than Federal grant award begin date  but no earlier than the first day of the applicable fiscal year (i.e. 7/1/**).</t>
        </r>
      </text>
    </comment>
    <comment ref="E34" authorId="0">
      <text>
        <r>
          <rPr>
            <b/>
            <sz val="12"/>
            <rFont val="Tahoma"/>
            <family val="2"/>
          </rPr>
          <t>Irma Bevans:</t>
        </r>
        <r>
          <rPr>
            <sz val="12"/>
            <rFont val="Tahoma"/>
            <family val="2"/>
          </rPr>
          <t xml:space="preserve">
This date must be equal to or greater than Federal grant award begin date  but no earlier than the first day of the applicable fiscal year (i.e. 7/1/**).</t>
        </r>
      </text>
    </comment>
    <comment ref="E35" authorId="0">
      <text>
        <r>
          <rPr>
            <b/>
            <sz val="12"/>
            <rFont val="Tahoma"/>
            <family val="2"/>
          </rPr>
          <t>Irma Bevans:</t>
        </r>
        <r>
          <rPr>
            <sz val="12"/>
            <rFont val="Tahoma"/>
            <family val="2"/>
          </rPr>
          <t xml:space="preserve">
This date must be equal to or greater than Federal grant award begin date  but no earlier than the first day of the applicable fiscal year (i.e. 7/1/**).</t>
        </r>
      </text>
    </comment>
    <comment ref="L22" authorId="0">
      <text>
        <r>
          <rPr>
            <b/>
            <sz val="9"/>
            <rFont val="Tahoma"/>
            <family val="0"/>
          </rPr>
          <t>Irma Bevans:</t>
        </r>
        <r>
          <rPr>
            <sz val="9"/>
            <rFont val="Tahoma"/>
            <family val="0"/>
          </rPr>
          <t xml:space="preserve">
</t>
        </r>
        <r>
          <rPr>
            <sz val="12"/>
            <rFont val="Tahoma"/>
            <family val="2"/>
          </rPr>
          <t>If there are more than 4 actions the total of 4 through #? should be entered in this cell.</t>
        </r>
      </text>
    </comment>
    <comment ref="L23" authorId="0">
      <text>
        <r>
          <rPr>
            <b/>
            <sz val="9"/>
            <rFont val="Tahoma"/>
            <family val="0"/>
          </rPr>
          <t>Irma Bevans:</t>
        </r>
        <r>
          <rPr>
            <sz val="9"/>
            <rFont val="Tahoma"/>
            <family val="0"/>
          </rPr>
          <t xml:space="preserve">
</t>
        </r>
        <r>
          <rPr>
            <sz val="12"/>
            <rFont val="Tahoma"/>
            <family val="2"/>
          </rPr>
          <t>If there are more than 4 actions the total of 4 through #? should be entered in this cell.</t>
        </r>
      </text>
    </comment>
    <comment ref="L24" authorId="0">
      <text>
        <r>
          <rPr>
            <b/>
            <sz val="9"/>
            <rFont val="Tahoma"/>
            <family val="0"/>
          </rPr>
          <t>Irma Bevans:</t>
        </r>
        <r>
          <rPr>
            <sz val="9"/>
            <rFont val="Tahoma"/>
            <family val="0"/>
          </rPr>
          <t xml:space="preserve">
</t>
        </r>
        <r>
          <rPr>
            <sz val="12"/>
            <rFont val="Tahoma"/>
            <family val="2"/>
          </rPr>
          <t>If there are more than 4 actions the total of 4 through #? should be entered in this cell.</t>
        </r>
      </text>
    </comment>
    <comment ref="L25" authorId="0">
      <text>
        <r>
          <rPr>
            <b/>
            <sz val="9"/>
            <rFont val="Tahoma"/>
            <family val="0"/>
          </rPr>
          <t>Irma Bevans:</t>
        </r>
        <r>
          <rPr>
            <sz val="9"/>
            <rFont val="Tahoma"/>
            <family val="0"/>
          </rPr>
          <t xml:space="preserve">
</t>
        </r>
        <r>
          <rPr>
            <sz val="12"/>
            <rFont val="Tahoma"/>
            <family val="2"/>
          </rPr>
          <t>If there are more than 4 actions the total of 4 through #? should be entered in this cell.</t>
        </r>
      </text>
    </comment>
    <comment ref="L26" authorId="0">
      <text>
        <r>
          <rPr>
            <b/>
            <sz val="9"/>
            <rFont val="Tahoma"/>
            <family val="0"/>
          </rPr>
          <t>Irma Bevans:</t>
        </r>
        <r>
          <rPr>
            <sz val="9"/>
            <rFont val="Tahoma"/>
            <family val="0"/>
          </rPr>
          <t xml:space="preserve">
</t>
        </r>
        <r>
          <rPr>
            <sz val="12"/>
            <rFont val="Tahoma"/>
            <family val="2"/>
          </rPr>
          <t>If there are more than 4 actions the total of 4 through #? should be entered in this cell.</t>
        </r>
      </text>
    </comment>
    <comment ref="L27" authorId="0">
      <text>
        <r>
          <rPr>
            <b/>
            <sz val="9"/>
            <rFont val="Tahoma"/>
            <family val="0"/>
          </rPr>
          <t>Irma Bevans:</t>
        </r>
        <r>
          <rPr>
            <sz val="9"/>
            <rFont val="Tahoma"/>
            <family val="0"/>
          </rPr>
          <t xml:space="preserve">
</t>
        </r>
        <r>
          <rPr>
            <sz val="12"/>
            <rFont val="Tahoma"/>
            <family val="2"/>
          </rPr>
          <t>If there are more than 4 actions the total of 4 through #? should be entered in this cell.</t>
        </r>
      </text>
    </comment>
    <comment ref="L28" authorId="0">
      <text>
        <r>
          <rPr>
            <b/>
            <sz val="9"/>
            <rFont val="Tahoma"/>
            <family val="0"/>
          </rPr>
          <t>Irma Bevans:</t>
        </r>
        <r>
          <rPr>
            <sz val="9"/>
            <rFont val="Tahoma"/>
            <family val="0"/>
          </rPr>
          <t xml:space="preserve">
</t>
        </r>
        <r>
          <rPr>
            <sz val="12"/>
            <rFont val="Tahoma"/>
            <family val="2"/>
          </rPr>
          <t>If there are more than 4 actions the total of 4 through #? should be entered in this cell.</t>
        </r>
      </text>
    </comment>
    <comment ref="L29" authorId="0">
      <text>
        <r>
          <rPr>
            <b/>
            <sz val="9"/>
            <rFont val="Tahoma"/>
            <family val="0"/>
          </rPr>
          <t>Irma Bevans:</t>
        </r>
        <r>
          <rPr>
            <sz val="9"/>
            <rFont val="Tahoma"/>
            <family val="0"/>
          </rPr>
          <t xml:space="preserve">
</t>
        </r>
        <r>
          <rPr>
            <sz val="12"/>
            <rFont val="Tahoma"/>
            <family val="2"/>
          </rPr>
          <t>If there are more than 4 actions the total of 4 through #? should be entered in this cell.</t>
        </r>
      </text>
    </comment>
    <comment ref="L30" authorId="0">
      <text>
        <r>
          <rPr>
            <b/>
            <sz val="9"/>
            <rFont val="Tahoma"/>
            <family val="0"/>
          </rPr>
          <t>Irma Bevans:</t>
        </r>
        <r>
          <rPr>
            <sz val="9"/>
            <rFont val="Tahoma"/>
            <family val="0"/>
          </rPr>
          <t xml:space="preserve">
</t>
        </r>
        <r>
          <rPr>
            <sz val="12"/>
            <rFont val="Tahoma"/>
            <family val="2"/>
          </rPr>
          <t>If there are more than 4 actions the total of 4 through #? should be entered in this cell.</t>
        </r>
      </text>
    </comment>
    <comment ref="L31" authorId="0">
      <text>
        <r>
          <rPr>
            <b/>
            <sz val="9"/>
            <rFont val="Tahoma"/>
            <family val="0"/>
          </rPr>
          <t>Irma Bevans:</t>
        </r>
        <r>
          <rPr>
            <sz val="9"/>
            <rFont val="Tahoma"/>
            <family val="0"/>
          </rPr>
          <t xml:space="preserve">
</t>
        </r>
        <r>
          <rPr>
            <sz val="12"/>
            <rFont val="Tahoma"/>
            <family val="2"/>
          </rPr>
          <t>If there are more than 4 actions the total of 4 through #? should be entered in this cell.</t>
        </r>
      </text>
    </comment>
    <comment ref="L32" authorId="0">
      <text>
        <r>
          <rPr>
            <b/>
            <sz val="9"/>
            <rFont val="Tahoma"/>
            <family val="0"/>
          </rPr>
          <t>Irma Bevans:</t>
        </r>
        <r>
          <rPr>
            <sz val="9"/>
            <rFont val="Tahoma"/>
            <family val="0"/>
          </rPr>
          <t xml:space="preserve">
</t>
        </r>
        <r>
          <rPr>
            <sz val="12"/>
            <rFont val="Tahoma"/>
            <family val="2"/>
          </rPr>
          <t>If there are more than 4 actions the total of 4 through #? should be entered in this cell.</t>
        </r>
      </text>
    </comment>
    <comment ref="L33" authorId="0">
      <text>
        <r>
          <rPr>
            <b/>
            <sz val="9"/>
            <rFont val="Tahoma"/>
            <family val="0"/>
          </rPr>
          <t>Irma Bevans:</t>
        </r>
        <r>
          <rPr>
            <sz val="9"/>
            <rFont val="Tahoma"/>
            <family val="0"/>
          </rPr>
          <t xml:space="preserve">
</t>
        </r>
        <r>
          <rPr>
            <sz val="12"/>
            <rFont val="Tahoma"/>
            <family val="2"/>
          </rPr>
          <t>If there are more than 4 actions the total of 4 through #? should be entered in this cell.</t>
        </r>
      </text>
    </comment>
    <comment ref="L34" authorId="0">
      <text>
        <r>
          <rPr>
            <b/>
            <sz val="9"/>
            <rFont val="Tahoma"/>
            <family val="0"/>
          </rPr>
          <t>Irma Bevans:</t>
        </r>
        <r>
          <rPr>
            <sz val="9"/>
            <rFont val="Tahoma"/>
            <family val="0"/>
          </rPr>
          <t xml:space="preserve">
</t>
        </r>
        <r>
          <rPr>
            <sz val="12"/>
            <rFont val="Tahoma"/>
            <family val="2"/>
          </rPr>
          <t>If there are more than 4 actions the total of 4 through #? should be entered in this cell.</t>
        </r>
      </text>
    </comment>
    <comment ref="L35" authorId="0">
      <text>
        <r>
          <rPr>
            <b/>
            <sz val="9"/>
            <rFont val="Tahoma"/>
            <family val="0"/>
          </rPr>
          <t>Irma Bevans:</t>
        </r>
        <r>
          <rPr>
            <sz val="9"/>
            <rFont val="Tahoma"/>
            <family val="0"/>
          </rPr>
          <t xml:space="preserve">
</t>
        </r>
        <r>
          <rPr>
            <sz val="12"/>
            <rFont val="Tahoma"/>
            <family val="2"/>
          </rPr>
          <t>If there are more than 4 actions the total of 4 through #? should be entered in this cell.</t>
        </r>
      </text>
    </comment>
  </commentList>
</comments>
</file>

<file path=xl/comments2.xml><?xml version="1.0" encoding="utf-8"?>
<comments xmlns="http://schemas.openxmlformats.org/spreadsheetml/2006/main">
  <authors>
    <author>wilkersonj</author>
  </authors>
  <commentList>
    <comment ref="B20" authorId="0">
      <text>
        <r>
          <t/>
        </r>
      </text>
    </comment>
    <comment ref="B23" authorId="0">
      <text>
        <r>
          <t/>
        </r>
      </text>
    </comment>
  </commentList>
</comments>
</file>

<file path=xl/comments3.xml><?xml version="1.0" encoding="utf-8"?>
<comments xmlns="http://schemas.openxmlformats.org/spreadsheetml/2006/main">
  <authors>
    <author>Irma Bevans</author>
  </authors>
  <commentList>
    <comment ref="B6" authorId="0">
      <text>
        <r>
          <rPr>
            <b/>
            <sz val="9"/>
            <rFont val="Tahoma"/>
            <family val="0"/>
          </rPr>
          <t>Irma Bevans:</t>
        </r>
        <r>
          <rPr>
            <sz val="9"/>
            <rFont val="Tahoma"/>
            <family val="0"/>
          </rPr>
          <t xml:space="preserve">
</t>
        </r>
      </text>
    </comment>
  </commentList>
</comments>
</file>

<file path=xl/sharedStrings.xml><?xml version="1.0" encoding="utf-8"?>
<sst xmlns="http://schemas.openxmlformats.org/spreadsheetml/2006/main" count="706" uniqueCount="466">
  <si>
    <t xml:space="preserve"> </t>
  </si>
  <si>
    <t>DATE:</t>
  </si>
  <si>
    <t>DESCRIPTION</t>
  </si>
  <si>
    <t>TOTAL</t>
  </si>
  <si>
    <t>HOURLY</t>
  </si>
  <si>
    <t>RATE</t>
  </si>
  <si>
    <t>HOURS</t>
  </si>
  <si>
    <t>NAME OF PERSON</t>
  </si>
  <si>
    <t>JOB TITLE OR CLASSIFICATION</t>
  </si>
  <si>
    <t>FILLING POSITION</t>
  </si>
  <si>
    <t>PER WEEK</t>
  </si>
  <si>
    <t>SALARY</t>
  </si>
  <si>
    <t>SCHEDULE OF SALARY COSTS</t>
  </si>
  <si>
    <t>GRADE/</t>
  </si>
  <si>
    <t>STEP</t>
  </si>
  <si>
    <t>PERFORMANCE MEASURE</t>
  </si>
  <si>
    <t>LINE ITEM</t>
  </si>
  <si>
    <t>(1)</t>
  </si>
  <si>
    <t>(2)</t>
  </si>
  <si>
    <t>(3)</t>
  </si>
  <si>
    <t>(4)</t>
  </si>
  <si>
    <t>(5)</t>
  </si>
  <si>
    <t>(6)</t>
  </si>
  <si>
    <t>(7)</t>
  </si>
  <si>
    <t>LINE</t>
  </si>
  <si>
    <t>ITEM</t>
  </si>
  <si>
    <t>FUNDING</t>
  </si>
  <si>
    <t>LOCAL</t>
  </si>
  <si>
    <t>ALL OTHER</t>
  </si>
  <si>
    <t>OTHER</t>
  </si>
  <si>
    <t>REQUEST</t>
  </si>
  <si>
    <t>(COL 4 + COL 5)</t>
  </si>
  <si>
    <t>Postage</t>
  </si>
  <si>
    <t>ESTIMATED PERFORMANCE MEASURES</t>
  </si>
  <si>
    <t>SCHEDULE OF SPECIAL PAYMENTS PAYROLL COSTS</t>
  </si>
  <si>
    <t>NO.</t>
  </si>
  <si>
    <t>Salaries</t>
  </si>
  <si>
    <t>Only</t>
  </si>
  <si>
    <t>HUMAN SERVICE AGREEMENTS</t>
  </si>
  <si>
    <t>SECTION I.</t>
  </si>
  <si>
    <t>SECTION II:</t>
  </si>
  <si>
    <t>SUMMARY OF EXPENDITURES</t>
  </si>
  <si>
    <t>Final Approved</t>
  </si>
  <si>
    <t>Total Program</t>
  </si>
  <si>
    <t>Budget</t>
  </si>
  <si>
    <t>Actual</t>
  </si>
  <si>
    <t>Variance</t>
  </si>
  <si>
    <t>Under/(Over)</t>
  </si>
  <si>
    <t>Expenditures</t>
  </si>
  <si>
    <t xml:space="preserve">DATE:               </t>
  </si>
  <si>
    <t>SECTION III:</t>
  </si>
  <si>
    <t>SUMMARY OF RECEIPTS</t>
  </si>
  <si>
    <t>Source of Funds</t>
  </si>
  <si>
    <t>Receipts</t>
  </si>
  <si>
    <t>Other State</t>
  </si>
  <si>
    <t>Local Government</t>
  </si>
  <si>
    <t>Direct Federal</t>
  </si>
  <si>
    <t>Fund Raising</t>
  </si>
  <si>
    <t>United Charities</t>
  </si>
  <si>
    <t>Interest</t>
  </si>
  <si>
    <t>Carryover</t>
  </si>
  <si>
    <t>Food Stamps</t>
  </si>
  <si>
    <t>Contingency Fund</t>
  </si>
  <si>
    <t>Other (Specify)</t>
  </si>
  <si>
    <t xml:space="preserve">  -  Client Fees  -</t>
  </si>
  <si>
    <t>Private Pay</t>
  </si>
  <si>
    <t>Medicaid</t>
  </si>
  <si>
    <t>Medicare</t>
  </si>
  <si>
    <t>Insurance</t>
  </si>
  <si>
    <t>SSI</t>
  </si>
  <si>
    <t>Total Receipts</t>
  </si>
  <si>
    <t>Total Expenditures</t>
  </si>
  <si>
    <t>Variance - Under/(Over)</t>
  </si>
  <si>
    <t>SECTION IV:</t>
  </si>
  <si>
    <t>(CSA Only) $ To Contingency Fund</t>
  </si>
  <si>
    <t xml:space="preserve">BY:  </t>
  </si>
  <si>
    <t>SIGNATURE:  (Blue Ink)</t>
  </si>
  <si>
    <t>PERFORMANCE MEASURES REPORT</t>
  </si>
  <si>
    <t>PERFORMANCE</t>
  </si>
  <si>
    <t>MEASURE</t>
  </si>
  <si>
    <t>BUDGET YEAR</t>
  </si>
  <si>
    <t>ESTIMATE</t>
  </si>
  <si>
    <t>FINAL FY</t>
  </si>
  <si>
    <t>COUNT</t>
  </si>
  <si>
    <t>0111</t>
  </si>
  <si>
    <t>FICA</t>
  </si>
  <si>
    <t>Retirement</t>
  </si>
  <si>
    <t>Def Compensation</t>
  </si>
  <si>
    <t>Indirect Costs</t>
  </si>
  <si>
    <t>Health Insurance</t>
  </si>
  <si>
    <t>Retiree Health Insurance</t>
  </si>
  <si>
    <t>Unemployment Insurance</t>
  </si>
  <si>
    <t>Workmen's Compensation</t>
  </si>
  <si>
    <t>In-state Travel</t>
  </si>
  <si>
    <t>Stipend/Tuition</t>
  </si>
  <si>
    <t>Out-of-State Travel</t>
  </si>
  <si>
    <t>Advertising</t>
  </si>
  <si>
    <t>Personnel Investigations</t>
  </si>
  <si>
    <t xml:space="preserve">Equipment Service </t>
  </si>
  <si>
    <t>Software</t>
  </si>
  <si>
    <t>Software Maintenance</t>
  </si>
  <si>
    <t>Housekeeping</t>
  </si>
  <si>
    <t>Educational Supplies</t>
  </si>
  <si>
    <t>Office Supplies</t>
  </si>
  <si>
    <t>Dues &amp; Memberships</t>
  </si>
  <si>
    <t>Subscriptions</t>
  </si>
  <si>
    <t>0121</t>
  </si>
  <si>
    <t>0131</t>
  </si>
  <si>
    <t>0141</t>
  </si>
  <si>
    <t>0142</t>
  </si>
  <si>
    <t>0161</t>
  </si>
  <si>
    <t>0162</t>
  </si>
  <si>
    <t>0139</t>
  </si>
  <si>
    <t>0280</t>
  </si>
  <si>
    <t>0291</t>
  </si>
  <si>
    <t>0292</t>
  </si>
  <si>
    <t>0299</t>
  </si>
  <si>
    <t>0301</t>
  </si>
  <si>
    <t>0405</t>
  </si>
  <si>
    <t>0409</t>
  </si>
  <si>
    <t>0415</t>
  </si>
  <si>
    <t>0420</t>
  </si>
  <si>
    <t>Training</t>
  </si>
  <si>
    <t>0615</t>
  </si>
  <si>
    <t>0801</t>
  </si>
  <si>
    <t>0812</t>
  </si>
  <si>
    <t>0835</t>
  </si>
  <si>
    <t>0838</t>
  </si>
  <si>
    <t>0839</t>
  </si>
  <si>
    <t>0854</t>
  </si>
  <si>
    <t>0919</t>
  </si>
  <si>
    <t>0957</t>
  </si>
  <si>
    <t>0965</t>
  </si>
  <si>
    <t>1060</t>
  </si>
  <si>
    <t>1193</t>
  </si>
  <si>
    <t>1331</t>
  </si>
  <si>
    <t>1332</t>
  </si>
  <si>
    <t>1334</t>
  </si>
  <si>
    <t>0171</t>
  </si>
  <si>
    <t>0182</t>
  </si>
  <si>
    <t>Overtime Earnings</t>
  </si>
  <si>
    <t>Adjustments</t>
  </si>
  <si>
    <t>0873</t>
  </si>
  <si>
    <t>Printing</t>
  </si>
  <si>
    <t xml:space="preserve">(COL 3 + COL 6 + </t>
  </si>
  <si>
    <t>0604</t>
  </si>
  <si>
    <t>Electricity</t>
  </si>
  <si>
    <t>0613</t>
  </si>
  <si>
    <t>Water</t>
  </si>
  <si>
    <t>0701</t>
  </si>
  <si>
    <t>Gas and Oil</t>
  </si>
  <si>
    <t>Insurance &amp; Title</t>
  </si>
  <si>
    <t>0703</t>
  </si>
  <si>
    <t>0705</t>
  </si>
  <si>
    <t>Vehicle Maintenance &amp; Repair</t>
  </si>
  <si>
    <t>0869</t>
  </si>
  <si>
    <t>Photography (Commercial)</t>
  </si>
  <si>
    <t>0885</t>
  </si>
  <si>
    <t>0909</t>
  </si>
  <si>
    <t>Trash Disposal</t>
  </si>
  <si>
    <t>Cleaning Supplies</t>
  </si>
  <si>
    <t>0924</t>
  </si>
  <si>
    <t>Food</t>
  </si>
  <si>
    <t>Special Payments Payroll</t>
  </si>
  <si>
    <t>Rent</t>
  </si>
  <si>
    <t>Utilities - Combined</t>
  </si>
  <si>
    <t>1336</t>
  </si>
  <si>
    <t>0853</t>
  </si>
  <si>
    <t>Maintenance</t>
  </si>
  <si>
    <t>0899</t>
  </si>
  <si>
    <t>Purchase of Care</t>
  </si>
  <si>
    <t>0881</t>
  </si>
  <si>
    <t>0181</t>
  </si>
  <si>
    <t>1192</t>
  </si>
  <si>
    <t>Medical Equipment</t>
  </si>
  <si>
    <t>Computer Equipment</t>
  </si>
  <si>
    <t xml:space="preserve">Office Equipment </t>
  </si>
  <si>
    <t xml:space="preserve">PROJECT TITLE:                           </t>
  </si>
  <si>
    <t xml:space="preserve">FUNDING ADMINISTRATION:        </t>
  </si>
  <si>
    <t>ADDRESS:</t>
  </si>
  <si>
    <t>CITY, STATE, ZIPCODE:</t>
  </si>
  <si>
    <t>TELEPHONE #:</t>
  </si>
  <si>
    <t>CONTACT PERSON:</t>
  </si>
  <si>
    <t xml:space="preserve">AWARD PERIOD:                            </t>
  </si>
  <si>
    <t xml:space="preserve">FISCAL YEAR:                                </t>
  </si>
  <si>
    <t>FEDERAL I.D. #:</t>
  </si>
  <si>
    <t>INDEX:</t>
  </si>
  <si>
    <t xml:space="preserve">BUDGET MODIFICATION, SUPPLEMENT,  OR REDUCTION </t>
  </si>
  <si>
    <t>SCHEDULE OF CONSULTANT COSTS</t>
  </si>
  <si>
    <t>FUNDED</t>
  </si>
  <si>
    <t>NAME OF CONSULTANT</t>
  </si>
  <si>
    <t>PROFESSIONAL AREA</t>
  </si>
  <si>
    <t>COST</t>
  </si>
  <si>
    <t xml:space="preserve">SCHEDULE OF EQUIPMENT COSTS        </t>
  </si>
  <si>
    <t>NEW OR</t>
  </si>
  <si>
    <t>REPLACEMENT</t>
  </si>
  <si>
    <t>PERFORMANCE MEASURES</t>
  </si>
  <si>
    <t>NUMBER OF UNITS PURCHASED</t>
  </si>
  <si>
    <t>TYPE OF SERVICE</t>
  </si>
  <si>
    <t>VENDOR NAME</t>
  </si>
  <si>
    <t>(E.G. HOURS, VISITS, ETC)</t>
  </si>
  <si>
    <t>INDIRECT COST CALCULATION FORM</t>
  </si>
  <si>
    <t xml:space="preserve">of shared costs cannot be made.  Examples of indirect costs are the administrator's and health officer's </t>
  </si>
  <si>
    <t>time.  Direct administrative supervision of a project is not an indirect cost.</t>
  </si>
  <si>
    <t xml:space="preserve">The indirect cost rate may not be applied to personnel costs that would normally be allocated as indirect </t>
  </si>
  <si>
    <t xml:space="preserve">           * SPECIAL NOTES - WIC PROGRAM ONLY</t>
  </si>
  <si>
    <t>In order to allow for the proper review of your request, please provide below the methodology used in</t>
  </si>
  <si>
    <t xml:space="preserve">LOCAL HEALTH DEPT:  </t>
  </si>
  <si>
    <t>PCA</t>
  </si>
  <si>
    <t>1600</t>
  </si>
  <si>
    <t>1603</t>
  </si>
  <si>
    <t>1607</t>
  </si>
  <si>
    <t>Interest Income</t>
  </si>
  <si>
    <t>Self-Pay Collections</t>
  </si>
  <si>
    <t>Medicaid Collections</t>
  </si>
  <si>
    <t>CHANGES (+ OR -)</t>
  </si>
  <si>
    <t>0856</t>
  </si>
  <si>
    <t>LOCAL BUDGET</t>
  </si>
  <si>
    <t>OTHER BUDGET</t>
  </si>
  <si>
    <t>or REDUCTION</t>
  </si>
  <si>
    <t>CHANGE # 2</t>
  </si>
  <si>
    <t>INDIRECT COST RATE</t>
  </si>
  <si>
    <t>CHANGE # 1</t>
  </si>
  <si>
    <t>LIST BELOW EACH EQUIPMENT ITEM COSTING OVER $500</t>
  </si>
  <si>
    <t xml:space="preserve">TOTAL </t>
  </si>
  <si>
    <t>Administration:</t>
  </si>
  <si>
    <t>Project Title:</t>
  </si>
  <si>
    <t>Conditions of Award/Comments:</t>
  </si>
  <si>
    <t xml:space="preserve">Contact Person/Phone Number:  </t>
  </si>
  <si>
    <t xml:space="preserve"> 1.  Supplement - Attach Copy</t>
  </si>
  <si>
    <t xml:space="preserve"> 2.  Reduction - Attach Copy</t>
  </si>
  <si>
    <t xml:space="preserve"> 3.  Budget Modification - Attach Copy</t>
  </si>
  <si>
    <t xml:space="preserve"> 4.  New Grant - Attach Copy</t>
  </si>
  <si>
    <t xml:space="preserve"> 5.  Delete Grant</t>
  </si>
  <si>
    <t xml:space="preserve"> 6.  Correct Error</t>
  </si>
  <si>
    <t xml:space="preserve"> 7.  Budget Attached</t>
  </si>
  <si>
    <t>Fiscal Year:</t>
  </si>
  <si>
    <t>0896</t>
  </si>
  <si>
    <t>Human Service Contracts</t>
  </si>
  <si>
    <t xml:space="preserve">NOTE:  Fixed Price &amp; Unit Price Contracts -  The funding administration's attestation relating to the documentation of the performance of a comprehensive </t>
  </si>
  <si>
    <t>TOTAL  (MUST EQUAL TOTAL OF OBJECT .02, EXCLUDING LINE ITEMS 280, 289, 291 &amp; 292)</t>
  </si>
  <si>
    <t>Revised Award</t>
  </si>
  <si>
    <t>Authorized By (Name/Title):</t>
  </si>
  <si>
    <t>ORIGINAL</t>
  </si>
  <si>
    <t>INDIRECT COST AMOUNT</t>
  </si>
  <si>
    <t>AMOUNT-INDIRECT COST BASIS</t>
  </si>
  <si>
    <t>COL 11)</t>
  </si>
  <si>
    <t xml:space="preserve">TOTAL OF </t>
  </si>
  <si>
    <t>MODIFICATIONS,</t>
  </si>
  <si>
    <t xml:space="preserve">(Col 8 + Col 9+ </t>
  </si>
  <si>
    <t>Col 10)</t>
  </si>
  <si>
    <t xml:space="preserve">                                NOTE:  THIS FORM NOT TO BE USED FOR COST REIMBURSEMENT CONTRACTS</t>
  </si>
  <si>
    <t>NOTE:  THIS FORM ONLY TO BE USED FOR COST REIMBURSEMENT CONTRACTS.</t>
  </si>
  <si>
    <t xml:space="preserve">Total </t>
  </si>
  <si>
    <t>TYPE OF</t>
  </si>
  <si>
    <t>SERVICE</t>
  </si>
  <si>
    <t xml:space="preserve">    i.e., OBJECTS 10 and 11,  ON BUDGET PAGE)</t>
  </si>
  <si>
    <t>ESTIMATE FOR AWARD PERIOD</t>
  </si>
  <si>
    <t>Local Funds</t>
  </si>
  <si>
    <t>Other Funds</t>
  </si>
  <si>
    <t>Total</t>
  </si>
  <si>
    <t>Mod/Supp/(Red)</t>
  </si>
  <si>
    <t>Direct Costs Net of Collections</t>
  </si>
  <si>
    <t>Total Costs Net of Collections</t>
  </si>
  <si>
    <t>All Other Funding</t>
  </si>
  <si>
    <t>Local Funding</t>
  </si>
  <si>
    <t>Current Budget</t>
  </si>
  <si>
    <t>1612</t>
  </si>
  <si>
    <t>County Contribution</t>
  </si>
  <si>
    <t>COUNTY PCA:</t>
  </si>
  <si>
    <t>Medical Supplies</t>
  </si>
  <si>
    <t>CHANGE</t>
  </si>
  <si>
    <t>JUSTIFICATION FOR CHANGE</t>
  </si>
  <si>
    <t>Changes to each line item should be listed below.   Specify type of funding affected by the change (DHMH, Local, or</t>
  </si>
  <si>
    <t>Other) and jusitification for the change.  Please note that justification is required if there is a change in fee collections.</t>
  </si>
  <si>
    <t>PROGRAM</t>
  </si>
  <si>
    <t>BUDGET</t>
  </si>
  <si>
    <t>OTHER DIRECT FUNDING</t>
  </si>
  <si>
    <t>MOD., SUPP</t>
  </si>
  <si>
    <t>SUPPLEMENTS</t>
  </si>
  <si>
    <t>OR REDUCTIONS</t>
  </si>
  <si>
    <t>Total Changes</t>
  </si>
  <si>
    <t>Total on Budget Page</t>
  </si>
  <si>
    <t>Formula Check (Should equal zero)</t>
  </si>
  <si>
    <t xml:space="preserve">MISCELLANEOUS ITEMS COSTING UNDER $500 EACH </t>
  </si>
  <si>
    <t>TOTAL (All Items)</t>
  </si>
  <si>
    <t>PURCHASE OF CARE SERVICES (Line Item 0881)</t>
  </si>
  <si>
    <t xml:space="preserve">CONTRACT TYPE  </t>
  </si>
  <si>
    <t>(Indicate fixed price or</t>
  </si>
  <si>
    <t>unit price contract)</t>
  </si>
  <si>
    <t xml:space="preserve">             review of the subprovider's budget is NOT required for these contract types.</t>
  </si>
  <si>
    <t>HUMAN SERVICE CONTRACTS (Line Item 0896)</t>
  </si>
  <si>
    <t>DETAIL OF SPECIAL PROJECTS (Line Item 0899)</t>
  </si>
  <si>
    <t>MODIFICATION:                 #</t>
  </si>
  <si>
    <t>SUPPLEMENT:                   #</t>
  </si>
  <si>
    <t>REDUCTION:                       #</t>
  </si>
  <si>
    <t>LOCAL HEALTH DEPARTMENT BUDGET PACKAGE</t>
  </si>
  <si>
    <t>Additional Assistance</t>
  </si>
  <si>
    <t>Indirect Cost</t>
  </si>
  <si>
    <t>Type of Action:</t>
  </si>
  <si>
    <t>FILE NAME:  (see instructions)</t>
  </si>
  <si>
    <t>(FY-County-CountyPCA-Grant#-)</t>
  </si>
  <si>
    <t>THIS WORKSHEET TO BE UPLOADED</t>
  </si>
  <si>
    <t>X</t>
  </si>
  <si>
    <t>TCCODE</t>
  </si>
  <si>
    <t>INDEX</t>
  </si>
  <si>
    <t>X234567890123456789012345678901234567890123456789012345678901234567890123456789</t>
  </si>
  <si>
    <t>Comments/Problems/Issues:</t>
  </si>
  <si>
    <t>Name</t>
  </si>
  <si>
    <t>CFDA #</t>
  </si>
  <si>
    <t>PROGRAM BUDGET (4542A)</t>
  </si>
  <si>
    <t>COMMENTS REGARDING THE BUDGET PACKAGE and GENERAL PROCESS</t>
  </si>
  <si>
    <r>
      <t xml:space="preserve">Please list below any comments or problems regarding completion of these forms or with the process in general.  </t>
    </r>
    <r>
      <rPr>
        <b/>
        <sz val="12"/>
        <rFont val="Arial"/>
        <family val="2"/>
      </rPr>
      <t>Your feedback is important to this process</t>
    </r>
    <r>
      <rPr>
        <sz val="12"/>
        <rFont val="Arial"/>
        <family val="0"/>
      </rPr>
      <t>.  Please place a blank row between each entry.</t>
    </r>
  </si>
  <si>
    <t xml:space="preserve"> 8.  Grant Status Sheet Previously Submitted w/o Budget</t>
  </si>
  <si>
    <t>GRANT STATUS SHEET FOR LOCAL HEALTH DEPARTMENTS</t>
  </si>
  <si>
    <t>0803</t>
  </si>
  <si>
    <t>0953</t>
  </si>
  <si>
    <t>Medicine, Drugs &amp; Chemicals</t>
  </si>
  <si>
    <t>0860</t>
  </si>
  <si>
    <t>Laboratory Services</t>
  </si>
  <si>
    <t>1073</t>
  </si>
  <si>
    <t>1180</t>
  </si>
  <si>
    <t>Personal Computer Equipment</t>
  </si>
  <si>
    <t>1602</t>
  </si>
  <si>
    <t>Bad Debt Collections</t>
  </si>
  <si>
    <t>1606</t>
  </si>
  <si>
    <t>Medicare Collections</t>
  </si>
  <si>
    <t>Other Collections</t>
  </si>
  <si>
    <t>1608</t>
  </si>
  <si>
    <t xml:space="preserve">Fixed &amp; Unit Price Contracts </t>
  </si>
  <si>
    <t xml:space="preserve">NOTE:  List only health related </t>
  </si>
  <si>
    <t xml:space="preserve"> with organizations on this Schedule</t>
  </si>
  <si>
    <t>VENDOR (Organization) NAME</t>
  </si>
  <si>
    <t xml:space="preserve">Cost Reimbursement Contracts </t>
  </si>
  <si>
    <t>individual or organization on this Schedule</t>
  </si>
  <si>
    <t>(individual or organization)</t>
  </si>
  <si>
    <t xml:space="preserve"> Cost Reimbursement Contracts with an</t>
  </si>
  <si>
    <t xml:space="preserve">NOTE:  List only NON-health related </t>
  </si>
  <si>
    <t>A</t>
  </si>
  <si>
    <t>L</t>
  </si>
  <si>
    <t>County LHD</t>
  </si>
  <si>
    <t>Allegany</t>
  </si>
  <si>
    <t>Howard</t>
  </si>
  <si>
    <t>Wicomico</t>
  </si>
  <si>
    <t>Prince George's</t>
  </si>
  <si>
    <t>Montgomery</t>
  </si>
  <si>
    <t xml:space="preserve">Frederick </t>
  </si>
  <si>
    <t>Washington</t>
  </si>
  <si>
    <t>Charles</t>
  </si>
  <si>
    <t>Caroline</t>
  </si>
  <si>
    <t>Kent</t>
  </si>
  <si>
    <t>Cecil</t>
  </si>
  <si>
    <t>Harford</t>
  </si>
  <si>
    <t>Somerset</t>
  </si>
  <si>
    <t>Garrett</t>
  </si>
  <si>
    <t xml:space="preserve">St. Mary's </t>
  </si>
  <si>
    <t>Calvert</t>
  </si>
  <si>
    <t>Worcester</t>
  </si>
  <si>
    <t>Baltimore County</t>
  </si>
  <si>
    <t>Baltimore City</t>
  </si>
  <si>
    <t>Anne Arundel</t>
  </si>
  <si>
    <t>Queen Annne's</t>
  </si>
  <si>
    <t>Talbot</t>
  </si>
  <si>
    <t>Carroll</t>
  </si>
  <si>
    <t>Dorchester</t>
  </si>
  <si>
    <t>County Index #</t>
  </si>
  <si>
    <t>Indirect costs (IDC) are those shared by two or more separately funded projects for which a definite allocation</t>
  </si>
  <si>
    <t xml:space="preserve">NOTE:  The County Index number is to be entered in </t>
  </si>
  <si>
    <t>cell D14 on the Program Budget Page 4542A.</t>
  </si>
  <si>
    <t>determining your indirect cost .  The calculation of IDC must be shown below.</t>
  </si>
  <si>
    <t>LINE ITEM CHANGES AND JUSTIFICATION 4542 B</t>
  </si>
  <si>
    <t>Base Award</t>
  </si>
  <si>
    <t>COUNTY</t>
  </si>
  <si>
    <t>Other Supplies</t>
  </si>
  <si>
    <t>0201</t>
  </si>
  <si>
    <t>Consultants</t>
  </si>
  <si>
    <t>Client Transportation</t>
  </si>
  <si>
    <t>Repair &amp; Maintenance</t>
  </si>
  <si>
    <t>0986</t>
  </si>
  <si>
    <t>Group by Level of Care</t>
  </si>
  <si>
    <t>CLASSIFICATION</t>
  </si>
  <si>
    <t>FTE</t>
  </si>
  <si>
    <t>List Administrative staff as a</t>
  </si>
  <si>
    <t>PIN #</t>
  </si>
  <si>
    <t>HEALTH</t>
  </si>
  <si>
    <t>separate group</t>
  </si>
  <si>
    <t>LICENSURE</t>
  </si>
  <si>
    <t>%</t>
  </si>
  <si>
    <t>INSUR.</t>
  </si>
  <si>
    <t>SCHEDULE OF COUNTY PAYROLL COSTS</t>
  </si>
  <si>
    <t xml:space="preserve">AWARD NUMBER:                          </t>
  </si>
  <si>
    <t>DGLHA Use</t>
  </si>
  <si>
    <t>RECONCILIATION (DGLHA Use Only)</t>
  </si>
  <si>
    <t>DGLHA Action:</t>
  </si>
  <si>
    <t>Date Received (DGLHA use only):</t>
  </si>
  <si>
    <t>NOTE:  THIS SHEET FOR USE OF FUNDING ADMINISTRATION  &amp; DGLHA STAFF ONLY</t>
  </si>
  <si>
    <t>Date to DGLHA:</t>
  </si>
  <si>
    <t>Division of Grants &amp; Local health Accounting</t>
  </si>
  <si>
    <t>&lt; DGLHA Log In ID</t>
  </si>
  <si>
    <t>`</t>
  </si>
  <si>
    <t>0304</t>
  </si>
  <si>
    <t>Cellular Telephone</t>
  </si>
  <si>
    <t xml:space="preserve">Contractual Ser-Salaries &amp; Fringe </t>
  </si>
  <si>
    <t>0816</t>
  </si>
  <si>
    <t>Language</t>
  </si>
  <si>
    <t>0834</t>
  </si>
  <si>
    <t>Special Projects-Client Transport</t>
  </si>
  <si>
    <t xml:space="preserve"> COUNTY PCA</t>
  </si>
  <si>
    <t>PROGRAM ADMIN. PCA</t>
  </si>
  <si>
    <t>Federal Fund Tracking #</t>
  </si>
  <si>
    <t>Authorized Federal Award Start Date</t>
  </si>
  <si>
    <t>Authorized Federal Award End Date</t>
  </si>
  <si>
    <t>#1 Supp/(Red)</t>
  </si>
  <si>
    <t xml:space="preserve"> #2 Supp/(Red)</t>
  </si>
  <si>
    <t>#3 Supp/(Red)</t>
  </si>
  <si>
    <t>#4 Supp/(Red)</t>
  </si>
  <si>
    <t>Cost Reimbursement Contracts -  The funding administration's attestation via writtem documentation that a  comprehensive  review of the budgets for the vendor(s) listed above is required for this type of human service contract and must be maintained for audit purposes.</t>
  </si>
  <si>
    <t xml:space="preserve">DATE SUBMITTED:     </t>
  </si>
  <si>
    <t xml:space="preserve">ORIGINAL BUDG. (Y/N):     </t>
  </si>
  <si>
    <t>0833</t>
  </si>
  <si>
    <t>Photocopy Rental</t>
  </si>
  <si>
    <t>(IF APPLICABLE)</t>
  </si>
  <si>
    <t xml:space="preserve">MARYLAND DEPARTMENT OF HEALTH </t>
  </si>
  <si>
    <t xml:space="preserve">MDH </t>
  </si>
  <si>
    <t>MDH Funds</t>
  </si>
  <si>
    <t>MDH Funding</t>
  </si>
  <si>
    <t>MDH BUDGET</t>
  </si>
  <si>
    <t>MDH</t>
  </si>
  <si>
    <t>MARYLAND DEPARTMENT OF HEALTH</t>
  </si>
  <si>
    <t>TOTAL  (MUST EQUAL MDH AND TOTAL SALARIES ON BUDGET PAGE)</t>
  </si>
  <si>
    <t>ANNUAL REPORT (MDH 440A)</t>
  </si>
  <si>
    <t>ANNUAL REPORT (MDH 440)</t>
  </si>
  <si>
    <t xml:space="preserve">TOTAL MDH AWARD:                   </t>
  </si>
  <si>
    <t>MDH STATE PAID EXPENDITURES</t>
  </si>
  <si>
    <t>costs but are identified as direct costs in a project.  MDH will not pay for indirect costs twice.</t>
  </si>
  <si>
    <t>TOTAL  (MUST EQUAL MDH AND TOTAL SPECIAL PROJECT COSTS ON BUDGET PAGE)</t>
  </si>
  <si>
    <t>TOTAL  (MUST EQUAL MDH AND TOTAL HUMAN SERVICE CONTRACT COSTS ON BUDGET PAGE)</t>
  </si>
  <si>
    <t>TOTAL  (MUST EQUAL MDH AND TOTAL PURCHASE OF CARE SERVICES COSTS ON BUDGET PAGE)</t>
  </si>
  <si>
    <t>(MUST EQUAL MDH AND TOTAL OF ALL EQUIPMENT COSTS,</t>
  </si>
  <si>
    <t>TOTAL  (MUST EQUAL MDH AND TOTAL SPECIAL PAYMENTS ON BUDGET PAGE)</t>
  </si>
  <si>
    <t>BUSINESS  NAME</t>
  </si>
  <si>
    <t>COMPANY/</t>
  </si>
  <si>
    <t>CRF (Yes or No)</t>
  </si>
  <si>
    <t>Line Items  Description</t>
  </si>
  <si>
    <t>MDH county payroll 4542E, February 2018</t>
  </si>
  <si>
    <t>MDH Program Approval/Comments</t>
  </si>
  <si>
    <t>DGLHA Approval/Comments</t>
  </si>
  <si>
    <t>.</t>
  </si>
  <si>
    <t>1) Due to federal regulations, Indirect Cost is limited to 15 percent (15%) of expended salaries and special payments payroll, not including fringe benefits.</t>
  </si>
  <si>
    <t>CURRENT BUDGET</t>
  </si>
  <si>
    <t>FUNDED BY MDH &amp; COLLECTIONS ONLY</t>
  </si>
  <si>
    <t xml:space="preserve"> METHOD USING TOTAL DIRECT COSTS</t>
  </si>
  <si>
    <t>The table below must reflect the award information provided on initial UFD.  If this is an initial submission and the amount has changed from that  provided on the initial UFD, reflect difference as  supplement, reduction, or correction.</t>
  </si>
  <si>
    <t>MDH justification4542B, October  2018</t>
  </si>
  <si>
    <t>MDH pms4542C, October 2018</t>
  </si>
  <si>
    <t>MDH salary4542D, October 2018</t>
  </si>
  <si>
    <t>MDH specpr4542E, October 2018</t>
  </si>
  <si>
    <t>MDH consult4542F, October 2018</t>
  </si>
  <si>
    <t>MDH equip4542G, October 2018</t>
  </si>
  <si>
    <t>MDH purchcare4542H, October 2018</t>
  </si>
  <si>
    <t>MDH humsercontr4542I, October 2018</t>
  </si>
  <si>
    <t>MDH specprojs4542J,October 2018</t>
  </si>
  <si>
    <t>MDH idc4542 K, October 2018</t>
  </si>
  <si>
    <t>MDH grtstatus4542M,  October 2018</t>
  </si>
  <si>
    <t>MDH 440 (Rev. OCTOBER 2018)</t>
  </si>
  <si>
    <t>MDH 440A (October 2018)</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</si>
</sst>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_);\(#,##0.0\)"/>
    <numFmt numFmtId="167" formatCode="0.00_);\(0.00\)"/>
    <numFmt numFmtId="168" formatCode="0_);\(0\)"/>
    <numFmt numFmtId="169" formatCode="0;[Red]0"/>
    <numFmt numFmtId="170" formatCode="&quot;$&quot;#,##0"/>
    <numFmt numFmtId="171" formatCode="#,##0.0000000"/>
    <numFmt numFmtId="172" formatCode="#,##0.0000000000_);[Red]\(#,##0.0000000000\)"/>
    <numFmt numFmtId="173" formatCode="&quot;$&quot;#,##0.00"/>
    <numFmt numFmtId="174" formatCode="_(* #,##0.000_);_(* \(#,##0.000\);_(* &quot;-&quot;??_);_(@_)"/>
    <numFmt numFmtId="175" formatCode="_(* #,##0.0_);_(* \(#,##0.0\);_(* &quot;-&quot;??_);_(@_)"/>
    <numFmt numFmtId="176" formatCode="_(* #,##0_);_(* \(#,##0\);_(* &quot;-&quot;??_);_(@_)"/>
    <numFmt numFmtId="177" formatCode="0_);[Red]\(0\)"/>
    <numFmt numFmtId="178" formatCode="&quot;$&quot;#,##0.0_);\(&quot;$&quot;#,##0.0\)"/>
    <numFmt numFmtId="179" formatCode=";;;"/>
    <numFmt numFmtId="180" formatCode="mm/dd/yy"/>
    <numFmt numFmtId="181" formatCode="#,##0.000_);\(#,##0.000\)"/>
    <numFmt numFmtId="182" formatCode="0000"/>
    <numFmt numFmtId="183" formatCode="#,##0.000"/>
    <numFmt numFmtId="184" formatCode="#,##0.0000_);\(#,##0.0000\)"/>
    <numFmt numFmtId="185" formatCode="&quot;Yes&quot;;&quot;Yes&quot;;&quot;No&quot;"/>
    <numFmt numFmtId="186" formatCode="&quot;True&quot;;&quot;True&quot;;&quot;False&quot;"/>
    <numFmt numFmtId="187" formatCode="&quot;On&quot;;&quot;On&quot;;&quot;Off&quot;"/>
    <numFmt numFmtId="188" formatCode="_(* #,##0.0000_);_(* \(#,##0.0000\);_(* &quot;-&quot;????_);_(@_)"/>
    <numFmt numFmtId="189" formatCode="[$-409]dddd\,\ mmmm\ dd\,\ yyyy"/>
    <numFmt numFmtId="190" formatCode="[$-409]h:mm:ss\ AM/PM"/>
    <numFmt numFmtId="191" formatCode="0.000000"/>
    <numFmt numFmtId="192" formatCode="0.0000000"/>
    <numFmt numFmtId="193" formatCode="0.00000000"/>
    <numFmt numFmtId="194" formatCode="0.00000"/>
    <numFmt numFmtId="195" formatCode="0.0000"/>
    <numFmt numFmtId="196" formatCode="0.000"/>
    <numFmt numFmtId="197" formatCode="[$€-2]\ #,##0.00_);[Red]\([$€-2]\ #,##0.00\)"/>
  </numFmts>
  <fonts count="81">
    <font>
      <sz val="12"/>
      <name val="Arial"/>
      <family val="0"/>
    </font>
    <font>
      <sz val="10"/>
      <name val="Arial"/>
      <family val="0"/>
    </font>
    <font>
      <b/>
      <sz val="14"/>
      <name val="Arial"/>
      <family val="2"/>
    </font>
    <font>
      <b/>
      <sz val="12"/>
      <name val="Arial"/>
      <family val="2"/>
    </font>
    <font>
      <b/>
      <sz val="10"/>
      <name val="Arial"/>
      <family val="2"/>
    </font>
    <font>
      <b/>
      <sz val="12"/>
      <color indexed="12"/>
      <name val="Arial"/>
      <family val="2"/>
    </font>
    <font>
      <b/>
      <sz val="12"/>
      <color indexed="10"/>
      <name val="Arial"/>
      <family val="2"/>
    </font>
    <font>
      <b/>
      <sz val="14"/>
      <color indexed="10"/>
      <name val="Arial"/>
      <family val="2"/>
    </font>
    <font>
      <b/>
      <sz val="17"/>
      <name val="Arial"/>
      <family val="2"/>
    </font>
    <font>
      <sz val="12"/>
      <color indexed="8"/>
      <name val="Arial"/>
      <family val="2"/>
    </font>
    <font>
      <b/>
      <sz val="18"/>
      <name val="Arial"/>
      <family val="2"/>
    </font>
    <font>
      <b/>
      <sz val="12"/>
      <color indexed="8"/>
      <name val="Arial"/>
      <family val="2"/>
    </font>
    <font>
      <u val="single"/>
      <sz val="12"/>
      <name val="Arial"/>
      <family val="2"/>
    </font>
    <font>
      <sz val="10"/>
      <color indexed="8"/>
      <name val="Arial"/>
      <family val="2"/>
    </font>
    <font>
      <b/>
      <sz val="10"/>
      <color indexed="8"/>
      <name val="Arial"/>
      <family val="2"/>
    </font>
    <font>
      <sz val="12"/>
      <color indexed="56"/>
      <name val="Arial"/>
      <family val="2"/>
    </font>
    <font>
      <b/>
      <sz val="14"/>
      <color indexed="56"/>
      <name val="Arial"/>
      <family val="2"/>
    </font>
    <font>
      <b/>
      <sz val="14"/>
      <color indexed="8"/>
      <name val="Arial"/>
      <family val="2"/>
    </font>
    <font>
      <b/>
      <sz val="10"/>
      <color indexed="56"/>
      <name val="Arial"/>
      <family val="2"/>
    </font>
    <font>
      <u val="single"/>
      <sz val="12"/>
      <color indexed="12"/>
      <name val="Arial"/>
      <family val="2"/>
    </font>
    <font>
      <u val="single"/>
      <sz val="7.2"/>
      <color indexed="36"/>
      <name val="Arial"/>
      <family val="2"/>
    </font>
    <font>
      <sz val="14"/>
      <color indexed="8"/>
      <name val="Arial"/>
      <family val="2"/>
    </font>
    <font>
      <b/>
      <i/>
      <sz val="12"/>
      <color indexed="8"/>
      <name val="Arial"/>
      <family val="2"/>
    </font>
    <font>
      <b/>
      <u val="single"/>
      <sz val="12"/>
      <color indexed="8"/>
      <name val="Arial"/>
      <family val="2"/>
    </font>
    <font>
      <sz val="17"/>
      <name val="Arial"/>
      <family val="2"/>
    </font>
    <font>
      <sz val="12"/>
      <color indexed="10"/>
      <name val="Arial"/>
      <family val="2"/>
    </font>
    <font>
      <b/>
      <u val="single"/>
      <sz val="14"/>
      <name val="Arial"/>
      <family val="2"/>
    </font>
    <font>
      <b/>
      <u val="single"/>
      <sz val="12"/>
      <name val="Arial"/>
      <family val="2"/>
    </font>
    <font>
      <sz val="12"/>
      <name val="Courier New"/>
      <family val="3"/>
    </font>
    <font>
      <b/>
      <sz val="11"/>
      <color indexed="10"/>
      <name val="Arial"/>
      <family val="2"/>
    </font>
    <font>
      <b/>
      <sz val="10"/>
      <color indexed="10"/>
      <name val="Arial"/>
      <family val="2"/>
    </font>
    <font>
      <b/>
      <sz val="20"/>
      <color indexed="8"/>
      <name val="Arial"/>
      <family val="2"/>
    </font>
    <font>
      <b/>
      <sz val="20"/>
      <name val="Arial"/>
      <family val="2"/>
    </font>
    <font>
      <sz val="8"/>
      <name val="Arial"/>
      <family val="2"/>
    </font>
    <font>
      <b/>
      <sz val="11"/>
      <name val="Arial"/>
      <family val="2"/>
    </font>
    <font>
      <sz val="11"/>
      <name val="Arial"/>
      <family val="2"/>
    </font>
    <font>
      <b/>
      <sz val="16"/>
      <name val="Arial"/>
      <family val="2"/>
    </font>
    <font>
      <sz val="16"/>
      <name val="Arial"/>
      <family val="2"/>
    </font>
    <font>
      <sz val="14"/>
      <name val="Arial"/>
      <family val="2"/>
    </font>
    <font>
      <b/>
      <sz val="16"/>
      <color indexed="8"/>
      <name val="Arial"/>
      <family val="2"/>
    </font>
    <font>
      <sz val="9"/>
      <name val="Tahoma"/>
      <family val="0"/>
    </font>
    <font>
      <b/>
      <sz val="9"/>
      <name val="Tahoma"/>
      <family val="0"/>
    </font>
    <font>
      <b/>
      <sz val="12"/>
      <name val="Tahoma"/>
      <family val="2"/>
    </font>
    <font>
      <sz val="12"/>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Calibri"/>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rgb="FFFFFF99"/>
        <bgColor indexed="64"/>
      </patternFill>
    </fill>
    <fill>
      <patternFill patternType="solid">
        <fgColor theme="0"/>
        <bgColor indexed="64"/>
      </patternFill>
    </fill>
    <fill>
      <patternFill patternType="solid">
        <fgColor theme="2" tint="-0.09996999800205231"/>
        <bgColor indexed="64"/>
      </patternFill>
    </fill>
    <fill>
      <patternFill patternType="solid">
        <fgColor rgb="FFFFFF00"/>
        <bgColor indexed="64"/>
      </patternFill>
    </fill>
  </fills>
  <borders count="1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style="double"/>
      <top style="double"/>
      <bottom>
        <color indexed="63"/>
      </bottom>
    </border>
    <border>
      <left style="thin"/>
      <right style="thin"/>
      <top>
        <color indexed="63"/>
      </top>
      <bottom style="double"/>
    </border>
    <border>
      <left style="double"/>
      <right style="thin"/>
      <top style="double"/>
      <bottom style="thin"/>
    </border>
    <border>
      <left style="double"/>
      <right style="thin"/>
      <top style="thin"/>
      <bottom style="thin"/>
    </border>
    <border>
      <left style="double"/>
      <right style="thin"/>
      <top>
        <color indexed="63"/>
      </top>
      <bottom style="double"/>
    </border>
    <border>
      <left style="double"/>
      <right style="thin"/>
      <top style="thin"/>
      <bottom>
        <color indexed="63"/>
      </bottom>
    </border>
    <border>
      <left style="double"/>
      <right style="thin"/>
      <top style="medium"/>
      <bottom>
        <color indexed="63"/>
      </bottom>
    </border>
    <border>
      <left>
        <color indexed="63"/>
      </left>
      <right>
        <color indexed="63"/>
      </right>
      <top>
        <color indexed="63"/>
      </top>
      <bottom style="thin"/>
    </border>
    <border>
      <left>
        <color indexed="63"/>
      </left>
      <right>
        <color indexed="63"/>
      </right>
      <top>
        <color indexed="63"/>
      </top>
      <bottom style="double"/>
    </border>
    <border>
      <left style="thin"/>
      <right style="double"/>
      <top style="medium"/>
      <bottom>
        <color indexed="63"/>
      </bottom>
    </border>
    <border>
      <left style="double"/>
      <right>
        <color indexed="63"/>
      </right>
      <top>
        <color indexed="63"/>
      </top>
      <bottom style="double"/>
    </border>
    <border>
      <left>
        <color indexed="63"/>
      </left>
      <right>
        <color indexed="63"/>
      </right>
      <top style="thin"/>
      <bottom>
        <color indexed="63"/>
      </bottom>
    </border>
    <border>
      <left style="medium">
        <color indexed="8"/>
      </left>
      <right>
        <color indexed="63"/>
      </right>
      <top>
        <color indexed="63"/>
      </top>
      <bottom>
        <color indexed="63"/>
      </bottom>
    </border>
    <border>
      <left style="medium">
        <color indexed="8"/>
      </left>
      <right style="medium">
        <color indexed="8"/>
      </right>
      <top>
        <color indexed="63"/>
      </top>
      <bottom>
        <color indexed="63"/>
      </bottom>
    </border>
    <border>
      <left>
        <color indexed="63"/>
      </left>
      <right style="medium">
        <color indexed="8"/>
      </right>
      <top>
        <color indexed="63"/>
      </top>
      <bottom>
        <color indexed="63"/>
      </bottom>
    </border>
    <border>
      <left>
        <color indexed="63"/>
      </left>
      <right>
        <color indexed="63"/>
      </right>
      <top>
        <color indexed="63"/>
      </top>
      <bottom style="medium"/>
    </border>
    <border>
      <left>
        <color indexed="63"/>
      </left>
      <right>
        <color indexed="63"/>
      </right>
      <top>
        <color indexed="63"/>
      </top>
      <bottom style="medium">
        <color indexed="8"/>
      </bottom>
    </border>
    <border>
      <left>
        <color indexed="63"/>
      </left>
      <right>
        <color indexed="63"/>
      </right>
      <top style="medium">
        <color indexed="8"/>
      </top>
      <bottom style="medium">
        <color indexed="8"/>
      </bottom>
    </border>
    <border>
      <left>
        <color indexed="63"/>
      </left>
      <right>
        <color indexed="63"/>
      </right>
      <top style="thin"/>
      <bottom style="thin"/>
    </border>
    <border>
      <left style="thin"/>
      <right style="double"/>
      <top style="thin"/>
      <bottom style="thin"/>
    </border>
    <border>
      <left>
        <color indexed="63"/>
      </left>
      <right>
        <color indexed="63"/>
      </right>
      <top>
        <color indexed="63"/>
      </top>
      <bottom style="mediumDashed">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color indexed="63"/>
      </left>
      <right>
        <color indexed="63"/>
      </right>
      <top style="medium"/>
      <bottom style="medium"/>
    </border>
    <border>
      <left>
        <color indexed="63"/>
      </left>
      <right>
        <color indexed="63"/>
      </right>
      <top style="double">
        <color indexed="8"/>
      </top>
      <bottom>
        <color indexed="63"/>
      </bottom>
    </border>
    <border>
      <left>
        <color indexed="63"/>
      </left>
      <right>
        <color indexed="63"/>
      </right>
      <top style="medium">
        <color indexed="8"/>
      </top>
      <bottom style="double">
        <color indexed="8"/>
      </bottom>
    </border>
    <border>
      <left>
        <color indexed="63"/>
      </left>
      <right>
        <color indexed="63"/>
      </right>
      <top style="double"/>
      <bottom>
        <color indexed="63"/>
      </bottom>
    </border>
    <border>
      <left style="double">
        <color indexed="8"/>
      </left>
      <right>
        <color indexed="63"/>
      </right>
      <top style="double">
        <color indexed="8"/>
      </top>
      <bottom>
        <color indexed="63"/>
      </bottom>
    </border>
    <border>
      <left style="double">
        <color indexed="8"/>
      </left>
      <right>
        <color indexed="63"/>
      </right>
      <top>
        <color indexed="63"/>
      </top>
      <bottom>
        <color indexed="63"/>
      </bottom>
    </border>
    <border>
      <left style="double">
        <color indexed="8"/>
      </left>
      <right>
        <color indexed="63"/>
      </right>
      <top>
        <color indexed="63"/>
      </top>
      <bottom style="double">
        <color indexed="8"/>
      </bottom>
    </border>
    <border>
      <left>
        <color indexed="63"/>
      </left>
      <right>
        <color indexed="63"/>
      </right>
      <top>
        <color indexed="63"/>
      </top>
      <bottom style="double">
        <color indexed="8"/>
      </bottom>
    </border>
    <border>
      <left style="medium">
        <color indexed="8"/>
      </left>
      <right style="medium">
        <color indexed="8"/>
      </right>
      <top style="double">
        <color indexed="8"/>
      </top>
      <bottom>
        <color indexed="63"/>
      </bottom>
    </border>
    <border>
      <left style="medium">
        <color indexed="8"/>
      </left>
      <right style="medium">
        <color indexed="8"/>
      </right>
      <top>
        <color indexed="63"/>
      </top>
      <bottom style="double">
        <color indexed="8"/>
      </bottom>
    </border>
    <border>
      <left style="medium">
        <color indexed="8"/>
      </left>
      <right style="double">
        <color indexed="8"/>
      </right>
      <top style="double">
        <color indexed="8"/>
      </top>
      <bottom>
        <color indexed="63"/>
      </bottom>
    </border>
    <border>
      <left style="medium">
        <color indexed="8"/>
      </left>
      <right style="double">
        <color indexed="8"/>
      </right>
      <top>
        <color indexed="63"/>
      </top>
      <bottom>
        <color indexed="63"/>
      </bottom>
    </border>
    <border>
      <left style="medium">
        <color indexed="8"/>
      </left>
      <right style="double">
        <color indexed="8"/>
      </right>
      <top>
        <color indexed="63"/>
      </top>
      <bottom style="double">
        <color indexed="8"/>
      </bottom>
    </border>
    <border>
      <left style="double">
        <color indexed="8"/>
      </left>
      <right style="double">
        <color indexed="8"/>
      </right>
      <top style="double">
        <color indexed="8"/>
      </top>
      <bottom>
        <color indexed="63"/>
      </bottom>
    </border>
    <border>
      <left style="double">
        <color indexed="8"/>
      </left>
      <right style="double">
        <color indexed="8"/>
      </right>
      <top>
        <color indexed="63"/>
      </top>
      <bottom>
        <color indexed="63"/>
      </bottom>
    </border>
    <border>
      <left style="double">
        <color indexed="8"/>
      </left>
      <right style="double">
        <color indexed="8"/>
      </right>
      <top>
        <color indexed="63"/>
      </top>
      <bottom style="double">
        <color indexed="8"/>
      </bottom>
    </border>
    <border>
      <left style="medium"/>
      <right style="medium"/>
      <top>
        <color indexed="63"/>
      </top>
      <bottom style="double"/>
    </border>
    <border>
      <left>
        <color indexed="63"/>
      </left>
      <right style="double">
        <color indexed="8"/>
      </right>
      <top style="double">
        <color indexed="8"/>
      </top>
      <bottom>
        <color indexed="63"/>
      </bottom>
    </border>
    <border>
      <left>
        <color indexed="63"/>
      </left>
      <right style="double">
        <color indexed="8"/>
      </right>
      <top>
        <color indexed="63"/>
      </top>
      <bottom>
        <color indexed="63"/>
      </bottom>
    </border>
    <border>
      <left>
        <color indexed="63"/>
      </left>
      <right style="double">
        <color indexed="8"/>
      </right>
      <top>
        <color indexed="63"/>
      </top>
      <bottom style="double">
        <color indexed="8"/>
      </bottom>
    </border>
    <border>
      <left>
        <color indexed="63"/>
      </left>
      <right style="double"/>
      <top>
        <color indexed="63"/>
      </top>
      <bottom style="double"/>
    </border>
    <border>
      <left style="medium"/>
      <right style="medium"/>
      <top style="double"/>
      <bottom>
        <color indexed="63"/>
      </bottom>
    </border>
    <border>
      <left style="medium">
        <color indexed="8"/>
      </left>
      <right>
        <color indexed="63"/>
      </right>
      <top style="double">
        <color indexed="8"/>
      </top>
      <bottom>
        <color indexed="63"/>
      </bottom>
    </border>
    <border>
      <left style="medium">
        <color indexed="8"/>
      </left>
      <right>
        <color indexed="63"/>
      </right>
      <top>
        <color indexed="63"/>
      </top>
      <bottom style="double">
        <color indexed="8"/>
      </bottom>
    </border>
    <border>
      <left style="medium">
        <color indexed="8"/>
      </left>
      <right>
        <color indexed="63"/>
      </right>
      <top style="double"/>
      <bottom>
        <color indexed="63"/>
      </bottom>
    </border>
    <border>
      <left style="medium">
        <color indexed="8"/>
      </left>
      <right style="double"/>
      <top style="double"/>
      <bottom>
        <color indexed="63"/>
      </bottom>
    </border>
    <border>
      <left style="medium">
        <color indexed="8"/>
      </left>
      <right style="double"/>
      <top>
        <color indexed="63"/>
      </top>
      <bottom>
        <color indexed="63"/>
      </bottom>
    </border>
    <border>
      <left style="medium">
        <color indexed="8"/>
      </left>
      <right>
        <color indexed="63"/>
      </right>
      <top>
        <color indexed="63"/>
      </top>
      <bottom style="double"/>
    </border>
    <border>
      <left style="medium">
        <color indexed="8"/>
      </left>
      <right style="double"/>
      <top>
        <color indexed="63"/>
      </top>
      <bottom style="double"/>
    </border>
    <border>
      <left style="medium"/>
      <right>
        <color indexed="63"/>
      </right>
      <top style="double"/>
      <bottom style="medium"/>
    </border>
    <border>
      <left>
        <color indexed="63"/>
      </left>
      <right>
        <color indexed="63"/>
      </right>
      <top style="double"/>
      <bottom style="medium"/>
    </border>
    <border>
      <left style="thin"/>
      <right style="double"/>
      <top>
        <color indexed="63"/>
      </top>
      <bottom style="double"/>
    </border>
    <border>
      <left style="thin"/>
      <right style="thin"/>
      <top style="medium"/>
      <bottom>
        <color indexed="63"/>
      </bottom>
    </border>
    <border>
      <left style="thin"/>
      <right style="thin"/>
      <top style="double"/>
      <bottom>
        <color indexed="63"/>
      </bottom>
    </border>
    <border>
      <left style="medium"/>
      <right style="medium"/>
      <top style="double"/>
      <bottom style="medium"/>
    </border>
    <border>
      <left style="medium"/>
      <right style="medium"/>
      <top style="medium"/>
      <bottom style="medium"/>
    </border>
    <border>
      <left>
        <color indexed="63"/>
      </left>
      <right style="medium">
        <color indexed="8"/>
      </right>
      <top>
        <color indexed="63"/>
      </top>
      <bottom style="medium">
        <color indexed="8"/>
      </bottom>
    </border>
    <border>
      <left>
        <color indexed="63"/>
      </left>
      <right style="medium">
        <color indexed="8"/>
      </right>
      <top style="medium">
        <color indexed="8"/>
      </top>
      <bottom>
        <color indexed="63"/>
      </bottom>
    </border>
    <border>
      <left style="medium">
        <color indexed="8"/>
      </left>
      <right style="medium">
        <color indexed="8"/>
      </right>
      <top style="medium">
        <color indexed="8"/>
      </top>
      <bottom>
        <color indexed="63"/>
      </bottom>
    </border>
    <border>
      <left style="thin"/>
      <right style="thin"/>
      <top style="thin"/>
      <bottom style="thin"/>
    </border>
    <border>
      <left style="thin"/>
      <right style="double"/>
      <top style="double"/>
      <bottom>
        <color indexed="63"/>
      </bottom>
    </border>
    <border>
      <left style="thin"/>
      <right style="thin"/>
      <top style="double"/>
      <bottom style="thin"/>
    </border>
    <border>
      <left style="thin"/>
      <right style="double"/>
      <top style="double"/>
      <bottom style="thin"/>
    </border>
    <border>
      <left style="thin"/>
      <right style="thin"/>
      <top style="thin"/>
      <bottom>
        <color indexed="63"/>
      </bottom>
    </border>
    <border>
      <left style="thin"/>
      <right style="double"/>
      <top style="thin"/>
      <bottom>
        <color indexed="63"/>
      </bottom>
    </border>
    <border>
      <left>
        <color indexed="63"/>
      </left>
      <right style="medium"/>
      <top style="double"/>
      <bottom style="medium"/>
    </border>
    <border>
      <left>
        <color indexed="63"/>
      </left>
      <right style="medium"/>
      <top style="medium"/>
      <bottom style="medium"/>
    </border>
    <border>
      <left style="medium">
        <color indexed="8"/>
      </left>
      <right>
        <color indexed="63"/>
      </right>
      <top style="medium">
        <color indexed="8"/>
      </top>
      <bottom style="medium">
        <color indexed="8"/>
      </bottom>
    </border>
    <border>
      <left style="double"/>
      <right style="medium">
        <color indexed="8"/>
      </right>
      <top style="double"/>
      <bottom>
        <color indexed="63"/>
      </bottom>
    </border>
    <border>
      <left style="medium">
        <color indexed="8"/>
      </left>
      <right style="medium">
        <color indexed="8"/>
      </right>
      <top style="double"/>
      <bottom style="thin">
        <color indexed="8"/>
      </bottom>
    </border>
    <border>
      <left>
        <color indexed="63"/>
      </left>
      <right style="medium">
        <color indexed="8"/>
      </right>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medium">
        <color indexed="8"/>
      </left>
      <right style="medium">
        <color indexed="8"/>
      </right>
      <top>
        <color indexed="63"/>
      </top>
      <bottom style="double"/>
    </border>
    <border>
      <left>
        <color indexed="63"/>
      </left>
      <right style="medium">
        <color indexed="8"/>
      </right>
      <top>
        <color indexed="63"/>
      </top>
      <bottom style="double"/>
    </border>
    <border>
      <left style="medium"/>
      <right style="medium">
        <color indexed="8"/>
      </right>
      <top>
        <color indexed="63"/>
      </top>
      <bottom style="double"/>
    </border>
    <border>
      <left style="double"/>
      <right style="medium">
        <color indexed="8"/>
      </right>
      <top>
        <color indexed="63"/>
      </top>
      <bottom>
        <color indexed="63"/>
      </bottom>
    </border>
    <border>
      <left style="double"/>
      <right style="medium">
        <color indexed="8"/>
      </right>
      <top>
        <color indexed="63"/>
      </top>
      <bottom style="double"/>
    </border>
    <border>
      <left style="thin"/>
      <right style="double">
        <color indexed="8"/>
      </right>
      <top style="double">
        <color indexed="8"/>
      </top>
      <bottom>
        <color indexed="63"/>
      </bottom>
    </border>
    <border>
      <left style="thin"/>
      <right style="double">
        <color indexed="8"/>
      </right>
      <top>
        <color indexed="63"/>
      </top>
      <bottom>
        <color indexed="63"/>
      </bottom>
    </border>
    <border>
      <left style="thin"/>
      <right style="double">
        <color indexed="8"/>
      </right>
      <top>
        <color indexed="63"/>
      </top>
      <bottom style="double">
        <color indexed="8"/>
      </bottom>
    </border>
    <border>
      <left style="medium">
        <color indexed="8"/>
      </left>
      <right style="medium">
        <color indexed="8"/>
      </right>
      <top style="medium">
        <color indexed="8"/>
      </top>
      <bottom style="medium"/>
    </border>
    <border>
      <left style="medium">
        <color indexed="8"/>
      </left>
      <right>
        <color indexed="63"/>
      </right>
      <top style="medium">
        <color indexed="8"/>
      </top>
      <bottom>
        <color indexed="63"/>
      </bottom>
    </border>
    <border>
      <left style="thin"/>
      <right>
        <color indexed="63"/>
      </right>
      <top style="thin"/>
      <bottom style="thin"/>
    </border>
    <border>
      <left>
        <color indexed="63"/>
      </left>
      <right>
        <color indexed="63"/>
      </right>
      <top>
        <color indexed="63"/>
      </top>
      <bottom style="thick"/>
    </border>
    <border>
      <left style="thin"/>
      <right style="thin"/>
      <top>
        <color indexed="63"/>
      </top>
      <bottom>
        <color indexed="63"/>
      </bottom>
    </border>
    <border>
      <left style="double">
        <color indexed="8"/>
      </left>
      <right style="double">
        <color indexed="8"/>
      </right>
      <top style="double">
        <color indexed="8"/>
      </top>
      <bottom style="double">
        <color indexed="8"/>
      </bottom>
    </border>
    <border>
      <left>
        <color indexed="63"/>
      </left>
      <right style="medium">
        <color indexed="8"/>
      </right>
      <top style="medium">
        <color indexed="8"/>
      </top>
      <bottom style="medium">
        <color indexed="8"/>
      </bottom>
    </border>
    <border>
      <left style="double"/>
      <right style="medium"/>
      <top style="double"/>
      <bottom style="double"/>
    </border>
    <border>
      <left style="medium"/>
      <right>
        <color indexed="63"/>
      </right>
      <top>
        <color indexed="63"/>
      </top>
      <bottom>
        <color indexed="63"/>
      </botto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style="thick"/>
      <top>
        <color indexed="63"/>
      </top>
      <bottom>
        <color indexed="63"/>
      </bottom>
    </border>
    <border>
      <left style="medium">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color indexed="63"/>
      </left>
      <right style="medium"/>
      <top style="medium">
        <color indexed="8"/>
      </top>
      <bottom style="medium">
        <color indexed="8"/>
      </bottom>
    </border>
    <border>
      <left style="medium"/>
      <right>
        <color indexed="63"/>
      </right>
      <top style="double"/>
      <bottom style="medium">
        <color indexed="8"/>
      </bottom>
    </border>
    <border>
      <left>
        <color indexed="63"/>
      </left>
      <right>
        <color indexed="63"/>
      </right>
      <top style="double"/>
      <bottom style="medium">
        <color indexed="8"/>
      </bottom>
    </border>
    <border>
      <left>
        <color indexed="63"/>
      </left>
      <right style="medium"/>
      <top style="double"/>
      <bottom style="medium">
        <color indexed="8"/>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style="medium">
        <color indexed="8"/>
      </right>
      <top>
        <color indexed="63"/>
      </top>
      <bottom style="double">
        <color indexed="8"/>
      </bottom>
    </border>
    <border>
      <left style="medium"/>
      <right>
        <color indexed="63"/>
      </right>
      <top style="medium"/>
      <bottom style="medium"/>
    </border>
    <border>
      <left>
        <color indexed="63"/>
      </left>
      <right>
        <color indexed="63"/>
      </right>
      <top style="thick"/>
      <bottom style="double"/>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7" fillId="0" borderId="0" applyNumberFormat="0" applyFill="0" applyBorder="0" applyAlignment="0" applyProtection="0"/>
    <xf numFmtId="0" fontId="20"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19"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0" borderId="0">
      <alignment/>
      <protection/>
    </xf>
    <xf numFmtId="0" fontId="1" fillId="0" borderId="0">
      <alignment/>
      <protection/>
    </xf>
    <xf numFmtId="0" fontId="0" fillId="32" borderId="7" applyNumberFormat="0" applyFont="0" applyAlignment="0" applyProtection="0"/>
    <xf numFmtId="0" fontId="75" fillId="27" borderId="8" applyNumberFormat="0" applyAlignment="0" applyProtection="0"/>
    <xf numFmtId="9" fontId="1"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601">
    <xf numFmtId="0" fontId="0" fillId="0" borderId="0" xfId="0" applyAlignment="1">
      <alignment/>
    </xf>
    <xf numFmtId="0" fontId="3" fillId="0" borderId="0" xfId="0" applyFont="1" applyAlignment="1">
      <alignment/>
    </xf>
    <xf numFmtId="0" fontId="4" fillId="0" borderId="0" xfId="0" applyFont="1" applyAlignment="1">
      <alignment/>
    </xf>
    <xf numFmtId="0" fontId="0" fillId="0" borderId="0" xfId="0" applyFont="1" applyAlignment="1">
      <alignment/>
    </xf>
    <xf numFmtId="0" fontId="3" fillId="0" borderId="0" xfId="0" applyFont="1" applyAlignment="1">
      <alignment/>
    </xf>
    <xf numFmtId="0" fontId="5" fillId="0" borderId="0" xfId="0" applyFont="1" applyAlignment="1">
      <alignment/>
    </xf>
    <xf numFmtId="0" fontId="0" fillId="0" borderId="0" xfId="0" applyBorder="1" applyAlignment="1">
      <alignment/>
    </xf>
    <xf numFmtId="0" fontId="1" fillId="0" borderId="0" xfId="0" applyFont="1" applyAlignment="1">
      <alignment/>
    </xf>
    <xf numFmtId="0" fontId="4" fillId="0" borderId="0" xfId="0" applyFont="1" applyAlignment="1">
      <alignment/>
    </xf>
    <xf numFmtId="40" fontId="1" fillId="0" borderId="0" xfId="0" applyNumberFormat="1" applyFont="1" applyAlignment="1">
      <alignment/>
    </xf>
    <xf numFmtId="0" fontId="4" fillId="0" borderId="10" xfId="0" applyFont="1" applyBorder="1" applyAlignment="1">
      <alignment/>
    </xf>
    <xf numFmtId="0" fontId="0" fillId="0" borderId="11" xfId="0" applyBorder="1" applyAlignment="1">
      <alignment/>
    </xf>
    <xf numFmtId="0" fontId="4" fillId="0" borderId="12" xfId="0" applyFont="1" applyBorder="1" applyAlignment="1">
      <alignment horizontal="center"/>
    </xf>
    <xf numFmtId="0" fontId="1" fillId="0" borderId="13" xfId="0" applyFont="1" applyBorder="1" applyAlignment="1">
      <alignment/>
    </xf>
    <xf numFmtId="0" fontId="1" fillId="0" borderId="14" xfId="0" applyFont="1" applyBorder="1" applyAlignment="1">
      <alignment/>
    </xf>
    <xf numFmtId="0" fontId="4" fillId="0" borderId="15" xfId="0" applyFont="1" applyBorder="1" applyAlignment="1">
      <alignment/>
    </xf>
    <xf numFmtId="0" fontId="1" fillId="0" borderId="16" xfId="0" applyFont="1" applyBorder="1" applyAlignment="1">
      <alignment/>
    </xf>
    <xf numFmtId="0" fontId="1" fillId="0" borderId="17" xfId="0" applyFont="1" applyBorder="1" applyAlignment="1">
      <alignment/>
    </xf>
    <xf numFmtId="40" fontId="1" fillId="0" borderId="18" xfId="0" applyNumberFormat="1" applyFont="1" applyBorder="1" applyAlignment="1">
      <alignment/>
    </xf>
    <xf numFmtId="40" fontId="4" fillId="0" borderId="19" xfId="0" applyNumberFormat="1" applyFont="1" applyBorder="1" applyAlignment="1">
      <alignment/>
    </xf>
    <xf numFmtId="0" fontId="0" fillId="0" borderId="18" xfId="0" applyBorder="1" applyAlignment="1">
      <alignment/>
    </xf>
    <xf numFmtId="0" fontId="3" fillId="0" borderId="0" xfId="0" applyFont="1" applyBorder="1" applyAlignment="1">
      <alignment/>
    </xf>
    <xf numFmtId="0" fontId="3" fillId="0" borderId="18" xfId="0" applyFont="1" applyBorder="1" applyAlignment="1">
      <alignment/>
    </xf>
    <xf numFmtId="0" fontId="0" fillId="0" borderId="19" xfId="0" applyBorder="1" applyAlignment="1">
      <alignment/>
    </xf>
    <xf numFmtId="40" fontId="1" fillId="0" borderId="20" xfId="0" applyNumberFormat="1" applyFont="1" applyBorder="1" applyAlignment="1">
      <alignment/>
    </xf>
    <xf numFmtId="0" fontId="7" fillId="0" borderId="0" xfId="0" applyFont="1" applyAlignment="1">
      <alignment/>
    </xf>
    <xf numFmtId="0" fontId="10" fillId="0" borderId="10" xfId="0" applyFont="1" applyBorder="1" applyAlignment="1">
      <alignment horizontal="center"/>
    </xf>
    <xf numFmtId="0" fontId="10" fillId="0" borderId="21" xfId="0" applyFont="1" applyBorder="1" applyAlignment="1">
      <alignment horizontal="center"/>
    </xf>
    <xf numFmtId="0" fontId="0" fillId="0" borderId="22" xfId="0" applyBorder="1" applyAlignment="1">
      <alignment/>
    </xf>
    <xf numFmtId="0" fontId="0" fillId="33" borderId="0" xfId="0" applyFill="1" applyAlignment="1">
      <alignment/>
    </xf>
    <xf numFmtId="0" fontId="0" fillId="33" borderId="0" xfId="0" applyFill="1" applyBorder="1" applyAlignment="1">
      <alignment/>
    </xf>
    <xf numFmtId="0" fontId="3" fillId="33" borderId="0" xfId="0" applyFont="1" applyFill="1" applyAlignment="1">
      <alignment horizontal="center"/>
    </xf>
    <xf numFmtId="0" fontId="3" fillId="33" borderId="0" xfId="0" applyFont="1" applyFill="1" applyAlignment="1">
      <alignment/>
    </xf>
    <xf numFmtId="0" fontId="0" fillId="33" borderId="0" xfId="0" applyFont="1" applyFill="1" applyAlignment="1">
      <alignment/>
    </xf>
    <xf numFmtId="0" fontId="3" fillId="0" borderId="23" xfId="0" applyFont="1" applyBorder="1" applyAlignment="1">
      <alignment/>
    </xf>
    <xf numFmtId="0" fontId="3" fillId="0" borderId="24" xfId="0" applyFont="1" applyBorder="1" applyAlignment="1">
      <alignment horizontal="center"/>
    </xf>
    <xf numFmtId="0" fontId="3" fillId="0" borderId="25" xfId="0" applyFont="1" applyBorder="1" applyAlignment="1">
      <alignment horizontal="center"/>
    </xf>
    <xf numFmtId="0" fontId="3" fillId="33" borderId="0" xfId="0" applyFont="1" applyFill="1" applyAlignment="1" applyProtection="1">
      <alignment/>
      <protection/>
    </xf>
    <xf numFmtId="3" fontId="0" fillId="33" borderId="0" xfId="0" applyNumberFormat="1" applyFill="1" applyAlignment="1">
      <alignment/>
    </xf>
    <xf numFmtId="0" fontId="0" fillId="0" borderId="0" xfId="0" applyFont="1" applyBorder="1" applyAlignment="1">
      <alignment/>
    </xf>
    <xf numFmtId="0" fontId="3" fillId="0" borderId="23" xfId="0" applyFont="1" applyBorder="1" applyAlignment="1">
      <alignment horizontal="center"/>
    </xf>
    <xf numFmtId="0" fontId="9" fillId="0" borderId="0" xfId="0" applyFont="1" applyAlignment="1">
      <alignment/>
    </xf>
    <xf numFmtId="0" fontId="11" fillId="0" borderId="0" xfId="0" applyFont="1" applyAlignment="1">
      <alignment/>
    </xf>
    <xf numFmtId="0" fontId="5" fillId="33" borderId="0" xfId="0" applyFont="1" applyFill="1" applyBorder="1" applyAlignment="1">
      <alignment/>
    </xf>
    <xf numFmtId="0" fontId="14" fillId="0" borderId="0" xfId="0" applyFont="1" applyAlignment="1">
      <alignment/>
    </xf>
    <xf numFmtId="0" fontId="9" fillId="0" borderId="0" xfId="0" applyFont="1" applyBorder="1" applyAlignment="1">
      <alignment/>
    </xf>
    <xf numFmtId="0" fontId="3" fillId="0" borderId="18" xfId="0" applyFont="1" applyBorder="1" applyAlignment="1">
      <alignment horizontal="center"/>
    </xf>
    <xf numFmtId="37" fontId="11" fillId="33" borderId="18" xfId="0" applyNumberFormat="1" applyFont="1" applyFill="1" applyBorder="1" applyAlignment="1">
      <alignment horizontal="center"/>
    </xf>
    <xf numFmtId="0" fontId="3" fillId="33" borderId="18" xfId="0" applyFont="1" applyFill="1" applyBorder="1" applyAlignment="1">
      <alignment horizontal="center"/>
    </xf>
    <xf numFmtId="0" fontId="5" fillId="0" borderId="0" xfId="0" applyFont="1" applyAlignment="1">
      <alignment horizontal="center"/>
    </xf>
    <xf numFmtId="0" fontId="11" fillId="34" borderId="26" xfId="0" applyFont="1" applyFill="1" applyBorder="1" applyAlignment="1">
      <alignment/>
    </xf>
    <xf numFmtId="0" fontId="11" fillId="0" borderId="27" xfId="0" applyFont="1" applyFill="1" applyBorder="1" applyAlignment="1">
      <alignment/>
    </xf>
    <xf numFmtId="0" fontId="9" fillId="0" borderId="27" xfId="0" applyFont="1" applyFill="1" applyBorder="1" applyAlignment="1">
      <alignment/>
    </xf>
    <xf numFmtId="0" fontId="11" fillId="0" borderId="28" xfId="0" applyFont="1" applyFill="1" applyBorder="1" applyAlignment="1">
      <alignment/>
    </xf>
    <xf numFmtId="0" fontId="9" fillId="0" borderId="28" xfId="0" applyFont="1" applyFill="1" applyBorder="1" applyAlignment="1">
      <alignment/>
    </xf>
    <xf numFmtId="0" fontId="11" fillId="34" borderId="0" xfId="0" applyFont="1" applyFill="1" applyAlignment="1">
      <alignment/>
    </xf>
    <xf numFmtId="0" fontId="5" fillId="0" borderId="0" xfId="0" applyFont="1" applyAlignment="1">
      <alignment horizontal="left"/>
    </xf>
    <xf numFmtId="0" fontId="11" fillId="34" borderId="0" xfId="0" applyFont="1" applyFill="1" applyAlignment="1" applyProtection="1">
      <alignment/>
      <protection/>
    </xf>
    <xf numFmtId="0" fontId="17" fillId="0" borderId="0" xfId="0" applyFont="1" applyAlignment="1">
      <alignment/>
    </xf>
    <xf numFmtId="0" fontId="9" fillId="34" borderId="0" xfId="0" applyFont="1" applyFill="1" applyAlignment="1">
      <alignment/>
    </xf>
    <xf numFmtId="0" fontId="9" fillId="34" borderId="18" xfId="0" applyFont="1" applyFill="1" applyBorder="1" applyAlignment="1">
      <alignment/>
    </xf>
    <xf numFmtId="0" fontId="9" fillId="34" borderId="29" xfId="0" applyFont="1" applyFill="1" applyBorder="1" applyAlignment="1">
      <alignment/>
    </xf>
    <xf numFmtId="0" fontId="11" fillId="34" borderId="18" xfId="0" applyFont="1" applyFill="1" applyBorder="1" applyAlignment="1">
      <alignment/>
    </xf>
    <xf numFmtId="0" fontId="11" fillId="34" borderId="29" xfId="0" applyFont="1" applyFill="1" applyBorder="1" applyAlignment="1">
      <alignment/>
    </xf>
    <xf numFmtId="0" fontId="11" fillId="34" borderId="29" xfId="0" applyFont="1" applyFill="1" applyBorder="1" applyAlignment="1">
      <alignment horizontal="left"/>
    </xf>
    <xf numFmtId="39" fontId="13" fillId="34" borderId="30" xfId="0" applyNumberFormat="1" applyFont="1" applyFill="1" applyBorder="1" applyAlignment="1">
      <alignment/>
    </xf>
    <xf numFmtId="0" fontId="9" fillId="33" borderId="0" xfId="0" applyFont="1" applyFill="1" applyAlignment="1">
      <alignment/>
    </xf>
    <xf numFmtId="0" fontId="11" fillId="33" borderId="0" xfId="0" applyFont="1" applyFill="1" applyAlignment="1">
      <alignment/>
    </xf>
    <xf numFmtId="0" fontId="9" fillId="34" borderId="26" xfId="0" applyFont="1" applyFill="1" applyBorder="1" applyAlignment="1">
      <alignment/>
    </xf>
    <xf numFmtId="0" fontId="21" fillId="34" borderId="26" xfId="0" applyFont="1" applyFill="1" applyBorder="1" applyAlignment="1">
      <alignment/>
    </xf>
    <xf numFmtId="0" fontId="17" fillId="33" borderId="0" xfId="0" applyFont="1" applyFill="1" applyAlignment="1">
      <alignment/>
    </xf>
    <xf numFmtId="0" fontId="11" fillId="33" borderId="31" xfId="0" applyFont="1" applyFill="1" applyBorder="1" applyAlignment="1">
      <alignment/>
    </xf>
    <xf numFmtId="0" fontId="9" fillId="33" borderId="31" xfId="0" applyFont="1" applyFill="1" applyBorder="1" applyAlignment="1">
      <alignment/>
    </xf>
    <xf numFmtId="0" fontId="9" fillId="33" borderId="0" xfId="0" applyFont="1" applyFill="1" applyBorder="1" applyAlignment="1">
      <alignment/>
    </xf>
    <xf numFmtId="0" fontId="11" fillId="33" borderId="0" xfId="0" applyFont="1" applyFill="1" applyBorder="1" applyAlignment="1">
      <alignment/>
    </xf>
    <xf numFmtId="0" fontId="14" fillId="33" borderId="0" xfId="0" applyFont="1" applyFill="1" applyAlignment="1">
      <alignment horizontal="center"/>
    </xf>
    <xf numFmtId="168" fontId="14" fillId="33" borderId="0" xfId="0" applyNumberFormat="1" applyFont="1" applyFill="1" applyAlignment="1">
      <alignment horizontal="center"/>
    </xf>
    <xf numFmtId="0" fontId="11" fillId="33" borderId="0" xfId="0" applyFont="1" applyFill="1" applyAlignment="1">
      <alignment horizontal="center"/>
    </xf>
    <xf numFmtId="0" fontId="14" fillId="33" borderId="0" xfId="0" applyFont="1" applyFill="1" applyBorder="1" applyAlignment="1">
      <alignment horizontal="center"/>
    </xf>
    <xf numFmtId="0" fontId="14" fillId="33" borderId="0" xfId="0" applyFont="1" applyFill="1" applyBorder="1" applyAlignment="1">
      <alignment/>
    </xf>
    <xf numFmtId="0" fontId="9" fillId="0" borderId="32" xfId="0" applyFont="1" applyFill="1" applyBorder="1" applyAlignment="1">
      <alignment/>
    </xf>
    <xf numFmtId="0" fontId="9" fillId="0" borderId="33" xfId="0" applyFont="1" applyFill="1" applyBorder="1" applyAlignment="1">
      <alignment/>
    </xf>
    <xf numFmtId="0" fontId="9" fillId="0" borderId="33" xfId="0" applyFont="1" applyFill="1" applyBorder="1" applyAlignment="1" quotePrefix="1">
      <alignment/>
    </xf>
    <xf numFmtId="37" fontId="9" fillId="33" borderId="0" xfId="0" applyNumberFormat="1" applyFont="1" applyFill="1" applyAlignment="1">
      <alignment/>
    </xf>
    <xf numFmtId="0" fontId="11" fillId="34" borderId="27" xfId="0" applyFont="1" applyFill="1" applyBorder="1" applyAlignment="1" applyProtection="1">
      <alignment/>
      <protection/>
    </xf>
    <xf numFmtId="0" fontId="11" fillId="0" borderId="0" xfId="0" applyFont="1" applyAlignment="1" applyProtection="1">
      <alignment/>
      <protection/>
    </xf>
    <xf numFmtId="0" fontId="11" fillId="0" borderId="23" xfId="0" applyFont="1" applyBorder="1" applyAlignment="1" applyProtection="1">
      <alignment horizontal="center"/>
      <protection/>
    </xf>
    <xf numFmtId="0" fontId="22" fillId="0" borderId="0" xfId="0" applyFont="1" applyAlignment="1" applyProtection="1">
      <alignment/>
      <protection/>
    </xf>
    <xf numFmtId="0" fontId="9" fillId="0" borderId="0" xfId="0" applyFont="1" applyAlignment="1" applyProtection="1">
      <alignment/>
      <protection/>
    </xf>
    <xf numFmtId="0" fontId="14" fillId="0" borderId="0" xfId="0" applyFont="1" applyAlignment="1" applyProtection="1">
      <alignment/>
      <protection/>
    </xf>
    <xf numFmtId="0" fontId="0" fillId="33" borderId="0" xfId="0" applyFont="1" applyFill="1" applyAlignment="1" applyProtection="1">
      <alignment/>
      <protection/>
    </xf>
    <xf numFmtId="0" fontId="10" fillId="33" borderId="0" xfId="0" applyFont="1" applyFill="1" applyAlignment="1" applyProtection="1">
      <alignment/>
      <protection/>
    </xf>
    <xf numFmtId="0" fontId="0" fillId="33" borderId="0" xfId="0" applyFont="1" applyFill="1" applyAlignment="1">
      <alignment/>
    </xf>
    <xf numFmtId="0" fontId="3" fillId="34" borderId="26" xfId="0" applyFont="1" applyFill="1" applyBorder="1" applyAlignment="1" applyProtection="1">
      <alignment/>
      <protection/>
    </xf>
    <xf numFmtId="0" fontId="0" fillId="34" borderId="26" xfId="0" applyFont="1" applyFill="1" applyBorder="1" applyAlignment="1" applyProtection="1">
      <alignment/>
      <protection/>
    </xf>
    <xf numFmtId="0" fontId="0" fillId="34" borderId="0" xfId="0" applyFont="1" applyFill="1" applyAlignment="1">
      <alignment/>
    </xf>
    <xf numFmtId="0" fontId="3" fillId="34" borderId="0" xfId="0" applyFont="1" applyFill="1" applyAlignment="1" applyProtection="1">
      <alignment/>
      <protection/>
    </xf>
    <xf numFmtId="0" fontId="3" fillId="34" borderId="34" xfId="0" applyFont="1" applyFill="1" applyBorder="1" applyAlignment="1">
      <alignment/>
    </xf>
    <xf numFmtId="37" fontId="9" fillId="0" borderId="0" xfId="0" applyNumberFormat="1" applyFont="1" applyFill="1" applyAlignment="1">
      <alignment/>
    </xf>
    <xf numFmtId="0" fontId="9" fillId="33" borderId="0" xfId="0" applyFont="1" applyFill="1" applyAlignment="1">
      <alignment horizontal="right"/>
    </xf>
    <xf numFmtId="0" fontId="9" fillId="33" borderId="35" xfId="0" applyFont="1" applyFill="1" applyBorder="1" applyAlignment="1">
      <alignment/>
    </xf>
    <xf numFmtId="37" fontId="9" fillId="33" borderId="0" xfId="0" applyNumberFormat="1" applyFont="1" applyFill="1" applyBorder="1" applyAlignment="1">
      <alignment/>
    </xf>
    <xf numFmtId="0" fontId="11" fillId="34" borderId="26" xfId="0" applyFont="1" applyFill="1" applyBorder="1" applyAlignment="1">
      <alignment horizontal="left"/>
    </xf>
    <xf numFmtId="0" fontId="9" fillId="34" borderId="0" xfId="0" applyFont="1" applyFill="1" applyAlignment="1">
      <alignment horizontal="left"/>
    </xf>
    <xf numFmtId="0" fontId="13" fillId="33" borderId="0" xfId="0" applyFont="1" applyFill="1" applyAlignment="1">
      <alignment horizontal="center"/>
    </xf>
    <xf numFmtId="0" fontId="9" fillId="33" borderId="0" xfId="0" applyFont="1" applyFill="1" applyAlignment="1">
      <alignment horizontal="center"/>
    </xf>
    <xf numFmtId="37" fontId="11" fillId="33" borderId="0" xfId="0" applyNumberFormat="1" applyFont="1" applyFill="1" applyAlignment="1">
      <alignment/>
    </xf>
    <xf numFmtId="37" fontId="9" fillId="33" borderId="24" xfId="0" applyNumberFormat="1" applyFont="1" applyFill="1" applyBorder="1" applyAlignment="1">
      <alignment/>
    </xf>
    <xf numFmtId="39" fontId="9" fillId="34" borderId="27" xfId="0" applyNumberFormat="1" applyFont="1" applyFill="1" applyBorder="1" applyAlignment="1">
      <alignment/>
    </xf>
    <xf numFmtId="39" fontId="9" fillId="33" borderId="0" xfId="0" applyNumberFormat="1" applyFont="1" applyFill="1" applyAlignment="1">
      <alignment/>
    </xf>
    <xf numFmtId="39" fontId="9" fillId="34" borderId="36" xfId="0" applyNumberFormat="1" applyFont="1" applyFill="1" applyBorder="1" applyAlignment="1">
      <alignment/>
    </xf>
    <xf numFmtId="39" fontId="9" fillId="0" borderId="0" xfId="0" applyNumberFormat="1" applyFont="1" applyFill="1" applyAlignment="1">
      <alignment/>
    </xf>
    <xf numFmtId="39" fontId="9" fillId="33" borderId="35" xfId="0" applyNumberFormat="1" applyFont="1" applyFill="1" applyBorder="1" applyAlignment="1">
      <alignment/>
    </xf>
    <xf numFmtId="39" fontId="9" fillId="33" borderId="0" xfId="0" applyNumberFormat="1" applyFont="1" applyFill="1" applyBorder="1" applyAlignment="1">
      <alignment/>
    </xf>
    <xf numFmtId="39" fontId="11" fillId="34" borderId="27" xfId="0" applyNumberFormat="1" applyFont="1" applyFill="1" applyBorder="1" applyAlignment="1">
      <alignment/>
    </xf>
    <xf numFmtId="39" fontId="11" fillId="33" borderId="0" xfId="0" applyNumberFormat="1" applyFont="1" applyFill="1" applyAlignment="1">
      <alignment/>
    </xf>
    <xf numFmtId="39" fontId="11" fillId="33" borderId="0" xfId="0" applyNumberFormat="1" applyFont="1" applyFill="1" applyBorder="1" applyAlignment="1">
      <alignment/>
    </xf>
    <xf numFmtId="0" fontId="23" fillId="33" borderId="0" xfId="0" applyFont="1" applyFill="1" applyAlignment="1">
      <alignment horizontal="center"/>
    </xf>
    <xf numFmtId="0" fontId="0" fillId="0" borderId="37" xfId="0" applyBorder="1" applyAlignment="1">
      <alignment/>
    </xf>
    <xf numFmtId="0" fontId="3" fillId="0" borderId="21" xfId="0" applyFont="1" applyBorder="1" applyAlignment="1">
      <alignment horizontal="center"/>
    </xf>
    <xf numFmtId="0" fontId="9" fillId="33" borderId="38" xfId="0" applyFont="1" applyFill="1" applyBorder="1" applyAlignment="1">
      <alignment/>
    </xf>
    <xf numFmtId="0" fontId="14" fillId="33" borderId="35" xfId="0" applyFont="1" applyFill="1" applyBorder="1" applyAlignment="1">
      <alignment/>
    </xf>
    <xf numFmtId="0" fontId="9" fillId="33" borderId="39" xfId="0" applyFont="1" applyFill="1" applyBorder="1" applyAlignment="1">
      <alignment/>
    </xf>
    <xf numFmtId="0" fontId="14" fillId="33" borderId="39" xfId="0" applyFont="1" applyFill="1" applyBorder="1" applyAlignment="1">
      <alignment horizontal="center"/>
    </xf>
    <xf numFmtId="0" fontId="9" fillId="33" borderId="40" xfId="0" applyFont="1" applyFill="1" applyBorder="1" applyAlignment="1">
      <alignment/>
    </xf>
    <xf numFmtId="0" fontId="11" fillId="33" borderId="41" xfId="0" applyFont="1" applyFill="1" applyBorder="1" applyAlignment="1">
      <alignment/>
    </xf>
    <xf numFmtId="0" fontId="14" fillId="33" borderId="41" xfId="0" applyFont="1" applyFill="1" applyBorder="1" applyAlignment="1">
      <alignment horizontal="center"/>
    </xf>
    <xf numFmtId="0" fontId="11" fillId="33" borderId="42" xfId="0" applyFont="1" applyFill="1" applyBorder="1" applyAlignment="1">
      <alignment/>
    </xf>
    <xf numFmtId="0" fontId="14" fillId="33" borderId="24" xfId="0" applyFont="1" applyFill="1" applyBorder="1" applyAlignment="1">
      <alignment/>
    </xf>
    <xf numFmtId="0" fontId="9" fillId="33" borderId="24" xfId="0" applyFont="1" applyFill="1" applyBorder="1" applyAlignment="1">
      <alignment/>
    </xf>
    <xf numFmtId="0" fontId="14" fillId="33" borderId="24" xfId="0" applyFont="1" applyFill="1" applyBorder="1" applyAlignment="1">
      <alignment horizontal="center"/>
    </xf>
    <xf numFmtId="0" fontId="11" fillId="33" borderId="43" xfId="0" applyFont="1" applyFill="1" applyBorder="1" applyAlignment="1">
      <alignment/>
    </xf>
    <xf numFmtId="0" fontId="11" fillId="33" borderId="44" xfId="0" applyFont="1" applyFill="1" applyBorder="1" applyAlignment="1">
      <alignment/>
    </xf>
    <xf numFmtId="0" fontId="14" fillId="33" borderId="45" xfId="0" applyFont="1" applyFill="1" applyBorder="1" applyAlignment="1">
      <alignment horizontal="center"/>
    </xf>
    <xf numFmtId="0" fontId="14" fillId="33" borderId="46" xfId="0" applyFont="1" applyFill="1" applyBorder="1" applyAlignment="1">
      <alignment horizontal="center"/>
    </xf>
    <xf numFmtId="0" fontId="14" fillId="33" borderId="47" xfId="0" applyFont="1" applyFill="1" applyBorder="1" applyAlignment="1">
      <alignment horizontal="center"/>
    </xf>
    <xf numFmtId="0" fontId="14" fillId="33" borderId="48" xfId="0" applyFont="1" applyFill="1" applyBorder="1" applyAlignment="1">
      <alignment horizontal="center"/>
    </xf>
    <xf numFmtId="0" fontId="14" fillId="33" borderId="49" xfId="0" applyFont="1" applyFill="1" applyBorder="1" applyAlignment="1">
      <alignment horizontal="center"/>
    </xf>
    <xf numFmtId="0" fontId="9" fillId="33" borderId="48" xfId="0" applyFont="1" applyFill="1" applyBorder="1" applyAlignment="1">
      <alignment/>
    </xf>
    <xf numFmtId="0" fontId="11" fillId="33" borderId="47" xfId="0" applyFont="1" applyFill="1" applyBorder="1" applyAlignment="1">
      <alignment horizontal="center"/>
    </xf>
    <xf numFmtId="0" fontId="11" fillId="33" borderId="48" xfId="0" applyFont="1" applyFill="1" applyBorder="1" applyAlignment="1">
      <alignment horizontal="center"/>
    </xf>
    <xf numFmtId="0" fontId="11" fillId="33" borderId="49" xfId="0" applyFont="1" applyFill="1" applyBorder="1" applyAlignment="1">
      <alignment horizontal="center"/>
    </xf>
    <xf numFmtId="0" fontId="3" fillId="0" borderId="50" xfId="0" applyFont="1" applyBorder="1" applyAlignment="1">
      <alignment horizontal="center"/>
    </xf>
    <xf numFmtId="0" fontId="9" fillId="0" borderId="38" xfId="0" applyFont="1" applyBorder="1" applyAlignment="1">
      <alignment/>
    </xf>
    <xf numFmtId="0" fontId="9" fillId="0" borderId="51" xfId="0" applyFont="1" applyBorder="1" applyAlignment="1">
      <alignment/>
    </xf>
    <xf numFmtId="0" fontId="9" fillId="0" borderId="39" xfId="0" applyFont="1" applyBorder="1" applyAlignment="1">
      <alignment/>
    </xf>
    <xf numFmtId="0" fontId="11" fillId="0" borderId="52" xfId="0" applyFont="1" applyBorder="1" applyAlignment="1">
      <alignment horizontal="center"/>
    </xf>
    <xf numFmtId="0" fontId="11" fillId="0" borderId="40" xfId="0" applyFont="1" applyBorder="1" applyAlignment="1">
      <alignment horizontal="center"/>
    </xf>
    <xf numFmtId="0" fontId="11" fillId="0" borderId="53" xfId="0" applyFont="1" applyBorder="1" applyAlignment="1">
      <alignment horizontal="center"/>
    </xf>
    <xf numFmtId="0" fontId="9" fillId="0" borderId="42" xfId="0" applyFont="1" applyBorder="1" applyAlignment="1">
      <alignment/>
    </xf>
    <xf numFmtId="0" fontId="11" fillId="0" borderId="42" xfId="0" applyFont="1" applyBorder="1" applyAlignment="1">
      <alignment horizontal="center"/>
    </xf>
    <xf numFmtId="0" fontId="11" fillId="0" borderId="24" xfId="0" applyFont="1" applyBorder="1" applyAlignment="1">
      <alignment horizontal="center"/>
    </xf>
    <xf numFmtId="0" fontId="11" fillId="0" borderId="43" xfId="0" applyFont="1" applyBorder="1" applyAlignment="1">
      <alignment horizontal="center"/>
    </xf>
    <xf numFmtId="0" fontId="8" fillId="0" borderId="11" xfId="0" applyFont="1" applyBorder="1" applyAlignment="1">
      <alignment horizontal="center"/>
    </xf>
    <xf numFmtId="0" fontId="8" fillId="0" borderId="54" xfId="0" applyFont="1" applyBorder="1" applyAlignment="1">
      <alignment horizontal="center"/>
    </xf>
    <xf numFmtId="0" fontId="8" fillId="0" borderId="55" xfId="0" applyFont="1" applyBorder="1" applyAlignment="1">
      <alignment horizontal="center"/>
    </xf>
    <xf numFmtId="0" fontId="8" fillId="0" borderId="50" xfId="0" applyFont="1" applyBorder="1" applyAlignment="1">
      <alignment horizontal="center"/>
    </xf>
    <xf numFmtId="0" fontId="11" fillId="0" borderId="24" xfId="0" applyFont="1" applyBorder="1" applyAlignment="1">
      <alignment/>
    </xf>
    <xf numFmtId="0" fontId="22" fillId="0" borderId="35" xfId="0" applyFont="1" applyBorder="1" applyAlignment="1" applyProtection="1">
      <alignment/>
      <protection/>
    </xf>
    <xf numFmtId="0" fontId="9" fillId="0" borderId="35" xfId="0" applyFont="1" applyBorder="1" applyAlignment="1" applyProtection="1">
      <alignment/>
      <protection/>
    </xf>
    <xf numFmtId="0" fontId="11" fillId="0" borderId="56" xfId="0" applyFont="1" applyBorder="1" applyAlignment="1" applyProtection="1">
      <alignment horizontal="center"/>
      <protection/>
    </xf>
    <xf numFmtId="0" fontId="9" fillId="0" borderId="44" xfId="0" applyFont="1" applyBorder="1" applyAlignment="1" applyProtection="1">
      <alignment/>
      <protection/>
    </xf>
    <xf numFmtId="0" fontId="11" fillId="0" borderId="45" xfId="0" applyFont="1" applyBorder="1" applyAlignment="1" applyProtection="1">
      <alignment horizontal="center"/>
      <protection/>
    </xf>
    <xf numFmtId="0" fontId="11" fillId="0" borderId="57" xfId="0" applyFont="1" applyBorder="1" applyAlignment="1" applyProtection="1">
      <alignment horizontal="center"/>
      <protection/>
    </xf>
    <xf numFmtId="0" fontId="11" fillId="0" borderId="46" xfId="0" applyFont="1" applyBorder="1" applyAlignment="1" applyProtection="1">
      <alignment horizontal="center"/>
      <protection/>
    </xf>
    <xf numFmtId="0" fontId="9" fillId="0" borderId="39" xfId="0" applyFont="1" applyBorder="1" applyAlignment="1" applyProtection="1">
      <alignment/>
      <protection/>
    </xf>
    <xf numFmtId="0" fontId="9" fillId="0" borderId="25" xfId="0" applyFont="1" applyBorder="1" applyAlignment="1" applyProtection="1">
      <alignment/>
      <protection/>
    </xf>
    <xf numFmtId="0" fontId="9" fillId="0" borderId="56" xfId="0" applyFont="1" applyBorder="1" applyAlignment="1" applyProtection="1">
      <alignment/>
      <protection/>
    </xf>
    <xf numFmtId="0" fontId="11" fillId="0" borderId="10" xfId="0" applyFont="1" applyBorder="1" applyAlignment="1" applyProtection="1">
      <alignment/>
      <protection/>
    </xf>
    <xf numFmtId="0" fontId="11" fillId="0" borderId="37" xfId="0" applyFont="1" applyBorder="1" applyAlignment="1" applyProtection="1">
      <alignment/>
      <protection/>
    </xf>
    <xf numFmtId="0" fontId="9" fillId="0" borderId="37" xfId="0" applyFont="1" applyBorder="1" applyAlignment="1">
      <alignment/>
    </xf>
    <xf numFmtId="0" fontId="11" fillId="0" borderId="58" xfId="0" applyFont="1" applyBorder="1" applyAlignment="1" applyProtection="1">
      <alignment horizontal="center"/>
      <protection/>
    </xf>
    <xf numFmtId="0" fontId="9" fillId="0" borderId="59" xfId="0" applyFont="1" applyBorder="1" applyAlignment="1" applyProtection="1">
      <alignment/>
      <protection/>
    </xf>
    <xf numFmtId="0" fontId="11" fillId="0" borderId="60" xfId="0" applyFont="1" applyBorder="1" applyAlignment="1" applyProtection="1">
      <alignment horizontal="center"/>
      <protection/>
    </xf>
    <xf numFmtId="0" fontId="11" fillId="0" borderId="61" xfId="0" applyFont="1" applyBorder="1" applyAlignment="1" applyProtection="1">
      <alignment horizontal="center"/>
      <protection/>
    </xf>
    <xf numFmtId="0" fontId="11" fillId="0" borderId="62" xfId="0" applyFont="1" applyBorder="1" applyAlignment="1" applyProtection="1">
      <alignment horizontal="center"/>
      <protection/>
    </xf>
    <xf numFmtId="0" fontId="11" fillId="0" borderId="63" xfId="0" applyFont="1" applyBorder="1" applyAlignment="1" applyProtection="1">
      <alignment/>
      <protection/>
    </xf>
    <xf numFmtId="0" fontId="11" fillId="0" borderId="64" xfId="0" applyFont="1" applyBorder="1" applyAlignment="1" applyProtection="1">
      <alignment/>
      <protection/>
    </xf>
    <xf numFmtId="0" fontId="9" fillId="0" borderId="64" xfId="0" applyFont="1" applyBorder="1" applyAlignment="1">
      <alignment/>
    </xf>
    <xf numFmtId="4" fontId="3" fillId="34" borderId="36" xfId="0" applyNumberFormat="1" applyFont="1" applyFill="1" applyBorder="1" applyAlignment="1">
      <alignment/>
    </xf>
    <xf numFmtId="38" fontId="11" fillId="34" borderId="18" xfId="0" applyNumberFormat="1" applyFont="1" applyFill="1" applyBorder="1" applyAlignment="1">
      <alignment horizontal="left"/>
    </xf>
    <xf numFmtId="40" fontId="18" fillId="33" borderId="65" xfId="0" applyNumberFormat="1" applyFont="1" applyFill="1" applyBorder="1" applyAlignment="1">
      <alignment/>
    </xf>
    <xf numFmtId="40" fontId="1" fillId="34" borderId="66" xfId="0" applyNumberFormat="1" applyFont="1" applyFill="1" applyBorder="1" applyAlignment="1">
      <alignment/>
    </xf>
    <xf numFmtId="0" fontId="3" fillId="34" borderId="26" xfId="0" applyFont="1" applyFill="1" applyBorder="1" applyAlignment="1">
      <alignment/>
    </xf>
    <xf numFmtId="0" fontId="0" fillId="0" borderId="10" xfId="0" applyBorder="1" applyAlignment="1">
      <alignment/>
    </xf>
    <xf numFmtId="0" fontId="0" fillId="0" borderId="67" xfId="0" applyBorder="1" applyAlignment="1">
      <alignment/>
    </xf>
    <xf numFmtId="37" fontId="0" fillId="34" borderId="68" xfId="0" applyNumberFormat="1" applyFont="1" applyFill="1" applyBorder="1" applyAlignment="1">
      <alignment horizontal="left" wrapText="1"/>
    </xf>
    <xf numFmtId="37" fontId="0" fillId="34" borderId="69" xfId="0" applyNumberFormat="1" applyFont="1" applyFill="1" applyBorder="1" applyAlignment="1">
      <alignment horizontal="left" wrapText="1"/>
    </xf>
    <xf numFmtId="0" fontId="0" fillId="34" borderId="63" xfId="0" applyFont="1" applyFill="1" applyBorder="1" applyAlignment="1">
      <alignment horizontal="left" wrapText="1"/>
    </xf>
    <xf numFmtId="39" fontId="11" fillId="34" borderId="33" xfId="0" applyNumberFormat="1" applyFont="1" applyFill="1" applyBorder="1" applyAlignment="1">
      <alignment/>
    </xf>
    <xf numFmtId="39" fontId="11" fillId="34" borderId="33" xfId="42" applyNumberFormat="1" applyFont="1" applyFill="1" applyBorder="1" applyAlignment="1">
      <alignment/>
    </xf>
    <xf numFmtId="39" fontId="11" fillId="34" borderId="70" xfId="42" applyNumberFormat="1" applyFont="1" applyFill="1" applyBorder="1" applyAlignment="1">
      <alignment/>
    </xf>
    <xf numFmtId="39" fontId="11" fillId="34" borderId="33" xfId="42" applyNumberFormat="1" applyFont="1" applyFill="1" applyBorder="1" applyAlignment="1" applyProtection="1">
      <alignment/>
      <protection/>
    </xf>
    <xf numFmtId="0" fontId="9" fillId="33" borderId="32" xfId="0" applyFont="1" applyFill="1" applyBorder="1" applyAlignment="1">
      <alignment/>
    </xf>
    <xf numFmtId="0" fontId="11" fillId="34" borderId="18" xfId="0" applyFont="1" applyFill="1" applyBorder="1" applyAlignment="1">
      <alignment horizontal="left"/>
    </xf>
    <xf numFmtId="0" fontId="11" fillId="33" borderId="0" xfId="0" applyFont="1" applyFill="1" applyAlignment="1">
      <alignment horizontal="right"/>
    </xf>
    <xf numFmtId="0" fontId="11" fillId="33" borderId="28" xfId="0" applyFont="1" applyFill="1" applyBorder="1" applyAlignment="1">
      <alignment/>
    </xf>
    <xf numFmtId="0" fontId="9" fillId="33" borderId="28" xfId="0" applyFont="1" applyFill="1" applyBorder="1" applyAlignment="1">
      <alignment/>
    </xf>
    <xf numFmtId="0" fontId="28" fillId="0" borderId="0" xfId="0" applyNumberFormat="1" applyFont="1" applyAlignment="1">
      <alignment horizontal="left"/>
    </xf>
    <xf numFmtId="0" fontId="28" fillId="0" borderId="0" xfId="0" applyNumberFormat="1" applyFont="1" applyAlignment="1">
      <alignment horizontal="right"/>
    </xf>
    <xf numFmtId="168" fontId="28" fillId="0" borderId="0" xfId="0" applyNumberFormat="1" applyFont="1" applyAlignment="1">
      <alignment/>
    </xf>
    <xf numFmtId="0" fontId="28" fillId="0" borderId="0" xfId="0" applyNumberFormat="1" applyFont="1" applyAlignment="1">
      <alignment/>
    </xf>
    <xf numFmtId="0" fontId="28" fillId="0" borderId="0" xfId="0" applyNumberFormat="1" applyFont="1" applyAlignment="1" applyProtection="1">
      <alignment horizontal="left"/>
      <protection/>
    </xf>
    <xf numFmtId="168" fontId="28" fillId="0" borderId="0" xfId="0" applyNumberFormat="1" applyFont="1" applyAlignment="1">
      <alignment horizontal="right"/>
    </xf>
    <xf numFmtId="179" fontId="28" fillId="0" borderId="0" xfId="0" applyNumberFormat="1" applyFont="1" applyAlignment="1">
      <alignment/>
    </xf>
    <xf numFmtId="0" fontId="0" fillId="0" borderId="0" xfId="0" applyAlignment="1">
      <alignment/>
    </xf>
    <xf numFmtId="37" fontId="9" fillId="35" borderId="70" xfId="0" applyNumberFormat="1" applyFont="1" applyFill="1" applyBorder="1" applyAlignment="1">
      <alignment/>
    </xf>
    <xf numFmtId="37" fontId="9" fillId="35" borderId="71" xfId="0" applyNumberFormat="1" applyFont="1" applyFill="1" applyBorder="1" applyAlignment="1">
      <alignment/>
    </xf>
    <xf numFmtId="38" fontId="9" fillId="35" borderId="71" xfId="0" applyNumberFormat="1" applyFont="1" applyFill="1" applyBorder="1" applyAlignment="1">
      <alignment/>
    </xf>
    <xf numFmtId="37" fontId="9" fillId="35" borderId="72" xfId="0" applyNumberFormat="1" applyFont="1" applyFill="1" applyBorder="1" applyAlignment="1">
      <alignment/>
    </xf>
    <xf numFmtId="39" fontId="9" fillId="35" borderId="28" xfId="0" applyNumberFormat="1" applyFont="1" applyFill="1" applyBorder="1" applyAlignment="1">
      <alignment/>
    </xf>
    <xf numFmtId="37" fontId="9" fillId="35" borderId="33" xfId="0" applyNumberFormat="1" applyFont="1" applyFill="1" applyBorder="1" applyAlignment="1">
      <alignment/>
    </xf>
    <xf numFmtId="37" fontId="9" fillId="35" borderId="32" xfId="0" applyNumberFormat="1" applyFont="1" applyFill="1" applyBorder="1" applyAlignment="1">
      <alignment/>
    </xf>
    <xf numFmtId="0" fontId="9" fillId="35" borderId="70" xfId="0" applyFont="1" applyFill="1" applyBorder="1" applyAlignment="1">
      <alignment/>
    </xf>
    <xf numFmtId="0" fontId="9" fillId="35" borderId="33" xfId="0" applyFont="1" applyFill="1" applyBorder="1" applyAlignment="1">
      <alignment/>
    </xf>
    <xf numFmtId="176" fontId="9" fillId="35" borderId="70" xfId="42" applyNumberFormat="1" applyFont="1" applyFill="1" applyBorder="1" applyAlignment="1">
      <alignment/>
    </xf>
    <xf numFmtId="0" fontId="9" fillId="35" borderId="68" xfId="0" applyFont="1" applyFill="1" applyBorder="1" applyAlignment="1">
      <alignment/>
    </xf>
    <xf numFmtId="176" fontId="9" fillId="35" borderId="70" xfId="42" applyNumberFormat="1" applyFont="1" applyFill="1" applyBorder="1" applyAlignment="1" applyProtection="1">
      <alignment/>
      <protection/>
    </xf>
    <xf numFmtId="0" fontId="0" fillId="35" borderId="33" xfId="0" applyFont="1" applyFill="1" applyBorder="1" applyAlignment="1">
      <alignment/>
    </xf>
    <xf numFmtId="0" fontId="0" fillId="35" borderId="70" xfId="0" applyFont="1" applyFill="1" applyBorder="1" applyAlignment="1">
      <alignment/>
    </xf>
    <xf numFmtId="37" fontId="0" fillId="35" borderId="70" xfId="0" applyNumberFormat="1" applyFont="1" applyFill="1" applyBorder="1" applyAlignment="1">
      <alignment/>
    </xf>
    <xf numFmtId="0" fontId="3" fillId="33" borderId="0" xfId="0" applyFont="1" applyFill="1" applyAlignment="1">
      <alignment/>
    </xf>
    <xf numFmtId="0" fontId="11" fillId="34" borderId="26" xfId="0" applyFont="1" applyFill="1" applyBorder="1" applyAlignment="1" applyProtection="1">
      <alignment horizontal="left"/>
      <protection/>
    </xf>
    <xf numFmtId="0" fontId="11" fillId="34" borderId="34" xfId="0" applyFont="1" applyFill="1" applyBorder="1" applyAlignment="1" applyProtection="1">
      <alignment horizontal="left"/>
      <protection/>
    </xf>
    <xf numFmtId="37" fontId="9" fillId="35" borderId="0" xfId="0" applyNumberFormat="1" applyFont="1" applyFill="1" applyAlignment="1">
      <alignment horizontal="right"/>
    </xf>
    <xf numFmtId="38" fontId="0" fillId="35" borderId="0" xfId="0" applyNumberFormat="1" applyFill="1" applyAlignment="1">
      <alignment/>
    </xf>
    <xf numFmtId="39" fontId="13" fillId="35" borderId="73" xfId="0" applyNumberFormat="1" applyFont="1" applyFill="1" applyBorder="1" applyAlignment="1">
      <alignment/>
    </xf>
    <xf numFmtId="39" fontId="13" fillId="35" borderId="67" xfId="0" applyNumberFormat="1" applyFont="1" applyFill="1" applyBorder="1" applyAlignment="1">
      <alignment/>
    </xf>
    <xf numFmtId="39" fontId="13" fillId="34" borderId="74" xfId="0" applyNumberFormat="1" applyFont="1" applyFill="1" applyBorder="1" applyAlignment="1">
      <alignment/>
    </xf>
    <xf numFmtId="40" fontId="13" fillId="35" borderId="75" xfId="0" applyNumberFormat="1" applyFont="1" applyFill="1" applyBorder="1" applyAlignment="1">
      <alignment/>
    </xf>
    <xf numFmtId="40" fontId="13" fillId="0" borderId="76" xfId="0" applyNumberFormat="1" applyFont="1" applyBorder="1" applyAlignment="1">
      <alignment/>
    </xf>
    <xf numFmtId="40" fontId="13" fillId="35" borderId="73" xfId="0" applyNumberFormat="1" applyFont="1" applyFill="1" applyBorder="1" applyAlignment="1">
      <alignment/>
    </xf>
    <xf numFmtId="40" fontId="13" fillId="0" borderId="30" xfId="0" applyNumberFormat="1" applyFont="1" applyBorder="1" applyAlignment="1">
      <alignment/>
    </xf>
    <xf numFmtId="40" fontId="13" fillId="35" borderId="77" xfId="0" applyNumberFormat="1" applyFont="1" applyFill="1" applyBorder="1" applyAlignment="1">
      <alignment/>
    </xf>
    <xf numFmtId="40" fontId="13" fillId="0" borderId="78" xfId="0" applyNumberFormat="1" applyFont="1" applyBorder="1" applyAlignment="1">
      <alignment/>
    </xf>
    <xf numFmtId="40" fontId="14" fillId="34" borderId="12" xfId="0" applyNumberFormat="1" applyFont="1" applyFill="1" applyBorder="1" applyAlignment="1">
      <alignment/>
    </xf>
    <xf numFmtId="40" fontId="13" fillId="34" borderId="18" xfId="0" applyNumberFormat="1" applyFont="1" applyFill="1" applyBorder="1" applyAlignment="1">
      <alignment/>
    </xf>
    <xf numFmtId="40" fontId="13" fillId="0" borderId="0" xfId="0" applyNumberFormat="1" applyFont="1" applyAlignment="1">
      <alignment/>
    </xf>
    <xf numFmtId="40" fontId="14" fillId="34" borderId="19" xfId="0" applyNumberFormat="1" applyFont="1" applyFill="1" applyBorder="1" applyAlignment="1">
      <alignment/>
    </xf>
    <xf numFmtId="37" fontId="24" fillId="35" borderId="79" xfId="0" applyNumberFormat="1" applyFont="1" applyFill="1" applyBorder="1" applyAlignment="1">
      <alignment horizontal="center" wrapText="1"/>
    </xf>
    <xf numFmtId="37" fontId="24" fillId="35" borderId="80" xfId="0" applyNumberFormat="1" applyFont="1" applyFill="1" applyBorder="1" applyAlignment="1">
      <alignment horizontal="center" wrapText="1"/>
    </xf>
    <xf numFmtId="37" fontId="0" fillId="35" borderId="80" xfId="0" applyNumberFormat="1" applyFont="1" applyFill="1" applyBorder="1" applyAlignment="1">
      <alignment wrapText="1"/>
    </xf>
    <xf numFmtId="1" fontId="9" fillId="33" borderId="0" xfId="0" applyNumberFormat="1" applyFont="1" applyFill="1" applyAlignment="1">
      <alignment/>
    </xf>
    <xf numFmtId="0" fontId="9" fillId="33" borderId="81" xfId="0" applyFont="1" applyFill="1" applyBorder="1" applyAlignment="1">
      <alignment/>
    </xf>
    <xf numFmtId="0" fontId="11" fillId="33" borderId="31" xfId="0" applyFont="1" applyFill="1" applyBorder="1" applyAlignment="1">
      <alignment horizontal="center"/>
    </xf>
    <xf numFmtId="0" fontId="5" fillId="0" borderId="0" xfId="0" applyFont="1" applyFill="1" applyAlignment="1">
      <alignment/>
    </xf>
    <xf numFmtId="0" fontId="11" fillId="0" borderId="0" xfId="0" applyFont="1" applyFill="1" applyAlignment="1">
      <alignment/>
    </xf>
    <xf numFmtId="0" fontId="3" fillId="0" borderId="0" xfId="0" applyFont="1" applyFill="1" applyAlignment="1">
      <alignment/>
    </xf>
    <xf numFmtId="0" fontId="3" fillId="0" borderId="0" xfId="0" applyFont="1" applyFill="1" applyBorder="1" applyAlignment="1">
      <alignment/>
    </xf>
    <xf numFmtId="0" fontId="3" fillId="0" borderId="19" xfId="0" applyFont="1" applyBorder="1" applyAlignment="1">
      <alignment horizontal="center"/>
    </xf>
    <xf numFmtId="0" fontId="3" fillId="0" borderId="54" xfId="0" applyFont="1" applyBorder="1" applyAlignment="1">
      <alignment horizontal="center"/>
    </xf>
    <xf numFmtId="0" fontId="3" fillId="0" borderId="23" xfId="0" applyFont="1" applyBorder="1" applyAlignment="1">
      <alignment horizontal="center"/>
    </xf>
    <xf numFmtId="0" fontId="3" fillId="0" borderId="82" xfId="0" applyFont="1" applyBorder="1" applyAlignment="1">
      <alignment horizontal="center"/>
    </xf>
    <xf numFmtId="0" fontId="3" fillId="0" borderId="58" xfId="0" applyFont="1" applyBorder="1" applyAlignment="1">
      <alignment horizontal="center"/>
    </xf>
    <xf numFmtId="0" fontId="0" fillId="0" borderId="58" xfId="0" applyBorder="1" applyAlignment="1">
      <alignment/>
    </xf>
    <xf numFmtId="0" fontId="3" fillId="0" borderId="83" xfId="0" applyFont="1" applyBorder="1" applyAlignment="1">
      <alignment horizontal="center"/>
    </xf>
    <xf numFmtId="0" fontId="3" fillId="0" borderId="84" xfId="0" applyFont="1" applyBorder="1" applyAlignment="1">
      <alignment horizontal="center"/>
    </xf>
    <xf numFmtId="0" fontId="3" fillId="0" borderId="85" xfId="0" applyFont="1" applyBorder="1" applyAlignment="1">
      <alignment horizontal="center"/>
    </xf>
    <xf numFmtId="0" fontId="3" fillId="0" borderId="86" xfId="0" applyFont="1" applyBorder="1" applyAlignment="1">
      <alignment horizontal="center"/>
    </xf>
    <xf numFmtId="0" fontId="3" fillId="0" borderId="85" xfId="0" applyFont="1" applyBorder="1" applyAlignment="1">
      <alignment horizontal="center"/>
    </xf>
    <xf numFmtId="0" fontId="3" fillId="0" borderId="87" xfId="0" applyFont="1" applyBorder="1" applyAlignment="1">
      <alignment horizontal="center"/>
    </xf>
    <xf numFmtId="0" fontId="3" fillId="0" borderId="88" xfId="0" applyFont="1" applyBorder="1" applyAlignment="1">
      <alignment horizontal="center"/>
    </xf>
    <xf numFmtId="0" fontId="3" fillId="0" borderId="10" xfId="0" applyFont="1" applyBorder="1" applyAlignment="1">
      <alignment horizontal="center"/>
    </xf>
    <xf numFmtId="0" fontId="3" fillId="0" borderId="89" xfId="0" applyFont="1" applyBorder="1" applyAlignment="1">
      <alignment horizontal="center"/>
    </xf>
    <xf numFmtId="0" fontId="3" fillId="0" borderId="90" xfId="0" applyFont="1" applyBorder="1" applyAlignment="1">
      <alignment horizontal="center"/>
    </xf>
    <xf numFmtId="0" fontId="3" fillId="0" borderId="91" xfId="0" applyFont="1" applyBorder="1" applyAlignment="1">
      <alignment horizontal="center"/>
    </xf>
    <xf numFmtId="0" fontId="3" fillId="0" borderId="24" xfId="0" applyFont="1" applyBorder="1" applyAlignment="1">
      <alignment horizontal="center"/>
    </xf>
    <xf numFmtId="39" fontId="13" fillId="35" borderId="77" xfId="0" applyNumberFormat="1" applyFont="1" applyFill="1" applyBorder="1" applyAlignment="1">
      <alignment/>
    </xf>
    <xf numFmtId="39" fontId="13" fillId="34" borderId="78" xfId="0" applyNumberFormat="1" applyFont="1" applyFill="1" applyBorder="1" applyAlignment="1">
      <alignment/>
    </xf>
    <xf numFmtId="0" fontId="27" fillId="0" borderId="0" xfId="0" applyFont="1" applyAlignment="1">
      <alignment horizontal="center"/>
    </xf>
    <xf numFmtId="0" fontId="11" fillId="36" borderId="0" xfId="0" applyFont="1" applyFill="1" applyAlignment="1">
      <alignment/>
    </xf>
    <xf numFmtId="0" fontId="9" fillId="36" borderId="0" xfId="0" applyFont="1" applyFill="1" applyAlignment="1">
      <alignment/>
    </xf>
    <xf numFmtId="39" fontId="28" fillId="0" borderId="0" xfId="0" applyNumberFormat="1" applyFont="1" applyAlignment="1">
      <alignment horizontal="left"/>
    </xf>
    <xf numFmtId="49" fontId="9" fillId="33" borderId="0" xfId="0" applyNumberFormat="1" applyFont="1" applyFill="1" applyAlignment="1">
      <alignment/>
    </xf>
    <xf numFmtId="0" fontId="17" fillId="0" borderId="0" xfId="0" applyFont="1" applyAlignment="1">
      <alignment horizontal="center"/>
    </xf>
    <xf numFmtId="0" fontId="11" fillId="0" borderId="38" xfId="0" applyFont="1" applyBorder="1" applyAlignment="1">
      <alignment/>
    </xf>
    <xf numFmtId="0" fontId="9" fillId="0" borderId="42" xfId="0" applyFont="1" applyBorder="1" applyAlignment="1">
      <alignment horizontal="center"/>
    </xf>
    <xf numFmtId="0" fontId="11" fillId="0" borderId="35" xfId="0" applyFont="1" applyBorder="1" applyAlignment="1">
      <alignment horizontal="center"/>
    </xf>
    <xf numFmtId="0" fontId="11" fillId="34" borderId="39" xfId="0" applyFont="1" applyFill="1" applyBorder="1" applyAlignment="1">
      <alignment horizontal="center"/>
    </xf>
    <xf numFmtId="0" fontId="11" fillId="0" borderId="0" xfId="0" applyFont="1" applyBorder="1" applyAlignment="1">
      <alignment horizontal="center"/>
    </xf>
    <xf numFmtId="0" fontId="11" fillId="34" borderId="40" xfId="0" applyFont="1" applyFill="1" applyBorder="1" applyAlignment="1">
      <alignment horizontal="center"/>
    </xf>
    <xf numFmtId="0" fontId="11" fillId="0" borderId="41" xfId="0" applyFont="1" applyBorder="1" applyAlignment="1">
      <alignment horizontal="center"/>
    </xf>
    <xf numFmtId="0" fontId="11" fillId="35" borderId="33" xfId="0" applyFont="1" applyFill="1" applyBorder="1" applyAlignment="1">
      <alignment/>
    </xf>
    <xf numFmtId="0" fontId="9" fillId="35" borderId="70" xfId="0" applyFont="1" applyFill="1" applyBorder="1" applyAlignment="1">
      <alignment horizontal="center"/>
    </xf>
    <xf numFmtId="0" fontId="9" fillId="35" borderId="70" xfId="0" applyFont="1" applyFill="1" applyBorder="1" applyAlignment="1" quotePrefix="1">
      <alignment/>
    </xf>
    <xf numFmtId="4" fontId="9" fillId="35" borderId="70" xfId="0" applyNumberFormat="1" applyFont="1" applyFill="1" applyBorder="1" applyAlignment="1">
      <alignment/>
    </xf>
    <xf numFmtId="3" fontId="9" fillId="35" borderId="70" xfId="0" applyNumberFormat="1" applyFont="1" applyFill="1" applyBorder="1" applyAlignment="1">
      <alignment/>
    </xf>
    <xf numFmtId="4" fontId="9" fillId="0" borderId="0" xfId="0" applyNumberFormat="1" applyFont="1" applyAlignment="1">
      <alignment/>
    </xf>
    <xf numFmtId="0" fontId="9" fillId="0" borderId="0" xfId="0" applyFont="1" applyAlignment="1">
      <alignment horizontal="center"/>
    </xf>
    <xf numFmtId="3" fontId="9" fillId="0" borderId="0" xfId="0" applyNumberFormat="1" applyFont="1" applyAlignment="1">
      <alignment/>
    </xf>
    <xf numFmtId="0" fontId="9" fillId="0" borderId="92" xfId="0" applyFont="1" applyBorder="1" applyAlignment="1">
      <alignment/>
    </xf>
    <xf numFmtId="0" fontId="11" fillId="0" borderId="93" xfId="0" applyFont="1" applyBorder="1" applyAlignment="1">
      <alignment horizontal="center"/>
    </xf>
    <xf numFmtId="0" fontId="11" fillId="0" borderId="94" xfId="0" applyFont="1" applyBorder="1" applyAlignment="1">
      <alignment horizontal="center"/>
    </xf>
    <xf numFmtId="0" fontId="9" fillId="35" borderId="25" xfId="0" applyFont="1" applyFill="1" applyBorder="1" applyAlignment="1">
      <alignment horizontal="center"/>
    </xf>
    <xf numFmtId="3" fontId="9" fillId="34" borderId="73" xfId="0" applyNumberFormat="1" applyFont="1" applyFill="1" applyBorder="1" applyAlignment="1">
      <alignment horizontal="center"/>
    </xf>
    <xf numFmtId="0" fontId="21" fillId="33" borderId="0" xfId="0" applyFont="1" applyFill="1" applyBorder="1" applyAlignment="1">
      <alignment horizontal="center"/>
    </xf>
    <xf numFmtId="0" fontId="21" fillId="33" borderId="0" xfId="0" applyFont="1" applyFill="1" applyBorder="1" applyAlignment="1">
      <alignment/>
    </xf>
    <xf numFmtId="3" fontId="11" fillId="0" borderId="0" xfId="0" applyNumberFormat="1" applyFont="1" applyBorder="1" applyAlignment="1">
      <alignment/>
    </xf>
    <xf numFmtId="3" fontId="11" fillId="34" borderId="95" xfId="0" applyNumberFormat="1" applyFont="1" applyFill="1" applyBorder="1" applyAlignment="1">
      <alignment/>
    </xf>
    <xf numFmtId="39" fontId="13" fillId="34" borderId="67" xfId="0" applyNumberFormat="1" applyFont="1" applyFill="1" applyBorder="1" applyAlignment="1">
      <alignment/>
    </xf>
    <xf numFmtId="39" fontId="13" fillId="34" borderId="73" xfId="0" applyNumberFormat="1" applyFont="1" applyFill="1" applyBorder="1" applyAlignment="1">
      <alignment/>
    </xf>
    <xf numFmtId="0" fontId="9" fillId="33" borderId="72" xfId="0" applyFont="1" applyFill="1" applyBorder="1" applyAlignment="1">
      <alignment/>
    </xf>
    <xf numFmtId="0" fontId="9" fillId="33" borderId="96" xfId="0" applyFont="1" applyFill="1" applyBorder="1" applyAlignment="1">
      <alignment/>
    </xf>
    <xf numFmtId="0" fontId="13" fillId="33" borderId="0" xfId="0" applyFont="1" applyFill="1" applyBorder="1" applyAlignment="1">
      <alignment horizontal="center"/>
    </xf>
    <xf numFmtId="0" fontId="9" fillId="33" borderId="0" xfId="0" applyFont="1" applyFill="1" applyBorder="1" applyAlignment="1">
      <alignment horizontal="center"/>
    </xf>
    <xf numFmtId="0" fontId="9" fillId="0" borderId="0" xfId="0" applyFont="1" applyFill="1" applyBorder="1" applyAlignment="1">
      <alignment/>
    </xf>
    <xf numFmtId="39" fontId="1" fillId="34" borderId="97" xfId="58" applyNumberFormat="1" applyFont="1" applyFill="1" applyBorder="1">
      <alignment/>
      <protection/>
    </xf>
    <xf numFmtId="39" fontId="29" fillId="33" borderId="0" xfId="0" applyNumberFormat="1" applyFont="1" applyFill="1" applyAlignment="1">
      <alignment/>
    </xf>
    <xf numFmtId="39" fontId="30" fillId="33" borderId="0" xfId="0" applyNumberFormat="1" applyFont="1" applyFill="1" applyAlignment="1">
      <alignment/>
    </xf>
    <xf numFmtId="0" fontId="29" fillId="33" borderId="0" xfId="0" applyFont="1" applyFill="1" applyAlignment="1" quotePrefix="1">
      <alignment/>
    </xf>
    <xf numFmtId="37" fontId="29" fillId="33" borderId="0" xfId="0" applyNumberFormat="1" applyFont="1" applyFill="1" applyAlignment="1">
      <alignment/>
    </xf>
    <xf numFmtId="0" fontId="29" fillId="33" borderId="0" xfId="0" applyFont="1" applyFill="1" applyAlignment="1">
      <alignment/>
    </xf>
    <xf numFmtId="0" fontId="30" fillId="0" borderId="0" xfId="0" applyFont="1" applyAlignment="1" quotePrefix="1">
      <alignment/>
    </xf>
    <xf numFmtId="37" fontId="30" fillId="0" borderId="0" xfId="0" applyNumberFormat="1" applyFont="1" applyAlignment="1">
      <alignment/>
    </xf>
    <xf numFmtId="0" fontId="30" fillId="0" borderId="0" xfId="0" applyFont="1" applyAlignment="1">
      <alignment/>
    </xf>
    <xf numFmtId="39" fontId="30" fillId="0" borderId="0" xfId="0" applyNumberFormat="1" applyFont="1" applyAlignment="1">
      <alignment/>
    </xf>
    <xf numFmtId="0" fontId="21" fillId="34" borderId="0" xfId="0" applyFont="1" applyFill="1" applyBorder="1" applyAlignment="1">
      <alignment/>
    </xf>
    <xf numFmtId="2" fontId="11" fillId="0" borderId="0" xfId="0" applyNumberFormat="1" applyFont="1" applyAlignment="1">
      <alignment/>
    </xf>
    <xf numFmtId="37" fontId="9" fillId="37" borderId="70" xfId="0" applyNumberFormat="1" applyFont="1" applyFill="1" applyBorder="1" applyAlignment="1">
      <alignment/>
    </xf>
    <xf numFmtId="0" fontId="35" fillId="35" borderId="33" xfId="0" applyFont="1" applyFill="1" applyBorder="1" applyAlignment="1">
      <alignment vertical="center"/>
    </xf>
    <xf numFmtId="0" fontId="35" fillId="35" borderId="70" xfId="0" applyFont="1" applyFill="1" applyBorder="1" applyAlignment="1">
      <alignment horizontal="center" vertical="center"/>
    </xf>
    <xf numFmtId="0" fontId="35" fillId="35" borderId="70" xfId="0" applyFont="1" applyFill="1" applyBorder="1" applyAlignment="1">
      <alignment vertical="center"/>
    </xf>
    <xf numFmtId="0" fontId="34" fillId="35" borderId="33" xfId="0" applyFont="1" applyFill="1" applyBorder="1" applyAlignment="1">
      <alignment vertical="center" wrapText="1"/>
    </xf>
    <xf numFmtId="0" fontId="33" fillId="35" borderId="33" xfId="0" applyFont="1" applyFill="1" applyBorder="1" applyAlignment="1">
      <alignment vertical="center"/>
    </xf>
    <xf numFmtId="0" fontId="33" fillId="35" borderId="70" xfId="0" applyFont="1" applyFill="1" applyBorder="1" applyAlignment="1">
      <alignment vertical="center"/>
    </xf>
    <xf numFmtId="0" fontId="79" fillId="35" borderId="33" xfId="0" applyFont="1" applyFill="1" applyBorder="1" applyAlignment="1">
      <alignment vertical="center"/>
    </xf>
    <xf numFmtId="0" fontId="79" fillId="35" borderId="70" xfId="0" applyFont="1" applyFill="1" applyBorder="1" applyAlignment="1">
      <alignment vertical="center"/>
    </xf>
    <xf numFmtId="170" fontId="34" fillId="35" borderId="70" xfId="44" applyNumberFormat="1" applyFont="1" applyFill="1" applyBorder="1" applyAlignment="1">
      <alignment horizontal="right" vertical="center"/>
    </xf>
    <xf numFmtId="170" fontId="11" fillId="34" borderId="33" xfId="0" applyNumberFormat="1" applyFont="1" applyFill="1" applyBorder="1" applyAlignment="1">
      <alignment horizontal="right"/>
    </xf>
    <xf numFmtId="0" fontId="9" fillId="35" borderId="70" xfId="0" applyFont="1" applyFill="1" applyBorder="1" applyAlignment="1" quotePrefix="1">
      <alignment horizontal="center" vertical="center"/>
    </xf>
    <xf numFmtId="0" fontId="9" fillId="35" borderId="70" xfId="0" applyFont="1" applyFill="1" applyBorder="1" applyAlignment="1">
      <alignment horizontal="center" vertical="center"/>
    </xf>
    <xf numFmtId="0" fontId="9" fillId="0" borderId="32" xfId="0" applyFont="1" applyFill="1" applyBorder="1" applyAlignment="1" quotePrefix="1">
      <alignment/>
    </xf>
    <xf numFmtId="0" fontId="11" fillId="35" borderId="70" xfId="0" applyFont="1" applyFill="1" applyBorder="1" applyAlignment="1">
      <alignment/>
    </xf>
    <xf numFmtId="6" fontId="11" fillId="35" borderId="70" xfId="0" applyNumberFormat="1" applyFont="1" applyFill="1" applyBorder="1" applyAlignment="1">
      <alignment/>
    </xf>
    <xf numFmtId="176" fontId="11" fillId="35" borderId="70" xfId="42" applyNumberFormat="1" applyFont="1" applyFill="1" applyBorder="1" applyAlignment="1">
      <alignment/>
    </xf>
    <xf numFmtId="0" fontId="36" fillId="33" borderId="0" xfId="57" applyFont="1" applyFill="1" applyAlignment="1" applyProtection="1">
      <alignment horizontal="center"/>
      <protection/>
    </xf>
    <xf numFmtId="0" fontId="37" fillId="0" borderId="0" xfId="57" applyFont="1">
      <alignment/>
      <protection/>
    </xf>
    <xf numFmtId="0" fontId="0" fillId="33" borderId="0" xfId="57" applyFont="1" applyFill="1" applyProtection="1">
      <alignment/>
      <protection/>
    </xf>
    <xf numFmtId="0" fontId="10" fillId="33" borderId="0" xfId="57" applyFont="1" applyFill="1" applyProtection="1">
      <alignment/>
      <protection/>
    </xf>
    <xf numFmtId="0" fontId="3" fillId="0" borderId="0" xfId="57" applyFont="1" applyFill="1">
      <alignment/>
      <protection/>
    </xf>
    <xf numFmtId="0" fontId="2" fillId="33" borderId="0" xfId="57" applyFont="1" applyFill="1" applyBorder="1">
      <alignment/>
      <protection/>
    </xf>
    <xf numFmtId="0" fontId="0" fillId="0" borderId="0" xfId="57" applyFont="1">
      <alignment/>
      <protection/>
    </xf>
    <xf numFmtId="0" fontId="3" fillId="34" borderId="26" xfId="57" applyFont="1" applyFill="1" applyBorder="1" applyProtection="1">
      <alignment/>
      <protection/>
    </xf>
    <xf numFmtId="0" fontId="3" fillId="34" borderId="26" xfId="57" applyFont="1" applyFill="1" applyBorder="1" applyAlignment="1" applyProtection="1">
      <alignment horizontal="left"/>
      <protection/>
    </xf>
    <xf numFmtId="0" fontId="0" fillId="34" borderId="26" xfId="57" applyFont="1" applyFill="1" applyBorder="1" applyProtection="1">
      <alignment/>
      <protection/>
    </xf>
    <xf numFmtId="0" fontId="3" fillId="34" borderId="0" xfId="57" applyFont="1" applyFill="1" applyProtection="1">
      <alignment/>
      <protection/>
    </xf>
    <xf numFmtId="49" fontId="3" fillId="34" borderId="26" xfId="57" applyNumberFormat="1" applyFont="1" applyFill="1" applyBorder="1" applyAlignment="1" applyProtection="1">
      <alignment horizontal="left"/>
      <protection/>
    </xf>
    <xf numFmtId="49" fontId="0" fillId="0" borderId="0" xfId="57" applyNumberFormat="1" applyFont="1">
      <alignment/>
      <protection/>
    </xf>
    <xf numFmtId="0" fontId="3" fillId="34" borderId="0" xfId="57" applyFont="1" applyFill="1">
      <alignment/>
      <protection/>
    </xf>
    <xf numFmtId="0" fontId="0" fillId="33" borderId="0" xfId="57" applyFont="1" applyFill="1" applyBorder="1" applyProtection="1">
      <alignment/>
      <protection/>
    </xf>
    <xf numFmtId="0" fontId="0" fillId="34" borderId="98" xfId="57" applyFont="1" applyFill="1" applyBorder="1" applyAlignment="1">
      <alignment horizontal="left"/>
      <protection/>
    </xf>
    <xf numFmtId="0" fontId="0" fillId="34" borderId="98" xfId="57" applyFont="1" applyFill="1" applyBorder="1">
      <alignment/>
      <protection/>
    </xf>
    <xf numFmtId="0" fontId="0" fillId="34" borderId="0" xfId="57" applyFont="1" applyFill="1">
      <alignment/>
      <protection/>
    </xf>
    <xf numFmtId="0" fontId="0" fillId="34" borderId="0" xfId="57" applyFont="1" applyFill="1" applyBorder="1">
      <alignment/>
      <protection/>
    </xf>
    <xf numFmtId="0" fontId="36" fillId="33" borderId="0" xfId="57" applyFont="1" applyFill="1" applyProtection="1">
      <alignment/>
      <protection/>
    </xf>
    <xf numFmtId="0" fontId="3" fillId="33" borderId="0" xfId="57" applyFont="1" applyFill="1" applyProtection="1">
      <alignment/>
      <protection/>
    </xf>
    <xf numFmtId="0" fontId="3" fillId="0" borderId="0" xfId="57" applyFont="1">
      <alignment/>
      <protection/>
    </xf>
    <xf numFmtId="0" fontId="3" fillId="33" borderId="0" xfId="57" applyFont="1" applyFill="1" applyAlignment="1" applyProtection="1">
      <alignment horizontal="center" wrapText="1"/>
      <protection/>
    </xf>
    <xf numFmtId="0" fontId="3" fillId="33" borderId="0" xfId="57" applyFont="1" applyFill="1" applyAlignment="1" applyProtection="1" quotePrefix="1">
      <alignment horizontal="center" wrapText="1"/>
      <protection/>
    </xf>
    <xf numFmtId="0" fontId="3" fillId="0" borderId="0" xfId="57" applyFont="1" applyAlignment="1">
      <alignment wrapText="1"/>
      <protection/>
    </xf>
    <xf numFmtId="5" fontId="3" fillId="38" borderId="73" xfId="57" applyNumberFormat="1" applyFont="1" applyFill="1" applyBorder="1">
      <alignment/>
      <protection/>
    </xf>
    <xf numFmtId="0" fontId="3" fillId="0" borderId="73" xfId="57" applyFont="1" applyBorder="1">
      <alignment/>
      <protection/>
    </xf>
    <xf numFmtId="0" fontId="0" fillId="0" borderId="73" xfId="57" applyFont="1" applyBorder="1">
      <alignment/>
      <protection/>
    </xf>
    <xf numFmtId="0" fontId="3" fillId="33" borderId="0" xfId="57" applyFont="1" applyFill="1">
      <alignment/>
      <protection/>
    </xf>
    <xf numFmtId="0" fontId="12" fillId="33" borderId="0" xfId="57" applyFont="1" applyFill="1">
      <alignment/>
      <protection/>
    </xf>
    <xf numFmtId="0" fontId="2" fillId="33" borderId="0" xfId="57" applyFont="1" applyFill="1" applyProtection="1">
      <alignment/>
      <protection/>
    </xf>
    <xf numFmtId="0" fontId="38" fillId="33" borderId="0" xfId="57" applyFont="1" applyFill="1" applyProtection="1">
      <alignment/>
      <protection/>
    </xf>
    <xf numFmtId="0" fontId="2" fillId="33" borderId="0" xfId="57" applyFont="1" applyFill="1" applyAlignment="1" applyProtection="1">
      <alignment horizontal="center"/>
      <protection/>
    </xf>
    <xf numFmtId="0" fontId="38" fillId="0" borderId="0" xfId="57" applyFont="1">
      <alignment/>
      <protection/>
    </xf>
    <xf numFmtId="0" fontId="0" fillId="0" borderId="0" xfId="57">
      <alignment/>
      <protection/>
    </xf>
    <xf numFmtId="49" fontId="0" fillId="34" borderId="98" xfId="57" applyNumberFormat="1" applyFont="1" applyFill="1" applyBorder="1" applyAlignment="1">
      <alignment horizontal="left"/>
      <protection/>
    </xf>
    <xf numFmtId="0" fontId="0" fillId="38" borderId="0" xfId="57" applyFont="1" applyFill="1" applyBorder="1" applyProtection="1">
      <alignment/>
      <protection/>
    </xf>
    <xf numFmtId="0" fontId="38" fillId="0" borderId="0" xfId="57" applyFont="1" applyFill="1" applyProtection="1">
      <alignment/>
      <protection/>
    </xf>
    <xf numFmtId="49" fontId="11" fillId="35" borderId="27" xfId="0" applyNumberFormat="1" applyFont="1" applyFill="1" applyBorder="1" applyAlignment="1">
      <alignment horizontal="left"/>
    </xf>
    <xf numFmtId="0" fontId="9" fillId="35" borderId="70" xfId="0" applyFont="1" applyFill="1" applyBorder="1" applyAlignment="1" applyProtection="1">
      <alignment horizontal="center"/>
      <protection/>
    </xf>
    <xf numFmtId="0" fontId="11" fillId="0" borderId="40" xfId="0" applyFont="1" applyBorder="1" applyAlignment="1" applyProtection="1">
      <alignment horizontal="center"/>
      <protection/>
    </xf>
    <xf numFmtId="0" fontId="11" fillId="0" borderId="43" xfId="0" applyFont="1" applyBorder="1" applyAlignment="1" quotePrefix="1">
      <alignment horizontal="center"/>
    </xf>
    <xf numFmtId="0" fontId="34" fillId="0" borderId="0" xfId="0" applyFont="1" applyAlignment="1">
      <alignment/>
    </xf>
    <xf numFmtId="0" fontId="34" fillId="0" borderId="85" xfId="0" applyFont="1" applyBorder="1" applyAlignment="1">
      <alignment horizontal="center"/>
    </xf>
    <xf numFmtId="0" fontId="34" fillId="0" borderId="99" xfId="0" applyFont="1" applyBorder="1" applyAlignment="1">
      <alignment horizontal="center"/>
    </xf>
    <xf numFmtId="0" fontId="34" fillId="0" borderId="86" xfId="0" applyFont="1" applyBorder="1" applyAlignment="1">
      <alignment horizontal="center"/>
    </xf>
    <xf numFmtId="0" fontId="34" fillId="0" borderId="21" xfId="0" applyFont="1" applyBorder="1" applyAlignment="1">
      <alignment horizontal="center"/>
    </xf>
    <xf numFmtId="0" fontId="34" fillId="0" borderId="12" xfId="0" applyFont="1" applyBorder="1" applyAlignment="1">
      <alignment horizontal="center"/>
    </xf>
    <xf numFmtId="0" fontId="34" fillId="0" borderId="54" xfId="0" applyFont="1" applyBorder="1" applyAlignment="1">
      <alignment horizontal="center"/>
    </xf>
    <xf numFmtId="0" fontId="34" fillId="0" borderId="10" xfId="0" applyFont="1" applyBorder="1" applyAlignment="1">
      <alignment/>
    </xf>
    <xf numFmtId="0" fontId="34" fillId="0" borderId="67" xfId="0" applyFont="1" applyBorder="1" applyAlignment="1">
      <alignment horizontal="center"/>
    </xf>
    <xf numFmtId="0" fontId="35" fillId="0" borderId="11" xfId="0" applyFont="1" applyBorder="1" applyAlignment="1">
      <alignment horizontal="center"/>
    </xf>
    <xf numFmtId="0" fontId="35" fillId="0" borderId="0" xfId="0" applyFont="1" applyAlignment="1">
      <alignment/>
    </xf>
    <xf numFmtId="49" fontId="11" fillId="34" borderId="18" xfId="0" applyNumberFormat="1" applyFont="1" applyFill="1" applyBorder="1" applyAlignment="1">
      <alignment/>
    </xf>
    <xf numFmtId="0" fontId="9" fillId="33" borderId="19" xfId="0" applyFont="1" applyFill="1" applyBorder="1" applyAlignment="1">
      <alignment/>
    </xf>
    <xf numFmtId="0" fontId="9" fillId="0" borderId="0" xfId="0" applyFont="1" applyAlignment="1" applyProtection="1">
      <alignment/>
      <protection locked="0"/>
    </xf>
    <xf numFmtId="0" fontId="11" fillId="34" borderId="0" xfId="0" applyFont="1" applyFill="1" applyAlignment="1" applyProtection="1">
      <alignment/>
      <protection locked="0"/>
    </xf>
    <xf numFmtId="0" fontId="9" fillId="34" borderId="0" xfId="0" applyFont="1" applyFill="1" applyAlignment="1" applyProtection="1">
      <alignment/>
      <protection locked="0"/>
    </xf>
    <xf numFmtId="0" fontId="17" fillId="34" borderId="26" xfId="0" applyFont="1" applyFill="1" applyBorder="1" applyAlignment="1" applyProtection="1">
      <alignment horizontal="left"/>
      <protection/>
    </xf>
    <xf numFmtId="0" fontId="9" fillId="34" borderId="0" xfId="0" applyFont="1" applyFill="1" applyAlignment="1" applyProtection="1">
      <alignment/>
      <protection/>
    </xf>
    <xf numFmtId="0" fontId="0" fillId="34" borderId="33" xfId="0" applyFont="1" applyFill="1" applyBorder="1" applyAlignment="1" applyProtection="1">
      <alignment/>
      <protection/>
    </xf>
    <xf numFmtId="37" fontId="0" fillId="34" borderId="70" xfId="0" applyNumberFormat="1" applyFont="1" applyFill="1" applyBorder="1" applyAlignment="1" applyProtection="1">
      <alignment/>
      <protection/>
    </xf>
    <xf numFmtId="0" fontId="0" fillId="0" borderId="0" xfId="0" applyAlignment="1" applyProtection="1">
      <alignment/>
      <protection locked="0"/>
    </xf>
    <xf numFmtId="0" fontId="9" fillId="0" borderId="0" xfId="0" applyFont="1" applyBorder="1" applyAlignment="1" applyProtection="1">
      <alignment/>
      <protection locked="0"/>
    </xf>
    <xf numFmtId="0" fontId="11" fillId="34" borderId="26" xfId="0" applyFont="1" applyFill="1" applyBorder="1" applyAlignment="1" applyProtection="1">
      <alignment/>
      <protection locked="0"/>
    </xf>
    <xf numFmtId="0" fontId="17" fillId="0" borderId="100" xfId="0" applyFont="1" applyBorder="1" applyAlignment="1" applyProtection="1">
      <alignment horizontal="center" vertical="center" wrapText="1"/>
      <protection locked="0"/>
    </xf>
    <xf numFmtId="0" fontId="11" fillId="0" borderId="0" xfId="0" applyFont="1" applyAlignment="1" applyProtection="1">
      <alignment/>
      <protection locked="0"/>
    </xf>
    <xf numFmtId="0" fontId="31" fillId="35" borderId="70" xfId="0" applyFont="1" applyFill="1" applyBorder="1" applyAlignment="1" applyProtection="1">
      <alignment horizontal="center" vertical="center"/>
      <protection locked="0"/>
    </xf>
    <xf numFmtId="0" fontId="9" fillId="35" borderId="81" xfId="0" applyFont="1" applyFill="1" applyBorder="1" applyAlignment="1" applyProtection="1">
      <alignment wrapText="1"/>
      <protection locked="0"/>
    </xf>
    <xf numFmtId="0" fontId="0" fillId="35" borderId="101" xfId="0" applyFill="1" applyBorder="1" applyAlignment="1" applyProtection="1">
      <alignment/>
      <protection locked="0"/>
    </xf>
    <xf numFmtId="0" fontId="9" fillId="35" borderId="70" xfId="0" applyFont="1" applyFill="1" applyBorder="1" applyAlignment="1" applyProtection="1">
      <alignment horizontal="center"/>
      <protection locked="0"/>
    </xf>
    <xf numFmtId="0" fontId="9" fillId="35" borderId="70" xfId="0" applyFont="1" applyFill="1" applyBorder="1" applyAlignment="1" applyProtection="1">
      <alignment horizontal="center" wrapText="1"/>
      <protection locked="0"/>
    </xf>
    <xf numFmtId="37" fontId="9" fillId="35" borderId="70" xfId="0" applyNumberFormat="1" applyFont="1" applyFill="1" applyBorder="1" applyAlignment="1" applyProtection="1">
      <alignment horizontal="left"/>
      <protection locked="0"/>
    </xf>
    <xf numFmtId="0" fontId="11" fillId="34" borderId="26" xfId="0" applyFont="1" applyFill="1" applyBorder="1" applyAlignment="1" applyProtection="1">
      <alignment/>
      <protection/>
    </xf>
    <xf numFmtId="0" fontId="0" fillId="0" borderId="0" xfId="0" applyBorder="1" applyAlignment="1" applyProtection="1">
      <alignment/>
      <protection locked="0"/>
    </xf>
    <xf numFmtId="0" fontId="15" fillId="0" borderId="0" xfId="0" applyFont="1" applyAlignment="1" applyProtection="1">
      <alignment/>
      <protection locked="0"/>
    </xf>
    <xf numFmtId="0" fontId="15" fillId="0" borderId="0" xfId="0" applyFont="1" applyAlignment="1" applyProtection="1">
      <alignment horizontal="center"/>
      <protection locked="0"/>
    </xf>
    <xf numFmtId="0" fontId="16" fillId="0" borderId="0" xfId="0" applyFont="1" applyBorder="1" applyAlignment="1" applyProtection="1">
      <alignment/>
      <protection locked="0"/>
    </xf>
    <xf numFmtId="0" fontId="15" fillId="0" borderId="0" xfId="0" applyFont="1" applyBorder="1" applyAlignment="1" applyProtection="1">
      <alignment/>
      <protection locked="0"/>
    </xf>
    <xf numFmtId="0" fontId="5" fillId="0" borderId="0" xfId="0" applyFont="1" applyFill="1" applyAlignment="1" applyProtection="1">
      <alignment/>
      <protection locked="0"/>
    </xf>
    <xf numFmtId="0" fontId="3" fillId="0" borderId="0" xfId="0" applyFont="1" applyAlignment="1" applyProtection="1">
      <alignment/>
      <protection locked="0"/>
    </xf>
    <xf numFmtId="0" fontId="0" fillId="0" borderId="0" xfId="0" applyAlignment="1" applyProtection="1">
      <alignment horizontal="center"/>
      <protection locked="0"/>
    </xf>
    <xf numFmtId="0" fontId="2" fillId="0" borderId="0" xfId="0" applyFont="1" applyAlignment="1" applyProtection="1">
      <alignment/>
      <protection locked="0"/>
    </xf>
    <xf numFmtId="0" fontId="3" fillId="0" borderId="0" xfId="0" applyFont="1" applyAlignment="1" applyProtection="1">
      <alignment horizontal="center"/>
      <protection locked="0"/>
    </xf>
    <xf numFmtId="0" fontId="3" fillId="33" borderId="0" xfId="0" applyFont="1" applyFill="1" applyAlignment="1" applyProtection="1">
      <alignment/>
      <protection locked="0"/>
    </xf>
    <xf numFmtId="37" fontId="3" fillId="34" borderId="0" xfId="0" applyNumberFormat="1" applyFont="1" applyFill="1" applyAlignment="1" applyProtection="1">
      <alignment/>
      <protection locked="0"/>
    </xf>
    <xf numFmtId="0" fontId="3" fillId="34" borderId="0" xfId="0" applyFont="1" applyFill="1" applyAlignment="1" applyProtection="1">
      <alignment horizontal="left"/>
      <protection locked="0"/>
    </xf>
    <xf numFmtId="0" fontId="3" fillId="34" borderId="0" xfId="0" applyFont="1" applyFill="1" applyAlignment="1" applyProtection="1">
      <alignment/>
      <protection locked="0"/>
    </xf>
    <xf numFmtId="37" fontId="1" fillId="34" borderId="0" xfId="0" applyNumberFormat="1" applyFont="1" applyFill="1" applyAlignment="1" applyProtection="1">
      <alignment/>
      <protection locked="0"/>
    </xf>
    <xf numFmtId="0" fontId="1" fillId="34" borderId="0" xfId="0" applyFont="1" applyFill="1" applyAlignment="1" applyProtection="1">
      <alignment horizontal="left"/>
      <protection locked="0"/>
    </xf>
    <xf numFmtId="0" fontId="6" fillId="33" borderId="0" xfId="0" applyFont="1" applyFill="1" applyBorder="1" applyAlignment="1" applyProtection="1">
      <alignment/>
      <protection locked="0"/>
    </xf>
    <xf numFmtId="0" fontId="3" fillId="0" borderId="10" xfId="0" applyFont="1" applyFill="1" applyBorder="1" applyAlignment="1" applyProtection="1">
      <alignment horizontal="center"/>
      <protection locked="0"/>
    </xf>
    <xf numFmtId="0" fontId="0" fillId="0" borderId="55" xfId="0" applyBorder="1" applyAlignment="1" applyProtection="1">
      <alignment/>
      <protection locked="0"/>
    </xf>
    <xf numFmtId="0" fontId="3" fillId="0" borderId="55" xfId="0" applyFont="1" applyBorder="1" applyAlignment="1" applyProtection="1">
      <alignment horizontal="center"/>
      <protection locked="0"/>
    </xf>
    <xf numFmtId="0" fontId="0" fillId="0" borderId="37" xfId="0" applyBorder="1" applyAlignment="1" applyProtection="1">
      <alignment/>
      <protection locked="0"/>
    </xf>
    <xf numFmtId="0" fontId="3" fillId="0" borderId="37" xfId="0" applyFont="1" applyBorder="1" applyAlignment="1" applyProtection="1">
      <alignment/>
      <protection locked="0"/>
    </xf>
    <xf numFmtId="0" fontId="0" fillId="0" borderId="11" xfId="0" applyBorder="1" applyAlignment="1" applyProtection="1">
      <alignment/>
      <protection locked="0"/>
    </xf>
    <xf numFmtId="0" fontId="3" fillId="0" borderId="21" xfId="0" applyFont="1" applyBorder="1" applyAlignment="1" applyProtection="1">
      <alignment horizontal="center"/>
      <protection locked="0"/>
    </xf>
    <xf numFmtId="0" fontId="3" fillId="0" borderId="102" xfId="0" applyFont="1" applyFill="1" applyBorder="1" applyAlignment="1" applyProtection="1">
      <alignment horizontal="center"/>
      <protection locked="0"/>
    </xf>
    <xf numFmtId="0" fontId="3" fillId="0" borderId="50" xfId="0" applyFont="1" applyBorder="1" applyAlignment="1" applyProtection="1">
      <alignment horizontal="center"/>
      <protection locked="0"/>
    </xf>
    <xf numFmtId="0" fontId="0" fillId="34" borderId="33" xfId="0" applyFont="1" applyFill="1" applyBorder="1" applyAlignment="1" applyProtection="1">
      <alignment/>
      <protection locked="0"/>
    </xf>
    <xf numFmtId="37" fontId="0" fillId="34" borderId="70" xfId="0" applyNumberFormat="1" applyFont="1" applyFill="1" applyBorder="1" applyAlignment="1" applyProtection="1">
      <alignment/>
      <protection locked="0"/>
    </xf>
    <xf numFmtId="0" fontId="3" fillId="35" borderId="0" xfId="0" applyFont="1" applyFill="1" applyBorder="1" applyAlignment="1" applyProtection="1">
      <alignment horizontal="left"/>
      <protection locked="0"/>
    </xf>
    <xf numFmtId="0" fontId="0" fillId="35" borderId="32" xfId="0" applyFont="1" applyFill="1" applyBorder="1" applyAlignment="1" applyProtection="1">
      <alignment horizontal="left"/>
      <protection locked="0"/>
    </xf>
    <xf numFmtId="0" fontId="0" fillId="0" borderId="103" xfId="0" applyBorder="1" applyAlignment="1" applyProtection="1">
      <alignment/>
      <protection locked="0"/>
    </xf>
    <xf numFmtId="0" fontId="0" fillId="35" borderId="33" xfId="0" applyFont="1" applyFill="1" applyBorder="1" applyAlignment="1" applyProtection="1">
      <alignment horizontal="left"/>
      <protection locked="0"/>
    </xf>
    <xf numFmtId="0" fontId="4" fillId="33" borderId="0" xfId="0" applyFont="1" applyFill="1" applyAlignment="1" applyProtection="1" quotePrefix="1">
      <alignment/>
      <protection locked="0"/>
    </xf>
    <xf numFmtId="37" fontId="0" fillId="0" borderId="0" xfId="0" applyNumberFormat="1" applyAlignment="1" applyProtection="1">
      <alignment/>
      <protection locked="0"/>
    </xf>
    <xf numFmtId="37" fontId="0" fillId="0" borderId="0" xfId="0" applyNumberFormat="1" applyAlignment="1" applyProtection="1">
      <alignment horizontal="center"/>
      <protection locked="0"/>
    </xf>
    <xf numFmtId="37" fontId="9" fillId="34" borderId="70" xfId="0" applyNumberFormat="1" applyFont="1" applyFill="1" applyBorder="1" applyAlignment="1" applyProtection="1">
      <alignment/>
      <protection locked="0"/>
    </xf>
    <xf numFmtId="37" fontId="9" fillId="34" borderId="33" xfId="0" applyNumberFormat="1" applyFont="1" applyFill="1" applyBorder="1" applyAlignment="1" applyProtection="1">
      <alignment/>
      <protection locked="0"/>
    </xf>
    <xf numFmtId="39" fontId="11" fillId="34" borderId="27" xfId="0" applyNumberFormat="1" applyFont="1" applyFill="1" applyBorder="1" applyAlignment="1" applyProtection="1">
      <alignment/>
      <protection locked="0"/>
    </xf>
    <xf numFmtId="39" fontId="9" fillId="33" borderId="27" xfId="0" applyNumberFormat="1" applyFont="1" applyFill="1" applyBorder="1" applyAlignment="1" applyProtection="1">
      <alignment/>
      <protection locked="0"/>
    </xf>
    <xf numFmtId="39" fontId="9" fillId="34" borderId="27" xfId="0" applyNumberFormat="1" applyFont="1" applyFill="1" applyBorder="1" applyAlignment="1" applyProtection="1">
      <alignment/>
      <protection locked="0"/>
    </xf>
    <xf numFmtId="39" fontId="9" fillId="34" borderId="36" xfId="0" applyNumberFormat="1" applyFont="1" applyFill="1" applyBorder="1" applyAlignment="1" applyProtection="1">
      <alignment/>
      <protection locked="0"/>
    </xf>
    <xf numFmtId="2" fontId="9" fillId="0" borderId="0" xfId="0" applyNumberFormat="1" applyFont="1" applyAlignment="1" applyProtection="1">
      <alignment/>
      <protection/>
    </xf>
    <xf numFmtId="0" fontId="21" fillId="0" borderId="0" xfId="0" applyFont="1" applyAlignment="1" applyProtection="1">
      <alignment/>
      <protection/>
    </xf>
    <xf numFmtId="0" fontId="9" fillId="33" borderId="0" xfId="0" applyFont="1" applyFill="1" applyAlignment="1" applyProtection="1">
      <alignment/>
      <protection/>
    </xf>
    <xf numFmtId="0" fontId="11" fillId="0" borderId="0" xfId="0" applyFont="1" applyFill="1" applyAlignment="1" applyProtection="1">
      <alignment/>
      <protection/>
    </xf>
    <xf numFmtId="0" fontId="9" fillId="0" borderId="0" xfId="0" applyFont="1" applyBorder="1" applyAlignment="1" applyProtection="1">
      <alignment/>
      <protection/>
    </xf>
    <xf numFmtId="0" fontId="9" fillId="0" borderId="38" xfId="0" applyFont="1" applyBorder="1" applyAlignment="1" applyProtection="1">
      <alignment/>
      <protection/>
    </xf>
    <xf numFmtId="0" fontId="9" fillId="0" borderId="42" xfId="0" applyFont="1" applyBorder="1" applyAlignment="1" applyProtection="1">
      <alignment/>
      <protection/>
    </xf>
    <xf numFmtId="0" fontId="11" fillId="0" borderId="42" xfId="0" applyFont="1" applyBorder="1" applyAlignment="1" applyProtection="1">
      <alignment horizontal="center"/>
      <protection/>
    </xf>
    <xf numFmtId="0" fontId="9" fillId="0" borderId="51" xfId="0" applyFont="1" applyBorder="1" applyAlignment="1" applyProtection="1">
      <alignment/>
      <protection/>
    </xf>
    <xf numFmtId="0" fontId="11" fillId="0" borderId="24" xfId="0" applyFont="1" applyBorder="1" applyAlignment="1" applyProtection="1">
      <alignment horizontal="center"/>
      <protection/>
    </xf>
    <xf numFmtId="0" fontId="11" fillId="0" borderId="52" xfId="0" applyFont="1" applyBorder="1" applyAlignment="1" applyProtection="1">
      <alignment horizontal="center"/>
      <protection/>
    </xf>
    <xf numFmtId="2" fontId="11" fillId="0" borderId="0" xfId="0" applyNumberFormat="1" applyFont="1" applyAlignment="1" applyProtection="1">
      <alignment horizontal="center"/>
      <protection/>
    </xf>
    <xf numFmtId="0" fontId="11" fillId="0" borderId="0" xfId="0" applyFont="1" applyAlignment="1" applyProtection="1" quotePrefix="1">
      <alignment/>
      <protection/>
    </xf>
    <xf numFmtId="0" fontId="11" fillId="0" borderId="43" xfId="0" applyFont="1" applyBorder="1" applyAlignment="1" applyProtection="1">
      <alignment horizontal="center"/>
      <protection/>
    </xf>
    <xf numFmtId="0" fontId="11" fillId="0" borderId="53" xfId="0" applyFont="1" applyBorder="1" applyAlignment="1" applyProtection="1">
      <alignment horizontal="center"/>
      <protection/>
    </xf>
    <xf numFmtId="0" fontId="9" fillId="35" borderId="33" xfId="0" applyFont="1" applyFill="1" applyBorder="1" applyAlignment="1" applyProtection="1">
      <alignment wrapText="1"/>
      <protection/>
    </xf>
    <xf numFmtId="0" fontId="9" fillId="35" borderId="70" xfId="0" applyFont="1" applyFill="1" applyBorder="1" applyAlignment="1" applyProtection="1">
      <alignment wrapText="1"/>
      <protection/>
    </xf>
    <xf numFmtId="0" fontId="9" fillId="35" borderId="70" xfId="0" applyFont="1" applyFill="1" applyBorder="1" applyAlignment="1" applyProtection="1">
      <alignment/>
      <protection/>
    </xf>
    <xf numFmtId="0" fontId="9" fillId="35" borderId="70" xfId="0" applyFont="1" applyFill="1" applyBorder="1" applyAlignment="1" applyProtection="1" quotePrefix="1">
      <alignment horizontal="center"/>
      <protection/>
    </xf>
    <xf numFmtId="43" fontId="9" fillId="0" borderId="0" xfId="0" applyNumberFormat="1" applyFont="1" applyAlignment="1" applyProtection="1">
      <alignment/>
      <protection/>
    </xf>
    <xf numFmtId="0" fontId="9" fillId="35" borderId="33" xfId="0" applyFont="1" applyFill="1" applyBorder="1" applyAlignment="1" applyProtection="1">
      <alignment/>
      <protection/>
    </xf>
    <xf numFmtId="176" fontId="9" fillId="0" borderId="0" xfId="0" applyNumberFormat="1" applyFont="1" applyAlignment="1" applyProtection="1">
      <alignment/>
      <protection/>
    </xf>
    <xf numFmtId="2" fontId="9" fillId="38" borderId="0" xfId="0" applyNumberFormat="1" applyFont="1" applyFill="1" applyAlignment="1" applyProtection="1">
      <alignment/>
      <protection/>
    </xf>
    <xf numFmtId="2" fontId="11" fillId="0" borderId="0" xfId="0" applyNumberFormat="1" applyFont="1" applyAlignment="1" applyProtection="1">
      <alignment/>
      <protection/>
    </xf>
    <xf numFmtId="39" fontId="11" fillId="34" borderId="33" xfId="0" applyNumberFormat="1" applyFont="1" applyFill="1" applyBorder="1" applyAlignment="1" applyProtection="1">
      <alignment/>
      <protection/>
    </xf>
    <xf numFmtId="0" fontId="14" fillId="0" borderId="0" xfId="0" applyFont="1" applyAlignment="1" applyProtection="1" quotePrefix="1">
      <alignment/>
      <protection/>
    </xf>
    <xf numFmtId="0" fontId="30" fillId="0" borderId="0" xfId="0" applyFont="1" applyAlignment="1" applyProtection="1" quotePrefix="1">
      <alignment/>
      <protection/>
    </xf>
    <xf numFmtId="39" fontId="30" fillId="0" borderId="0" xfId="0" applyNumberFormat="1" applyFont="1" applyAlignment="1" applyProtection="1">
      <alignment/>
      <protection/>
    </xf>
    <xf numFmtId="0" fontId="30" fillId="0" borderId="0" xfId="0" applyFont="1" applyAlignment="1" applyProtection="1">
      <alignment/>
      <protection/>
    </xf>
    <xf numFmtId="0" fontId="9" fillId="33" borderId="0" xfId="0" applyFont="1" applyFill="1" applyAlignment="1" applyProtection="1">
      <alignment/>
      <protection locked="0"/>
    </xf>
    <xf numFmtId="0" fontId="17" fillId="33" borderId="0" xfId="0" applyFont="1" applyFill="1" applyAlignment="1" applyProtection="1">
      <alignment/>
      <protection locked="0"/>
    </xf>
    <xf numFmtId="49" fontId="11" fillId="34" borderId="26" xfId="0" applyNumberFormat="1" applyFont="1" applyFill="1" applyBorder="1" applyAlignment="1">
      <alignment horizontal="left"/>
    </xf>
    <xf numFmtId="0" fontId="3" fillId="39" borderId="73" xfId="57" applyFont="1" applyFill="1" applyBorder="1" applyAlignment="1" applyProtection="1">
      <alignment horizontal="center"/>
      <protection/>
    </xf>
    <xf numFmtId="49" fontId="3" fillId="39" borderId="73" xfId="57" applyNumberFormat="1" applyFont="1" applyFill="1" applyBorder="1" applyAlignment="1" applyProtection="1">
      <alignment horizontal="left"/>
      <protection/>
    </xf>
    <xf numFmtId="49" fontId="0" fillId="39" borderId="73" xfId="57" applyNumberFormat="1" applyFont="1" applyFill="1" applyBorder="1" applyAlignment="1">
      <alignment horizontal="left"/>
      <protection/>
    </xf>
    <xf numFmtId="5" fontId="0" fillId="39" borderId="73" xfId="57" applyNumberFormat="1" applyFont="1" applyFill="1" applyBorder="1" applyAlignment="1">
      <alignment horizontal="right"/>
      <protection/>
    </xf>
    <xf numFmtId="49" fontId="3" fillId="39" borderId="73" xfId="57" applyNumberFormat="1" applyFont="1" applyFill="1" applyBorder="1">
      <alignment/>
      <protection/>
    </xf>
    <xf numFmtId="0" fontId="0" fillId="39" borderId="98" xfId="57" applyFont="1" applyFill="1" applyBorder="1" applyAlignment="1">
      <alignment horizontal="center"/>
      <protection/>
    </xf>
    <xf numFmtId="0" fontId="38" fillId="39" borderId="29" xfId="57" applyFont="1" applyFill="1" applyBorder="1" applyAlignment="1">
      <alignment horizontal="left"/>
      <protection/>
    </xf>
    <xf numFmtId="176" fontId="9" fillId="35" borderId="70" xfId="42" applyNumberFormat="1" applyFont="1" applyFill="1" applyBorder="1" applyAlignment="1" applyProtection="1">
      <alignment wrapText="1"/>
      <protection/>
    </xf>
    <xf numFmtId="0" fontId="39" fillId="34" borderId="104" xfId="0" applyFont="1" applyFill="1" applyBorder="1" applyAlignment="1">
      <alignment/>
    </xf>
    <xf numFmtId="39" fontId="39" fillId="34" borderId="105" xfId="53" applyNumberFormat="1" applyFont="1" applyFill="1" applyBorder="1" applyAlignment="1" applyProtection="1">
      <alignment/>
      <protection/>
    </xf>
    <xf numFmtId="39" fontId="39" fillId="34" borderId="106" xfId="0" applyNumberFormat="1" applyFont="1" applyFill="1" applyBorder="1" applyAlignment="1">
      <alignment/>
    </xf>
    <xf numFmtId="39" fontId="30" fillId="0" borderId="0" xfId="0" applyNumberFormat="1" applyFont="1" applyFill="1" applyAlignment="1">
      <alignment/>
    </xf>
    <xf numFmtId="0" fontId="11" fillId="0" borderId="26" xfId="0" applyFont="1" applyFill="1" applyBorder="1" applyAlignment="1" applyProtection="1">
      <alignment/>
      <protection locked="0"/>
    </xf>
    <xf numFmtId="0" fontId="3" fillId="33" borderId="18" xfId="0" applyFont="1" applyFill="1" applyBorder="1" applyAlignment="1">
      <alignment horizontal="center"/>
    </xf>
    <xf numFmtId="164" fontId="0" fillId="35" borderId="27" xfId="0" applyNumberFormat="1" applyFill="1" applyBorder="1" applyAlignment="1">
      <alignment/>
    </xf>
    <xf numFmtId="0" fontId="3" fillId="33" borderId="0" xfId="0" applyFont="1" applyFill="1" applyAlignment="1" quotePrefix="1">
      <alignment horizontal="left"/>
    </xf>
    <xf numFmtId="39" fontId="11" fillId="34" borderId="0" xfId="0" applyNumberFormat="1" applyFont="1" applyFill="1" applyBorder="1" applyAlignment="1">
      <alignment/>
    </xf>
    <xf numFmtId="0" fontId="0" fillId="34" borderId="0" xfId="0" applyNumberFormat="1" applyFont="1" applyFill="1" applyBorder="1" applyAlignment="1">
      <alignment/>
    </xf>
    <xf numFmtId="0" fontId="26" fillId="0" borderId="0" xfId="0" applyFont="1" applyAlignment="1">
      <alignment horizontal="center" vertical="top"/>
    </xf>
    <xf numFmtId="0" fontId="0" fillId="0" borderId="0" xfId="0" applyAlignment="1">
      <alignment vertical="top"/>
    </xf>
    <xf numFmtId="0" fontId="0" fillId="0" borderId="0" xfId="0" applyAlignment="1">
      <alignment/>
    </xf>
    <xf numFmtId="0" fontId="27" fillId="0" borderId="0" xfId="0" applyFont="1" applyAlignment="1">
      <alignment/>
    </xf>
    <xf numFmtId="0" fontId="0" fillId="0" borderId="107" xfId="0" applyBorder="1" applyAlignment="1">
      <alignment/>
    </xf>
    <xf numFmtId="0" fontId="27" fillId="0" borderId="107" xfId="0" applyFont="1" applyBorder="1" applyAlignment="1">
      <alignment/>
    </xf>
    <xf numFmtId="0" fontId="27" fillId="0" borderId="0" xfId="0" applyFont="1" applyAlignment="1">
      <alignment horizontal="center"/>
    </xf>
    <xf numFmtId="0" fontId="0" fillId="0" borderId="0" xfId="0" applyAlignment="1">
      <alignment horizontal="left" vertical="top" wrapText="1"/>
    </xf>
    <xf numFmtId="0" fontId="27" fillId="0" borderId="104" xfId="0" applyFont="1" applyBorder="1" applyAlignment="1">
      <alignment/>
    </xf>
    <xf numFmtId="0" fontId="0" fillId="0" borderId="105" xfId="0" applyBorder="1" applyAlignment="1">
      <alignment/>
    </xf>
    <xf numFmtId="0" fontId="0" fillId="0" borderId="106" xfId="0" applyBorder="1" applyAlignment="1">
      <alignment/>
    </xf>
    <xf numFmtId="49" fontId="27" fillId="0" borderId="0" xfId="0" applyNumberFormat="1" applyFont="1" applyAlignment="1">
      <alignment/>
    </xf>
    <xf numFmtId="0" fontId="27" fillId="0" borderId="104" xfId="0" applyFont="1" applyBorder="1" applyAlignment="1">
      <alignment horizontal="center"/>
    </xf>
    <xf numFmtId="0" fontId="27" fillId="0" borderId="106" xfId="0" applyFont="1" applyBorder="1" applyAlignment="1">
      <alignment horizontal="center"/>
    </xf>
    <xf numFmtId="0" fontId="11" fillId="35" borderId="0" xfId="0" applyFont="1" applyFill="1" applyAlignment="1">
      <alignment horizontal="left"/>
    </xf>
    <xf numFmtId="0" fontId="17" fillId="33" borderId="0" xfId="0" applyFont="1" applyFill="1" applyAlignment="1">
      <alignment horizontal="center"/>
    </xf>
    <xf numFmtId="49" fontId="11" fillId="35" borderId="27" xfId="0" applyNumberFormat="1" applyFont="1" applyFill="1" applyBorder="1" applyAlignment="1">
      <alignment horizontal="left"/>
    </xf>
    <xf numFmtId="0" fontId="14" fillId="33" borderId="108" xfId="0" applyFont="1" applyFill="1" applyBorder="1" applyAlignment="1">
      <alignment horizontal="center"/>
    </xf>
    <xf numFmtId="0" fontId="14" fillId="33" borderId="109" xfId="0" applyFont="1" applyFill="1" applyBorder="1" applyAlignment="1">
      <alignment horizontal="center"/>
    </xf>
    <xf numFmtId="0" fontId="14" fillId="33" borderId="110" xfId="0" applyFont="1" applyFill="1" applyBorder="1" applyAlignment="1">
      <alignment horizontal="center"/>
    </xf>
    <xf numFmtId="0" fontId="13" fillId="33" borderId="0" xfId="0" applyFont="1" applyFill="1" applyBorder="1" applyAlignment="1">
      <alignment horizontal="center" vertical="top"/>
    </xf>
    <xf numFmtId="0" fontId="9" fillId="39" borderId="0" xfId="0" applyFont="1" applyFill="1" applyAlignment="1">
      <alignment horizontal="left"/>
    </xf>
    <xf numFmtId="0" fontId="9" fillId="36" borderId="0" xfId="0" applyFont="1" applyFill="1" applyAlignment="1">
      <alignment horizontal="left"/>
    </xf>
    <xf numFmtId="0" fontId="0" fillId="35" borderId="81" xfId="0" applyFont="1" applyFill="1" applyBorder="1" applyAlignment="1" applyProtection="1">
      <alignment horizontal="left"/>
      <protection locked="0"/>
    </xf>
    <xf numFmtId="0" fontId="0" fillId="35" borderId="28" xfId="0" applyFont="1" applyFill="1" applyBorder="1" applyAlignment="1" applyProtection="1">
      <alignment horizontal="left"/>
      <protection locked="0"/>
    </xf>
    <xf numFmtId="0" fontId="0" fillId="35" borderId="111" xfId="0" applyFont="1" applyFill="1" applyBorder="1" applyAlignment="1" applyProtection="1">
      <alignment horizontal="left"/>
      <protection locked="0"/>
    </xf>
    <xf numFmtId="0" fontId="17" fillId="0" borderId="0" xfId="0" applyFont="1" applyAlignment="1" applyProtection="1">
      <alignment horizontal="center"/>
      <protection locked="0"/>
    </xf>
    <xf numFmtId="0" fontId="3" fillId="0" borderId="19" xfId="0" applyFont="1" applyBorder="1" applyAlignment="1" applyProtection="1">
      <alignment horizontal="center"/>
      <protection locked="0"/>
    </xf>
    <xf numFmtId="0" fontId="3" fillId="0" borderId="54" xfId="0" applyFont="1" applyBorder="1" applyAlignment="1" applyProtection="1">
      <alignment horizontal="center"/>
      <protection locked="0"/>
    </xf>
    <xf numFmtId="0" fontId="0" fillId="35" borderId="81" xfId="0" applyFill="1" applyBorder="1" applyAlignment="1" applyProtection="1">
      <alignment horizontal="left"/>
      <protection locked="0"/>
    </xf>
    <xf numFmtId="0" fontId="0" fillId="35" borderId="28" xfId="0" applyFill="1" applyBorder="1" applyAlignment="1" applyProtection="1">
      <alignment horizontal="left"/>
      <protection locked="0"/>
    </xf>
    <xf numFmtId="0" fontId="0" fillId="35" borderId="111" xfId="0" applyFill="1" applyBorder="1" applyAlignment="1" applyProtection="1">
      <alignment horizontal="left"/>
      <protection locked="0"/>
    </xf>
    <xf numFmtId="0" fontId="11" fillId="34" borderId="26" xfId="0" applyFont="1" applyFill="1" applyBorder="1" applyAlignment="1" applyProtection="1">
      <alignment horizontal="left"/>
      <protection/>
    </xf>
    <xf numFmtId="0" fontId="17" fillId="34" borderId="26" xfId="0" applyFont="1" applyFill="1" applyBorder="1" applyAlignment="1" applyProtection="1">
      <alignment horizontal="left"/>
      <protection/>
    </xf>
    <xf numFmtId="0" fontId="3" fillId="35" borderId="112" xfId="0" applyFont="1" applyFill="1" applyBorder="1" applyAlignment="1" applyProtection="1">
      <alignment horizontal="left"/>
      <protection locked="0"/>
    </xf>
    <xf numFmtId="0" fontId="3" fillId="35" borderId="113" xfId="0" applyFont="1" applyFill="1" applyBorder="1" applyAlignment="1" applyProtection="1">
      <alignment horizontal="left"/>
      <protection locked="0"/>
    </xf>
    <xf numFmtId="0" fontId="3" fillId="35" borderId="114" xfId="0" applyFont="1" applyFill="1" applyBorder="1" applyAlignment="1" applyProtection="1">
      <alignment horizontal="left"/>
      <protection locked="0"/>
    </xf>
    <xf numFmtId="0" fontId="31" fillId="35" borderId="81" xfId="0" applyFont="1" applyFill="1" applyBorder="1" applyAlignment="1" applyProtection="1">
      <alignment vertical="center" wrapText="1"/>
      <protection locked="0"/>
    </xf>
    <xf numFmtId="0" fontId="32" fillId="35" borderId="101" xfId="0" applyFont="1" applyFill="1" applyBorder="1" applyAlignment="1" applyProtection="1">
      <alignment vertical="center"/>
      <protection locked="0"/>
    </xf>
    <xf numFmtId="0" fontId="9" fillId="35" borderId="81" xfId="0" applyFont="1" applyFill="1" applyBorder="1" applyAlignment="1" applyProtection="1">
      <alignment wrapText="1"/>
      <protection locked="0"/>
    </xf>
    <xf numFmtId="0" fontId="0" fillId="35" borderId="101" xfId="0" applyFill="1" applyBorder="1" applyAlignment="1" applyProtection="1">
      <alignment/>
      <protection locked="0"/>
    </xf>
    <xf numFmtId="0" fontId="17" fillId="0" borderId="100" xfId="0" applyFont="1" applyBorder="1" applyAlignment="1" applyProtection="1">
      <alignment horizontal="center" vertical="center" wrapText="1"/>
      <protection locked="0"/>
    </xf>
    <xf numFmtId="0" fontId="2" fillId="0" borderId="100" xfId="0" applyFont="1" applyBorder="1" applyAlignment="1" applyProtection="1">
      <alignment horizontal="center" vertical="center"/>
      <protection locked="0"/>
    </xf>
    <xf numFmtId="0" fontId="9" fillId="35" borderId="81" xfId="0" applyFont="1" applyFill="1" applyBorder="1" applyAlignment="1" applyProtection="1">
      <alignment horizontal="left" wrapText="1"/>
      <protection locked="0"/>
    </xf>
    <xf numFmtId="0" fontId="0" fillId="35" borderId="101" xfId="0" applyFont="1" applyFill="1" applyBorder="1" applyAlignment="1" applyProtection="1">
      <alignment horizontal="left" wrapText="1"/>
      <protection locked="0"/>
    </xf>
    <xf numFmtId="0" fontId="11" fillId="0" borderId="115" xfId="0" applyFont="1" applyBorder="1" applyAlignment="1" applyProtection="1" quotePrefix="1">
      <alignment wrapText="1"/>
      <protection locked="0"/>
    </xf>
    <xf numFmtId="0" fontId="3" fillId="0" borderId="115" xfId="0" applyFont="1" applyBorder="1" applyAlignment="1" applyProtection="1">
      <alignment/>
      <protection locked="0"/>
    </xf>
    <xf numFmtId="0" fontId="9" fillId="35" borderId="81" xfId="0" applyFont="1" applyFill="1" applyBorder="1" applyAlignment="1" applyProtection="1">
      <alignment horizontal="center" wrapText="1"/>
      <protection locked="0"/>
    </xf>
    <xf numFmtId="0" fontId="9" fillId="35" borderId="101" xfId="0" applyFont="1" applyFill="1" applyBorder="1" applyAlignment="1" applyProtection="1">
      <alignment horizontal="center" wrapText="1"/>
      <protection locked="0"/>
    </xf>
    <xf numFmtId="0" fontId="11" fillId="34" borderId="26" xfId="0" applyFont="1" applyFill="1" applyBorder="1" applyAlignment="1" applyProtection="1">
      <alignment horizontal="left"/>
      <protection locked="0"/>
    </xf>
    <xf numFmtId="0" fontId="11" fillId="0" borderId="26" xfId="0" applyFont="1" applyFill="1" applyBorder="1" applyAlignment="1" applyProtection="1">
      <alignment horizontal="left"/>
      <protection locked="0"/>
    </xf>
    <xf numFmtId="0" fontId="17" fillId="0" borderId="0" xfId="0" applyFont="1" applyAlignment="1" applyProtection="1">
      <alignment horizontal="center"/>
      <protection/>
    </xf>
    <xf numFmtId="0" fontId="17" fillId="0" borderId="0" xfId="0" applyFont="1" applyAlignment="1">
      <alignment horizontal="center"/>
    </xf>
    <xf numFmtId="0" fontId="11" fillId="0" borderId="0" xfId="0" applyFont="1" applyAlignment="1">
      <alignment horizontal="center"/>
    </xf>
    <xf numFmtId="0" fontId="9" fillId="35" borderId="81" xfId="0" applyFont="1" applyFill="1" applyBorder="1" applyAlignment="1" applyProtection="1">
      <alignment horizontal="left" wrapText="1"/>
      <protection/>
    </xf>
    <xf numFmtId="0" fontId="9" fillId="35" borderId="101" xfId="0" applyFont="1" applyFill="1" applyBorder="1" applyAlignment="1" applyProtection="1">
      <alignment horizontal="left" wrapText="1"/>
      <protection/>
    </xf>
    <xf numFmtId="0" fontId="9" fillId="35" borderId="116" xfId="0" applyFont="1" applyFill="1" applyBorder="1" applyAlignment="1" applyProtection="1">
      <alignment horizontal="left" wrapText="1"/>
      <protection/>
    </xf>
    <xf numFmtId="0" fontId="9" fillId="35" borderId="70" xfId="0" applyFont="1" applyFill="1" applyBorder="1" applyAlignment="1" applyProtection="1">
      <alignment horizontal="left" wrapText="1"/>
      <protection/>
    </xf>
    <xf numFmtId="0" fontId="9" fillId="35" borderId="81" xfId="0" applyFont="1" applyFill="1" applyBorder="1" applyAlignment="1" applyProtection="1">
      <alignment horizontal="center" wrapText="1"/>
      <protection/>
    </xf>
    <xf numFmtId="0" fontId="9" fillId="35" borderId="101" xfId="0" applyFont="1" applyFill="1" applyBorder="1" applyAlignment="1" applyProtection="1">
      <alignment horizontal="center" wrapText="1"/>
      <protection/>
    </xf>
    <xf numFmtId="0" fontId="9" fillId="35" borderId="116" xfId="0" applyFont="1" applyFill="1" applyBorder="1" applyAlignment="1" applyProtection="1">
      <alignment horizontal="center" wrapText="1"/>
      <protection/>
    </xf>
    <xf numFmtId="0" fontId="9" fillId="35" borderId="70" xfId="0" applyFont="1" applyFill="1" applyBorder="1" applyAlignment="1" applyProtection="1">
      <alignment horizontal="center" wrapText="1"/>
      <protection/>
    </xf>
    <xf numFmtId="0" fontId="11" fillId="0" borderId="57" xfId="0" applyFont="1" applyBorder="1" applyAlignment="1" applyProtection="1">
      <alignment horizontal="center"/>
      <protection/>
    </xf>
    <xf numFmtId="0" fontId="11" fillId="0" borderId="117" xfId="0" applyFont="1" applyBorder="1" applyAlignment="1" applyProtection="1">
      <alignment horizontal="center"/>
      <protection/>
    </xf>
    <xf numFmtId="0" fontId="11" fillId="0" borderId="23" xfId="0" applyFont="1" applyBorder="1" applyAlignment="1" applyProtection="1">
      <alignment horizontal="center"/>
      <protection/>
    </xf>
    <xf numFmtId="0" fontId="11" fillId="0" borderId="25" xfId="0" applyFont="1" applyBorder="1" applyAlignment="1" applyProtection="1">
      <alignment horizontal="center"/>
      <protection/>
    </xf>
    <xf numFmtId="0" fontId="11" fillId="0" borderId="85" xfId="0" applyFont="1" applyBorder="1" applyAlignment="1" applyProtection="1">
      <alignment horizontal="center"/>
      <protection/>
    </xf>
    <xf numFmtId="0" fontId="11" fillId="0" borderId="0" xfId="0" applyFont="1" applyBorder="1" applyAlignment="1" applyProtection="1">
      <alignment horizontal="center"/>
      <protection/>
    </xf>
    <xf numFmtId="0" fontId="11" fillId="0" borderId="40" xfId="0" applyFont="1" applyBorder="1" applyAlignment="1" applyProtection="1">
      <alignment horizontal="center"/>
      <protection/>
    </xf>
    <xf numFmtId="0" fontId="11" fillId="0" borderId="21" xfId="0" applyFont="1" applyBorder="1" applyAlignment="1" applyProtection="1">
      <alignment horizontal="center"/>
      <protection/>
    </xf>
    <xf numFmtId="0" fontId="11" fillId="0" borderId="19" xfId="0" applyFont="1" applyBorder="1" applyAlignment="1" applyProtection="1">
      <alignment horizontal="center"/>
      <protection/>
    </xf>
    <xf numFmtId="0" fontId="11" fillId="0" borderId="88" xfId="0" applyFont="1" applyBorder="1" applyAlignment="1" applyProtection="1">
      <alignment horizontal="center"/>
      <protection/>
    </xf>
    <xf numFmtId="49" fontId="11" fillId="34" borderId="26" xfId="0" applyNumberFormat="1" applyFont="1" applyFill="1" applyBorder="1" applyAlignment="1">
      <alignment horizontal="left"/>
    </xf>
    <xf numFmtId="0" fontId="11" fillId="34" borderId="26" xfId="0" applyFont="1" applyFill="1" applyBorder="1" applyAlignment="1">
      <alignment horizontal="left"/>
    </xf>
    <xf numFmtId="0" fontId="5" fillId="0" borderId="0" xfId="0" applyFont="1" applyAlignment="1">
      <alignment wrapText="1"/>
    </xf>
    <xf numFmtId="0" fontId="0" fillId="0" borderId="0" xfId="0" applyAlignment="1">
      <alignment wrapText="1"/>
    </xf>
    <xf numFmtId="0" fontId="4" fillId="33" borderId="0" xfId="0" applyFont="1" applyFill="1" applyAlignment="1">
      <alignment horizontal="center"/>
    </xf>
    <xf numFmtId="0" fontId="17" fillId="33" borderId="0" xfId="0" applyFont="1" applyFill="1" applyAlignment="1" applyProtection="1">
      <alignment horizontal="center"/>
      <protection/>
    </xf>
    <xf numFmtId="0" fontId="3" fillId="34" borderId="26" xfId="0" applyFont="1" applyFill="1" applyBorder="1" applyAlignment="1" applyProtection="1">
      <alignment horizontal="left"/>
      <protection/>
    </xf>
    <xf numFmtId="0" fontId="0" fillId="33" borderId="0" xfId="0" applyFont="1" applyFill="1" applyAlignment="1" quotePrefix="1">
      <alignment wrapText="1"/>
    </xf>
    <xf numFmtId="49" fontId="3" fillId="34" borderId="26" xfId="0" applyNumberFormat="1" applyFont="1" applyFill="1" applyBorder="1" applyAlignment="1" applyProtection="1">
      <alignment horizontal="left"/>
      <protection/>
    </xf>
    <xf numFmtId="0" fontId="3" fillId="33" borderId="0" xfId="0" applyFont="1" applyFill="1" applyAlignment="1">
      <alignment horizontal="center"/>
    </xf>
    <xf numFmtId="0" fontId="3" fillId="33" borderId="0" xfId="0" applyFont="1" applyFill="1" applyAlignment="1">
      <alignment horizontal="center"/>
    </xf>
    <xf numFmtId="0" fontId="10" fillId="40" borderId="0" xfId="57" applyFont="1" applyFill="1" applyAlignment="1" applyProtection="1">
      <alignment wrapText="1"/>
      <protection/>
    </xf>
    <xf numFmtId="0" fontId="0" fillId="39" borderId="98" xfId="57" applyFont="1" applyFill="1" applyBorder="1" applyAlignment="1">
      <alignment horizontal="center"/>
      <protection/>
    </xf>
    <xf numFmtId="0" fontId="38" fillId="39" borderId="98" xfId="57" applyFont="1" applyFill="1" applyBorder="1" applyAlignment="1">
      <alignment horizontal="center"/>
      <protection/>
    </xf>
    <xf numFmtId="0" fontId="36" fillId="33" borderId="0" xfId="57" applyFont="1" applyFill="1" applyAlignment="1" applyProtection="1">
      <alignment horizontal="center"/>
      <protection/>
    </xf>
    <xf numFmtId="0" fontId="36" fillId="33" borderId="118" xfId="57" applyFont="1" applyFill="1" applyBorder="1" applyAlignment="1" applyProtection="1">
      <alignment horizontal="center"/>
      <protection/>
    </xf>
    <xf numFmtId="0" fontId="36" fillId="33" borderId="34" xfId="57" applyFont="1" applyFill="1" applyBorder="1" applyAlignment="1" applyProtection="1">
      <alignment horizontal="center"/>
      <protection/>
    </xf>
    <xf numFmtId="0" fontId="36" fillId="33" borderId="80" xfId="57" applyFont="1" applyFill="1" applyBorder="1" applyAlignment="1" applyProtection="1">
      <alignment horizontal="center"/>
      <protection/>
    </xf>
    <xf numFmtId="0" fontId="0" fillId="39" borderId="98" xfId="57" applyFont="1" applyFill="1" applyBorder="1" applyAlignment="1" quotePrefix="1">
      <alignment horizontal="left"/>
      <protection/>
    </xf>
    <xf numFmtId="0" fontId="0" fillId="39" borderId="98" xfId="57" applyFont="1" applyFill="1" applyBorder="1" applyAlignment="1">
      <alignment horizontal="left"/>
      <protection/>
    </xf>
    <xf numFmtId="0" fontId="0" fillId="36" borderId="105" xfId="57" applyFont="1" applyFill="1" applyBorder="1" applyAlignment="1" quotePrefix="1">
      <alignment horizontal="center"/>
      <protection/>
    </xf>
    <xf numFmtId="0" fontId="0" fillId="36" borderId="105" xfId="57" applyFont="1" applyFill="1" applyBorder="1" applyAlignment="1">
      <alignment horizontal="center"/>
      <protection/>
    </xf>
    <xf numFmtId="0" fontId="25" fillId="35" borderId="18" xfId="0" applyFont="1" applyFill="1" applyBorder="1" applyAlignment="1">
      <alignment horizontal="left"/>
    </xf>
    <xf numFmtId="0" fontId="3" fillId="0" borderId="0" xfId="0" applyFont="1" applyAlignment="1">
      <alignment horizontal="center"/>
    </xf>
    <xf numFmtId="0" fontId="3" fillId="0" borderId="119" xfId="0" applyFont="1" applyBorder="1" applyAlignment="1">
      <alignment horizontal="center" vertical="center"/>
    </xf>
    <xf numFmtId="0" fontId="3" fillId="0" borderId="0" xfId="0" applyFont="1" applyAlignment="1">
      <alignment horizontal="center" vertical="center"/>
    </xf>
    <xf numFmtId="0" fontId="11" fillId="34" borderId="29" xfId="0" applyFont="1" applyFill="1" applyBorder="1" applyAlignment="1">
      <alignment horizontal="left"/>
    </xf>
    <xf numFmtId="0" fontId="3" fillId="34" borderId="34" xfId="0" applyFont="1" applyFill="1" applyBorder="1" applyAlignment="1">
      <alignment horizontal="left"/>
    </xf>
    <xf numFmtId="49" fontId="3" fillId="34" borderId="34" xfId="0" applyNumberFormat="1" applyFont="1" applyFill="1" applyBorder="1" applyAlignment="1">
      <alignment horizontal="lef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416bud04"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dhmh.maryland.gov/Documents%20and%20Settings/hddelc00/My%20Documents/04%20budgets%20comb/04Budget/416bud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HMH4542A"/>
      <sheetName val="projections"/>
      <sheetName val="DHMH4542B"/>
      <sheetName val="DHMH4542C"/>
      <sheetName val="DHMH 4524D"/>
      <sheetName val="DHMH 4524E"/>
      <sheetName val="DHMH 4524E rev"/>
      <sheetName val="DHMH 4524F"/>
      <sheetName val="DHMH 4524G"/>
      <sheetName val="DHMH 4524H"/>
      <sheetName val="DHMH 4524I"/>
      <sheetName val="DHMH 4542J"/>
      <sheetName val="DHMH 4524K"/>
      <sheetName val="projected"/>
      <sheetName val="DHMH 440"/>
      <sheetName val="440 PERFORMANCE"/>
      <sheetName val="440 A"/>
      <sheetName val="ADJMTS"/>
      <sheetName val="PERSONNE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3.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mailto:+@sum(C22:C125" TargetMode="External" /><Relationship Id="rId2" Type="http://schemas.openxmlformats.org/officeDocument/2006/relationships/hyperlink" Target="mailto:+@sum(C22:C125" TargetMode="Externa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ransitionEvaluation="1"/>
  <dimension ref="A1:F57"/>
  <sheetViews>
    <sheetView zoomScale="75" zoomScaleNormal="75" zoomScalePageLayoutView="0" workbookViewId="0" topLeftCell="A1">
      <selection activeCell="F26" sqref="F26"/>
    </sheetView>
  </sheetViews>
  <sheetFormatPr defaultColWidth="8.88671875" defaultRowHeight="15"/>
  <cols>
    <col min="1" max="1" width="75.10546875" style="0" customWidth="1"/>
  </cols>
  <sheetData>
    <row r="1" spans="1:5" ht="48.75" customHeight="1">
      <c r="A1" s="500" t="s">
        <v>311</v>
      </c>
      <c r="B1" s="501"/>
      <c r="C1" s="501"/>
      <c r="D1" s="501"/>
      <c r="E1" s="501"/>
    </row>
    <row r="2" spans="1:6" ht="56.25" customHeight="1">
      <c r="A2" s="507" t="s">
        <v>312</v>
      </c>
      <c r="B2" s="502"/>
      <c r="C2" s="502"/>
      <c r="D2" s="502"/>
      <c r="E2" s="502"/>
      <c r="F2" s="205"/>
    </row>
    <row r="3" spans="1:5" ht="15" thickBot="1">
      <c r="A3" s="502"/>
      <c r="B3" s="502"/>
      <c r="C3" s="502"/>
      <c r="D3" s="502"/>
      <c r="E3" s="502"/>
    </row>
    <row r="4" spans="1:5" ht="16.5" thickBot="1" thickTop="1">
      <c r="A4" s="508" t="s">
        <v>307</v>
      </c>
      <c r="B4" s="509"/>
      <c r="C4" s="510"/>
      <c r="D4" s="512" t="s">
        <v>308</v>
      </c>
      <c r="E4" s="513"/>
    </row>
    <row r="5" spans="1:5" ht="15.75" thickTop="1">
      <c r="A5" s="511"/>
      <c r="B5" s="502"/>
      <c r="C5" s="504"/>
      <c r="D5" s="506"/>
      <c r="E5" s="506"/>
    </row>
    <row r="6" spans="1:5" ht="15">
      <c r="A6" s="511"/>
      <c r="B6" s="502"/>
      <c r="C6" s="504"/>
      <c r="D6" s="506"/>
      <c r="E6" s="506"/>
    </row>
    <row r="7" spans="1:5" ht="15">
      <c r="A7" s="503"/>
      <c r="B7" s="502"/>
      <c r="C7" s="504"/>
      <c r="D7" s="506"/>
      <c r="E7" s="506"/>
    </row>
    <row r="8" spans="1:5" ht="15">
      <c r="A8" s="503"/>
      <c r="B8" s="502"/>
      <c r="C8" s="504"/>
      <c r="D8" s="506"/>
      <c r="E8" s="506"/>
    </row>
    <row r="9" spans="1:5" ht="15">
      <c r="A9" s="503"/>
      <c r="B9" s="502"/>
      <c r="C9" s="504"/>
      <c r="D9" s="506"/>
      <c r="E9" s="506"/>
    </row>
    <row r="10" spans="1:5" ht="15">
      <c r="A10" s="503"/>
      <c r="B10" s="502"/>
      <c r="C10" s="504"/>
      <c r="D10" s="506"/>
      <c r="E10" s="506"/>
    </row>
    <row r="11" spans="1:5" ht="15">
      <c r="A11" s="503"/>
      <c r="B11" s="502"/>
      <c r="C11" s="504"/>
      <c r="D11" s="506"/>
      <c r="E11" s="506"/>
    </row>
    <row r="12" spans="1:5" s="4" customFormat="1" ht="15">
      <c r="A12" s="503"/>
      <c r="B12" s="502"/>
      <c r="C12" s="504"/>
      <c r="D12" s="506"/>
      <c r="E12" s="506"/>
    </row>
    <row r="13" spans="1:5" ht="15">
      <c r="A13" s="503"/>
      <c r="B13" s="502"/>
      <c r="C13" s="504"/>
      <c r="D13" s="506"/>
      <c r="E13" s="506"/>
    </row>
    <row r="14" spans="1:5" ht="15">
      <c r="A14" s="503"/>
      <c r="B14" s="502"/>
      <c r="C14" s="504"/>
      <c r="D14" s="506"/>
      <c r="E14" s="506"/>
    </row>
    <row r="15" spans="1:5" ht="15">
      <c r="A15" s="503"/>
      <c r="B15" s="502"/>
      <c r="C15" s="504"/>
      <c r="D15" s="506"/>
      <c r="E15" s="506"/>
    </row>
    <row r="16" spans="1:5" ht="15">
      <c r="A16" s="503"/>
      <c r="B16" s="502"/>
      <c r="C16" s="504"/>
      <c r="D16" s="506"/>
      <c r="E16" s="506"/>
    </row>
    <row r="17" spans="1:5" ht="15">
      <c r="A17" s="503"/>
      <c r="B17" s="502"/>
      <c r="C17" s="504"/>
      <c r="D17" s="506"/>
      <c r="E17" s="506"/>
    </row>
    <row r="18" spans="1:5" ht="15">
      <c r="A18" s="503"/>
      <c r="B18" s="502"/>
      <c r="C18" s="504"/>
      <c r="D18" s="506"/>
      <c r="E18" s="506"/>
    </row>
    <row r="19" spans="1:5" ht="15">
      <c r="A19" s="503"/>
      <c r="B19" s="502"/>
      <c r="C19" s="504"/>
      <c r="D19" s="506"/>
      <c r="E19" s="506"/>
    </row>
    <row r="20" spans="1:5" ht="15">
      <c r="A20" s="503"/>
      <c r="B20" s="502"/>
      <c r="C20" s="504"/>
      <c r="D20" s="506"/>
      <c r="E20" s="506"/>
    </row>
    <row r="21" spans="1:5" ht="15">
      <c r="A21" s="503"/>
      <c r="B21" s="502"/>
      <c r="C21" s="504"/>
      <c r="D21" s="506"/>
      <c r="E21" s="506"/>
    </row>
    <row r="22" spans="1:5" ht="15">
      <c r="A22" s="503"/>
      <c r="B22" s="502"/>
      <c r="C22" s="504"/>
      <c r="D22" s="506"/>
      <c r="E22" s="506"/>
    </row>
    <row r="23" spans="1:5" ht="15">
      <c r="A23" s="503"/>
      <c r="B23" s="502"/>
      <c r="C23" s="504"/>
      <c r="D23" s="506"/>
      <c r="E23" s="506"/>
    </row>
    <row r="24" spans="1:5" ht="15">
      <c r="A24" s="503"/>
      <c r="B24" s="502"/>
      <c r="C24" s="504"/>
      <c r="D24" s="506"/>
      <c r="E24" s="506"/>
    </row>
    <row r="25" spans="1:5" ht="15">
      <c r="A25" s="503"/>
      <c r="B25" s="502"/>
      <c r="C25" s="504"/>
      <c r="D25" s="506"/>
      <c r="E25" s="506"/>
    </row>
    <row r="26" spans="1:6" ht="15">
      <c r="A26" s="503"/>
      <c r="B26" s="502"/>
      <c r="C26" s="504"/>
      <c r="D26" s="506"/>
      <c r="E26" s="506"/>
      <c r="F26" s="3" t="s">
        <v>447</v>
      </c>
    </row>
    <row r="27" spans="1:5" ht="15">
      <c r="A27" s="503"/>
      <c r="B27" s="502"/>
      <c r="C27" s="504"/>
      <c r="D27" s="506"/>
      <c r="E27" s="506"/>
    </row>
    <row r="28" spans="1:5" ht="15">
      <c r="A28" s="503"/>
      <c r="B28" s="502"/>
      <c r="C28" s="504"/>
      <c r="D28" s="506"/>
      <c r="E28" s="506"/>
    </row>
    <row r="29" spans="1:5" ht="15">
      <c r="A29" s="503"/>
      <c r="B29" s="502"/>
      <c r="C29" s="504"/>
      <c r="D29" s="506"/>
      <c r="E29" s="506"/>
    </row>
    <row r="30" spans="1:5" ht="15">
      <c r="A30" s="503"/>
      <c r="B30" s="502"/>
      <c r="C30" s="504"/>
      <c r="D30" s="506"/>
      <c r="E30" s="506"/>
    </row>
    <row r="31" spans="1:5" ht="15">
      <c r="A31" s="503"/>
      <c r="B31" s="502"/>
      <c r="C31" s="504"/>
      <c r="D31" s="506"/>
      <c r="E31" s="506"/>
    </row>
    <row r="32" spans="1:5" ht="15">
      <c r="A32" s="503"/>
      <c r="B32" s="502"/>
      <c r="C32" s="504"/>
      <c r="D32" s="506"/>
      <c r="E32" s="506"/>
    </row>
    <row r="33" spans="1:5" ht="15">
      <c r="A33" s="503"/>
      <c r="B33" s="502"/>
      <c r="C33" s="504"/>
      <c r="D33" s="506"/>
      <c r="E33" s="506"/>
    </row>
    <row r="34" spans="1:5" ht="15">
      <c r="A34" s="503"/>
      <c r="B34" s="502"/>
      <c r="C34" s="504"/>
      <c r="D34" s="506"/>
      <c r="E34" s="506"/>
    </row>
    <row r="35" spans="1:5" ht="15">
      <c r="A35" s="503"/>
      <c r="B35" s="502"/>
      <c r="C35" s="504"/>
      <c r="D35" s="506"/>
      <c r="E35" s="506"/>
    </row>
    <row r="36" spans="1:5" ht="15">
      <c r="A36" s="503"/>
      <c r="B36" s="502"/>
      <c r="C36" s="504"/>
      <c r="D36" s="506"/>
      <c r="E36" s="506"/>
    </row>
    <row r="37" spans="1:5" ht="15">
      <c r="A37" s="503"/>
      <c r="B37" s="502"/>
      <c r="C37" s="504"/>
      <c r="D37" s="506"/>
      <c r="E37" s="506"/>
    </row>
    <row r="38" spans="1:5" ht="15">
      <c r="A38" s="503"/>
      <c r="B38" s="502"/>
      <c r="C38" s="504"/>
      <c r="D38" s="506"/>
      <c r="E38" s="506"/>
    </row>
    <row r="39" spans="1:5" ht="15">
      <c r="A39" s="503"/>
      <c r="B39" s="502"/>
      <c r="C39" s="504"/>
      <c r="D39" s="506"/>
      <c r="E39" s="506"/>
    </row>
    <row r="40" spans="1:5" ht="15">
      <c r="A40" s="503"/>
      <c r="B40" s="502"/>
      <c r="C40" s="504"/>
      <c r="D40" s="506"/>
      <c r="E40" s="506"/>
    </row>
    <row r="41" spans="1:5" ht="15">
      <c r="A41" s="503"/>
      <c r="B41" s="502"/>
      <c r="C41" s="504"/>
      <c r="D41" s="506"/>
      <c r="E41" s="506"/>
    </row>
    <row r="42" spans="1:5" ht="15">
      <c r="A42" s="503"/>
      <c r="B42" s="502"/>
      <c r="C42" s="504"/>
      <c r="D42" s="506"/>
      <c r="E42" s="506"/>
    </row>
    <row r="43" spans="1:5" ht="15">
      <c r="A43" s="503"/>
      <c r="B43" s="502"/>
      <c r="C43" s="504"/>
      <c r="D43" s="506"/>
      <c r="E43" s="506"/>
    </row>
    <row r="44" spans="1:5" ht="15">
      <c r="A44" s="503"/>
      <c r="B44" s="502"/>
      <c r="C44" s="504"/>
      <c r="D44" s="506"/>
      <c r="E44" s="506"/>
    </row>
    <row r="45" spans="1:5" ht="15">
      <c r="A45" s="503"/>
      <c r="B45" s="502"/>
      <c r="C45" s="504"/>
      <c r="D45" s="506"/>
      <c r="E45" s="506"/>
    </row>
    <row r="46" spans="1:5" ht="15">
      <c r="A46" s="503"/>
      <c r="B46" s="502"/>
      <c r="C46" s="504"/>
      <c r="D46" s="506"/>
      <c r="E46" s="506"/>
    </row>
    <row r="47" spans="1:5" ht="15">
      <c r="A47" s="503"/>
      <c r="B47" s="502"/>
      <c r="C47" s="504"/>
      <c r="D47" s="506"/>
      <c r="E47" s="506"/>
    </row>
    <row r="48" spans="1:5" ht="15">
      <c r="A48" s="503"/>
      <c r="B48" s="502"/>
      <c r="C48" s="504"/>
      <c r="D48" s="506"/>
      <c r="E48" s="506"/>
    </row>
    <row r="49" spans="1:5" ht="15">
      <c r="A49" s="503"/>
      <c r="B49" s="502"/>
      <c r="C49" s="504"/>
      <c r="D49" s="506"/>
      <c r="E49" s="506"/>
    </row>
    <row r="50" spans="1:5" ht="15">
      <c r="A50" s="503"/>
      <c r="B50" s="502"/>
      <c r="C50" s="504"/>
      <c r="D50" s="506"/>
      <c r="E50" s="506"/>
    </row>
    <row r="51" spans="1:5" ht="15">
      <c r="A51" s="503"/>
      <c r="B51" s="502"/>
      <c r="C51" s="504"/>
      <c r="D51" s="506"/>
      <c r="E51" s="506"/>
    </row>
    <row r="52" spans="1:5" ht="15">
      <c r="A52" s="503"/>
      <c r="B52" s="502"/>
      <c r="C52" s="504"/>
      <c r="D52" s="506"/>
      <c r="E52" s="506"/>
    </row>
    <row r="53" spans="1:5" ht="15">
      <c r="A53" s="503"/>
      <c r="B53" s="502"/>
      <c r="C53" s="504"/>
      <c r="D53" s="506"/>
      <c r="E53" s="506"/>
    </row>
    <row r="54" spans="1:5" ht="15">
      <c r="A54" s="503"/>
      <c r="B54" s="502"/>
      <c r="C54" s="504"/>
      <c r="D54" s="506"/>
      <c r="E54" s="506"/>
    </row>
    <row r="55" spans="1:5" ht="15">
      <c r="A55" s="503"/>
      <c r="B55" s="502"/>
      <c r="C55" s="504"/>
      <c r="D55" s="506"/>
      <c r="E55" s="506"/>
    </row>
    <row r="56" spans="1:5" ht="15">
      <c r="A56" s="503"/>
      <c r="B56" s="503"/>
      <c r="C56" s="505"/>
      <c r="D56" s="506"/>
      <c r="E56" s="506"/>
    </row>
    <row r="57" spans="1:5" ht="15">
      <c r="A57" s="503"/>
      <c r="B57" s="503"/>
      <c r="C57" s="505"/>
      <c r="D57" s="506"/>
      <c r="E57" s="506"/>
    </row>
  </sheetData>
  <sheetProtection/>
  <mergeCells count="111">
    <mergeCell ref="D14:E14"/>
    <mergeCell ref="D8:E8"/>
    <mergeCell ref="D9:E9"/>
    <mergeCell ref="D10:E10"/>
    <mergeCell ref="D11:E11"/>
    <mergeCell ref="D12:E12"/>
    <mergeCell ref="D13:E13"/>
    <mergeCell ref="D17:E17"/>
    <mergeCell ref="D18:E18"/>
    <mergeCell ref="D19:E19"/>
    <mergeCell ref="D20:E20"/>
    <mergeCell ref="D15:E15"/>
    <mergeCell ref="D16:E16"/>
    <mergeCell ref="D28:E28"/>
    <mergeCell ref="D29:E29"/>
    <mergeCell ref="D21:E21"/>
    <mergeCell ref="D22:E22"/>
    <mergeCell ref="D23:E23"/>
    <mergeCell ref="D24:E24"/>
    <mergeCell ref="D34:E34"/>
    <mergeCell ref="D44:E44"/>
    <mergeCell ref="D35:E35"/>
    <mergeCell ref="D36:E36"/>
    <mergeCell ref="D37:E37"/>
    <mergeCell ref="D25:E25"/>
    <mergeCell ref="D26:E26"/>
    <mergeCell ref="D39:E39"/>
    <mergeCell ref="D38:E38"/>
    <mergeCell ref="D27:E27"/>
    <mergeCell ref="D45:E45"/>
    <mergeCell ref="D46:E46"/>
    <mergeCell ref="D49:E49"/>
    <mergeCell ref="D50:E50"/>
    <mergeCell ref="D40:E40"/>
    <mergeCell ref="D7:E7"/>
    <mergeCell ref="D30:E30"/>
    <mergeCell ref="D31:E31"/>
    <mergeCell ref="D32:E32"/>
    <mergeCell ref="D33:E33"/>
    <mergeCell ref="A8:C8"/>
    <mergeCell ref="D51:E51"/>
    <mergeCell ref="D57:E57"/>
    <mergeCell ref="D52:E52"/>
    <mergeCell ref="D55:E55"/>
    <mergeCell ref="D56:E56"/>
    <mergeCell ref="D53:E53"/>
    <mergeCell ref="D54:E54"/>
    <mergeCell ref="D43:E43"/>
    <mergeCell ref="A17:C17"/>
    <mergeCell ref="A2:E2"/>
    <mergeCell ref="A4:C4"/>
    <mergeCell ref="A5:C5"/>
    <mergeCell ref="A6:C6"/>
    <mergeCell ref="D4:E4"/>
    <mergeCell ref="D5:E5"/>
    <mergeCell ref="D6:E6"/>
    <mergeCell ref="A7:C7"/>
    <mergeCell ref="D47:E47"/>
    <mergeCell ref="D48:E48"/>
    <mergeCell ref="A12:C12"/>
    <mergeCell ref="A13:C13"/>
    <mergeCell ref="D41:E41"/>
    <mergeCell ref="D42:E42"/>
    <mergeCell ref="A24:C24"/>
    <mergeCell ref="A14:C14"/>
    <mergeCell ref="A9:C9"/>
    <mergeCell ref="A10:C10"/>
    <mergeCell ref="A11:C11"/>
    <mergeCell ref="A21:C21"/>
    <mergeCell ref="A22:C22"/>
    <mergeCell ref="A15:C15"/>
    <mergeCell ref="A18:C18"/>
    <mergeCell ref="A19:C19"/>
    <mergeCell ref="A20:C20"/>
    <mergeCell ref="A16:C16"/>
    <mergeCell ref="A23:C23"/>
    <mergeCell ref="A30:C30"/>
    <mergeCell ref="A31:C31"/>
    <mergeCell ref="A32:C32"/>
    <mergeCell ref="A33:C33"/>
    <mergeCell ref="A26:C26"/>
    <mergeCell ref="A27:C27"/>
    <mergeCell ref="A28:C28"/>
    <mergeCell ref="A29:C29"/>
    <mergeCell ref="A25:C25"/>
    <mergeCell ref="A34:C34"/>
    <mergeCell ref="A35:C35"/>
    <mergeCell ref="A44:C44"/>
    <mergeCell ref="A45:C45"/>
    <mergeCell ref="A38:C38"/>
    <mergeCell ref="A39:C39"/>
    <mergeCell ref="A40:C40"/>
    <mergeCell ref="A41:C41"/>
    <mergeCell ref="A36:C36"/>
    <mergeCell ref="A37:C37"/>
    <mergeCell ref="A56:C56"/>
    <mergeCell ref="A57:C57"/>
    <mergeCell ref="A50:C50"/>
    <mergeCell ref="A51:C51"/>
    <mergeCell ref="A52:C52"/>
    <mergeCell ref="A53:C53"/>
    <mergeCell ref="A1:E1"/>
    <mergeCell ref="A3:E3"/>
    <mergeCell ref="A54:C54"/>
    <mergeCell ref="A55:C55"/>
    <mergeCell ref="A46:C46"/>
    <mergeCell ref="A47:C47"/>
    <mergeCell ref="A48:C48"/>
    <mergeCell ref="A49:C49"/>
    <mergeCell ref="A42:C42"/>
    <mergeCell ref="A43:C43"/>
  </mergeCells>
  <printOptions/>
  <pageMargins left="0.75" right="0.75" top="1" bottom="1" header="0.5" footer="0.5"/>
  <pageSetup horizontalDpi="600" verticalDpi="600" orientation="portrait" scale="67" r:id="rId1"/>
</worksheet>
</file>

<file path=xl/worksheets/sheet10.xml><?xml version="1.0" encoding="utf-8"?>
<worksheet xmlns="http://schemas.openxmlformats.org/spreadsheetml/2006/main" xmlns:r="http://schemas.openxmlformats.org/officeDocument/2006/relationships">
  <sheetPr transitionEvaluation="1">
    <pageSetUpPr fitToPage="1"/>
  </sheetPr>
  <dimension ref="A1:F48"/>
  <sheetViews>
    <sheetView zoomScale="80" zoomScaleNormal="80" zoomScalePageLayoutView="0" workbookViewId="0" topLeftCell="A17">
      <selection activeCell="A48" sqref="A48"/>
    </sheetView>
  </sheetViews>
  <sheetFormatPr defaultColWidth="8.88671875" defaultRowHeight="15"/>
  <cols>
    <col min="1" max="1" width="48.5546875" style="0" customWidth="1"/>
    <col min="2" max="2" width="22.10546875" style="0" customWidth="1"/>
    <col min="3" max="3" width="31.77734375" style="0" customWidth="1"/>
    <col min="4" max="4" width="50.3359375" style="0" customWidth="1"/>
    <col min="5" max="5" width="15.77734375" style="0" customWidth="1"/>
    <col min="6" max="6" width="16.5546875" style="0" customWidth="1"/>
  </cols>
  <sheetData>
    <row r="1" spans="1:6" ht="17.25">
      <c r="A1" s="552" t="s">
        <v>428</v>
      </c>
      <c r="B1" s="552"/>
      <c r="C1" s="552"/>
      <c r="D1" s="552"/>
      <c r="E1" s="552"/>
      <c r="F1" s="552"/>
    </row>
    <row r="2" spans="1:6" ht="17.25">
      <c r="A2" s="552" t="str">
        <f>+'budget4542.a'!A2</f>
        <v>LOCAL HEALTH DEPARTMENT BUDGET PACKAGE</v>
      </c>
      <c r="B2" s="552"/>
      <c r="C2" s="552"/>
      <c r="D2" s="552"/>
      <c r="E2" s="552"/>
      <c r="F2" s="552"/>
    </row>
    <row r="3" spans="1:6" ht="17.25">
      <c r="A3" s="552" t="s">
        <v>286</v>
      </c>
      <c r="B3" s="552"/>
      <c r="C3" s="552"/>
      <c r="D3" s="552"/>
      <c r="E3" s="552"/>
      <c r="F3" s="552"/>
    </row>
    <row r="4" spans="2:6" ht="15">
      <c r="B4" s="4"/>
      <c r="C4" s="49" t="s">
        <v>251</v>
      </c>
      <c r="E4" s="246"/>
      <c r="F4" s="6"/>
    </row>
    <row r="6" spans="1:6" ht="21" customHeight="1" thickBot="1">
      <c r="A6" s="50" t="str">
        <f>+'budget4542.a'!B6</f>
        <v>LOCAL HEALTH DEPT:  </v>
      </c>
      <c r="B6" s="573">
        <f>+'budget4542.a'!D6</f>
        <v>0</v>
      </c>
      <c r="C6" s="573"/>
      <c r="D6" s="41"/>
      <c r="E6" s="55" t="str">
        <f>+'budget4542.a'!G6</f>
        <v>ORIGINAL BUDG. (Y/N):     </v>
      </c>
      <c r="F6" s="59"/>
    </row>
    <row r="7" spans="1:6" ht="21" customHeight="1" thickBot="1">
      <c r="A7" s="50" t="str">
        <f>+'budget4542.a'!B10</f>
        <v>PROJECT TITLE:                           </v>
      </c>
      <c r="B7" s="573">
        <f>+'budget4542.a'!D10</f>
        <v>0</v>
      </c>
      <c r="C7" s="573"/>
      <c r="D7" s="41"/>
      <c r="E7" s="55" t="str">
        <f>+'budget4542.a'!G7</f>
        <v>MODIFICATION:                 #</v>
      </c>
      <c r="F7" s="59"/>
    </row>
    <row r="8" spans="1:6" ht="21" customHeight="1" thickBot="1">
      <c r="A8" s="50" t="str">
        <f>+'budget4542.a'!B11</f>
        <v>AWARD NUMBER:                          </v>
      </c>
      <c r="B8" s="573">
        <f>+'budget4542.a'!D11</f>
        <v>0</v>
      </c>
      <c r="C8" s="573"/>
      <c r="D8" s="41"/>
      <c r="E8" s="55" t="str">
        <f>+'budget4542.a'!G8</f>
        <v>SUPPLEMENT:                   #</v>
      </c>
      <c r="F8" s="59"/>
    </row>
    <row r="9" spans="1:6" ht="21" customHeight="1" thickBot="1">
      <c r="A9" s="50" t="str">
        <f>+'budget4542.a'!B15</f>
        <v>AWARD PERIOD:                            </v>
      </c>
      <c r="B9" s="573">
        <f>+'budget4542.a'!D15</f>
        <v>0</v>
      </c>
      <c r="C9" s="573"/>
      <c r="D9" s="41"/>
      <c r="E9" s="55" t="str">
        <f>+'budget4542.a'!G9</f>
        <v>REDUCTION:                       #</v>
      </c>
      <c r="F9" s="59"/>
    </row>
    <row r="10" spans="1:6" ht="21" customHeight="1" thickBot="1">
      <c r="A10" s="50" t="str">
        <f>'budget4542.a'!B17</f>
        <v>COUNTY PCA:</v>
      </c>
      <c r="B10" s="572">
        <f>+'budget4542.a'!D17</f>
        <v>0</v>
      </c>
      <c r="C10" s="573"/>
      <c r="D10" s="41"/>
      <c r="E10" s="55" t="str">
        <f>+'budget4542.a'!G5</f>
        <v>DATE SUBMITTED:     </v>
      </c>
      <c r="F10" s="59"/>
    </row>
    <row r="11" spans="1:6" ht="21.75" customHeight="1" thickBot="1">
      <c r="A11" s="41"/>
      <c r="B11" s="41"/>
      <c r="C11" s="41"/>
      <c r="D11" s="41"/>
      <c r="E11" s="41"/>
      <c r="F11" s="41"/>
    </row>
    <row r="12" spans="1:6" ht="15.75" thickTop="1">
      <c r="A12" s="252" t="s">
        <v>198</v>
      </c>
      <c r="B12" s="253" t="s">
        <v>287</v>
      </c>
      <c r="C12" s="254"/>
      <c r="D12" s="255" t="s">
        <v>196</v>
      </c>
      <c r="E12" s="256" t="s">
        <v>427</v>
      </c>
      <c r="F12" s="11"/>
    </row>
    <row r="13" spans="1:6" ht="15">
      <c r="A13" s="257" t="s">
        <v>330</v>
      </c>
      <c r="B13" s="40" t="s">
        <v>288</v>
      </c>
      <c r="C13" s="34"/>
      <c r="D13" s="35" t="s">
        <v>197</v>
      </c>
      <c r="E13" s="36" t="s">
        <v>189</v>
      </c>
      <c r="F13" s="258" t="s">
        <v>3</v>
      </c>
    </row>
    <row r="14" spans="1:6" ht="15">
      <c r="A14" s="259" t="s">
        <v>329</v>
      </c>
      <c r="B14" s="35" t="s">
        <v>289</v>
      </c>
      <c r="C14" s="251" t="s">
        <v>332</v>
      </c>
      <c r="D14" s="35" t="s">
        <v>200</v>
      </c>
      <c r="E14" s="36" t="s">
        <v>192</v>
      </c>
      <c r="F14" s="258" t="s">
        <v>192</v>
      </c>
    </row>
    <row r="15" spans="1:6" ht="15.75" thickBot="1">
      <c r="A15" s="119" t="s">
        <v>331</v>
      </c>
      <c r="B15" s="260"/>
      <c r="C15" s="249"/>
      <c r="D15" s="260"/>
      <c r="E15" s="261"/>
      <c r="F15" s="250"/>
    </row>
    <row r="16" spans="1:6" ht="24.75" customHeight="1" thickBot="1" thickTop="1">
      <c r="A16" s="320"/>
      <c r="B16" s="320"/>
      <c r="C16" s="320"/>
      <c r="D16" s="320"/>
      <c r="E16" s="320"/>
      <c r="F16" s="320"/>
    </row>
    <row r="17" spans="1:6" ht="24.75" customHeight="1" thickBot="1">
      <c r="A17" s="320"/>
      <c r="B17" s="320"/>
      <c r="C17" s="320"/>
      <c r="D17" s="320"/>
      <c r="E17" s="320"/>
      <c r="F17" s="320"/>
    </row>
    <row r="18" spans="1:6" ht="24.75" customHeight="1" thickBot="1">
      <c r="A18" s="320"/>
      <c r="B18" s="320"/>
      <c r="C18" s="320"/>
      <c r="D18" s="320"/>
      <c r="E18" s="320"/>
      <c r="F18" s="320"/>
    </row>
    <row r="19" spans="1:6" ht="24.75" customHeight="1" thickBot="1">
      <c r="A19" s="320"/>
      <c r="B19" s="320"/>
      <c r="C19" s="320"/>
      <c r="D19" s="320"/>
      <c r="E19" s="320"/>
      <c r="F19" s="320"/>
    </row>
    <row r="20" spans="1:6" ht="24.75" customHeight="1" thickBot="1">
      <c r="A20" s="320"/>
      <c r="B20" s="320"/>
      <c r="C20" s="320"/>
      <c r="D20" s="320"/>
      <c r="E20" s="320"/>
      <c r="F20" s="320"/>
    </row>
    <row r="21" spans="1:6" ht="24.75" customHeight="1" thickBot="1">
      <c r="A21" s="320"/>
      <c r="B21" s="320"/>
      <c r="C21" s="320"/>
      <c r="D21" s="320"/>
      <c r="E21" s="320"/>
      <c r="F21" s="320"/>
    </row>
    <row r="22" spans="1:6" ht="24.75" customHeight="1" thickBot="1">
      <c r="A22" s="320"/>
      <c r="B22" s="320"/>
      <c r="C22" s="320"/>
      <c r="D22" s="320"/>
      <c r="E22" s="320"/>
      <c r="F22" s="320"/>
    </row>
    <row r="23" spans="1:6" ht="24.75" customHeight="1" thickBot="1">
      <c r="A23" s="320"/>
      <c r="B23" s="320"/>
      <c r="C23" s="320"/>
      <c r="D23" s="320"/>
      <c r="E23" s="320"/>
      <c r="F23" s="320"/>
    </row>
    <row r="24" spans="1:6" ht="24.75" customHeight="1" thickBot="1">
      <c r="A24" s="320"/>
      <c r="B24" s="320"/>
      <c r="C24" s="320"/>
      <c r="D24" s="320"/>
      <c r="E24" s="320"/>
      <c r="F24" s="320"/>
    </row>
    <row r="25" spans="1:6" ht="24.75" customHeight="1" thickBot="1">
      <c r="A25" s="320"/>
      <c r="B25" s="320"/>
      <c r="C25" s="320"/>
      <c r="D25" s="320"/>
      <c r="E25" s="320"/>
      <c r="F25" s="320"/>
    </row>
    <row r="26" spans="1:6" ht="24.75" customHeight="1" thickBot="1">
      <c r="A26" s="320"/>
      <c r="B26" s="320"/>
      <c r="C26" s="320"/>
      <c r="D26" s="320"/>
      <c r="E26" s="320"/>
      <c r="F26" s="320"/>
    </row>
    <row r="27" spans="1:6" ht="24.75" customHeight="1" thickBot="1">
      <c r="A27" s="320"/>
      <c r="B27" s="320"/>
      <c r="C27" s="320"/>
      <c r="D27" s="320"/>
      <c r="E27" s="320"/>
      <c r="F27" s="320"/>
    </row>
    <row r="28" spans="1:6" ht="24.75" customHeight="1" thickBot="1">
      <c r="A28" s="319"/>
      <c r="B28" s="320"/>
      <c r="C28" s="320"/>
      <c r="D28" s="320"/>
      <c r="E28" s="327"/>
      <c r="F28" s="327"/>
    </row>
    <row r="29" spans="1:6" ht="24.75" customHeight="1" thickBot="1">
      <c r="A29" s="319"/>
      <c r="B29" s="320"/>
      <c r="C29" s="320"/>
      <c r="D29" s="320"/>
      <c r="E29" s="327"/>
      <c r="F29" s="327"/>
    </row>
    <row r="30" spans="1:6" ht="24.75" customHeight="1" thickBot="1">
      <c r="A30" s="319"/>
      <c r="B30" s="320"/>
      <c r="C30" s="320"/>
      <c r="D30" s="320"/>
      <c r="E30" s="327"/>
      <c r="F30" s="327"/>
    </row>
    <row r="31" spans="1:6" ht="24.75" customHeight="1" thickBot="1">
      <c r="A31" s="319"/>
      <c r="B31" s="320"/>
      <c r="C31" s="320"/>
      <c r="D31" s="320"/>
      <c r="E31" s="327"/>
      <c r="F31" s="327"/>
    </row>
    <row r="32" spans="1:6" ht="24.75" customHeight="1" thickBot="1">
      <c r="A32" s="322"/>
      <c r="B32" s="321"/>
      <c r="C32" s="321"/>
      <c r="D32" s="321"/>
      <c r="E32" s="327"/>
      <c r="F32" s="327"/>
    </row>
    <row r="33" spans="1:6" ht="24.75" customHeight="1" thickBot="1">
      <c r="A33" s="323"/>
      <c r="B33" s="324"/>
      <c r="C33" s="324"/>
      <c r="D33" s="324"/>
      <c r="E33" s="327"/>
      <c r="F33" s="327"/>
    </row>
    <row r="34" spans="1:6" ht="24.75" customHeight="1" thickBot="1">
      <c r="A34" s="325"/>
      <c r="B34" s="326"/>
      <c r="C34" s="326"/>
      <c r="D34" s="326"/>
      <c r="E34" s="327"/>
      <c r="F34" s="327"/>
    </row>
    <row r="35" spans="1:6" ht="24.75" customHeight="1" thickBot="1">
      <c r="A35" s="1" t="s">
        <v>437</v>
      </c>
      <c r="B35" s="1"/>
      <c r="E35" s="328">
        <f>SUM(E16:E34)</f>
        <v>0</v>
      </c>
      <c r="F35" s="328">
        <f>SUM(F16:F34)</f>
        <v>0</v>
      </c>
    </row>
    <row r="36" spans="1:2" ht="15">
      <c r="A36" s="1"/>
      <c r="B36" s="1"/>
    </row>
    <row r="37" spans="1:6" ht="15">
      <c r="A37" s="1"/>
      <c r="B37" s="1"/>
      <c r="E37" s="312"/>
      <c r="F37" s="315"/>
    </row>
    <row r="38" spans="1:6" ht="15">
      <c r="A38" s="1"/>
      <c r="B38" s="1"/>
      <c r="E38" s="314"/>
      <c r="F38" s="315"/>
    </row>
    <row r="39" ht="15">
      <c r="A39" s="5" t="s">
        <v>239</v>
      </c>
    </row>
    <row r="40" ht="15">
      <c r="A40" s="5" t="s">
        <v>290</v>
      </c>
    </row>
    <row r="48" ht="15">
      <c r="A48" s="2" t="s">
        <v>459</v>
      </c>
    </row>
  </sheetData>
  <sheetProtection/>
  <mergeCells count="8">
    <mergeCell ref="B10:C10"/>
    <mergeCell ref="B7:C7"/>
    <mergeCell ref="B8:C8"/>
    <mergeCell ref="B9:C9"/>
    <mergeCell ref="A1:F1"/>
    <mergeCell ref="A2:F2"/>
    <mergeCell ref="A3:F3"/>
    <mergeCell ref="B6:C6"/>
  </mergeCells>
  <printOptions/>
  <pageMargins left="0.88" right="0.5" top="0.25" bottom="0.25" header="0.25" footer="0.25"/>
  <pageSetup fitToHeight="1" fitToWidth="1" horizontalDpi="600" verticalDpi="600" orientation="landscape" scale="55" r:id="rId1"/>
</worksheet>
</file>

<file path=xl/worksheets/sheet11.xml><?xml version="1.0" encoding="utf-8"?>
<worksheet xmlns="http://schemas.openxmlformats.org/spreadsheetml/2006/main" xmlns:r="http://schemas.openxmlformats.org/officeDocument/2006/relationships">
  <sheetPr transitionEvaluation="1">
    <pageSetUpPr fitToPage="1"/>
  </sheetPr>
  <dimension ref="A1:F43"/>
  <sheetViews>
    <sheetView zoomScale="60" zoomScaleNormal="60" zoomScalePageLayoutView="0" workbookViewId="0" topLeftCell="A6">
      <selection activeCell="A40" sqref="A40:C40"/>
    </sheetView>
  </sheetViews>
  <sheetFormatPr defaultColWidth="8.88671875" defaultRowHeight="15"/>
  <cols>
    <col min="1" max="1" width="39.77734375" style="0" customWidth="1"/>
    <col min="2" max="2" width="40.6640625" style="0" customWidth="1"/>
    <col min="3" max="3" width="40.88671875" style="0" customWidth="1"/>
    <col min="4" max="4" width="19.6640625" style="0" customWidth="1"/>
    <col min="5" max="5" width="17.88671875" style="0" customWidth="1"/>
  </cols>
  <sheetData>
    <row r="1" spans="1:5" ht="17.25">
      <c r="A1" s="552" t="s">
        <v>428</v>
      </c>
      <c r="B1" s="552"/>
      <c r="C1" s="552"/>
      <c r="D1" s="552"/>
      <c r="E1" s="552"/>
    </row>
    <row r="2" spans="1:5" ht="17.25">
      <c r="A2" s="552" t="str">
        <f>+'budget4542.a'!A2</f>
        <v>LOCAL HEALTH DEPARTMENT BUDGET PACKAGE</v>
      </c>
      <c r="B2" s="552"/>
      <c r="C2" s="552"/>
      <c r="D2" s="552"/>
      <c r="E2" s="552"/>
    </row>
    <row r="3" spans="1:5" ht="17.25">
      <c r="A3" s="552" t="s">
        <v>291</v>
      </c>
      <c r="B3" s="552"/>
      <c r="C3" s="552"/>
      <c r="D3" s="552"/>
      <c r="E3" s="552"/>
    </row>
    <row r="4" spans="2:5" ht="15">
      <c r="B4" s="56" t="s">
        <v>252</v>
      </c>
      <c r="D4" s="245"/>
      <c r="E4" s="6"/>
    </row>
    <row r="6" spans="1:5" ht="21" customHeight="1" thickBot="1">
      <c r="A6" s="50" t="str">
        <f>+'budget4542.a'!B6</f>
        <v>LOCAL HEALTH DEPT:  </v>
      </c>
      <c r="B6" s="102">
        <f>+'budget4542.a'!D6</f>
        <v>0</v>
      </c>
      <c r="D6" s="55" t="str">
        <f>+'budget4542.a'!G6</f>
        <v>ORIGINAL BUDG. (Y/N):     </v>
      </c>
      <c r="E6" s="59"/>
    </row>
    <row r="7" spans="1:5" ht="21" customHeight="1" thickBot="1">
      <c r="A7" s="50" t="str">
        <f>+'budget4542.a'!B10</f>
        <v>PROJECT TITLE:                           </v>
      </c>
      <c r="B7" s="102">
        <f>+'budget4542.a'!D10</f>
        <v>0</v>
      </c>
      <c r="D7" s="55" t="str">
        <f>+'budget4542.a'!G7</f>
        <v>MODIFICATION:                 #</v>
      </c>
      <c r="E7" s="103"/>
    </row>
    <row r="8" spans="1:5" ht="21" customHeight="1" thickBot="1">
      <c r="A8" s="50" t="str">
        <f>+'budget4542.a'!B11</f>
        <v>AWARD NUMBER:                          </v>
      </c>
      <c r="B8" s="102">
        <f>+'budget4542.a'!D11</f>
        <v>0</v>
      </c>
      <c r="D8" s="55" t="str">
        <f>+'budget4542.a'!G8</f>
        <v>SUPPLEMENT:                   #</v>
      </c>
      <c r="E8" s="59"/>
    </row>
    <row r="9" spans="1:5" ht="21" customHeight="1" thickBot="1">
      <c r="A9" s="50" t="str">
        <f>+'budget4542.a'!B15</f>
        <v>AWARD PERIOD:                            </v>
      </c>
      <c r="B9" s="102">
        <f>+'budget4542.a'!D15</f>
        <v>0</v>
      </c>
      <c r="D9" s="55" t="str">
        <f>+'budget4542.a'!G9</f>
        <v>REDUCTION:                       #</v>
      </c>
      <c r="E9" s="59"/>
    </row>
    <row r="10" spans="1:5" ht="21" customHeight="1" thickBot="1">
      <c r="A10" s="50" t="str">
        <f>'budget4542.a'!B17</f>
        <v>COUNTY PCA:</v>
      </c>
      <c r="B10" s="102">
        <f>+'budget4542.a'!D17</f>
        <v>0</v>
      </c>
      <c r="D10" s="55" t="str">
        <f>+'budget4542.a'!G5</f>
        <v>DATE SUBMITTED:     </v>
      </c>
      <c r="E10" s="59"/>
    </row>
    <row r="11" ht="25.5" customHeight="1" thickBot="1"/>
    <row r="12" spans="1:5" ht="25.5" customHeight="1" thickTop="1">
      <c r="A12" s="262" t="s">
        <v>198</v>
      </c>
      <c r="B12" s="254"/>
      <c r="C12" s="255" t="s">
        <v>196</v>
      </c>
      <c r="D12" s="256" t="s">
        <v>427</v>
      </c>
      <c r="E12" s="11"/>
    </row>
    <row r="13" spans="1:6" ht="15">
      <c r="A13" s="257" t="s">
        <v>330</v>
      </c>
      <c r="B13" s="34"/>
      <c r="C13" s="35" t="s">
        <v>197</v>
      </c>
      <c r="D13" s="36" t="s">
        <v>189</v>
      </c>
      <c r="E13" s="258" t="s">
        <v>3</v>
      </c>
      <c r="F13" s="1"/>
    </row>
    <row r="14" spans="1:6" ht="15">
      <c r="A14" s="259" t="s">
        <v>333</v>
      </c>
      <c r="B14" s="251" t="s">
        <v>332</v>
      </c>
      <c r="C14" s="35" t="s">
        <v>200</v>
      </c>
      <c r="D14" s="36" t="s">
        <v>192</v>
      </c>
      <c r="E14" s="258" t="s">
        <v>192</v>
      </c>
      <c r="F14" s="1"/>
    </row>
    <row r="15" spans="1:6" ht="15.75" thickBot="1">
      <c r="A15" s="119" t="s">
        <v>331</v>
      </c>
      <c r="B15" s="142"/>
      <c r="C15" s="261"/>
      <c r="D15" s="261"/>
      <c r="E15" s="250"/>
      <c r="F15" s="1"/>
    </row>
    <row r="16" spans="1:6" ht="24.75" customHeight="1" thickBot="1" thickTop="1">
      <c r="A16" s="218"/>
      <c r="B16" s="219"/>
      <c r="C16" s="219"/>
      <c r="D16" s="220"/>
      <c r="E16" s="220"/>
      <c r="F16" s="1"/>
    </row>
    <row r="17" spans="1:5" ht="24.75" customHeight="1" thickBot="1">
      <c r="A17" s="218"/>
      <c r="B17" s="219"/>
      <c r="C17" s="219"/>
      <c r="D17" s="220"/>
      <c r="E17" s="220"/>
    </row>
    <row r="18" spans="1:5" ht="24.75" customHeight="1" thickBot="1">
      <c r="A18" s="218"/>
      <c r="B18" s="219"/>
      <c r="C18" s="219"/>
      <c r="D18" s="220"/>
      <c r="E18" s="220"/>
    </row>
    <row r="19" spans="1:5" ht="24.75" customHeight="1" thickBot="1">
      <c r="A19" s="218"/>
      <c r="B19" s="219"/>
      <c r="C19" s="219"/>
      <c r="D19" s="220"/>
      <c r="E19" s="220"/>
    </row>
    <row r="20" spans="1:5" ht="24.75" customHeight="1" thickBot="1">
      <c r="A20" s="218"/>
      <c r="B20" s="219"/>
      <c r="C20" s="219"/>
      <c r="D20" s="220"/>
      <c r="E20" s="220"/>
    </row>
    <row r="21" spans="1:5" ht="24.75" customHeight="1" thickBot="1">
      <c r="A21" s="218"/>
      <c r="B21" s="219"/>
      <c r="C21" s="219"/>
      <c r="D21" s="220"/>
      <c r="E21" s="220"/>
    </row>
    <row r="22" spans="1:5" ht="24.75" customHeight="1" thickBot="1">
      <c r="A22" s="218"/>
      <c r="B22" s="219"/>
      <c r="C22" s="219"/>
      <c r="D22" s="220"/>
      <c r="E22" s="220"/>
    </row>
    <row r="23" spans="1:5" ht="24.75" customHeight="1" thickBot="1">
      <c r="A23" s="218"/>
      <c r="B23" s="219"/>
      <c r="C23" s="219"/>
      <c r="D23" s="220"/>
      <c r="E23" s="220"/>
    </row>
    <row r="24" spans="1:5" ht="24.75" customHeight="1" thickBot="1">
      <c r="A24" s="218"/>
      <c r="B24" s="219"/>
      <c r="C24" s="219"/>
      <c r="D24" s="220"/>
      <c r="E24" s="220"/>
    </row>
    <row r="25" spans="1:5" ht="24.75" customHeight="1" thickBot="1">
      <c r="A25" s="218"/>
      <c r="B25" s="219"/>
      <c r="C25" s="219"/>
      <c r="D25" s="220"/>
      <c r="E25" s="220"/>
    </row>
    <row r="26" spans="1:5" ht="24.75" customHeight="1" thickBot="1">
      <c r="A26" s="218"/>
      <c r="B26" s="219"/>
      <c r="C26" s="219"/>
      <c r="D26" s="220"/>
      <c r="E26" s="220"/>
    </row>
    <row r="27" spans="1:5" ht="24.75" customHeight="1" thickBot="1">
      <c r="A27" s="218"/>
      <c r="B27" s="219"/>
      <c r="C27" s="219"/>
      <c r="D27" s="220"/>
      <c r="E27" s="220"/>
    </row>
    <row r="28" spans="1:5" ht="24.75" customHeight="1" thickBot="1">
      <c r="A28" s="218"/>
      <c r="B28" s="219"/>
      <c r="C28" s="219"/>
      <c r="D28" s="220"/>
      <c r="E28" s="220"/>
    </row>
    <row r="29" spans="1:5" ht="24.75" customHeight="1" thickBot="1">
      <c r="A29" s="218"/>
      <c r="B29" s="219"/>
      <c r="C29" s="219"/>
      <c r="D29" s="220"/>
      <c r="E29" s="220"/>
    </row>
    <row r="30" spans="1:5" ht="24.75" customHeight="1" thickBot="1">
      <c r="A30" s="218"/>
      <c r="B30" s="219"/>
      <c r="C30" s="219"/>
      <c r="D30" s="220"/>
      <c r="E30" s="220"/>
    </row>
    <row r="31" spans="1:5" ht="24.75" customHeight="1" thickBot="1">
      <c r="A31" s="218"/>
      <c r="B31" s="219"/>
      <c r="C31" s="219"/>
      <c r="D31" s="220"/>
      <c r="E31" s="220"/>
    </row>
    <row r="32" spans="1:5" ht="24.75" customHeight="1" thickBot="1">
      <c r="A32" s="218"/>
      <c r="B32" s="219"/>
      <c r="C32" s="219"/>
      <c r="D32" s="220"/>
      <c r="E32" s="220"/>
    </row>
    <row r="33" spans="1:5" ht="24.75" customHeight="1" thickBot="1">
      <c r="A33" s="218"/>
      <c r="B33" s="219"/>
      <c r="C33" s="219"/>
      <c r="D33" s="220"/>
      <c r="E33" s="220"/>
    </row>
    <row r="34" spans="1:5" ht="24.75" customHeight="1" thickBot="1">
      <c r="A34" s="218"/>
      <c r="B34" s="219"/>
      <c r="C34" s="219"/>
      <c r="D34" s="220"/>
      <c r="E34" s="220"/>
    </row>
    <row r="35" spans="1:5" ht="24.75" customHeight="1" thickBot="1">
      <c r="A35" s="218"/>
      <c r="B35" s="219"/>
      <c r="C35" s="219"/>
      <c r="D35" s="220"/>
      <c r="E35" s="220"/>
    </row>
    <row r="36" spans="1:5" ht="24.75" customHeight="1" thickBot="1">
      <c r="A36" s="1" t="s">
        <v>436</v>
      </c>
      <c r="D36" s="189">
        <f>SUM(D16:D35)</f>
        <v>0</v>
      </c>
      <c r="E36" s="189">
        <f>SUM(E16:E35)</f>
        <v>0</v>
      </c>
    </row>
    <row r="37" ht="15">
      <c r="A37" s="1"/>
    </row>
    <row r="38" spans="1:5" ht="15">
      <c r="A38" s="1"/>
      <c r="D38" s="312"/>
      <c r="E38" s="315"/>
    </row>
    <row r="39" spans="1:5" ht="15">
      <c r="A39" s="1"/>
      <c r="D39" s="314"/>
      <c r="E39" s="315"/>
    </row>
    <row r="40" spans="1:3" ht="72" customHeight="1">
      <c r="A40" s="574" t="s">
        <v>416</v>
      </c>
      <c r="B40" s="575"/>
      <c r="C40" s="575"/>
    </row>
    <row r="41" ht="15">
      <c r="A41" s="5"/>
    </row>
    <row r="43" ht="21" customHeight="1">
      <c r="A43" s="1" t="s">
        <v>460</v>
      </c>
    </row>
  </sheetData>
  <sheetProtection/>
  <mergeCells count="4">
    <mergeCell ref="A1:E1"/>
    <mergeCell ref="A2:E2"/>
    <mergeCell ref="A3:E3"/>
    <mergeCell ref="A40:C40"/>
  </mergeCells>
  <printOptions/>
  <pageMargins left="0.88" right="0.5" top="0.25" bottom="0.25" header="0.25" footer="0.25"/>
  <pageSetup fitToHeight="1" fitToWidth="1" horizontalDpi="600" verticalDpi="600" orientation="portrait" scale="47" r:id="rId1"/>
  <rowBreaks count="2" manualBreakCount="2">
    <brk id="43" max="4" man="1"/>
    <brk id="86" max="255" man="1"/>
  </rowBreaks>
</worksheet>
</file>

<file path=xl/worksheets/sheet12.xml><?xml version="1.0" encoding="utf-8"?>
<worksheet xmlns="http://schemas.openxmlformats.org/spreadsheetml/2006/main" xmlns:r="http://schemas.openxmlformats.org/officeDocument/2006/relationships">
  <sheetPr transitionEvaluation="1">
    <pageSetUpPr fitToPage="1"/>
  </sheetPr>
  <dimension ref="A1:E41"/>
  <sheetViews>
    <sheetView zoomScale="75" zoomScaleNormal="75" zoomScalePageLayoutView="0" workbookViewId="0" topLeftCell="A6">
      <selection activeCell="J31" sqref="J31"/>
    </sheetView>
  </sheetViews>
  <sheetFormatPr defaultColWidth="8.88671875" defaultRowHeight="15"/>
  <cols>
    <col min="1" max="1" width="41.88671875" style="0" customWidth="1"/>
    <col min="2" max="2" width="39.88671875" style="0" customWidth="1"/>
    <col min="3" max="3" width="40.6640625" style="0" customWidth="1"/>
    <col min="4" max="4" width="19.99609375" style="0" customWidth="1"/>
    <col min="5" max="5" width="17.5546875" style="0" customWidth="1"/>
  </cols>
  <sheetData>
    <row r="1" spans="1:5" ht="17.25">
      <c r="A1" s="552" t="s">
        <v>428</v>
      </c>
      <c r="B1" s="552"/>
      <c r="C1" s="552"/>
      <c r="D1" s="552"/>
      <c r="E1" s="552"/>
    </row>
    <row r="2" spans="1:5" ht="17.25">
      <c r="A2" s="552" t="str">
        <f>+'budget4542.a'!A2</f>
        <v>LOCAL HEALTH DEPARTMENT BUDGET PACKAGE</v>
      </c>
      <c r="B2" s="552"/>
      <c r="C2" s="552"/>
      <c r="D2" s="552"/>
      <c r="E2" s="552"/>
    </row>
    <row r="3" spans="1:5" ht="17.25">
      <c r="A3" s="552" t="s">
        <v>292</v>
      </c>
      <c r="B3" s="552"/>
      <c r="C3" s="552"/>
      <c r="D3" s="552"/>
      <c r="E3" s="552"/>
    </row>
    <row r="4" spans="2:5" ht="15">
      <c r="B4" s="56" t="s">
        <v>252</v>
      </c>
      <c r="D4" s="246"/>
      <c r="E4" s="6"/>
    </row>
    <row r="5" ht="15">
      <c r="D5" s="41"/>
    </row>
    <row r="6" spans="1:5" ht="21" customHeight="1" thickBot="1">
      <c r="A6" s="50" t="str">
        <f>+'budget4542.a'!B6</f>
        <v>LOCAL HEALTH DEPT:  </v>
      </c>
      <c r="B6" s="102">
        <f>+'budget4542.a'!D6</f>
        <v>0</v>
      </c>
      <c r="D6" s="55" t="str">
        <f>+'budget4542.a'!G6</f>
        <v>ORIGINAL BUDG. (Y/N):     </v>
      </c>
      <c r="E6" s="59"/>
    </row>
    <row r="7" spans="1:5" ht="21" customHeight="1" thickBot="1">
      <c r="A7" s="50" t="str">
        <f>+'budget4542.a'!B10</f>
        <v>PROJECT TITLE:                           </v>
      </c>
      <c r="B7" s="102">
        <f>+'budget4542.a'!D10</f>
        <v>0</v>
      </c>
      <c r="D7" s="55" t="str">
        <f>+'budget4542.a'!G7</f>
        <v>MODIFICATION:                 #</v>
      </c>
      <c r="E7" s="59"/>
    </row>
    <row r="8" spans="1:5" ht="21" customHeight="1" thickBot="1">
      <c r="A8" s="50" t="str">
        <f>+'budget4542.a'!B11</f>
        <v>AWARD NUMBER:                          </v>
      </c>
      <c r="B8" s="102">
        <f>+'budget4542.a'!D11</f>
        <v>0</v>
      </c>
      <c r="D8" s="55" t="str">
        <f>+'budget4542.a'!G8</f>
        <v>SUPPLEMENT:                   #</v>
      </c>
      <c r="E8" s="59"/>
    </row>
    <row r="9" spans="1:5" ht="21" customHeight="1" thickBot="1">
      <c r="A9" s="50" t="str">
        <f>+'budget4542.a'!B17</f>
        <v>COUNTY PCA:</v>
      </c>
      <c r="B9" s="481">
        <f>+'budget4542.a'!D17</f>
        <v>0</v>
      </c>
      <c r="D9" s="55" t="str">
        <f>+'budget4542.a'!G9</f>
        <v>REDUCTION:                       #</v>
      </c>
      <c r="E9" s="59"/>
    </row>
    <row r="10" spans="4:5" ht="21" customHeight="1">
      <c r="D10" s="55" t="str">
        <f>+'budget4542.a'!G5</f>
        <v>DATE SUBMITTED:     </v>
      </c>
      <c r="E10" s="59"/>
    </row>
    <row r="11" ht="29.25" customHeight="1" thickBot="1"/>
    <row r="12" spans="1:5" ht="15.75" thickTop="1">
      <c r="A12" s="252" t="s">
        <v>198</v>
      </c>
      <c r="B12" s="118"/>
      <c r="C12" s="255" t="s">
        <v>196</v>
      </c>
      <c r="D12" s="256" t="s">
        <v>427</v>
      </c>
      <c r="E12" s="11"/>
    </row>
    <row r="13" spans="1:5" ht="15">
      <c r="A13" s="264" t="s">
        <v>337</v>
      </c>
      <c r="B13" s="35" t="s">
        <v>199</v>
      </c>
      <c r="C13" s="35" t="s">
        <v>197</v>
      </c>
      <c r="D13" s="36" t="s">
        <v>189</v>
      </c>
      <c r="E13" s="258" t="s">
        <v>3</v>
      </c>
    </row>
    <row r="14" spans="1:5" ht="15">
      <c r="A14" s="257" t="s">
        <v>336</v>
      </c>
      <c r="B14" s="266" t="s">
        <v>335</v>
      </c>
      <c r="C14" s="35" t="s">
        <v>200</v>
      </c>
      <c r="D14" s="36" t="s">
        <v>192</v>
      </c>
      <c r="E14" s="258" t="s">
        <v>192</v>
      </c>
    </row>
    <row r="15" spans="1:5" ht="15.75" thickBot="1">
      <c r="A15" s="265" t="s">
        <v>334</v>
      </c>
      <c r="B15" s="249"/>
      <c r="C15" s="263"/>
      <c r="D15" s="261"/>
      <c r="E15" s="250"/>
    </row>
    <row r="16" spans="1:5" ht="19.5" customHeight="1" thickBot="1" thickTop="1">
      <c r="A16" s="218"/>
      <c r="B16" s="219"/>
      <c r="C16" s="219"/>
      <c r="D16" s="220"/>
      <c r="E16" s="220"/>
    </row>
    <row r="17" spans="1:5" ht="19.5" customHeight="1" thickBot="1">
      <c r="A17" s="218"/>
      <c r="B17" s="219"/>
      <c r="C17" s="219"/>
      <c r="D17" s="220"/>
      <c r="E17" s="220"/>
    </row>
    <row r="18" spans="1:5" ht="19.5" customHeight="1" thickBot="1">
      <c r="A18" s="218"/>
      <c r="B18" s="219"/>
      <c r="C18" s="219"/>
      <c r="D18" s="220"/>
      <c r="E18" s="220"/>
    </row>
    <row r="19" spans="1:5" ht="19.5" customHeight="1" thickBot="1">
      <c r="A19" s="218"/>
      <c r="B19" s="219"/>
      <c r="C19" s="219"/>
      <c r="D19" s="220"/>
      <c r="E19" s="220"/>
    </row>
    <row r="20" spans="1:5" ht="19.5" customHeight="1" thickBot="1">
      <c r="A20" s="218"/>
      <c r="B20" s="219"/>
      <c r="C20" s="219"/>
      <c r="D20" s="220"/>
      <c r="E20" s="220"/>
    </row>
    <row r="21" spans="1:5" ht="19.5" customHeight="1" thickBot="1">
      <c r="A21" s="218"/>
      <c r="B21" s="219"/>
      <c r="C21" s="219"/>
      <c r="D21" s="220"/>
      <c r="E21" s="220"/>
    </row>
    <row r="22" spans="1:5" ht="19.5" customHeight="1" thickBot="1">
      <c r="A22" s="218"/>
      <c r="B22" s="219"/>
      <c r="C22" s="219"/>
      <c r="D22" s="220"/>
      <c r="E22" s="220"/>
    </row>
    <row r="23" spans="1:5" ht="19.5" customHeight="1" thickBot="1">
      <c r="A23" s="218"/>
      <c r="B23" s="219"/>
      <c r="C23" s="219"/>
      <c r="D23" s="220"/>
      <c r="E23" s="220"/>
    </row>
    <row r="24" spans="1:5" ht="19.5" customHeight="1" thickBot="1">
      <c r="A24" s="218"/>
      <c r="B24" s="219"/>
      <c r="C24" s="219"/>
      <c r="D24" s="220"/>
      <c r="E24" s="220"/>
    </row>
    <row r="25" spans="1:5" ht="19.5" customHeight="1" thickBot="1">
      <c r="A25" s="218"/>
      <c r="B25" s="219"/>
      <c r="C25" s="219"/>
      <c r="D25" s="220"/>
      <c r="E25" s="220"/>
    </row>
    <row r="26" spans="1:5" ht="19.5" customHeight="1" thickBot="1">
      <c r="A26" s="218"/>
      <c r="B26" s="219"/>
      <c r="C26" s="219"/>
      <c r="D26" s="220"/>
      <c r="E26" s="220"/>
    </row>
    <row r="27" spans="1:5" ht="19.5" customHeight="1" thickBot="1">
      <c r="A27" s="218"/>
      <c r="B27" s="219"/>
      <c r="C27" s="219"/>
      <c r="D27" s="220"/>
      <c r="E27" s="220"/>
    </row>
    <row r="28" spans="1:5" ht="19.5" customHeight="1" thickBot="1">
      <c r="A28" s="218"/>
      <c r="B28" s="219"/>
      <c r="C28" s="219"/>
      <c r="D28" s="220"/>
      <c r="E28" s="220"/>
    </row>
    <row r="29" spans="1:5" ht="19.5" customHeight="1" thickBot="1">
      <c r="A29" s="218"/>
      <c r="B29" s="219"/>
      <c r="C29" s="219"/>
      <c r="D29" s="220"/>
      <c r="E29" s="220"/>
    </row>
    <row r="30" spans="1:5" ht="19.5" customHeight="1" thickBot="1">
      <c r="A30" s="218"/>
      <c r="B30" s="219"/>
      <c r="C30" s="219"/>
      <c r="D30" s="220"/>
      <c r="E30" s="220"/>
    </row>
    <row r="31" spans="1:5" ht="19.5" customHeight="1" thickBot="1">
      <c r="A31" s="218"/>
      <c r="B31" s="219"/>
      <c r="C31" s="219"/>
      <c r="D31" s="220"/>
      <c r="E31" s="220"/>
    </row>
    <row r="32" spans="1:5" ht="19.5" customHeight="1" thickBot="1">
      <c r="A32" s="218"/>
      <c r="B32" s="219"/>
      <c r="C32" s="219"/>
      <c r="D32" s="220"/>
      <c r="E32" s="220"/>
    </row>
    <row r="33" spans="1:5" ht="19.5" customHeight="1" thickBot="1">
      <c r="A33" s="218"/>
      <c r="B33" s="219"/>
      <c r="C33" s="219"/>
      <c r="D33" s="220"/>
      <c r="E33" s="220"/>
    </row>
    <row r="34" spans="1:5" ht="19.5" customHeight="1" thickBot="1">
      <c r="A34" s="218"/>
      <c r="B34" s="219"/>
      <c r="C34" s="219"/>
      <c r="D34" s="220"/>
      <c r="E34" s="220"/>
    </row>
    <row r="35" spans="1:5" ht="19.5" customHeight="1" thickBot="1">
      <c r="A35" s="218"/>
      <c r="B35" s="219"/>
      <c r="C35" s="219"/>
      <c r="D35" s="220"/>
      <c r="E35" s="220"/>
    </row>
    <row r="36" spans="1:5" ht="24" customHeight="1" thickBot="1">
      <c r="A36" s="1" t="s">
        <v>435</v>
      </c>
      <c r="D36" s="189">
        <f>SUM(D16:D35)</f>
        <v>0</v>
      </c>
      <c r="E36" s="189">
        <f>SUM(E16:E35)</f>
        <v>0</v>
      </c>
    </row>
    <row r="37" ht="15">
      <c r="A37" s="1"/>
    </row>
    <row r="38" spans="1:5" ht="42.75" customHeight="1">
      <c r="A38" s="574" t="s">
        <v>416</v>
      </c>
      <c r="B38" s="575"/>
      <c r="C38" s="575"/>
      <c r="D38" s="312"/>
      <c r="E38" s="315"/>
    </row>
    <row r="39" spans="1:5" ht="15">
      <c r="A39" s="5"/>
      <c r="D39" s="314"/>
      <c r="E39" s="315"/>
    </row>
    <row r="41" ht="15">
      <c r="A41" s="1" t="s">
        <v>461</v>
      </c>
    </row>
  </sheetData>
  <sheetProtection/>
  <mergeCells count="4">
    <mergeCell ref="A1:E1"/>
    <mergeCell ref="A2:E2"/>
    <mergeCell ref="A3:E3"/>
    <mergeCell ref="A38:C38"/>
  </mergeCells>
  <printOptions/>
  <pageMargins left="0.88" right="0.5" top="0.25" bottom="0.25" header="0.25" footer="0.25"/>
  <pageSetup fitToHeight="1" fitToWidth="1" horizontalDpi="600" verticalDpi="600" orientation="portrait" scale="47" r:id="rId1"/>
</worksheet>
</file>

<file path=xl/worksheets/sheet13.xml><?xml version="1.0" encoding="utf-8"?>
<worksheet xmlns="http://schemas.openxmlformats.org/spreadsheetml/2006/main" xmlns:r="http://schemas.openxmlformats.org/officeDocument/2006/relationships">
  <sheetPr transitionEvaluation="1">
    <pageSetUpPr fitToPage="1"/>
  </sheetPr>
  <dimension ref="A1:I60"/>
  <sheetViews>
    <sheetView zoomScale="60" zoomScaleNormal="60" zoomScalePageLayoutView="0" workbookViewId="0" topLeftCell="A6">
      <selection activeCell="A59" sqref="A59:A60"/>
    </sheetView>
  </sheetViews>
  <sheetFormatPr defaultColWidth="8.88671875" defaultRowHeight="15"/>
  <cols>
    <col min="4" max="4" width="8.88671875" style="0" customWidth="1"/>
    <col min="5" max="5" width="19.88671875" style="0" customWidth="1"/>
    <col min="6" max="7" width="15.88671875" style="0" customWidth="1"/>
    <col min="8" max="8" width="22.10546875" style="0" customWidth="1"/>
    <col min="9" max="9" width="16.10546875" style="0" customWidth="1"/>
  </cols>
  <sheetData>
    <row r="1" spans="1:9" ht="17.25">
      <c r="A1" s="577" t="s">
        <v>428</v>
      </c>
      <c r="B1" s="577"/>
      <c r="C1" s="577"/>
      <c r="D1" s="577"/>
      <c r="E1" s="577"/>
      <c r="F1" s="577"/>
      <c r="G1" s="577"/>
      <c r="H1" s="577"/>
      <c r="I1" s="577"/>
    </row>
    <row r="2" spans="1:9" ht="17.25">
      <c r="A2" s="577" t="str">
        <f>+'budget4542.a'!A2</f>
        <v>LOCAL HEALTH DEPARTMENT BUDGET PACKAGE</v>
      </c>
      <c r="B2" s="577"/>
      <c r="C2" s="577"/>
      <c r="D2" s="577"/>
      <c r="E2" s="577"/>
      <c r="F2" s="577"/>
      <c r="G2" s="577"/>
      <c r="H2" s="577"/>
      <c r="I2" s="577"/>
    </row>
    <row r="3" spans="1:9" ht="17.25">
      <c r="A3" s="577" t="s">
        <v>201</v>
      </c>
      <c r="B3" s="577"/>
      <c r="C3" s="577"/>
      <c r="D3" s="577"/>
      <c r="E3" s="577"/>
      <c r="F3" s="577"/>
      <c r="G3" s="577"/>
      <c r="H3" s="577"/>
      <c r="I3" s="577"/>
    </row>
    <row r="4" spans="1:9" ht="22.5">
      <c r="A4" s="90"/>
      <c r="B4" s="90"/>
      <c r="C4" s="90"/>
      <c r="D4" s="91"/>
      <c r="E4" s="92"/>
      <c r="F4" s="29"/>
      <c r="G4" s="247"/>
      <c r="H4" s="39"/>
      <c r="I4" s="92"/>
    </row>
    <row r="5" spans="1:9" ht="21" customHeight="1" thickBot="1">
      <c r="A5" s="93" t="str">
        <f>+'budget4542.a'!B6</f>
        <v>LOCAL HEALTH DEPT:  </v>
      </c>
      <c r="B5" s="94"/>
      <c r="C5" s="94"/>
      <c r="D5" s="578">
        <f>+'budget4542.a'!D6:E6</f>
        <v>0</v>
      </c>
      <c r="E5" s="578"/>
      <c r="F5" s="29"/>
      <c r="G5" s="96" t="str">
        <f>+'budget4542.a'!G6</f>
        <v>ORIGINAL BUDG. (Y/N):     </v>
      </c>
      <c r="H5" s="95"/>
      <c r="I5" s="95"/>
    </row>
    <row r="6" spans="1:9" ht="21" customHeight="1" thickBot="1">
      <c r="A6" s="93" t="str">
        <f>+'budget4542.a'!B10</f>
        <v>PROJECT TITLE:                           </v>
      </c>
      <c r="B6" s="94"/>
      <c r="C6" s="94"/>
      <c r="D6" s="578">
        <f>+'budget4542.a'!D10:E10</f>
        <v>0</v>
      </c>
      <c r="E6" s="578"/>
      <c r="F6" s="29"/>
      <c r="G6" s="96" t="str">
        <f>+'budget4542.a'!G7</f>
        <v>MODIFICATION:                 #</v>
      </c>
      <c r="H6" s="95"/>
      <c r="I6" s="95"/>
    </row>
    <row r="7" spans="1:9" ht="21" customHeight="1" thickBot="1">
      <c r="A7" s="93" t="str">
        <f>+'budget4542.a'!B11</f>
        <v>AWARD NUMBER:                          </v>
      </c>
      <c r="B7" s="94"/>
      <c r="C7" s="94"/>
      <c r="D7" s="578">
        <f>+'budget4542.a'!D11</f>
        <v>0</v>
      </c>
      <c r="E7" s="578"/>
      <c r="F7" s="29"/>
      <c r="G7" s="96" t="str">
        <f>+'budget4542.a'!G8</f>
        <v>SUPPLEMENT:                   #</v>
      </c>
      <c r="H7" s="95"/>
      <c r="I7" s="95"/>
    </row>
    <row r="8" spans="1:9" ht="21" customHeight="1" thickBot="1">
      <c r="A8" s="93" t="str">
        <f>+'budget4542.a'!B15</f>
        <v>AWARD PERIOD:                            </v>
      </c>
      <c r="B8" s="94"/>
      <c r="C8" s="94"/>
      <c r="D8" s="580">
        <f>+'budget4542.a'!D15:E15</f>
        <v>0</v>
      </c>
      <c r="E8" s="578"/>
      <c r="F8" s="29"/>
      <c r="G8" s="96" t="str">
        <f>+'budget4542.a'!G9</f>
        <v>REDUCTION:                       #</v>
      </c>
      <c r="H8" s="95"/>
      <c r="I8" s="95"/>
    </row>
    <row r="9" spans="1:9" ht="21" customHeight="1" thickBot="1">
      <c r="A9" s="93" t="str">
        <f>+'budget4542.a'!B16</f>
        <v>FISCAL YEAR:                                </v>
      </c>
      <c r="B9" s="93"/>
      <c r="C9" s="93"/>
      <c r="D9" s="580">
        <f>+'budget4542.a'!D16:E16</f>
        <v>0</v>
      </c>
      <c r="E9" s="578"/>
      <c r="F9" s="29"/>
      <c r="G9" s="55" t="str">
        <f>+'budget4542.a'!G5</f>
        <v>DATE SUBMITTED:     </v>
      </c>
      <c r="H9" s="95"/>
      <c r="I9" s="95"/>
    </row>
    <row r="10" spans="2:9" ht="15">
      <c r="B10" s="29"/>
      <c r="C10" s="29"/>
      <c r="D10" s="29"/>
      <c r="E10" s="29"/>
      <c r="F10" s="29"/>
      <c r="G10" s="29"/>
      <c r="H10" s="29"/>
      <c r="I10" s="29"/>
    </row>
    <row r="11" spans="1:9" ht="15">
      <c r="A11" s="29"/>
      <c r="B11" s="29" t="s">
        <v>366</v>
      </c>
      <c r="C11" s="29"/>
      <c r="D11" s="29"/>
      <c r="E11" s="29"/>
      <c r="F11" s="29"/>
      <c r="G11" s="29"/>
      <c r="H11" s="29"/>
      <c r="I11" s="29"/>
    </row>
    <row r="12" spans="1:9" ht="15">
      <c r="A12" s="29"/>
      <c r="B12" s="29" t="s">
        <v>202</v>
      </c>
      <c r="C12" s="29"/>
      <c r="D12" s="29"/>
      <c r="E12" s="29"/>
      <c r="F12" s="29"/>
      <c r="G12" s="29"/>
      <c r="H12" s="29"/>
      <c r="I12" s="29"/>
    </row>
    <row r="13" spans="1:9" ht="15">
      <c r="A13" s="29"/>
      <c r="B13" s="29" t="s">
        <v>203</v>
      </c>
      <c r="C13" s="29"/>
      <c r="D13" s="29"/>
      <c r="E13" s="29"/>
      <c r="F13" s="29"/>
      <c r="G13" s="29"/>
      <c r="H13" s="29"/>
      <c r="I13" s="29"/>
    </row>
    <row r="14" spans="1:9" ht="15">
      <c r="A14" s="29"/>
      <c r="B14" s="29"/>
      <c r="C14" s="29"/>
      <c r="D14" s="29"/>
      <c r="E14" s="29"/>
      <c r="F14" s="29"/>
      <c r="G14" s="29"/>
      <c r="H14" s="29"/>
      <c r="I14" s="29"/>
    </row>
    <row r="15" spans="1:9" ht="15">
      <c r="A15" s="29"/>
      <c r="B15" s="29" t="s">
        <v>204</v>
      </c>
      <c r="C15" s="29"/>
      <c r="D15" s="29"/>
      <c r="E15" s="29"/>
      <c r="F15" s="29"/>
      <c r="G15" s="29"/>
      <c r="H15" s="29"/>
      <c r="I15" s="29"/>
    </row>
    <row r="16" spans="1:9" ht="15">
      <c r="A16" s="29"/>
      <c r="B16" s="29" t="s">
        <v>434</v>
      </c>
      <c r="C16" s="29"/>
      <c r="D16" s="29"/>
      <c r="E16" s="29"/>
      <c r="F16" s="29"/>
      <c r="G16" s="29"/>
      <c r="H16" s="29"/>
      <c r="I16" s="29"/>
    </row>
    <row r="17" spans="1:9" ht="15">
      <c r="A17" s="29"/>
      <c r="B17" s="29"/>
      <c r="C17" s="29"/>
      <c r="D17" s="29"/>
      <c r="E17" s="29"/>
      <c r="F17" s="29"/>
      <c r="G17" s="29"/>
      <c r="H17" s="29"/>
      <c r="I17" s="29"/>
    </row>
    <row r="18" spans="1:9" ht="15">
      <c r="A18" s="29"/>
      <c r="B18" s="37" t="s">
        <v>205</v>
      </c>
      <c r="C18" s="29"/>
      <c r="D18" s="29"/>
      <c r="E18" s="29"/>
      <c r="F18" s="29"/>
      <c r="G18" s="29"/>
      <c r="H18" s="29"/>
      <c r="I18" s="29"/>
    </row>
    <row r="19" spans="1:9" ht="39" customHeight="1">
      <c r="A19" s="29"/>
      <c r="B19" s="579" t="s">
        <v>448</v>
      </c>
      <c r="C19" s="575"/>
      <c r="D19" s="575"/>
      <c r="E19" s="575"/>
      <c r="F19" s="575"/>
      <c r="G19" s="575"/>
      <c r="H19" s="575"/>
      <c r="I19" s="575"/>
    </row>
    <row r="20" spans="1:9" ht="15">
      <c r="A20" s="29"/>
      <c r="B20" s="29"/>
      <c r="C20" s="29"/>
      <c r="D20" s="29"/>
      <c r="E20" s="29"/>
      <c r="F20" s="29"/>
      <c r="G20" s="29"/>
      <c r="H20" s="29"/>
      <c r="I20" s="29"/>
    </row>
    <row r="21" spans="1:9" ht="15">
      <c r="A21" s="29"/>
      <c r="B21" s="29"/>
      <c r="C21" s="29"/>
      <c r="D21" s="29"/>
      <c r="E21" s="29"/>
      <c r="F21" s="29"/>
      <c r="G21" s="29"/>
      <c r="H21" s="29"/>
      <c r="I21" s="29"/>
    </row>
    <row r="22" spans="1:9" ht="15">
      <c r="A22" s="29"/>
      <c r="B22" s="29" t="s">
        <v>206</v>
      </c>
      <c r="C22" s="29"/>
      <c r="D22" s="29"/>
      <c r="E22" s="29"/>
      <c r="F22" s="29"/>
      <c r="G22" s="29"/>
      <c r="H22" s="29"/>
      <c r="I22" s="29"/>
    </row>
    <row r="23" spans="1:9" ht="15">
      <c r="A23" s="29"/>
      <c r="B23" s="29" t="s">
        <v>369</v>
      </c>
      <c r="C23" s="29"/>
      <c r="D23" s="29"/>
      <c r="E23" s="29"/>
      <c r="F23" s="29"/>
      <c r="G23" s="29"/>
      <c r="H23" s="29"/>
      <c r="I23" s="29"/>
    </row>
    <row r="24" spans="1:9" ht="15">
      <c r="A24" s="29"/>
      <c r="B24" s="29"/>
      <c r="C24" s="29"/>
      <c r="D24" s="29"/>
      <c r="E24" s="29"/>
      <c r="F24" s="29"/>
      <c r="G24" s="29"/>
      <c r="H24" s="29"/>
      <c r="I24" s="29"/>
    </row>
    <row r="25" spans="1:9" ht="15">
      <c r="A25" s="29"/>
      <c r="B25" s="29"/>
      <c r="C25" s="29"/>
      <c r="D25" s="29"/>
      <c r="E25" s="29"/>
      <c r="F25" s="29"/>
      <c r="G25" s="29"/>
      <c r="H25" s="29"/>
      <c r="I25" s="29"/>
    </row>
    <row r="26" spans="1:9" ht="15">
      <c r="A26" s="29"/>
      <c r="B26" s="29"/>
      <c r="C26" s="29"/>
      <c r="D26" s="29"/>
      <c r="E26" s="29"/>
      <c r="F26" s="29"/>
      <c r="G26" s="29"/>
      <c r="H26" s="29"/>
      <c r="I26" s="29"/>
    </row>
    <row r="27" spans="1:9" ht="15">
      <c r="A27" s="29"/>
      <c r="B27" s="29"/>
      <c r="C27" s="29"/>
      <c r="D27" s="29"/>
      <c r="E27" s="29"/>
      <c r="F27" s="497" t="s">
        <v>451</v>
      </c>
      <c r="G27" s="221"/>
      <c r="H27" s="221"/>
      <c r="I27" s="29"/>
    </row>
    <row r="28" spans="1:9" ht="15">
      <c r="A28" s="31"/>
      <c r="B28" s="29"/>
      <c r="C28" s="29"/>
      <c r="D28" s="21"/>
      <c r="E28" s="29"/>
      <c r="F28" s="497" t="s">
        <v>450</v>
      </c>
      <c r="G28" s="221"/>
      <c r="H28" s="221"/>
      <c r="I28" s="29"/>
    </row>
    <row r="29" spans="1:9" ht="15">
      <c r="A29" s="31"/>
      <c r="B29" s="29"/>
      <c r="C29" s="29"/>
      <c r="D29" s="29"/>
      <c r="E29" s="31"/>
      <c r="F29" s="29"/>
      <c r="G29" s="29"/>
      <c r="H29" s="29"/>
      <c r="I29" s="29"/>
    </row>
    <row r="30" spans="1:9" ht="15">
      <c r="A30" s="31"/>
      <c r="B30" s="29"/>
      <c r="C30" s="29"/>
      <c r="D30" s="29"/>
      <c r="E30" s="31"/>
      <c r="F30" s="32"/>
      <c r="G30" s="32"/>
      <c r="H30" s="32"/>
      <c r="I30" s="29"/>
    </row>
    <row r="31" spans="1:9" ht="15">
      <c r="A31" s="29"/>
      <c r="B31" s="29"/>
      <c r="C31" s="29"/>
      <c r="D31" s="29"/>
      <c r="E31" s="46" t="s">
        <v>243</v>
      </c>
      <c r="F31" s="47" t="s">
        <v>222</v>
      </c>
      <c r="G31" s="48" t="s">
        <v>220</v>
      </c>
      <c r="H31" s="495" t="s">
        <v>449</v>
      </c>
      <c r="I31" s="29"/>
    </row>
    <row r="32" spans="1:9" ht="19.5" customHeight="1">
      <c r="A32" s="29" t="s">
        <v>245</v>
      </c>
      <c r="B32" s="29"/>
      <c r="C32" s="29"/>
      <c r="D32" s="29"/>
      <c r="E32" s="225"/>
      <c r="F32" s="224"/>
      <c r="G32" s="225"/>
      <c r="H32" s="498">
        <f>E32+F32+G32</f>
        <v>0</v>
      </c>
      <c r="I32" s="29"/>
    </row>
    <row r="33" spans="1:9" ht="19.5" customHeight="1" thickBot="1">
      <c r="A33" s="29" t="s">
        <v>221</v>
      </c>
      <c r="B33" s="29"/>
      <c r="C33" s="29"/>
      <c r="D33" s="29"/>
      <c r="E33" s="496"/>
      <c r="F33" s="496"/>
      <c r="G33" s="496"/>
      <c r="H33" s="499"/>
      <c r="I33" s="29"/>
    </row>
    <row r="34" spans="1:9" ht="19.5" customHeight="1" thickBot="1">
      <c r="A34" s="32" t="s">
        <v>244</v>
      </c>
      <c r="B34" s="32"/>
      <c r="C34" s="32"/>
      <c r="D34" s="32"/>
      <c r="E34" s="179">
        <f>ROUND(+E32*E33,0)</f>
        <v>0</v>
      </c>
      <c r="F34" s="179">
        <f>ROUND(+F32*F33,0)</f>
        <v>0</v>
      </c>
      <c r="G34" s="179">
        <f>ROUND(+G32*G33,0)</f>
        <v>0</v>
      </c>
      <c r="H34" s="179">
        <f>E34+F34+G34</f>
        <v>0</v>
      </c>
      <c r="I34" s="29"/>
    </row>
    <row r="35" spans="1:9" ht="15" thickTop="1">
      <c r="A35" s="29"/>
      <c r="B35" s="29"/>
      <c r="C35" s="29"/>
      <c r="D35" s="29"/>
      <c r="E35" s="38"/>
      <c r="F35" s="38"/>
      <c r="G35" s="38"/>
      <c r="H35" s="29"/>
      <c r="I35" s="29"/>
    </row>
    <row r="36" spans="1:9" ht="15">
      <c r="A36" s="29"/>
      <c r="B36" s="29"/>
      <c r="C36" s="29"/>
      <c r="D36" s="309"/>
      <c r="E36" s="310"/>
      <c r="F36" s="29"/>
      <c r="G36" s="29"/>
      <c r="H36" s="29"/>
      <c r="I36" s="29"/>
    </row>
    <row r="37" spans="1:9" ht="15">
      <c r="A37" s="29"/>
      <c r="B37" s="29"/>
      <c r="C37" s="29"/>
      <c r="D37" s="311"/>
      <c r="E37" s="307"/>
      <c r="F37" s="29"/>
      <c r="G37" s="29"/>
      <c r="H37" s="29"/>
      <c r="I37" s="29"/>
    </row>
    <row r="38" spans="1:9" ht="15">
      <c r="A38" s="29"/>
      <c r="B38" s="29"/>
      <c r="C38" s="29"/>
      <c r="D38" s="29"/>
      <c r="E38" s="29"/>
      <c r="F38" s="29"/>
      <c r="G38" s="29"/>
      <c r="H38" s="29"/>
      <c r="I38" s="29"/>
    </row>
    <row r="39" spans="1:9" ht="15">
      <c r="A39" s="29"/>
      <c r="B39" s="29"/>
      <c r="C39" s="29"/>
      <c r="D39" s="29"/>
      <c r="E39" s="29"/>
      <c r="F39" s="29"/>
      <c r="G39" s="29"/>
      <c r="H39" s="29"/>
      <c r="I39" s="29"/>
    </row>
    <row r="40" spans="1:9" ht="15">
      <c r="A40" s="29"/>
      <c r="B40" s="29"/>
      <c r="C40" s="29"/>
      <c r="D40" s="581"/>
      <c r="E40" s="582"/>
      <c r="F40" s="582"/>
      <c r="G40" s="29"/>
      <c r="H40" s="29"/>
      <c r="I40" s="29"/>
    </row>
    <row r="41" spans="2:9" ht="15">
      <c r="B41" s="29"/>
      <c r="D41" s="582"/>
      <c r="E41" s="582"/>
      <c r="F41" s="582"/>
      <c r="G41" s="29"/>
      <c r="H41" s="29"/>
      <c r="I41" s="29"/>
    </row>
    <row r="42" spans="1:9" ht="15">
      <c r="A42" s="29"/>
      <c r="B42" s="29"/>
      <c r="C42" s="29"/>
      <c r="D42" s="576"/>
      <c r="E42" s="576"/>
      <c r="F42" s="576"/>
      <c r="G42" s="29"/>
      <c r="H42" s="29"/>
      <c r="I42" s="29"/>
    </row>
    <row r="43" spans="1:9" ht="15">
      <c r="A43" s="29"/>
      <c r="B43" s="29"/>
      <c r="C43" s="29"/>
      <c r="D43" s="29"/>
      <c r="E43" s="29"/>
      <c r="F43" s="29"/>
      <c r="G43" s="29"/>
      <c r="H43" s="29"/>
      <c r="I43" s="29"/>
    </row>
    <row r="44" spans="1:9" ht="15">
      <c r="A44" s="29"/>
      <c r="B44" s="29"/>
      <c r="C44" s="29"/>
      <c r="D44" s="29"/>
      <c r="E44" s="29"/>
      <c r="F44" s="29"/>
      <c r="G44" s="29"/>
      <c r="H44" s="29"/>
      <c r="I44" s="29"/>
    </row>
    <row r="45" spans="1:9" ht="15">
      <c r="A45" s="29"/>
      <c r="B45" s="29"/>
      <c r="C45" s="29"/>
      <c r="D45" s="29"/>
      <c r="E45" s="29"/>
      <c r="F45" s="29"/>
      <c r="G45" s="29"/>
      <c r="H45" s="29"/>
      <c r="I45" s="29"/>
    </row>
    <row r="46" spans="1:9" ht="15">
      <c r="A46" s="29"/>
      <c r="B46" s="29"/>
      <c r="C46" s="29"/>
      <c r="D46" s="29"/>
      <c r="E46" s="29"/>
      <c r="F46" s="29"/>
      <c r="G46" s="29"/>
      <c r="H46" s="29"/>
      <c r="I46" s="29"/>
    </row>
    <row r="47" spans="1:9" ht="15">
      <c r="A47" s="29"/>
      <c r="B47" s="29"/>
      <c r="C47" s="29"/>
      <c r="D47" s="29"/>
      <c r="E47" s="29"/>
      <c r="F47" s="29"/>
      <c r="G47" s="29"/>
      <c r="H47" s="29"/>
      <c r="I47" s="29"/>
    </row>
    <row r="48" spans="1:9" ht="15">
      <c r="A48" s="29"/>
      <c r="B48" s="29"/>
      <c r="C48" s="29"/>
      <c r="D48" s="29"/>
      <c r="E48" s="29"/>
      <c r="F48" s="29"/>
      <c r="G48" s="29"/>
      <c r="H48" s="29"/>
      <c r="I48" s="29"/>
    </row>
    <row r="49" spans="1:9" ht="15">
      <c r="A49" s="29"/>
      <c r="B49" s="29"/>
      <c r="C49" s="29"/>
      <c r="D49" s="29"/>
      <c r="E49" s="29"/>
      <c r="F49" s="29"/>
      <c r="G49" s="29"/>
      <c r="H49" s="29"/>
      <c r="I49" s="29"/>
    </row>
    <row r="50" spans="1:9" ht="15">
      <c r="A50" s="29"/>
      <c r="B50" s="29"/>
      <c r="C50" s="29"/>
      <c r="D50" s="29"/>
      <c r="E50" s="29"/>
      <c r="F50" s="29"/>
      <c r="G50" s="29"/>
      <c r="H50" s="29"/>
      <c r="I50" s="29"/>
    </row>
    <row r="51" spans="1:9" ht="15">
      <c r="A51" s="29"/>
      <c r="B51" s="29"/>
      <c r="C51" s="29"/>
      <c r="D51" s="29"/>
      <c r="E51" s="29"/>
      <c r="F51" s="29"/>
      <c r="G51" s="29"/>
      <c r="H51" s="29"/>
      <c r="I51" s="29"/>
    </row>
    <row r="52" spans="1:9" ht="15">
      <c r="A52" s="29"/>
      <c r="B52" s="29"/>
      <c r="C52" s="29"/>
      <c r="D52" s="29"/>
      <c r="E52" s="29"/>
      <c r="F52" s="29"/>
      <c r="G52" s="29"/>
      <c r="H52" s="29"/>
      <c r="I52" s="29"/>
    </row>
    <row r="53" spans="1:9" ht="15">
      <c r="A53" s="29"/>
      <c r="B53" s="29"/>
      <c r="C53" s="29"/>
      <c r="D53" s="29"/>
      <c r="E53" s="29"/>
      <c r="F53" s="29"/>
      <c r="G53" s="29"/>
      <c r="H53" s="29"/>
      <c r="I53" s="29"/>
    </row>
    <row r="54" spans="1:9" ht="15">
      <c r="A54" s="29"/>
      <c r="B54" s="29"/>
      <c r="C54" s="29"/>
      <c r="D54" s="29"/>
      <c r="E54" s="29"/>
      <c r="F54" s="29"/>
      <c r="G54" s="29"/>
      <c r="H54" s="29"/>
      <c r="I54" s="29"/>
    </row>
    <row r="55" spans="1:9" ht="15">
      <c r="A55" s="29"/>
      <c r="B55" s="29"/>
      <c r="C55" s="29"/>
      <c r="D55" s="29"/>
      <c r="E55" s="29"/>
      <c r="F55" s="29"/>
      <c r="G55" s="29"/>
      <c r="H55" s="29"/>
      <c r="I55" s="29"/>
    </row>
    <row r="56" spans="1:9" ht="15">
      <c r="A56" s="29"/>
      <c r="B56" s="29"/>
      <c r="C56" s="29"/>
      <c r="D56" s="29"/>
      <c r="E56" s="29"/>
      <c r="F56" s="29"/>
      <c r="G56" s="29"/>
      <c r="H56" s="29"/>
      <c r="I56" s="29"/>
    </row>
    <row r="57" spans="1:9" ht="15">
      <c r="A57" s="29"/>
      <c r="B57" s="29"/>
      <c r="C57" s="29"/>
      <c r="D57" s="29"/>
      <c r="E57" s="29"/>
      <c r="F57" s="29"/>
      <c r="G57" s="29"/>
      <c r="H57" s="29"/>
      <c r="I57" s="29"/>
    </row>
    <row r="58" spans="1:9" ht="15">
      <c r="A58" s="29"/>
      <c r="B58" s="29"/>
      <c r="C58" s="29"/>
      <c r="D58" s="29"/>
      <c r="E58" s="29"/>
      <c r="F58" s="29"/>
      <c r="G58" s="29"/>
      <c r="H58" s="29"/>
      <c r="I58" s="29"/>
    </row>
    <row r="59" spans="1:9" ht="15">
      <c r="A59" s="29"/>
      <c r="B59" s="29"/>
      <c r="C59" s="29"/>
      <c r="D59" s="29"/>
      <c r="E59" s="29"/>
      <c r="F59" s="29"/>
      <c r="G59" s="29"/>
      <c r="H59" s="29"/>
      <c r="I59" s="29"/>
    </row>
    <row r="60" spans="1:9" ht="15">
      <c r="A60" s="221" t="s">
        <v>462</v>
      </c>
      <c r="B60" s="29"/>
      <c r="C60" s="29"/>
      <c r="D60" s="29"/>
      <c r="E60" s="29"/>
      <c r="F60" s="29"/>
      <c r="G60" s="29"/>
      <c r="H60" s="29"/>
      <c r="I60" s="29"/>
    </row>
  </sheetData>
  <sheetProtection/>
  <mergeCells count="12">
    <mergeCell ref="D40:F40"/>
    <mergeCell ref="D41:F41"/>
    <mergeCell ref="D42:F42"/>
    <mergeCell ref="A1:I1"/>
    <mergeCell ref="A2:I2"/>
    <mergeCell ref="A3:I3"/>
    <mergeCell ref="D5:E5"/>
    <mergeCell ref="B19:I19"/>
    <mergeCell ref="D6:E6"/>
    <mergeCell ref="D7:E7"/>
    <mergeCell ref="D8:E8"/>
    <mergeCell ref="D9:E9"/>
  </mergeCells>
  <printOptions/>
  <pageMargins left="0.88" right="0.5" top="0.25" bottom="0.25" header="0.25" footer="0.25"/>
  <pageSetup fitToHeight="1" fitToWidth="1" horizontalDpi="600" verticalDpi="600" orientation="portrait" scale="68" r:id="rId1"/>
</worksheet>
</file>

<file path=xl/worksheets/sheet14.xml><?xml version="1.0" encoding="utf-8"?>
<worksheet xmlns="http://schemas.openxmlformats.org/spreadsheetml/2006/main" xmlns:r="http://schemas.openxmlformats.org/officeDocument/2006/relationships">
  <sheetPr>
    <pageSetUpPr fitToPage="1"/>
  </sheetPr>
  <dimension ref="A1:H105"/>
  <sheetViews>
    <sheetView zoomScale="50" zoomScaleNormal="50" zoomScalePageLayoutView="0" workbookViewId="0" topLeftCell="A1">
      <selection activeCell="D29" sqref="D29"/>
    </sheetView>
  </sheetViews>
  <sheetFormatPr defaultColWidth="8.88671875" defaultRowHeight="15"/>
  <cols>
    <col min="1" max="1" width="8.88671875" style="198" customWidth="1"/>
    <col min="2" max="2" width="8.88671875" style="199" customWidth="1"/>
    <col min="3" max="3" width="16.3359375" style="200" customWidth="1"/>
    <col min="4" max="5" width="8.88671875" style="201" customWidth="1"/>
    <col min="6" max="6" width="19.88671875" style="200" customWidth="1"/>
    <col min="7" max="7" width="14.4453125" style="201" customWidth="1"/>
    <col min="8" max="8" width="1.88671875" style="199" customWidth="1"/>
    <col min="9" max="16384" width="8.88671875" style="201" customWidth="1"/>
  </cols>
  <sheetData>
    <row r="1" spans="1:8" ht="15">
      <c r="A1" s="198" t="s">
        <v>302</v>
      </c>
      <c r="D1" s="272">
        <f>'budget4542.a'!$D18</f>
        <v>0</v>
      </c>
      <c r="H1" s="199" t="s">
        <v>303</v>
      </c>
    </row>
    <row r="2" spans="1:8" ht="15">
      <c r="A2" s="199">
        <f>IF(E2&gt;0,21,20)</f>
        <v>20</v>
      </c>
      <c r="C2" s="198" t="s">
        <v>304</v>
      </c>
      <c r="D2" s="198">
        <f>'budget4542.a'!$B24</f>
        <v>0</v>
      </c>
      <c r="E2" s="204">
        <f>SUM(G6:GF105)</f>
        <v>0</v>
      </c>
      <c r="F2" s="200">
        <f>SUM(F6:F105)</f>
        <v>0</v>
      </c>
      <c r="G2" s="200">
        <f>SUM(C6:C105)</f>
        <v>0</v>
      </c>
      <c r="H2" s="199" t="s">
        <v>338</v>
      </c>
    </row>
    <row r="3" spans="1:8" ht="15">
      <c r="A3" s="199">
        <f>'budget4542.a'!$D14</f>
        <v>0</v>
      </c>
      <c r="C3" s="198" t="s">
        <v>305</v>
      </c>
      <c r="F3" s="203">
        <f>'budget4542.a'!$P14</f>
        <v>0</v>
      </c>
      <c r="G3" s="203">
        <f>'budget4542.a'!$H14</f>
        <v>0</v>
      </c>
      <c r="H3" s="199" t="s">
        <v>339</v>
      </c>
    </row>
    <row r="4" spans="1:8" ht="15">
      <c r="A4" s="199">
        <f>'budget4542.a'!$D17</f>
        <v>0</v>
      </c>
      <c r="C4" s="202" t="s">
        <v>208</v>
      </c>
      <c r="H4" s="199" t="s">
        <v>303</v>
      </c>
    </row>
    <row r="5" spans="1:8" ht="15">
      <c r="A5" s="198" t="s">
        <v>306</v>
      </c>
      <c r="H5" s="199" t="s">
        <v>303</v>
      </c>
    </row>
    <row r="6" spans="2:8" ht="15">
      <c r="B6" s="198" t="str">
        <f>'budget4542.a'!$B37</f>
        <v>0111</v>
      </c>
      <c r="C6" s="203">
        <f>'budget4542.a'!$H37</f>
        <v>0</v>
      </c>
      <c r="F6" s="203">
        <f>'budget4542.a'!$P37</f>
        <v>0</v>
      </c>
      <c r="G6" s="204">
        <f aca="true" t="shared" si="0" ref="G6:G69">ABS(F6)</f>
        <v>0</v>
      </c>
      <c r="H6" s="199" t="s">
        <v>303</v>
      </c>
    </row>
    <row r="7" spans="2:8" ht="15">
      <c r="B7" s="198" t="str">
        <f>'budget4542.a'!$B38</f>
        <v>0121</v>
      </c>
      <c r="C7" s="203">
        <f>'budget4542.a'!$H38</f>
        <v>0</v>
      </c>
      <c r="F7" s="203">
        <f>'budget4542.a'!$P38</f>
        <v>0</v>
      </c>
      <c r="G7" s="204">
        <f t="shared" si="0"/>
        <v>0</v>
      </c>
      <c r="H7" s="199" t="s">
        <v>303</v>
      </c>
    </row>
    <row r="8" spans="2:8" ht="15">
      <c r="B8" s="198" t="str">
        <f>'budget4542.a'!$B39</f>
        <v>0131</v>
      </c>
      <c r="C8" s="203">
        <f>'budget4542.a'!$H39</f>
        <v>0</v>
      </c>
      <c r="F8" s="203">
        <f>'budget4542.a'!$P39</f>
        <v>0</v>
      </c>
      <c r="G8" s="204">
        <f t="shared" si="0"/>
        <v>0</v>
      </c>
      <c r="H8" s="199" t="s">
        <v>303</v>
      </c>
    </row>
    <row r="9" spans="2:8" ht="15">
      <c r="B9" s="198" t="str">
        <f>'budget4542.a'!$B40</f>
        <v>0139</v>
      </c>
      <c r="C9" s="203">
        <f>'budget4542.a'!$H40</f>
        <v>0</v>
      </c>
      <c r="F9" s="203">
        <f>'budget4542.a'!$P40</f>
        <v>0</v>
      </c>
      <c r="G9" s="204">
        <f t="shared" si="0"/>
        <v>0</v>
      </c>
      <c r="H9" s="199" t="s">
        <v>303</v>
      </c>
    </row>
    <row r="10" spans="2:8" ht="15">
      <c r="B10" s="198" t="str">
        <f>'budget4542.a'!$B41</f>
        <v>0141</v>
      </c>
      <c r="C10" s="203">
        <f>'budget4542.a'!$H41</f>
        <v>0</v>
      </c>
      <c r="F10" s="203">
        <f>'budget4542.a'!$P41</f>
        <v>0</v>
      </c>
      <c r="G10" s="204">
        <f t="shared" si="0"/>
        <v>0</v>
      </c>
      <c r="H10" s="199" t="s">
        <v>303</v>
      </c>
    </row>
    <row r="11" spans="2:8" ht="15">
      <c r="B11" s="198" t="str">
        <f>'budget4542.a'!$B42</f>
        <v>0142</v>
      </c>
      <c r="C11" s="203">
        <f>'budget4542.a'!$H42</f>
        <v>0</v>
      </c>
      <c r="F11" s="203">
        <f>'budget4542.a'!$P42</f>
        <v>0</v>
      </c>
      <c r="G11" s="204">
        <f t="shared" si="0"/>
        <v>0</v>
      </c>
      <c r="H11" s="199" t="s">
        <v>303</v>
      </c>
    </row>
    <row r="12" spans="2:8" ht="15">
      <c r="B12" s="198" t="str">
        <f>'budget4542.a'!$B43</f>
        <v>0161</v>
      </c>
      <c r="C12" s="203">
        <f>'budget4542.a'!$H43</f>
        <v>0</v>
      </c>
      <c r="F12" s="203">
        <f>'budget4542.a'!$P43</f>
        <v>0</v>
      </c>
      <c r="G12" s="204">
        <f t="shared" si="0"/>
        <v>0</v>
      </c>
      <c r="H12" s="199" t="s">
        <v>303</v>
      </c>
    </row>
    <row r="13" spans="2:8" ht="15">
      <c r="B13" s="198" t="str">
        <f>'budget4542.a'!$B44</f>
        <v>0162</v>
      </c>
      <c r="C13" s="203">
        <f>'budget4542.a'!$H44</f>
        <v>0</v>
      </c>
      <c r="F13" s="203">
        <f>'budget4542.a'!$P44</f>
        <v>0</v>
      </c>
      <c r="G13" s="204">
        <f t="shared" si="0"/>
        <v>0</v>
      </c>
      <c r="H13" s="199" t="s">
        <v>303</v>
      </c>
    </row>
    <row r="14" spans="2:8" ht="15">
      <c r="B14" s="198" t="str">
        <f>'budget4542.a'!$B45</f>
        <v>0171</v>
      </c>
      <c r="C14" s="203">
        <f>'budget4542.a'!$H45</f>
        <v>0</v>
      </c>
      <c r="F14" s="203">
        <f>'budget4542.a'!$P45</f>
        <v>0</v>
      </c>
      <c r="G14" s="204">
        <f t="shared" si="0"/>
        <v>0</v>
      </c>
      <c r="H14" s="199" t="s">
        <v>303</v>
      </c>
    </row>
    <row r="15" spans="2:8" ht="15">
      <c r="B15" s="198" t="str">
        <f>'budget4542.a'!$B46</f>
        <v>0181</v>
      </c>
      <c r="C15" s="203">
        <f>'budget4542.a'!$H46</f>
        <v>0</v>
      </c>
      <c r="F15" s="203">
        <f>'budget4542.a'!$P46</f>
        <v>0</v>
      </c>
      <c r="G15" s="204">
        <f t="shared" si="0"/>
        <v>0</v>
      </c>
      <c r="H15" s="199" t="s">
        <v>303</v>
      </c>
    </row>
    <row r="16" spans="2:8" ht="15">
      <c r="B16" s="198" t="str">
        <f>'budget4542.a'!$B47</f>
        <v>0182</v>
      </c>
      <c r="C16" s="203">
        <f>'budget4542.a'!$H47</f>
        <v>0</v>
      </c>
      <c r="F16" s="203">
        <f>'budget4542.a'!$P47</f>
        <v>0</v>
      </c>
      <c r="G16" s="204">
        <f t="shared" si="0"/>
        <v>0</v>
      </c>
      <c r="H16" s="199" t="s">
        <v>303</v>
      </c>
    </row>
    <row r="17" spans="2:8" ht="15">
      <c r="B17" s="198" t="str">
        <f>'budget4542.a'!$B48</f>
        <v>0201</v>
      </c>
      <c r="C17" s="203">
        <f>'budget4542.a'!$H48</f>
        <v>0</v>
      </c>
      <c r="F17" s="203">
        <f>'budget4542.a'!$P48</f>
        <v>0</v>
      </c>
      <c r="G17" s="204">
        <f t="shared" si="0"/>
        <v>0</v>
      </c>
      <c r="H17" s="199" t="s">
        <v>303</v>
      </c>
    </row>
    <row r="18" spans="2:8" ht="15">
      <c r="B18" s="198" t="str">
        <f>'budget4542.a'!$B49</f>
        <v>0280</v>
      </c>
      <c r="C18" s="203">
        <f>'budget4542.a'!$H49</f>
        <v>0</v>
      </c>
      <c r="F18" s="203">
        <f>'budget4542.a'!$P49</f>
        <v>0</v>
      </c>
      <c r="G18" s="204">
        <f t="shared" si="0"/>
        <v>0</v>
      </c>
      <c r="H18" s="199" t="s">
        <v>303</v>
      </c>
    </row>
    <row r="19" spans="2:8" ht="15">
      <c r="B19" s="198" t="str">
        <f>'budget4542.a'!$B50</f>
        <v>0291</v>
      </c>
      <c r="C19" s="203">
        <f>'budget4542.a'!$H50</f>
        <v>0</v>
      </c>
      <c r="F19" s="203">
        <f>'budget4542.a'!$P50</f>
        <v>0</v>
      </c>
      <c r="G19" s="204">
        <f t="shared" si="0"/>
        <v>0</v>
      </c>
      <c r="H19" s="199" t="s">
        <v>303</v>
      </c>
    </row>
    <row r="20" spans="2:8" ht="15">
      <c r="B20" s="198" t="str">
        <f>'budget4542.a'!$B51</f>
        <v>0292</v>
      </c>
      <c r="C20" s="203">
        <f>'budget4542.a'!$H51</f>
        <v>0</v>
      </c>
      <c r="F20" s="203">
        <f>'budget4542.a'!$P51</f>
        <v>0</v>
      </c>
      <c r="G20" s="204">
        <f t="shared" si="0"/>
        <v>0</v>
      </c>
      <c r="H20" s="199" t="s">
        <v>303</v>
      </c>
    </row>
    <row r="21" spans="2:8" ht="15">
      <c r="B21" s="198" t="str">
        <f>'budget4542.a'!$B52</f>
        <v>0299</v>
      </c>
      <c r="C21" s="203">
        <f>'budget4542.a'!$H52</f>
        <v>0</v>
      </c>
      <c r="F21" s="203">
        <f>'budget4542.a'!$P52</f>
        <v>0</v>
      </c>
      <c r="G21" s="204">
        <f t="shared" si="0"/>
        <v>0</v>
      </c>
      <c r="H21" s="199" t="s">
        <v>303</v>
      </c>
    </row>
    <row r="22" spans="2:8" ht="15">
      <c r="B22" s="198" t="str">
        <f>'budget4542.a'!$B53</f>
        <v>0301</v>
      </c>
      <c r="C22" s="203">
        <f>'budget4542.a'!$H53</f>
        <v>0</v>
      </c>
      <c r="F22" s="203">
        <f>'budget4542.a'!$P53</f>
        <v>0</v>
      </c>
      <c r="G22" s="204">
        <f t="shared" si="0"/>
        <v>0</v>
      </c>
      <c r="H22" s="199" t="s">
        <v>303</v>
      </c>
    </row>
    <row r="23" spans="2:8" ht="15">
      <c r="B23" s="198" t="str">
        <f>'budget4542.a'!$B54</f>
        <v>0304</v>
      </c>
      <c r="C23" s="203">
        <f>'budget4542.a'!$H54</f>
        <v>0</v>
      </c>
      <c r="F23" s="203">
        <f>'budget4542.a'!$P54</f>
        <v>0</v>
      </c>
      <c r="G23" s="204">
        <f t="shared" si="0"/>
        <v>0</v>
      </c>
      <c r="H23" s="199" t="s">
        <v>303</v>
      </c>
    </row>
    <row r="24" spans="2:8" ht="15">
      <c r="B24" s="198" t="str">
        <f>'budget4542.a'!$B55</f>
        <v>0405</v>
      </c>
      <c r="C24" s="203">
        <f>'budget4542.a'!$H55</f>
        <v>0</v>
      </c>
      <c r="F24" s="203">
        <f>'budget4542.a'!$P55</f>
        <v>0</v>
      </c>
      <c r="G24" s="204">
        <f t="shared" si="0"/>
        <v>0</v>
      </c>
      <c r="H24" s="199" t="s">
        <v>303</v>
      </c>
    </row>
    <row r="25" spans="2:8" ht="15">
      <c r="B25" s="198" t="str">
        <f>'budget4542.a'!$B56</f>
        <v>0409</v>
      </c>
      <c r="C25" s="203">
        <f>'budget4542.a'!$H56</f>
        <v>0</v>
      </c>
      <c r="F25" s="203">
        <f>'budget4542.a'!$P56</f>
        <v>0</v>
      </c>
      <c r="G25" s="204">
        <f t="shared" si="0"/>
        <v>0</v>
      </c>
      <c r="H25" s="199" t="s">
        <v>303</v>
      </c>
    </row>
    <row r="26" spans="2:8" ht="15">
      <c r="B26" s="198" t="str">
        <f>'budget4542.a'!$B57</f>
        <v>0415</v>
      </c>
      <c r="C26" s="203">
        <f>'budget4542.a'!$H57</f>
        <v>0</v>
      </c>
      <c r="F26" s="203">
        <f>'budget4542.a'!$P57</f>
        <v>0</v>
      </c>
      <c r="G26" s="204">
        <f t="shared" si="0"/>
        <v>0</v>
      </c>
      <c r="H26" s="199" t="s">
        <v>303</v>
      </c>
    </row>
    <row r="27" spans="2:8" ht="15">
      <c r="B27" s="198" t="str">
        <f>'budget4542.a'!$B58</f>
        <v>0420</v>
      </c>
      <c r="C27" s="203">
        <f>'budget4542.a'!$H58</f>
        <v>0</v>
      </c>
      <c r="F27" s="203">
        <f>'budget4542.a'!$P58</f>
        <v>0</v>
      </c>
      <c r="G27" s="204">
        <f t="shared" si="0"/>
        <v>0</v>
      </c>
      <c r="H27" s="199" t="s">
        <v>303</v>
      </c>
    </row>
    <row r="28" spans="2:8" ht="15">
      <c r="B28" s="198" t="str">
        <f>'budget4542.a'!$B59</f>
        <v>0604</v>
      </c>
      <c r="C28" s="203">
        <f>'budget4542.a'!$H59</f>
        <v>0</v>
      </c>
      <c r="F28" s="203">
        <f>'budget4542.a'!$P59</f>
        <v>0</v>
      </c>
      <c r="G28" s="204">
        <f t="shared" si="0"/>
        <v>0</v>
      </c>
      <c r="H28" s="199" t="s">
        <v>303</v>
      </c>
    </row>
    <row r="29" spans="2:8" ht="15">
      <c r="B29" s="198" t="str">
        <f>'budget4542.a'!$B60</f>
        <v>0613</v>
      </c>
      <c r="C29" s="203">
        <f>'budget4542.a'!$H60</f>
        <v>0</v>
      </c>
      <c r="F29" s="203">
        <f>'budget4542.a'!$P60</f>
        <v>0</v>
      </c>
      <c r="G29" s="204">
        <f t="shared" si="0"/>
        <v>0</v>
      </c>
      <c r="H29" s="199" t="s">
        <v>303</v>
      </c>
    </row>
    <row r="30" spans="2:8" ht="15">
      <c r="B30" s="198" t="str">
        <f>'budget4542.a'!$B61</f>
        <v>0615</v>
      </c>
      <c r="C30" s="203">
        <f>'budget4542.a'!$H61</f>
        <v>0</v>
      </c>
      <c r="F30" s="203">
        <f>'budget4542.a'!$P61</f>
        <v>0</v>
      </c>
      <c r="G30" s="204">
        <f t="shared" si="0"/>
        <v>0</v>
      </c>
      <c r="H30" s="199" t="s">
        <v>303</v>
      </c>
    </row>
    <row r="31" spans="2:8" ht="15">
      <c r="B31" s="198" t="str">
        <f>'budget4542.a'!$B62</f>
        <v>0701</v>
      </c>
      <c r="C31" s="203">
        <f>'budget4542.a'!$H62</f>
        <v>0</v>
      </c>
      <c r="F31" s="203">
        <f>'budget4542.a'!$P62</f>
        <v>0</v>
      </c>
      <c r="G31" s="204">
        <f t="shared" si="0"/>
        <v>0</v>
      </c>
      <c r="H31" s="199" t="s">
        <v>303</v>
      </c>
    </row>
    <row r="32" spans="2:8" ht="15">
      <c r="B32" s="198" t="str">
        <f>'budget4542.a'!$B63</f>
        <v>0703</v>
      </c>
      <c r="C32" s="203">
        <f>'budget4542.a'!$H63</f>
        <v>0</v>
      </c>
      <c r="F32" s="203">
        <f>'budget4542.a'!$P63</f>
        <v>0</v>
      </c>
      <c r="G32" s="204">
        <f t="shared" si="0"/>
        <v>0</v>
      </c>
      <c r="H32" s="199" t="s">
        <v>303</v>
      </c>
    </row>
    <row r="33" spans="2:8" ht="15">
      <c r="B33" s="198" t="str">
        <f>'budget4542.a'!$B64</f>
        <v>0705</v>
      </c>
      <c r="C33" s="203">
        <f>'budget4542.a'!$H64</f>
        <v>0</v>
      </c>
      <c r="F33" s="203">
        <f>'budget4542.a'!$P64</f>
        <v>0</v>
      </c>
      <c r="G33" s="204">
        <f t="shared" si="0"/>
        <v>0</v>
      </c>
      <c r="H33" s="199" t="s">
        <v>303</v>
      </c>
    </row>
    <row r="34" spans="2:8" ht="15">
      <c r="B34" s="198" t="str">
        <f>'budget4542.a'!$B65</f>
        <v>0801</v>
      </c>
      <c r="C34" s="203">
        <f>'budget4542.a'!$H65</f>
        <v>0</v>
      </c>
      <c r="F34" s="203">
        <f>'budget4542.a'!$P65</f>
        <v>0</v>
      </c>
      <c r="G34" s="204">
        <f t="shared" si="0"/>
        <v>0</v>
      </c>
      <c r="H34" s="199" t="s">
        <v>303</v>
      </c>
    </row>
    <row r="35" spans="2:8" ht="15">
      <c r="B35" s="198" t="str">
        <f>'budget4542.a'!$B66</f>
        <v>0803</v>
      </c>
      <c r="C35" s="203">
        <f>'budget4542.a'!$H66</f>
        <v>0</v>
      </c>
      <c r="F35" s="203">
        <f>'budget4542.a'!$P66</f>
        <v>0</v>
      </c>
      <c r="G35" s="204">
        <f t="shared" si="0"/>
        <v>0</v>
      </c>
      <c r="H35" s="199" t="s">
        <v>303</v>
      </c>
    </row>
    <row r="36" spans="2:8" ht="15">
      <c r="B36" s="198" t="str">
        <f>'budget4542.a'!$B67</f>
        <v>0812</v>
      </c>
      <c r="C36" s="203">
        <f>'budget4542.a'!$H67</f>
        <v>0</v>
      </c>
      <c r="F36" s="203">
        <f>'budget4542.a'!$P67</f>
        <v>0</v>
      </c>
      <c r="G36" s="204">
        <f t="shared" si="0"/>
        <v>0</v>
      </c>
      <c r="H36" s="199" t="s">
        <v>303</v>
      </c>
    </row>
    <row r="37" spans="2:8" ht="15">
      <c r="B37" s="198" t="str">
        <f>'budget4542.a'!$B68</f>
        <v>0816</v>
      </c>
      <c r="C37" s="203">
        <f>'budget4542.a'!$H68</f>
        <v>0</v>
      </c>
      <c r="F37" s="203">
        <f>'budget4542.a'!$P68</f>
        <v>0</v>
      </c>
      <c r="G37" s="204">
        <f t="shared" si="0"/>
        <v>0</v>
      </c>
      <c r="H37" s="199" t="s">
        <v>303</v>
      </c>
    </row>
    <row r="38" spans="2:8" ht="15">
      <c r="B38" s="198" t="str">
        <f>'budget4542.a'!$B69</f>
        <v>0833</v>
      </c>
      <c r="C38" s="203">
        <f>'budget4542.a'!$H69</f>
        <v>0</v>
      </c>
      <c r="F38" s="203">
        <f>'budget4542.a'!$P69</f>
        <v>0</v>
      </c>
      <c r="G38" s="204">
        <f t="shared" si="0"/>
        <v>0</v>
      </c>
      <c r="H38" s="199" t="s">
        <v>303</v>
      </c>
    </row>
    <row r="39" spans="2:8" ht="15">
      <c r="B39" s="198" t="str">
        <f>'budget4542.a'!$B70</f>
        <v>0834</v>
      </c>
      <c r="C39" s="203">
        <f>'budget4542.a'!$H70</f>
        <v>0</v>
      </c>
      <c r="F39" s="203">
        <f>'budget4542.a'!$P70</f>
        <v>0</v>
      </c>
      <c r="G39" s="204">
        <f t="shared" si="0"/>
        <v>0</v>
      </c>
      <c r="H39" s="199" t="s">
        <v>303</v>
      </c>
    </row>
    <row r="40" spans="2:8" ht="15">
      <c r="B40" s="198" t="str">
        <f>'budget4542.a'!$B71</f>
        <v>0835</v>
      </c>
      <c r="C40" s="203">
        <f>'budget4542.a'!$H71</f>
        <v>0</v>
      </c>
      <c r="F40" s="203">
        <f>'budget4542.a'!$P71</f>
        <v>0</v>
      </c>
      <c r="G40" s="204">
        <f t="shared" si="0"/>
        <v>0</v>
      </c>
      <c r="H40" s="199" t="s">
        <v>303</v>
      </c>
    </row>
    <row r="41" spans="2:8" ht="15">
      <c r="B41" s="198" t="str">
        <f>'budget4542.a'!$B72</f>
        <v>0838</v>
      </c>
      <c r="C41" s="203">
        <f>'budget4542.a'!$H72</f>
        <v>0</v>
      </c>
      <c r="F41" s="203">
        <f>'budget4542.a'!$P72</f>
        <v>0</v>
      </c>
      <c r="G41" s="204">
        <f t="shared" si="0"/>
        <v>0</v>
      </c>
      <c r="H41" s="199" t="s">
        <v>303</v>
      </c>
    </row>
    <row r="42" spans="2:8" ht="15">
      <c r="B42" s="198" t="str">
        <f>'budget4542.a'!$B73</f>
        <v>0839</v>
      </c>
      <c r="C42" s="203">
        <f>'budget4542.a'!$H73</f>
        <v>0</v>
      </c>
      <c r="F42" s="203">
        <f>'budget4542.a'!$P73</f>
        <v>0</v>
      </c>
      <c r="G42" s="204">
        <f t="shared" si="0"/>
        <v>0</v>
      </c>
      <c r="H42" s="199" t="s">
        <v>303</v>
      </c>
    </row>
    <row r="43" spans="2:8" ht="15">
      <c r="B43" s="198" t="str">
        <f>'budget4542.a'!$B74</f>
        <v>0853</v>
      </c>
      <c r="C43" s="203">
        <f>'budget4542.a'!$H74</f>
        <v>0</v>
      </c>
      <c r="F43" s="203">
        <f>'budget4542.a'!$P74</f>
        <v>0</v>
      </c>
      <c r="G43" s="204">
        <f t="shared" si="0"/>
        <v>0</v>
      </c>
      <c r="H43" s="199" t="s">
        <v>303</v>
      </c>
    </row>
    <row r="44" spans="2:8" ht="15">
      <c r="B44" s="198" t="str">
        <f>'budget4542.a'!$B75</f>
        <v>0854</v>
      </c>
      <c r="C44" s="203">
        <f>'budget4542.a'!$H75</f>
        <v>0</v>
      </c>
      <c r="F44" s="203">
        <f>'budget4542.a'!$P75</f>
        <v>0</v>
      </c>
      <c r="G44" s="204">
        <f t="shared" si="0"/>
        <v>0</v>
      </c>
      <c r="H44" s="199" t="s">
        <v>303</v>
      </c>
    </row>
    <row r="45" spans="2:8" ht="15">
      <c r="B45" s="198" t="str">
        <f>'budget4542.a'!$B76</f>
        <v>0856</v>
      </c>
      <c r="C45" s="203">
        <f>'budget4542.a'!$H76</f>
        <v>0</v>
      </c>
      <c r="F45" s="203">
        <f>'budget4542.a'!$P76</f>
        <v>0</v>
      </c>
      <c r="G45" s="204">
        <f t="shared" si="0"/>
        <v>0</v>
      </c>
      <c r="H45" s="199" t="s">
        <v>303</v>
      </c>
    </row>
    <row r="46" spans="2:8" ht="15">
      <c r="B46" s="198" t="str">
        <f>'budget4542.a'!$B77</f>
        <v>0860</v>
      </c>
      <c r="C46" s="203">
        <f>'budget4542.a'!$H77</f>
        <v>0</v>
      </c>
      <c r="F46" s="203">
        <f>'budget4542.a'!$P77</f>
        <v>0</v>
      </c>
      <c r="G46" s="204">
        <f t="shared" si="0"/>
        <v>0</v>
      </c>
      <c r="H46" s="199" t="s">
        <v>303</v>
      </c>
    </row>
    <row r="47" spans="2:8" ht="15">
      <c r="B47" s="198" t="str">
        <f>'budget4542.a'!$B78</f>
        <v>0869</v>
      </c>
      <c r="C47" s="203">
        <f>'budget4542.a'!$H78</f>
        <v>0</v>
      </c>
      <c r="F47" s="203">
        <f>'budget4542.a'!$P78</f>
        <v>0</v>
      </c>
      <c r="G47" s="204">
        <f t="shared" si="0"/>
        <v>0</v>
      </c>
      <c r="H47" s="199" t="s">
        <v>303</v>
      </c>
    </row>
    <row r="48" spans="2:8" ht="15">
      <c r="B48" s="198" t="str">
        <f>'budget4542.a'!$B79</f>
        <v>0873</v>
      </c>
      <c r="C48" s="203">
        <f>'budget4542.a'!$H79</f>
        <v>0</v>
      </c>
      <c r="F48" s="203">
        <f>'budget4542.a'!$P79</f>
        <v>0</v>
      </c>
      <c r="G48" s="204">
        <f t="shared" si="0"/>
        <v>0</v>
      </c>
      <c r="H48" s="199" t="s">
        <v>303</v>
      </c>
    </row>
    <row r="49" spans="2:8" ht="15">
      <c r="B49" s="198" t="str">
        <f>'budget4542.a'!$B80</f>
        <v>0881</v>
      </c>
      <c r="C49" s="203">
        <f>'budget4542.a'!$H80</f>
        <v>0</v>
      </c>
      <c r="F49" s="203">
        <f>'budget4542.a'!$P80</f>
        <v>0</v>
      </c>
      <c r="G49" s="204">
        <f t="shared" si="0"/>
        <v>0</v>
      </c>
      <c r="H49" s="199" t="s">
        <v>303</v>
      </c>
    </row>
    <row r="50" spans="2:8" ht="15">
      <c r="B50" s="198" t="str">
        <f>'budget4542.a'!$B81</f>
        <v>0885</v>
      </c>
      <c r="C50" s="203">
        <f>'budget4542.a'!$H81</f>
        <v>0</v>
      </c>
      <c r="F50" s="203">
        <f>'budget4542.a'!$P81</f>
        <v>0</v>
      </c>
      <c r="G50" s="204">
        <f t="shared" si="0"/>
        <v>0</v>
      </c>
      <c r="H50" s="199" t="s">
        <v>303</v>
      </c>
    </row>
    <row r="51" spans="2:8" ht="15">
      <c r="B51" s="198" t="str">
        <f>'budget4542.a'!$B82</f>
        <v>0896</v>
      </c>
      <c r="C51" s="203">
        <f>'budget4542.a'!$H82</f>
        <v>0</v>
      </c>
      <c r="F51" s="203">
        <f>'budget4542.a'!$P82</f>
        <v>0</v>
      </c>
      <c r="G51" s="204">
        <f t="shared" si="0"/>
        <v>0</v>
      </c>
      <c r="H51" s="199" t="s">
        <v>303</v>
      </c>
    </row>
    <row r="52" spans="2:8" ht="15">
      <c r="B52" s="198" t="str">
        <f>'budget4542.a'!$B83</f>
        <v>0899</v>
      </c>
      <c r="C52" s="203">
        <f>'budget4542.a'!$H83</f>
        <v>0</v>
      </c>
      <c r="F52" s="203">
        <f>'budget4542.a'!$P83</f>
        <v>0</v>
      </c>
      <c r="G52" s="204">
        <f t="shared" si="0"/>
        <v>0</v>
      </c>
      <c r="H52" s="199" t="s">
        <v>303</v>
      </c>
    </row>
    <row r="53" spans="2:8" ht="15">
      <c r="B53" s="198" t="str">
        <f>'budget4542.a'!$B84</f>
        <v>0909</v>
      </c>
      <c r="C53" s="203">
        <f>'budget4542.a'!$H84</f>
        <v>0</v>
      </c>
      <c r="F53" s="203">
        <f>'budget4542.a'!$P84</f>
        <v>0</v>
      </c>
      <c r="G53" s="204">
        <f t="shared" si="0"/>
        <v>0</v>
      </c>
      <c r="H53" s="199" t="s">
        <v>303</v>
      </c>
    </row>
    <row r="54" spans="2:8" ht="15">
      <c r="B54" s="198" t="str">
        <f>'budget4542.a'!$B85</f>
        <v>0919</v>
      </c>
      <c r="C54" s="203">
        <f>'budget4542.a'!$H85</f>
        <v>0</v>
      </c>
      <c r="F54" s="203">
        <f>'budget4542.a'!$P85</f>
        <v>0</v>
      </c>
      <c r="G54" s="204">
        <f t="shared" si="0"/>
        <v>0</v>
      </c>
      <c r="H54" s="199" t="s">
        <v>303</v>
      </c>
    </row>
    <row r="55" spans="2:8" ht="15">
      <c r="B55" s="198" t="str">
        <f>'budget4542.a'!$B86</f>
        <v>0924</v>
      </c>
      <c r="C55" s="203">
        <f>'budget4542.a'!$H86</f>
        <v>0</v>
      </c>
      <c r="F55" s="203">
        <f>'budget4542.a'!$P86</f>
        <v>0</v>
      </c>
      <c r="G55" s="204">
        <f t="shared" si="0"/>
        <v>0</v>
      </c>
      <c r="H55" s="199" t="s">
        <v>303</v>
      </c>
    </row>
    <row r="56" spans="2:8" ht="15">
      <c r="B56" s="198" t="str">
        <f>'budget4542.a'!$B87</f>
        <v>0953</v>
      </c>
      <c r="C56" s="203">
        <f>'budget4542.a'!$H87</f>
        <v>0</v>
      </c>
      <c r="F56" s="203">
        <f>'budget4542.a'!$P87</f>
        <v>0</v>
      </c>
      <c r="G56" s="204">
        <f t="shared" si="0"/>
        <v>0</v>
      </c>
      <c r="H56" s="199" t="s">
        <v>303</v>
      </c>
    </row>
    <row r="57" spans="2:8" ht="15">
      <c r="B57" s="198" t="str">
        <f>'budget4542.a'!$B88</f>
        <v>0957</v>
      </c>
      <c r="C57" s="203">
        <f>'budget4542.a'!$H88</f>
        <v>0</v>
      </c>
      <c r="F57" s="203">
        <f>'budget4542.a'!$P88</f>
        <v>0</v>
      </c>
      <c r="G57" s="204">
        <f t="shared" si="0"/>
        <v>0</v>
      </c>
      <c r="H57" s="199" t="s">
        <v>303</v>
      </c>
    </row>
    <row r="58" spans="2:8" ht="15">
      <c r="B58" s="198" t="str">
        <f>'budget4542.a'!$B89</f>
        <v>0965</v>
      </c>
      <c r="C58" s="203">
        <f>'budget4542.a'!$H89</f>
        <v>0</v>
      </c>
      <c r="F58" s="203">
        <f>'budget4542.a'!$P89</f>
        <v>0</v>
      </c>
      <c r="G58" s="204">
        <f t="shared" si="0"/>
        <v>0</v>
      </c>
      <c r="H58" s="199" t="s">
        <v>303</v>
      </c>
    </row>
    <row r="59" spans="2:8" ht="15">
      <c r="B59" s="198" t="str">
        <f>'budget4542.a'!$B90</f>
        <v>0986</v>
      </c>
      <c r="C59" s="203">
        <f>'budget4542.a'!$H90</f>
        <v>0</v>
      </c>
      <c r="F59" s="203">
        <f>'budget4542.a'!$P90</f>
        <v>0</v>
      </c>
      <c r="G59" s="204">
        <f t="shared" si="0"/>
        <v>0</v>
      </c>
      <c r="H59" s="199" t="s">
        <v>303</v>
      </c>
    </row>
    <row r="60" spans="2:8" ht="15">
      <c r="B60" s="198" t="str">
        <f>'budget4542.a'!$B91</f>
        <v>1060</v>
      </c>
      <c r="C60" s="203">
        <f>'budget4542.a'!$H91</f>
        <v>0</v>
      </c>
      <c r="F60" s="203">
        <f>'budget4542.a'!$P91</f>
        <v>0</v>
      </c>
      <c r="G60" s="204">
        <f t="shared" si="0"/>
        <v>0</v>
      </c>
      <c r="H60" s="199" t="s">
        <v>303</v>
      </c>
    </row>
    <row r="61" spans="2:8" ht="15">
      <c r="B61" s="198" t="str">
        <f>'budget4542.a'!$B92</f>
        <v>1073</v>
      </c>
      <c r="C61" s="203">
        <f>'budget4542.a'!$H92</f>
        <v>0</v>
      </c>
      <c r="F61" s="203">
        <f>'budget4542.a'!$P92</f>
        <v>0</v>
      </c>
      <c r="G61" s="204">
        <f t="shared" si="0"/>
        <v>0</v>
      </c>
      <c r="H61" s="199" t="s">
        <v>303</v>
      </c>
    </row>
    <row r="62" spans="2:8" ht="15">
      <c r="B62" s="198" t="str">
        <f>'budget4542.a'!$B93</f>
        <v>1180</v>
      </c>
      <c r="C62" s="203">
        <f>'budget4542.a'!$H93</f>
        <v>0</v>
      </c>
      <c r="F62" s="203">
        <f>'budget4542.a'!$P93</f>
        <v>0</v>
      </c>
      <c r="G62" s="204">
        <f t="shared" si="0"/>
        <v>0</v>
      </c>
      <c r="H62" s="199" t="s">
        <v>303</v>
      </c>
    </row>
    <row r="63" spans="2:8" ht="15">
      <c r="B63" s="198" t="str">
        <f>'budget4542.a'!$B94</f>
        <v>1192</v>
      </c>
      <c r="C63" s="203">
        <f>'budget4542.a'!$H94</f>
        <v>0</v>
      </c>
      <c r="F63" s="203">
        <f>'budget4542.a'!$P94</f>
        <v>0</v>
      </c>
      <c r="G63" s="204">
        <f t="shared" si="0"/>
        <v>0</v>
      </c>
      <c r="H63" s="199" t="s">
        <v>303</v>
      </c>
    </row>
    <row r="64" spans="2:8" ht="15">
      <c r="B64" s="198" t="str">
        <f>'budget4542.a'!$B95</f>
        <v>1193</v>
      </c>
      <c r="C64" s="203">
        <f>'budget4542.a'!$H95</f>
        <v>0</v>
      </c>
      <c r="F64" s="203">
        <f>'budget4542.a'!$P95</f>
        <v>0</v>
      </c>
      <c r="G64" s="204">
        <f t="shared" si="0"/>
        <v>0</v>
      </c>
      <c r="H64" s="199" t="s">
        <v>303</v>
      </c>
    </row>
    <row r="65" spans="2:8" ht="15">
      <c r="B65" s="198" t="str">
        <f>'budget4542.a'!$B96</f>
        <v>1331</v>
      </c>
      <c r="C65" s="203">
        <f>'budget4542.a'!$H96</f>
        <v>0</v>
      </c>
      <c r="F65" s="203">
        <f>'budget4542.a'!$P96</f>
        <v>0</v>
      </c>
      <c r="G65" s="204">
        <f t="shared" si="0"/>
        <v>0</v>
      </c>
      <c r="H65" s="199" t="s">
        <v>303</v>
      </c>
    </row>
    <row r="66" spans="2:8" ht="15">
      <c r="B66" s="198" t="str">
        <f>'budget4542.a'!$B97</f>
        <v>1332</v>
      </c>
      <c r="C66" s="203">
        <f>'budget4542.a'!$H97</f>
        <v>0</v>
      </c>
      <c r="F66" s="203">
        <f>'budget4542.a'!$P97</f>
        <v>0</v>
      </c>
      <c r="G66" s="204">
        <f t="shared" si="0"/>
        <v>0</v>
      </c>
      <c r="H66" s="199" t="s">
        <v>303</v>
      </c>
    </row>
    <row r="67" spans="2:8" ht="15">
      <c r="B67" s="198" t="str">
        <f>'budget4542.a'!$B98</f>
        <v>1334</v>
      </c>
      <c r="C67" s="203">
        <f>'budget4542.a'!$H98</f>
        <v>0</v>
      </c>
      <c r="F67" s="203">
        <f>'budget4542.a'!$P98</f>
        <v>0</v>
      </c>
      <c r="G67" s="204">
        <f t="shared" si="0"/>
        <v>0</v>
      </c>
      <c r="H67" s="199" t="s">
        <v>303</v>
      </c>
    </row>
    <row r="68" spans="2:8" ht="15">
      <c r="B68" s="198" t="str">
        <f>'budget4542.a'!$B99</f>
        <v>1336</v>
      </c>
      <c r="C68" s="203">
        <f>'budget4542.a'!$H99</f>
        <v>0</v>
      </c>
      <c r="F68" s="203">
        <f>'budget4542.a'!$P99</f>
        <v>0</v>
      </c>
      <c r="G68" s="204">
        <f t="shared" si="0"/>
        <v>0</v>
      </c>
      <c r="H68" s="199" t="s">
        <v>303</v>
      </c>
    </row>
    <row r="69" spans="2:8" ht="15">
      <c r="B69" s="198" t="str">
        <f>'budget4542.a'!$B100</f>
        <v>1600</v>
      </c>
      <c r="C69" s="203">
        <f>'budget4542.a'!$H100</f>
        <v>0</v>
      </c>
      <c r="F69" s="203">
        <f>'budget4542.a'!$P100</f>
        <v>0</v>
      </c>
      <c r="G69" s="204">
        <f t="shared" si="0"/>
        <v>0</v>
      </c>
      <c r="H69" s="199" t="s">
        <v>303</v>
      </c>
    </row>
    <row r="70" spans="2:8" ht="15">
      <c r="B70" s="198" t="str">
        <f>'budget4542.a'!$B101</f>
        <v>1602</v>
      </c>
      <c r="C70" s="203">
        <f>'budget4542.a'!$H101</f>
        <v>0</v>
      </c>
      <c r="F70" s="203">
        <f>'budget4542.a'!$P101</f>
        <v>0</v>
      </c>
      <c r="G70" s="204">
        <f aca="true" t="shared" si="1" ref="G70:G101">ABS(F70)</f>
        <v>0</v>
      </c>
      <c r="H70" s="199" t="s">
        <v>303</v>
      </c>
    </row>
    <row r="71" spans="2:8" ht="15">
      <c r="B71" s="198" t="str">
        <f>'budget4542.a'!$B102</f>
        <v>1603</v>
      </c>
      <c r="C71" s="203">
        <f>'budget4542.a'!$H102</f>
        <v>0</v>
      </c>
      <c r="F71" s="203">
        <f>'budget4542.a'!$P102</f>
        <v>0</v>
      </c>
      <c r="G71" s="204">
        <f t="shared" si="1"/>
        <v>0</v>
      </c>
      <c r="H71" s="199" t="s">
        <v>303</v>
      </c>
    </row>
    <row r="72" spans="2:8" ht="15">
      <c r="B72" s="198" t="str">
        <f>'budget4542.a'!$B103</f>
        <v>1606</v>
      </c>
      <c r="C72" s="203">
        <f>'budget4542.a'!$H103</f>
        <v>0</v>
      </c>
      <c r="F72" s="203">
        <f>'budget4542.a'!$P103</f>
        <v>0</v>
      </c>
      <c r="G72" s="204">
        <f t="shared" si="1"/>
        <v>0</v>
      </c>
      <c r="H72" s="199" t="s">
        <v>303</v>
      </c>
    </row>
    <row r="73" spans="2:8" ht="15">
      <c r="B73" s="198" t="str">
        <f>'budget4542.a'!$B104</f>
        <v>1607</v>
      </c>
      <c r="C73" s="203">
        <f>'budget4542.a'!$H104</f>
        <v>0</v>
      </c>
      <c r="F73" s="203">
        <f>'budget4542.a'!$P104</f>
        <v>0</v>
      </c>
      <c r="G73" s="204">
        <f t="shared" si="1"/>
        <v>0</v>
      </c>
      <c r="H73" s="199" t="s">
        <v>303</v>
      </c>
    </row>
    <row r="74" spans="2:8" ht="15">
      <c r="B74" s="198" t="str">
        <f>'budget4542.a'!$B105</f>
        <v>1608</v>
      </c>
      <c r="C74" s="203">
        <f>'budget4542.a'!$H105</f>
        <v>0</v>
      </c>
      <c r="F74" s="203">
        <f>'budget4542.a'!$P105</f>
        <v>0</v>
      </c>
      <c r="G74" s="204">
        <f t="shared" si="1"/>
        <v>0</v>
      </c>
      <c r="H74" s="199" t="s">
        <v>303</v>
      </c>
    </row>
    <row r="75" spans="2:8" ht="15">
      <c r="B75" s="198" t="str">
        <f>'budget4542.a'!$B106</f>
        <v>1612</v>
      </c>
      <c r="C75" s="203">
        <f>'budget4542.a'!$H106</f>
        <v>0</v>
      </c>
      <c r="F75" s="203">
        <f>'budget4542.a'!$P106</f>
        <v>0</v>
      </c>
      <c r="G75" s="204">
        <f t="shared" si="1"/>
        <v>0</v>
      </c>
      <c r="H75" s="199" t="s">
        <v>303</v>
      </c>
    </row>
    <row r="76" spans="2:8" ht="15">
      <c r="B76" s="198">
        <f>'budget4542.a'!$B107</f>
        <v>0</v>
      </c>
      <c r="C76" s="203">
        <f>'budget4542.a'!$H107</f>
        <v>0</v>
      </c>
      <c r="F76" s="203">
        <f>'budget4542.a'!$P107</f>
        <v>0</v>
      </c>
      <c r="G76" s="204">
        <f t="shared" si="1"/>
        <v>0</v>
      </c>
      <c r="H76" s="199" t="s">
        <v>303</v>
      </c>
    </row>
    <row r="77" spans="2:8" ht="15">
      <c r="B77" s="198">
        <f>'budget4542.a'!$B108</f>
        <v>0</v>
      </c>
      <c r="C77" s="203">
        <f>'budget4542.a'!$H108</f>
        <v>0</v>
      </c>
      <c r="F77" s="203">
        <f>'budget4542.a'!$P108</f>
        <v>0</v>
      </c>
      <c r="G77" s="204">
        <f t="shared" si="1"/>
        <v>0</v>
      </c>
      <c r="H77" s="199" t="s">
        <v>303</v>
      </c>
    </row>
    <row r="78" spans="2:8" ht="15">
      <c r="B78" s="198">
        <f>'budget4542.a'!$B109</f>
        <v>0</v>
      </c>
      <c r="C78" s="203">
        <f>'budget4542.a'!$H109</f>
        <v>0</v>
      </c>
      <c r="F78" s="203">
        <f>'budget4542.a'!$P109</f>
        <v>0</v>
      </c>
      <c r="G78" s="204">
        <f t="shared" si="1"/>
        <v>0</v>
      </c>
      <c r="H78" s="199" t="s">
        <v>303</v>
      </c>
    </row>
    <row r="79" spans="2:8" ht="15">
      <c r="B79" s="198">
        <f>'budget4542.a'!$B110</f>
        <v>0</v>
      </c>
      <c r="C79" s="203">
        <f>'budget4542.a'!$H110</f>
        <v>0</v>
      </c>
      <c r="F79" s="203">
        <f>'budget4542.a'!$P110</f>
        <v>0</v>
      </c>
      <c r="G79" s="204">
        <f t="shared" si="1"/>
        <v>0</v>
      </c>
      <c r="H79" s="199" t="s">
        <v>303</v>
      </c>
    </row>
    <row r="80" spans="2:8" ht="15">
      <c r="B80" s="198">
        <f>'budget4542.a'!$B111</f>
        <v>0</v>
      </c>
      <c r="C80" s="203">
        <f>'budget4542.a'!$H111</f>
        <v>0</v>
      </c>
      <c r="F80" s="203">
        <f>'budget4542.a'!$P111</f>
        <v>0</v>
      </c>
      <c r="G80" s="204">
        <f t="shared" si="1"/>
        <v>0</v>
      </c>
      <c r="H80" s="199" t="s">
        <v>303</v>
      </c>
    </row>
    <row r="81" spans="2:8" ht="15">
      <c r="B81" s="198">
        <f>'budget4542.a'!$B112</f>
        <v>0</v>
      </c>
      <c r="C81" s="203">
        <f>'budget4542.a'!$H112</f>
        <v>0</v>
      </c>
      <c r="F81" s="203">
        <f>'budget4542.a'!$P112</f>
        <v>0</v>
      </c>
      <c r="G81" s="204">
        <f t="shared" si="1"/>
        <v>0</v>
      </c>
      <c r="H81" s="199" t="s">
        <v>303</v>
      </c>
    </row>
    <row r="82" spans="2:8" ht="15">
      <c r="B82" s="198">
        <f>'budget4542.a'!$B113</f>
        <v>0</v>
      </c>
      <c r="C82" s="203">
        <f>'budget4542.a'!$H113</f>
        <v>0</v>
      </c>
      <c r="F82" s="203">
        <f>'budget4542.a'!$P113</f>
        <v>0</v>
      </c>
      <c r="G82" s="204">
        <f t="shared" si="1"/>
        <v>0</v>
      </c>
      <c r="H82" s="199" t="s">
        <v>303</v>
      </c>
    </row>
    <row r="83" spans="2:8" ht="15">
      <c r="B83" s="198">
        <f>'budget4542.a'!$B114</f>
        <v>0</v>
      </c>
      <c r="C83" s="203">
        <f>'budget4542.a'!$H114</f>
        <v>0</v>
      </c>
      <c r="F83" s="203">
        <f>'budget4542.a'!$P114</f>
        <v>0</v>
      </c>
      <c r="G83" s="204">
        <f t="shared" si="1"/>
        <v>0</v>
      </c>
      <c r="H83" s="199" t="s">
        <v>303</v>
      </c>
    </row>
    <row r="84" spans="2:8" ht="15">
      <c r="B84" s="198">
        <f>'budget4542.a'!$B115</f>
        <v>0</v>
      </c>
      <c r="C84" s="203">
        <f>'budget4542.a'!$H115</f>
        <v>0</v>
      </c>
      <c r="F84" s="203">
        <f>'budget4542.a'!$P115</f>
        <v>0</v>
      </c>
      <c r="G84" s="204">
        <f t="shared" si="1"/>
        <v>0</v>
      </c>
      <c r="H84" s="199" t="s">
        <v>303</v>
      </c>
    </row>
    <row r="85" spans="2:8" ht="15">
      <c r="B85" s="198">
        <f>'budget4542.a'!$B116</f>
        <v>0</v>
      </c>
      <c r="C85" s="203">
        <f>'budget4542.a'!$H116</f>
        <v>0</v>
      </c>
      <c r="F85" s="203">
        <f>'budget4542.a'!$P116</f>
        <v>0</v>
      </c>
      <c r="G85" s="204">
        <f t="shared" si="1"/>
        <v>0</v>
      </c>
      <c r="H85" s="199" t="s">
        <v>303</v>
      </c>
    </row>
    <row r="86" spans="2:8" ht="15">
      <c r="B86" s="198">
        <f>'budget4542.a'!$B117</f>
        <v>0</v>
      </c>
      <c r="C86" s="203">
        <f>'budget4542.a'!$H117</f>
        <v>0</v>
      </c>
      <c r="F86" s="203">
        <f>'budget4542.a'!$P117</f>
        <v>0</v>
      </c>
      <c r="G86" s="204">
        <f t="shared" si="1"/>
        <v>0</v>
      </c>
      <c r="H86" s="199" t="s">
        <v>303</v>
      </c>
    </row>
    <row r="87" spans="2:8" ht="15">
      <c r="B87" s="198">
        <f>'budget4542.a'!$B118</f>
        <v>0</v>
      </c>
      <c r="C87" s="203">
        <f>'budget4542.a'!$H118</f>
        <v>0</v>
      </c>
      <c r="F87" s="203">
        <f>'budget4542.a'!$P118</f>
        <v>0</v>
      </c>
      <c r="G87" s="204">
        <f t="shared" si="1"/>
        <v>0</v>
      </c>
      <c r="H87" s="199" t="s">
        <v>303</v>
      </c>
    </row>
    <row r="88" spans="2:8" ht="15">
      <c r="B88" s="198">
        <f>'budget4542.a'!$B119</f>
        <v>0</v>
      </c>
      <c r="C88" s="203">
        <f>'budget4542.a'!$H119</f>
        <v>0</v>
      </c>
      <c r="F88" s="203">
        <f>'budget4542.a'!$P119</f>
        <v>0</v>
      </c>
      <c r="G88" s="204">
        <f t="shared" si="1"/>
        <v>0</v>
      </c>
      <c r="H88" s="199" t="s">
        <v>303</v>
      </c>
    </row>
    <row r="89" spans="2:8" ht="15">
      <c r="B89" s="198">
        <f>'budget4542.a'!$B120</f>
        <v>0</v>
      </c>
      <c r="C89" s="203">
        <f>'budget4542.a'!$H120</f>
        <v>0</v>
      </c>
      <c r="F89" s="203">
        <f>'budget4542.a'!$P120</f>
        <v>0</v>
      </c>
      <c r="G89" s="204">
        <f t="shared" si="1"/>
        <v>0</v>
      </c>
      <c r="H89" s="199" t="s">
        <v>303</v>
      </c>
    </row>
    <row r="90" spans="2:8" ht="15">
      <c r="B90" s="198">
        <f>'budget4542.a'!$B121</f>
        <v>0</v>
      </c>
      <c r="C90" s="203">
        <f>'budget4542.a'!$H121</f>
        <v>0</v>
      </c>
      <c r="F90" s="203">
        <f>'budget4542.a'!$P121</f>
        <v>0</v>
      </c>
      <c r="G90" s="204">
        <f t="shared" si="1"/>
        <v>0</v>
      </c>
      <c r="H90" s="199" t="s">
        <v>303</v>
      </c>
    </row>
    <row r="91" spans="2:8" ht="15">
      <c r="B91" s="198">
        <f>'budget4542.a'!$B122</f>
        <v>0</v>
      </c>
      <c r="C91" s="203">
        <f>'budget4542.a'!$H122</f>
        <v>0</v>
      </c>
      <c r="F91" s="203">
        <f>'budget4542.a'!$P122</f>
        <v>0</v>
      </c>
      <c r="G91" s="204">
        <f t="shared" si="1"/>
        <v>0</v>
      </c>
      <c r="H91" s="199" t="s">
        <v>303</v>
      </c>
    </row>
    <row r="92" spans="2:8" ht="15">
      <c r="B92" s="198">
        <f>'budget4542.a'!$B123</f>
        <v>0</v>
      </c>
      <c r="C92" s="203">
        <f>'budget4542.a'!$H123</f>
        <v>0</v>
      </c>
      <c r="F92" s="203">
        <f>'budget4542.a'!$P123</f>
        <v>0</v>
      </c>
      <c r="G92" s="204">
        <f t="shared" si="1"/>
        <v>0</v>
      </c>
      <c r="H92" s="199" t="s">
        <v>303</v>
      </c>
    </row>
    <row r="93" spans="2:8" ht="15">
      <c r="B93" s="198">
        <f>'budget4542.a'!$B124</f>
        <v>0</v>
      </c>
      <c r="C93" s="203">
        <f>'budget4542.a'!$H124</f>
        <v>0</v>
      </c>
      <c r="F93" s="203">
        <f>'budget4542.a'!$P124</f>
        <v>0</v>
      </c>
      <c r="G93" s="204">
        <f t="shared" si="1"/>
        <v>0</v>
      </c>
      <c r="H93" s="199" t="s">
        <v>303</v>
      </c>
    </row>
    <row r="94" spans="2:8" ht="15">
      <c r="B94" s="198">
        <f>'budget4542.a'!$B125</f>
        <v>0</v>
      </c>
      <c r="C94" s="203">
        <f>'budget4542.a'!$H125</f>
        <v>0</v>
      </c>
      <c r="F94" s="203">
        <f>'budget4542.a'!$P125</f>
        <v>0</v>
      </c>
      <c r="G94" s="204">
        <f t="shared" si="1"/>
        <v>0</v>
      </c>
      <c r="H94" s="199" t="s">
        <v>303</v>
      </c>
    </row>
    <row r="95" spans="2:8" ht="15">
      <c r="B95" s="198">
        <f>'budget4542.a'!$B126</f>
        <v>0</v>
      </c>
      <c r="C95" s="203">
        <f>'budget4542.a'!$H126</f>
        <v>0</v>
      </c>
      <c r="F95" s="203">
        <f>'budget4542.a'!$P126</f>
        <v>0</v>
      </c>
      <c r="G95" s="204">
        <f t="shared" si="1"/>
        <v>0</v>
      </c>
      <c r="H95" s="199" t="s">
        <v>303</v>
      </c>
    </row>
    <row r="96" spans="2:8" ht="15">
      <c r="B96" s="198">
        <f>'budget4542.a'!$B127</f>
        <v>0</v>
      </c>
      <c r="C96" s="203">
        <f>'budget4542.a'!$H127</f>
        <v>0</v>
      </c>
      <c r="F96" s="203">
        <f>'budget4542.a'!$P127</f>
        <v>0</v>
      </c>
      <c r="G96" s="204">
        <f t="shared" si="1"/>
        <v>0</v>
      </c>
      <c r="H96" s="199" t="s">
        <v>303</v>
      </c>
    </row>
    <row r="97" spans="2:8" ht="15">
      <c r="B97" s="198">
        <f>'budget4542.a'!$B128</f>
        <v>0</v>
      </c>
      <c r="C97" s="203">
        <f>'budget4542.a'!$H128</f>
        <v>0</v>
      </c>
      <c r="F97" s="203">
        <f>'budget4542.a'!$P128</f>
        <v>0</v>
      </c>
      <c r="G97" s="204">
        <f t="shared" si="1"/>
        <v>0</v>
      </c>
      <c r="H97" s="199" t="s">
        <v>303</v>
      </c>
    </row>
    <row r="98" spans="2:8" ht="15">
      <c r="B98" s="198">
        <f>'budget4542.a'!$B129</f>
        <v>0</v>
      </c>
      <c r="C98" s="203">
        <f>'budget4542.a'!$H129</f>
        <v>0</v>
      </c>
      <c r="F98" s="203">
        <f>'budget4542.a'!$P129</f>
        <v>0</v>
      </c>
      <c r="G98" s="204">
        <f t="shared" si="1"/>
        <v>0</v>
      </c>
      <c r="H98" s="199" t="s">
        <v>303</v>
      </c>
    </row>
    <row r="99" spans="2:8" ht="15">
      <c r="B99" s="198">
        <f>'budget4542.a'!$B130</f>
        <v>0</v>
      </c>
      <c r="C99" s="203">
        <f>'budget4542.a'!$H130</f>
        <v>0</v>
      </c>
      <c r="F99" s="203">
        <f>'budget4542.a'!$P130</f>
        <v>0</v>
      </c>
      <c r="G99" s="204">
        <f t="shared" si="1"/>
        <v>0</v>
      </c>
      <c r="H99" s="199" t="s">
        <v>303</v>
      </c>
    </row>
    <row r="100" spans="2:8" ht="15">
      <c r="B100" s="198">
        <f>'budget4542.a'!$B131</f>
        <v>0</v>
      </c>
      <c r="C100" s="203">
        <f>'budget4542.a'!$H131</f>
        <v>0</v>
      </c>
      <c r="F100" s="203">
        <f>'budget4542.a'!$P131</f>
        <v>0</v>
      </c>
      <c r="G100" s="204">
        <f t="shared" si="1"/>
        <v>0</v>
      </c>
      <c r="H100" s="199" t="s">
        <v>303</v>
      </c>
    </row>
    <row r="101" spans="2:8" ht="15">
      <c r="B101" s="198">
        <f>'budget4542.a'!$B132</f>
        <v>0</v>
      </c>
      <c r="C101" s="203">
        <f>'budget4542.a'!$H132</f>
        <v>0</v>
      </c>
      <c r="F101" s="203">
        <f>'budget4542.a'!$P132</f>
        <v>0</v>
      </c>
      <c r="G101" s="204">
        <f t="shared" si="1"/>
        <v>0</v>
      </c>
      <c r="H101" s="199" t="s">
        <v>303</v>
      </c>
    </row>
    <row r="102" spans="2:8" ht="15">
      <c r="B102" s="198">
        <f>'budget4542.a'!$B133</f>
        <v>0</v>
      </c>
      <c r="C102" s="203">
        <f>'budget4542.a'!$H133</f>
        <v>0</v>
      </c>
      <c r="F102" s="203">
        <f>'budget4542.a'!$P133</f>
        <v>0</v>
      </c>
      <c r="G102" s="204">
        <f>ABS(F102)</f>
        <v>0</v>
      </c>
      <c r="H102" s="199" t="s">
        <v>303</v>
      </c>
    </row>
    <row r="103" spans="2:8" ht="15">
      <c r="B103" s="198">
        <f>'budget4542.a'!$B134</f>
        <v>0</v>
      </c>
      <c r="C103" s="203">
        <f>'budget4542.a'!$H134</f>
        <v>0</v>
      </c>
      <c r="F103" s="203">
        <f>'budget4542.a'!$P134</f>
        <v>0</v>
      </c>
      <c r="G103" s="204">
        <f>ABS(F103)</f>
        <v>0</v>
      </c>
      <c r="H103" s="199" t="s">
        <v>303</v>
      </c>
    </row>
    <row r="104" spans="2:8" ht="15">
      <c r="B104" s="198">
        <f>'budget4542.a'!$B135</f>
        <v>0</v>
      </c>
      <c r="C104" s="203">
        <f>'budget4542.a'!$H135</f>
        <v>0</v>
      </c>
      <c r="F104" s="203">
        <f>'budget4542.a'!$P135</f>
        <v>0</v>
      </c>
      <c r="G104" s="204">
        <f>ABS(F104)</f>
        <v>0</v>
      </c>
      <c r="H104" s="199" t="s">
        <v>303</v>
      </c>
    </row>
    <row r="105" spans="2:8" ht="15">
      <c r="B105" s="198">
        <f>'budget4542.a'!$B136</f>
        <v>0</v>
      </c>
      <c r="C105" s="203">
        <f>'budget4542.a'!$H136</f>
        <v>0</v>
      </c>
      <c r="F105" s="203">
        <f>'budget4542.a'!$P136</f>
        <v>0</v>
      </c>
      <c r="G105" s="204">
        <f>ABS(F105)</f>
        <v>0</v>
      </c>
      <c r="H105" s="199" t="s">
        <v>303</v>
      </c>
    </row>
  </sheetData>
  <sheetProtection password="FF78" sheet="1" objects="1" scenarios="1"/>
  <printOptions/>
  <pageMargins left="0.88" right="0.5" top="0.25" bottom="0.25" header="0.25" footer="0.25"/>
  <pageSetup fitToHeight="1" fitToWidth="1" horizontalDpi="600" verticalDpi="600" orientation="portrait" scale="46" r:id="rId1"/>
</worksheet>
</file>

<file path=xl/worksheets/sheet15.xml><?xml version="1.0" encoding="utf-8"?>
<worksheet xmlns="http://schemas.openxmlformats.org/spreadsheetml/2006/main" xmlns:r="http://schemas.openxmlformats.org/officeDocument/2006/relationships">
  <sheetPr transitionEvaluation="1">
    <pageSetUpPr fitToPage="1"/>
  </sheetPr>
  <dimension ref="A1:AW62"/>
  <sheetViews>
    <sheetView tabSelected="1" zoomScale="60" zoomScaleNormal="60" zoomScalePageLayoutView="0" workbookViewId="0" topLeftCell="A1">
      <selection activeCell="R13" sqref="R13"/>
    </sheetView>
  </sheetViews>
  <sheetFormatPr defaultColWidth="8.88671875" defaultRowHeight="15"/>
  <cols>
    <col min="1" max="1" width="25.99609375" style="341" customWidth="1"/>
    <col min="2" max="2" width="14.77734375" style="341" customWidth="1"/>
    <col min="3" max="3" width="15.88671875" style="341" customWidth="1"/>
    <col min="4" max="4" width="12.3359375" style="341" customWidth="1"/>
    <col min="5" max="5" width="17.77734375" style="341" customWidth="1"/>
    <col min="6" max="7" width="17.99609375" style="341" customWidth="1"/>
    <col min="8" max="8" width="18.77734375" style="341" customWidth="1"/>
    <col min="9" max="9" width="17.5546875" style="341" customWidth="1"/>
    <col min="10" max="10" width="17.77734375" style="341" customWidth="1"/>
    <col min="11" max="11" width="16.77734375" style="341" customWidth="1"/>
    <col min="12" max="12" width="19.10546875" style="341" customWidth="1"/>
    <col min="13" max="13" width="19.77734375" style="341" customWidth="1"/>
    <col min="14" max="14" width="19.21484375" style="341" customWidth="1"/>
    <col min="15" max="16384" width="8.88671875" style="341" customWidth="1"/>
  </cols>
  <sheetData>
    <row r="1" spans="1:13" s="336" customFormat="1" ht="20.25">
      <c r="A1" s="586" t="s">
        <v>428</v>
      </c>
      <c r="B1" s="586"/>
      <c r="C1" s="586"/>
      <c r="D1" s="586"/>
      <c r="E1" s="586"/>
      <c r="F1" s="586"/>
      <c r="G1" s="586"/>
      <c r="H1" s="586"/>
      <c r="I1" s="586"/>
      <c r="J1" s="586"/>
      <c r="K1" s="586"/>
      <c r="L1" s="586"/>
      <c r="M1" s="586"/>
    </row>
    <row r="2" spans="1:13" s="336" customFormat="1" ht="20.25">
      <c r="A2" s="586" t="s">
        <v>296</v>
      </c>
      <c r="B2" s="586"/>
      <c r="C2" s="586"/>
      <c r="D2" s="586"/>
      <c r="E2" s="586"/>
      <c r="F2" s="586"/>
      <c r="G2" s="586"/>
      <c r="H2" s="586"/>
      <c r="I2" s="586"/>
      <c r="J2" s="586"/>
      <c r="K2" s="586"/>
      <c r="L2" s="586"/>
      <c r="M2" s="586"/>
    </row>
    <row r="3" spans="1:13" s="336" customFormat="1" ht="20.25">
      <c r="A3" s="586" t="s">
        <v>314</v>
      </c>
      <c r="B3" s="586"/>
      <c r="C3" s="586"/>
      <c r="D3" s="586"/>
      <c r="E3" s="586"/>
      <c r="F3" s="586"/>
      <c r="G3" s="586"/>
      <c r="H3" s="586"/>
      <c r="I3" s="586"/>
      <c r="J3" s="586"/>
      <c r="K3" s="586"/>
      <c r="L3" s="586"/>
      <c r="M3" s="586"/>
    </row>
    <row r="4" spans="1:13" s="336" customFormat="1" ht="21" thickBot="1">
      <c r="A4" s="335"/>
      <c r="B4" s="335"/>
      <c r="C4" s="335"/>
      <c r="D4" s="335"/>
      <c r="E4" s="335"/>
      <c r="F4" s="335"/>
      <c r="G4" s="335"/>
      <c r="H4" s="335"/>
      <c r="I4" s="335"/>
      <c r="J4" s="335"/>
      <c r="K4" s="335"/>
      <c r="L4" s="335"/>
      <c r="M4" s="335"/>
    </row>
    <row r="5" spans="1:13" s="336" customFormat="1" ht="21" thickBot="1">
      <c r="A5" s="587" t="s">
        <v>395</v>
      </c>
      <c r="B5" s="588"/>
      <c r="C5" s="588"/>
      <c r="D5" s="588"/>
      <c r="E5" s="588"/>
      <c r="F5" s="588"/>
      <c r="G5" s="588"/>
      <c r="H5" s="588"/>
      <c r="I5" s="588"/>
      <c r="J5" s="588"/>
      <c r="K5" s="588"/>
      <c r="L5" s="588"/>
      <c r="M5" s="589"/>
    </row>
    <row r="6" spans="1:13" ht="23.25">
      <c r="A6" s="337"/>
      <c r="B6" s="337"/>
      <c r="C6" s="337"/>
      <c r="D6" s="337"/>
      <c r="E6" s="337"/>
      <c r="F6" s="337"/>
      <c r="G6" s="337"/>
      <c r="H6" s="338"/>
      <c r="I6" s="337"/>
      <c r="J6" s="337"/>
      <c r="K6" s="339"/>
      <c r="L6" s="340"/>
      <c r="M6" s="340"/>
    </row>
    <row r="7" spans="1:13" ht="21" customHeight="1" thickBot="1">
      <c r="A7" s="342" t="s">
        <v>207</v>
      </c>
      <c r="B7" s="346">
        <f>'budget4542.a'!D6</f>
        <v>0</v>
      </c>
      <c r="C7" s="344"/>
      <c r="D7" s="344"/>
      <c r="E7" s="344"/>
      <c r="F7" s="344"/>
      <c r="G7" s="344"/>
      <c r="H7" s="344"/>
      <c r="I7" s="337"/>
      <c r="J7" s="337"/>
      <c r="K7" s="345" t="str">
        <f>'budget4542.a'!G6</f>
        <v>ORIGINAL BUDG. (Y/N):     </v>
      </c>
      <c r="L7" s="345"/>
      <c r="M7" s="345"/>
    </row>
    <row r="8" spans="1:13" ht="21" customHeight="1" thickBot="1">
      <c r="A8" s="342" t="s">
        <v>177</v>
      </c>
      <c r="B8" s="346">
        <f>'budget4542.a'!D10</f>
        <v>0</v>
      </c>
      <c r="C8" s="344"/>
      <c r="D8" s="344"/>
      <c r="E8" s="344"/>
      <c r="F8" s="344"/>
      <c r="G8" s="344"/>
      <c r="H8" s="344"/>
      <c r="I8" s="337"/>
      <c r="J8" s="337"/>
      <c r="K8" s="345" t="str">
        <f>'budget4542.a'!G7</f>
        <v>MODIFICATION:                 #</v>
      </c>
      <c r="L8" s="345"/>
      <c r="M8" s="345"/>
    </row>
    <row r="9" spans="1:13" ht="21" customHeight="1" thickBot="1">
      <c r="A9" s="342" t="s">
        <v>390</v>
      </c>
      <c r="B9" s="346">
        <f>'budget4542.a'!D11</f>
        <v>0</v>
      </c>
      <c r="C9" s="344"/>
      <c r="D9" s="344"/>
      <c r="E9" s="344"/>
      <c r="F9" s="344"/>
      <c r="G9" s="344"/>
      <c r="H9" s="344"/>
      <c r="I9" s="337"/>
      <c r="J9" s="337"/>
      <c r="K9" s="345" t="str">
        <f>'budget4542.a'!G8</f>
        <v>SUPPLEMENT:                   #</v>
      </c>
      <c r="L9" s="345"/>
      <c r="M9" s="345"/>
    </row>
    <row r="10" spans="1:13" ht="21" customHeight="1" thickBot="1">
      <c r="A10" s="342" t="s">
        <v>183</v>
      </c>
      <c r="B10" s="346">
        <f>'budget4542.a'!D15</f>
        <v>0</v>
      </c>
      <c r="C10" s="344"/>
      <c r="D10" s="344"/>
      <c r="E10" s="344"/>
      <c r="F10" s="344"/>
      <c r="G10" s="344"/>
      <c r="H10" s="344"/>
      <c r="I10" s="337"/>
      <c r="J10" s="337"/>
      <c r="K10" s="345" t="str">
        <f>'budget4542.a'!G9</f>
        <v>REDUCTION:                       #</v>
      </c>
      <c r="L10" s="345"/>
      <c r="M10" s="345"/>
    </row>
    <row r="11" spans="1:19" ht="21" customHeight="1" thickBot="1">
      <c r="A11" s="343" t="s">
        <v>269</v>
      </c>
      <c r="B11" s="346">
        <f>'budget4542.a'!D17</f>
        <v>0</v>
      </c>
      <c r="C11" s="344"/>
      <c r="D11" s="344"/>
      <c r="E11" s="344"/>
      <c r="F11" s="344"/>
      <c r="G11" s="344"/>
      <c r="H11" s="344"/>
      <c r="I11" s="337"/>
      <c r="J11" s="337"/>
      <c r="K11" s="337"/>
      <c r="L11" s="337"/>
      <c r="M11" s="337"/>
      <c r="S11" s="347">
        <v>0</v>
      </c>
    </row>
    <row r="12" spans="1:13" ht="15">
      <c r="A12" s="337"/>
      <c r="B12" s="337"/>
      <c r="C12" s="337"/>
      <c r="D12" s="337"/>
      <c r="E12" s="337"/>
      <c r="F12" s="337"/>
      <c r="G12" s="337"/>
      <c r="H12" s="337"/>
      <c r="I12" s="337"/>
      <c r="J12" s="337"/>
      <c r="K12" s="337"/>
      <c r="L12" s="337"/>
      <c r="M12" s="337"/>
    </row>
    <row r="13" spans="1:13" ht="19.5" customHeight="1" thickBot="1">
      <c r="A13" s="348" t="s">
        <v>396</v>
      </c>
      <c r="B13" s="590"/>
      <c r="C13" s="591"/>
      <c r="D13" s="337"/>
      <c r="E13" s="337"/>
      <c r="F13" s="337"/>
      <c r="G13" s="337"/>
      <c r="H13" s="337"/>
      <c r="I13" s="337"/>
      <c r="J13" s="337"/>
      <c r="K13" s="349"/>
      <c r="L13" s="349"/>
      <c r="M13" s="349"/>
    </row>
    <row r="14" spans="1:13" ht="23.25" customHeight="1" thickBot="1" thickTop="1">
      <c r="A14" s="348" t="s">
        <v>225</v>
      </c>
      <c r="B14" s="370">
        <f>'budget4542.a'!D5</f>
        <v>0</v>
      </c>
      <c r="C14" s="351"/>
      <c r="D14" s="337"/>
      <c r="E14" s="337"/>
      <c r="F14" s="337"/>
      <c r="G14" s="337"/>
      <c r="H14" s="337"/>
      <c r="I14" s="348" t="s">
        <v>226</v>
      </c>
      <c r="J14" s="352"/>
      <c r="K14" s="370">
        <f>'budget4542.a'!D10</f>
        <v>0</v>
      </c>
      <c r="L14" s="351"/>
      <c r="M14" s="351"/>
    </row>
    <row r="15" spans="1:13" ht="28.5" customHeight="1" thickBot="1" thickTop="1">
      <c r="A15" s="348" t="s">
        <v>236</v>
      </c>
      <c r="B15" s="370">
        <f>'budget4542.a'!D16</f>
        <v>0</v>
      </c>
      <c r="C15" s="350"/>
      <c r="D15" s="337"/>
      <c r="E15" s="337"/>
      <c r="F15" s="337"/>
      <c r="G15" s="337"/>
      <c r="H15" s="337"/>
      <c r="I15" s="348" t="s">
        <v>394</v>
      </c>
      <c r="J15" s="353"/>
      <c r="K15" s="592"/>
      <c r="L15" s="593"/>
      <c r="M15" s="593"/>
    </row>
    <row r="16" spans="1:13" ht="15.75" thickTop="1">
      <c r="A16" s="337"/>
      <c r="B16" s="337"/>
      <c r="C16" s="337"/>
      <c r="D16" s="337"/>
      <c r="E16" s="337"/>
      <c r="F16" s="337"/>
      <c r="G16" s="337"/>
      <c r="H16" s="337"/>
      <c r="I16" s="337"/>
      <c r="J16" s="337"/>
      <c r="K16" s="337"/>
      <c r="L16" s="337"/>
      <c r="M16" s="337"/>
    </row>
    <row r="17" spans="1:13" ht="15">
      <c r="A17" s="337"/>
      <c r="B17" s="337"/>
      <c r="C17" s="337"/>
      <c r="D17" s="337"/>
      <c r="E17" s="337"/>
      <c r="F17" s="337"/>
      <c r="G17" s="337"/>
      <c r="H17" s="337"/>
      <c r="I17" s="337"/>
      <c r="J17" s="337"/>
      <c r="K17" s="337"/>
      <c r="L17" s="337"/>
      <c r="M17" s="337"/>
    </row>
    <row r="18" spans="1:13" s="359" customFormat="1" ht="52.5" customHeight="1">
      <c r="A18" s="583" t="s">
        <v>452</v>
      </c>
      <c r="B18" s="583"/>
      <c r="C18" s="583"/>
      <c r="D18" s="583"/>
      <c r="E18" s="583"/>
      <c r="F18" s="583"/>
      <c r="G18" s="583"/>
      <c r="H18" s="583"/>
      <c r="I18" s="583"/>
      <c r="J18" s="583"/>
      <c r="K18" s="583"/>
      <c r="L18" s="583"/>
      <c r="M18" s="583"/>
    </row>
    <row r="19" spans="1:13" s="356" customFormat="1" ht="24.75" customHeight="1">
      <c r="A19" s="354"/>
      <c r="B19" s="354"/>
      <c r="C19" s="354"/>
      <c r="D19" s="354"/>
      <c r="E19" s="354"/>
      <c r="F19" s="355"/>
      <c r="G19" s="355"/>
      <c r="H19" s="355"/>
      <c r="I19" s="355"/>
      <c r="J19" s="355"/>
      <c r="K19" s="355"/>
      <c r="L19" s="355"/>
      <c r="M19" s="355"/>
    </row>
    <row r="20" spans="1:49" s="359" customFormat="1" ht="55.5" customHeight="1">
      <c r="A20" s="357" t="s">
        <v>407</v>
      </c>
      <c r="B20" s="357" t="s">
        <v>408</v>
      </c>
      <c r="C20" s="357" t="s">
        <v>409</v>
      </c>
      <c r="D20" s="357" t="s">
        <v>309</v>
      </c>
      <c r="E20" s="357" t="s">
        <v>410</v>
      </c>
      <c r="F20" s="357" t="s">
        <v>411</v>
      </c>
      <c r="G20" s="357" t="s">
        <v>442</v>
      </c>
      <c r="H20" s="357" t="s">
        <v>371</v>
      </c>
      <c r="I20" s="358" t="s">
        <v>412</v>
      </c>
      <c r="J20" s="358" t="s">
        <v>413</v>
      </c>
      <c r="K20" s="358" t="s">
        <v>414</v>
      </c>
      <c r="L20" s="358" t="s">
        <v>415</v>
      </c>
      <c r="M20" s="357" t="s">
        <v>241</v>
      </c>
      <c r="N20" s="341"/>
      <c r="O20" s="341"/>
      <c r="P20" s="341"/>
      <c r="Q20" s="341"/>
      <c r="R20" s="341"/>
      <c r="S20" s="341"/>
      <c r="T20" s="341"/>
      <c r="U20" s="341"/>
      <c r="V20" s="341"/>
      <c r="W20" s="341"/>
      <c r="X20" s="341"/>
      <c r="Y20" s="341"/>
      <c r="Z20" s="341"/>
      <c r="AA20" s="341"/>
      <c r="AB20" s="341"/>
      <c r="AC20" s="341"/>
      <c r="AD20" s="341"/>
      <c r="AE20" s="341"/>
      <c r="AF20" s="341"/>
      <c r="AG20" s="341"/>
      <c r="AH20" s="341"/>
      <c r="AI20" s="341"/>
      <c r="AJ20" s="341"/>
      <c r="AK20" s="341"/>
      <c r="AL20" s="341"/>
      <c r="AM20" s="341"/>
      <c r="AN20" s="341"/>
      <c r="AO20" s="341"/>
      <c r="AP20" s="341"/>
      <c r="AQ20" s="341"/>
      <c r="AR20" s="341"/>
      <c r="AS20" s="341"/>
      <c r="AT20" s="341"/>
      <c r="AU20" s="341"/>
      <c r="AV20" s="341"/>
      <c r="AW20" s="341"/>
    </row>
    <row r="21" spans="1:49" s="361" customFormat="1" ht="21" customHeight="1">
      <c r="A21" s="482"/>
      <c r="B21" s="482"/>
      <c r="C21" s="482"/>
      <c r="D21" s="482"/>
      <c r="E21" s="482"/>
      <c r="F21" s="482"/>
      <c r="G21" s="482"/>
      <c r="H21" s="482"/>
      <c r="I21" s="482"/>
      <c r="J21" s="482"/>
      <c r="K21" s="482"/>
      <c r="L21" s="482"/>
      <c r="M21" s="360">
        <f>SUM(H21:L21)</f>
        <v>0</v>
      </c>
      <c r="N21" s="341"/>
      <c r="O21" s="341"/>
      <c r="P21" s="341"/>
      <c r="Q21" s="341"/>
      <c r="R21" s="341"/>
      <c r="S21" s="341"/>
      <c r="T21" s="341"/>
      <c r="U21" s="341"/>
      <c r="V21" s="341"/>
      <c r="W21" s="341"/>
      <c r="X21" s="341"/>
      <c r="Y21" s="341"/>
      <c r="Z21" s="341"/>
      <c r="AA21" s="341"/>
      <c r="AB21" s="341"/>
      <c r="AC21" s="341"/>
      <c r="AD21" s="341"/>
      <c r="AE21" s="341"/>
      <c r="AF21" s="341"/>
      <c r="AG21" s="341"/>
      <c r="AH21" s="341"/>
      <c r="AI21" s="341"/>
      <c r="AJ21" s="341"/>
      <c r="AK21" s="341"/>
      <c r="AL21" s="341"/>
      <c r="AM21" s="341"/>
      <c r="AN21" s="341"/>
      <c r="AO21" s="341"/>
      <c r="AP21" s="341"/>
      <c r="AQ21" s="341"/>
      <c r="AR21" s="341"/>
      <c r="AS21" s="341"/>
      <c r="AT21" s="341"/>
      <c r="AU21" s="341"/>
      <c r="AV21" s="341"/>
      <c r="AW21" s="341"/>
    </row>
    <row r="22" spans="1:49" s="361" customFormat="1" ht="21" customHeight="1">
      <c r="A22" s="482"/>
      <c r="B22" s="482"/>
      <c r="C22" s="482"/>
      <c r="D22" s="482"/>
      <c r="E22" s="482"/>
      <c r="F22" s="482"/>
      <c r="G22" s="482"/>
      <c r="H22" s="482"/>
      <c r="I22" s="482"/>
      <c r="J22" s="482"/>
      <c r="K22" s="482"/>
      <c r="L22" s="482"/>
      <c r="M22" s="360">
        <f aca="true" t="shared" si="0" ref="M22:M35">SUM(H22:L22)</f>
        <v>0</v>
      </c>
      <c r="N22" s="341"/>
      <c r="O22" s="341"/>
      <c r="P22" s="341"/>
      <c r="Q22" s="341"/>
      <c r="R22" s="341"/>
      <c r="S22" s="341"/>
      <c r="T22" s="341"/>
      <c r="U22" s="341"/>
      <c r="V22" s="341"/>
      <c r="W22" s="341"/>
      <c r="X22" s="341"/>
      <c r="Y22" s="341"/>
      <c r="Z22" s="341"/>
      <c r="AA22" s="341"/>
      <c r="AB22" s="341"/>
      <c r="AC22" s="341"/>
      <c r="AD22" s="341"/>
      <c r="AE22" s="341"/>
      <c r="AF22" s="341"/>
      <c r="AG22" s="341"/>
      <c r="AH22" s="341"/>
      <c r="AI22" s="341"/>
      <c r="AJ22" s="341"/>
      <c r="AK22" s="341"/>
      <c r="AL22" s="341"/>
      <c r="AM22" s="341"/>
      <c r="AN22" s="341"/>
      <c r="AO22" s="341"/>
      <c r="AP22" s="341"/>
      <c r="AQ22" s="341"/>
      <c r="AR22" s="341"/>
      <c r="AS22" s="341"/>
      <c r="AT22" s="341"/>
      <c r="AU22" s="341"/>
      <c r="AV22" s="341"/>
      <c r="AW22" s="341"/>
    </row>
    <row r="23" spans="1:49" s="361" customFormat="1" ht="21" customHeight="1">
      <c r="A23" s="482"/>
      <c r="B23" s="482"/>
      <c r="C23" s="482"/>
      <c r="D23" s="482"/>
      <c r="E23" s="482"/>
      <c r="F23" s="482"/>
      <c r="G23" s="482"/>
      <c r="H23" s="482"/>
      <c r="I23" s="482"/>
      <c r="J23" s="482"/>
      <c r="K23" s="482"/>
      <c r="L23" s="482"/>
      <c r="M23" s="360">
        <f t="shared" si="0"/>
        <v>0</v>
      </c>
      <c r="N23" s="341"/>
      <c r="O23" s="341"/>
      <c r="P23" s="341"/>
      <c r="Q23" s="341"/>
      <c r="R23" s="341"/>
      <c r="S23" s="341"/>
      <c r="T23" s="341"/>
      <c r="U23" s="341"/>
      <c r="V23" s="341"/>
      <c r="W23" s="341"/>
      <c r="X23" s="341"/>
      <c r="Y23" s="341"/>
      <c r="Z23" s="341"/>
      <c r="AA23" s="341"/>
      <c r="AB23" s="341"/>
      <c r="AC23" s="341"/>
      <c r="AD23" s="341"/>
      <c r="AE23" s="341"/>
      <c r="AF23" s="341"/>
      <c r="AG23" s="341"/>
      <c r="AH23" s="341"/>
      <c r="AI23" s="341"/>
      <c r="AJ23" s="341"/>
      <c r="AK23" s="341"/>
      <c r="AL23" s="341"/>
      <c r="AM23" s="341"/>
      <c r="AN23" s="341"/>
      <c r="AO23" s="341"/>
      <c r="AP23" s="341"/>
      <c r="AQ23" s="341"/>
      <c r="AR23" s="341"/>
      <c r="AS23" s="341"/>
      <c r="AT23" s="341"/>
      <c r="AU23" s="341"/>
      <c r="AV23" s="341"/>
      <c r="AW23" s="341"/>
    </row>
    <row r="24" spans="1:49" s="361" customFormat="1" ht="21" customHeight="1">
      <c r="A24" s="482"/>
      <c r="B24" s="482"/>
      <c r="C24" s="482"/>
      <c r="D24" s="482"/>
      <c r="E24" s="482"/>
      <c r="F24" s="482"/>
      <c r="G24" s="482"/>
      <c r="H24" s="482"/>
      <c r="I24" s="482"/>
      <c r="J24" s="482"/>
      <c r="K24" s="482"/>
      <c r="L24" s="482"/>
      <c r="M24" s="360">
        <f>SUM(H24:L24)</f>
        <v>0</v>
      </c>
      <c r="N24" s="341"/>
      <c r="O24" s="341"/>
      <c r="P24" s="341"/>
      <c r="Q24" s="341"/>
      <c r="R24" s="341"/>
      <c r="S24" s="341"/>
      <c r="T24" s="341"/>
      <c r="U24" s="341"/>
      <c r="V24" s="341"/>
      <c r="W24" s="341"/>
      <c r="X24" s="341"/>
      <c r="Y24" s="341"/>
      <c r="Z24" s="341"/>
      <c r="AA24" s="341"/>
      <c r="AB24" s="341"/>
      <c r="AC24" s="341"/>
      <c r="AD24" s="341"/>
      <c r="AE24" s="341"/>
      <c r="AF24" s="341"/>
      <c r="AG24" s="341"/>
      <c r="AH24" s="341"/>
      <c r="AI24" s="341"/>
      <c r="AJ24" s="341"/>
      <c r="AK24" s="341"/>
      <c r="AL24" s="341"/>
      <c r="AM24" s="341"/>
      <c r="AN24" s="341"/>
      <c r="AO24" s="341"/>
      <c r="AP24" s="341"/>
      <c r="AQ24" s="341"/>
      <c r="AR24" s="341"/>
      <c r="AS24" s="341"/>
      <c r="AT24" s="341"/>
      <c r="AU24" s="341"/>
      <c r="AV24" s="341"/>
      <c r="AW24" s="341"/>
    </row>
    <row r="25" spans="1:49" s="361" customFormat="1" ht="21" customHeight="1">
      <c r="A25" s="482"/>
      <c r="B25" s="482"/>
      <c r="C25" s="482"/>
      <c r="D25" s="482"/>
      <c r="E25" s="482"/>
      <c r="F25" s="482"/>
      <c r="G25" s="482"/>
      <c r="H25" s="482"/>
      <c r="I25" s="482"/>
      <c r="J25" s="482"/>
      <c r="K25" s="482"/>
      <c r="L25" s="482"/>
      <c r="M25" s="360">
        <f t="shared" si="0"/>
        <v>0</v>
      </c>
      <c r="N25" s="341"/>
      <c r="O25" s="341"/>
      <c r="P25" s="341"/>
      <c r="Q25" s="341"/>
      <c r="R25" s="341"/>
      <c r="S25" s="341"/>
      <c r="T25" s="341"/>
      <c r="U25" s="341"/>
      <c r="V25" s="341"/>
      <c r="W25" s="341"/>
      <c r="X25" s="341"/>
      <c r="Y25" s="341"/>
      <c r="Z25" s="341"/>
      <c r="AA25" s="341"/>
      <c r="AB25" s="341"/>
      <c r="AC25" s="341"/>
      <c r="AD25" s="341"/>
      <c r="AE25" s="341"/>
      <c r="AF25" s="341"/>
      <c r="AG25" s="341"/>
      <c r="AH25" s="341"/>
      <c r="AI25" s="341"/>
      <c r="AJ25" s="341"/>
      <c r="AK25" s="341"/>
      <c r="AL25" s="341"/>
      <c r="AM25" s="341"/>
      <c r="AN25" s="341"/>
      <c r="AO25" s="341"/>
      <c r="AP25" s="341"/>
      <c r="AQ25" s="341"/>
      <c r="AR25" s="341"/>
      <c r="AS25" s="341"/>
      <c r="AT25" s="341"/>
      <c r="AU25" s="341"/>
      <c r="AV25" s="341"/>
      <c r="AW25" s="341"/>
    </row>
    <row r="26" spans="1:49" s="361" customFormat="1" ht="21" customHeight="1">
      <c r="A26" s="482"/>
      <c r="B26" s="482"/>
      <c r="C26" s="482"/>
      <c r="D26" s="482"/>
      <c r="E26" s="482"/>
      <c r="F26" s="482"/>
      <c r="G26" s="482"/>
      <c r="H26" s="482"/>
      <c r="I26" s="482"/>
      <c r="J26" s="482"/>
      <c r="K26" s="482"/>
      <c r="L26" s="482"/>
      <c r="M26" s="360">
        <f t="shared" si="0"/>
        <v>0</v>
      </c>
      <c r="N26" s="341"/>
      <c r="O26" s="341"/>
      <c r="P26" s="341"/>
      <c r="Q26" s="341"/>
      <c r="R26" s="341"/>
      <c r="S26" s="341"/>
      <c r="T26" s="341"/>
      <c r="U26" s="341"/>
      <c r="V26" s="341"/>
      <c r="W26" s="341"/>
      <c r="X26" s="341"/>
      <c r="Y26" s="341"/>
      <c r="Z26" s="341"/>
      <c r="AA26" s="341"/>
      <c r="AB26" s="341"/>
      <c r="AC26" s="341"/>
      <c r="AD26" s="341"/>
      <c r="AE26" s="341"/>
      <c r="AF26" s="341"/>
      <c r="AG26" s="341"/>
      <c r="AH26" s="341"/>
      <c r="AI26" s="341"/>
      <c r="AJ26" s="341"/>
      <c r="AK26" s="341"/>
      <c r="AL26" s="341"/>
      <c r="AM26" s="341"/>
      <c r="AN26" s="341"/>
      <c r="AO26" s="341"/>
      <c r="AP26" s="341"/>
      <c r="AQ26" s="341"/>
      <c r="AR26" s="341"/>
      <c r="AS26" s="341"/>
      <c r="AT26" s="341"/>
      <c r="AU26" s="341"/>
      <c r="AV26" s="341"/>
      <c r="AW26" s="341"/>
    </row>
    <row r="27" spans="1:49" s="361" customFormat="1" ht="21" customHeight="1">
      <c r="A27" s="482"/>
      <c r="B27" s="482"/>
      <c r="C27" s="482"/>
      <c r="D27" s="482"/>
      <c r="E27" s="482"/>
      <c r="F27" s="482"/>
      <c r="G27" s="482"/>
      <c r="H27" s="482"/>
      <c r="I27" s="482"/>
      <c r="J27" s="482"/>
      <c r="K27" s="482"/>
      <c r="L27" s="482"/>
      <c r="M27" s="360">
        <f t="shared" si="0"/>
        <v>0</v>
      </c>
      <c r="N27" s="341"/>
      <c r="O27" s="341"/>
      <c r="P27" s="341"/>
      <c r="Q27" s="341"/>
      <c r="R27" s="341"/>
      <c r="S27" s="341"/>
      <c r="T27" s="341"/>
      <c r="U27" s="341"/>
      <c r="V27" s="341"/>
      <c r="W27" s="341"/>
      <c r="X27" s="341"/>
      <c r="Y27" s="341"/>
      <c r="Z27" s="341"/>
      <c r="AA27" s="341"/>
      <c r="AB27" s="341"/>
      <c r="AC27" s="341"/>
      <c r="AD27" s="341"/>
      <c r="AE27" s="341"/>
      <c r="AF27" s="341"/>
      <c r="AG27" s="341"/>
      <c r="AH27" s="341"/>
      <c r="AI27" s="341"/>
      <c r="AJ27" s="341"/>
      <c r="AK27" s="341"/>
      <c r="AL27" s="341"/>
      <c r="AM27" s="341"/>
      <c r="AN27" s="341"/>
      <c r="AO27" s="341"/>
      <c r="AP27" s="341"/>
      <c r="AQ27" s="341"/>
      <c r="AR27" s="341"/>
      <c r="AS27" s="341"/>
      <c r="AT27" s="341"/>
      <c r="AU27" s="341"/>
      <c r="AV27" s="341"/>
      <c r="AW27" s="341"/>
    </row>
    <row r="28" spans="1:49" s="362" customFormat="1" ht="21" customHeight="1">
      <c r="A28" s="483"/>
      <c r="B28" s="484"/>
      <c r="C28" s="484"/>
      <c r="D28" s="484"/>
      <c r="E28" s="482"/>
      <c r="F28" s="482"/>
      <c r="G28" s="482"/>
      <c r="H28" s="485"/>
      <c r="I28" s="485"/>
      <c r="J28" s="485"/>
      <c r="K28" s="485"/>
      <c r="L28" s="482"/>
      <c r="M28" s="360">
        <f t="shared" si="0"/>
        <v>0</v>
      </c>
      <c r="N28" s="341"/>
      <c r="O28" s="341"/>
      <c r="P28" s="341"/>
      <c r="Q28" s="341"/>
      <c r="R28" s="341"/>
      <c r="S28" s="341"/>
      <c r="T28" s="341"/>
      <c r="U28" s="341"/>
      <c r="V28" s="341"/>
      <c r="W28" s="341"/>
      <c r="X28" s="341"/>
      <c r="Y28" s="341"/>
      <c r="Z28" s="341"/>
      <c r="AA28" s="341"/>
      <c r="AB28" s="341"/>
      <c r="AC28" s="341"/>
      <c r="AD28" s="341"/>
      <c r="AE28" s="341"/>
      <c r="AF28" s="341"/>
      <c r="AG28" s="341"/>
      <c r="AH28" s="341"/>
      <c r="AI28" s="341"/>
      <c r="AJ28" s="341"/>
      <c r="AK28" s="341"/>
      <c r="AL28" s="341"/>
      <c r="AM28" s="341"/>
      <c r="AN28" s="341"/>
      <c r="AO28" s="341"/>
      <c r="AP28" s="341"/>
      <c r="AQ28" s="341"/>
      <c r="AR28" s="341"/>
      <c r="AS28" s="341"/>
      <c r="AT28" s="341"/>
      <c r="AU28" s="341"/>
      <c r="AV28" s="341"/>
      <c r="AW28" s="341"/>
    </row>
    <row r="29" spans="1:49" s="362" customFormat="1" ht="21" customHeight="1">
      <c r="A29" s="486"/>
      <c r="B29" s="484"/>
      <c r="C29" s="484"/>
      <c r="D29" s="484"/>
      <c r="E29" s="482"/>
      <c r="F29" s="482"/>
      <c r="G29" s="482"/>
      <c r="H29" s="485"/>
      <c r="I29" s="485"/>
      <c r="J29" s="485"/>
      <c r="K29" s="485"/>
      <c r="L29" s="482"/>
      <c r="M29" s="360">
        <f t="shared" si="0"/>
        <v>0</v>
      </c>
      <c r="N29" s="341"/>
      <c r="O29" s="341"/>
      <c r="P29" s="341"/>
      <c r="Q29" s="341"/>
      <c r="R29" s="341"/>
      <c r="S29" s="341"/>
      <c r="T29" s="341"/>
      <c r="U29" s="341"/>
      <c r="V29" s="341"/>
      <c r="W29" s="341"/>
      <c r="X29" s="341"/>
      <c r="Y29" s="341"/>
      <c r="Z29" s="341"/>
      <c r="AA29" s="341"/>
      <c r="AB29" s="341"/>
      <c r="AC29" s="341"/>
      <c r="AD29" s="341"/>
      <c r="AE29" s="341"/>
      <c r="AF29" s="341"/>
      <c r="AG29" s="341"/>
      <c r="AH29" s="341"/>
      <c r="AI29" s="341"/>
      <c r="AJ29" s="341"/>
      <c r="AK29" s="341"/>
      <c r="AL29" s="341"/>
      <c r="AM29" s="341"/>
      <c r="AN29" s="341"/>
      <c r="AO29" s="341"/>
      <c r="AP29" s="341"/>
      <c r="AQ29" s="341"/>
      <c r="AR29" s="341"/>
      <c r="AS29" s="341"/>
      <c r="AT29" s="341"/>
      <c r="AU29" s="341"/>
      <c r="AV29" s="341"/>
      <c r="AW29" s="341"/>
    </row>
    <row r="30" spans="1:49" s="362" customFormat="1" ht="21" customHeight="1">
      <c r="A30" s="486"/>
      <c r="B30" s="484"/>
      <c r="C30" s="484"/>
      <c r="D30" s="484"/>
      <c r="E30" s="482"/>
      <c r="F30" s="482"/>
      <c r="G30" s="482"/>
      <c r="H30" s="485"/>
      <c r="I30" s="485"/>
      <c r="J30" s="485"/>
      <c r="K30" s="485"/>
      <c r="L30" s="482"/>
      <c r="M30" s="360">
        <f t="shared" si="0"/>
        <v>0</v>
      </c>
      <c r="N30" s="341"/>
      <c r="O30" s="341"/>
      <c r="P30" s="341"/>
      <c r="Q30" s="341"/>
      <c r="R30" s="341"/>
      <c r="S30" s="341"/>
      <c r="T30" s="341"/>
      <c r="U30" s="341"/>
      <c r="V30" s="341"/>
      <c r="W30" s="341"/>
      <c r="X30" s="341"/>
      <c r="Y30" s="341"/>
      <c r="Z30" s="341"/>
      <c r="AA30" s="341"/>
      <c r="AB30" s="341"/>
      <c r="AC30" s="341"/>
      <c r="AD30" s="341"/>
      <c r="AE30" s="341"/>
      <c r="AF30" s="341"/>
      <c r="AG30" s="341"/>
      <c r="AH30" s="341"/>
      <c r="AI30" s="341"/>
      <c r="AJ30" s="341"/>
      <c r="AK30" s="341"/>
      <c r="AL30" s="341"/>
      <c r="AM30" s="341"/>
      <c r="AN30" s="341"/>
      <c r="AO30" s="341"/>
      <c r="AP30" s="341"/>
      <c r="AQ30" s="341"/>
      <c r="AR30" s="341"/>
      <c r="AS30" s="341"/>
      <c r="AT30" s="341"/>
      <c r="AU30" s="341"/>
      <c r="AV30" s="341"/>
      <c r="AW30" s="341"/>
    </row>
    <row r="31" spans="1:49" s="362" customFormat="1" ht="21" customHeight="1">
      <c r="A31" s="486"/>
      <c r="B31" s="484"/>
      <c r="C31" s="484"/>
      <c r="D31" s="484"/>
      <c r="E31" s="482"/>
      <c r="F31" s="482"/>
      <c r="G31" s="482"/>
      <c r="H31" s="485"/>
      <c r="I31" s="485"/>
      <c r="J31" s="485"/>
      <c r="K31" s="485"/>
      <c r="L31" s="482"/>
      <c r="M31" s="360">
        <f t="shared" si="0"/>
        <v>0</v>
      </c>
      <c r="N31" s="341"/>
      <c r="O31" s="341"/>
      <c r="P31" s="341"/>
      <c r="Q31" s="341"/>
      <c r="R31" s="341"/>
      <c r="S31" s="341"/>
      <c r="T31" s="341"/>
      <c r="U31" s="341"/>
      <c r="V31" s="341"/>
      <c r="W31" s="341"/>
      <c r="X31" s="341"/>
      <c r="Y31" s="341"/>
      <c r="Z31" s="341"/>
      <c r="AA31" s="341"/>
      <c r="AB31" s="341"/>
      <c r="AC31" s="341"/>
      <c r="AD31" s="341"/>
      <c r="AE31" s="341"/>
      <c r="AF31" s="341"/>
      <c r="AG31" s="341"/>
      <c r="AH31" s="341"/>
      <c r="AI31" s="341"/>
      <c r="AJ31" s="341"/>
      <c r="AK31" s="341"/>
      <c r="AL31" s="341"/>
      <c r="AM31" s="341"/>
      <c r="AN31" s="341"/>
      <c r="AO31" s="341"/>
      <c r="AP31" s="341"/>
      <c r="AQ31" s="341"/>
      <c r="AR31" s="341"/>
      <c r="AS31" s="341"/>
      <c r="AT31" s="341"/>
      <c r="AU31" s="341"/>
      <c r="AV31" s="341"/>
      <c r="AW31" s="341"/>
    </row>
    <row r="32" spans="1:49" s="362" customFormat="1" ht="21" customHeight="1">
      <c r="A32" s="486"/>
      <c r="B32" s="484"/>
      <c r="C32" s="484"/>
      <c r="D32" s="484"/>
      <c r="E32" s="482"/>
      <c r="F32" s="482"/>
      <c r="G32" s="482"/>
      <c r="H32" s="485"/>
      <c r="I32" s="485"/>
      <c r="J32" s="485"/>
      <c r="K32" s="485"/>
      <c r="L32" s="482"/>
      <c r="M32" s="360">
        <f t="shared" si="0"/>
        <v>0</v>
      </c>
      <c r="N32" s="341"/>
      <c r="O32" s="341"/>
      <c r="P32" s="341"/>
      <c r="Q32" s="341"/>
      <c r="R32" s="341"/>
      <c r="S32" s="341"/>
      <c r="T32" s="341"/>
      <c r="U32" s="341"/>
      <c r="V32" s="341"/>
      <c r="W32" s="341"/>
      <c r="X32" s="341"/>
      <c r="Y32" s="341"/>
      <c r="Z32" s="341"/>
      <c r="AA32" s="341"/>
      <c r="AB32" s="341"/>
      <c r="AC32" s="341"/>
      <c r="AD32" s="341"/>
      <c r="AE32" s="341"/>
      <c r="AF32" s="341"/>
      <c r="AG32" s="341"/>
      <c r="AH32" s="341"/>
      <c r="AI32" s="341"/>
      <c r="AJ32" s="341"/>
      <c r="AK32" s="341"/>
      <c r="AL32" s="341"/>
      <c r="AM32" s="341"/>
      <c r="AN32" s="341"/>
      <c r="AO32" s="341"/>
      <c r="AP32" s="341"/>
      <c r="AQ32" s="341"/>
      <c r="AR32" s="341"/>
      <c r="AS32" s="341"/>
      <c r="AT32" s="341"/>
      <c r="AU32" s="341"/>
      <c r="AV32" s="341"/>
      <c r="AW32" s="341"/>
    </row>
    <row r="33" spans="1:49" s="362" customFormat="1" ht="21" customHeight="1">
      <c r="A33" s="486"/>
      <c r="B33" s="484"/>
      <c r="C33" s="484"/>
      <c r="D33" s="484"/>
      <c r="E33" s="482"/>
      <c r="F33" s="482"/>
      <c r="G33" s="482"/>
      <c r="H33" s="485"/>
      <c r="I33" s="485"/>
      <c r="J33" s="485"/>
      <c r="K33" s="485"/>
      <c r="L33" s="482"/>
      <c r="M33" s="360">
        <f t="shared" si="0"/>
        <v>0</v>
      </c>
      <c r="N33" s="341"/>
      <c r="O33" s="341"/>
      <c r="P33" s="341"/>
      <c r="Q33" s="341"/>
      <c r="R33" s="341"/>
      <c r="S33" s="341"/>
      <c r="T33" s="341"/>
      <c r="U33" s="341"/>
      <c r="V33" s="341"/>
      <c r="W33" s="341"/>
      <c r="X33" s="341"/>
      <c r="Y33" s="341"/>
      <c r="Z33" s="341"/>
      <c r="AA33" s="341"/>
      <c r="AB33" s="341"/>
      <c r="AC33" s="341"/>
      <c r="AD33" s="341"/>
      <c r="AE33" s="341"/>
      <c r="AF33" s="341"/>
      <c r="AG33" s="341"/>
      <c r="AH33" s="341"/>
      <c r="AI33" s="341"/>
      <c r="AJ33" s="341"/>
      <c r="AK33" s="341"/>
      <c r="AL33" s="341"/>
      <c r="AM33" s="341"/>
      <c r="AN33" s="341"/>
      <c r="AO33" s="341"/>
      <c r="AP33" s="341"/>
      <c r="AQ33" s="341"/>
      <c r="AR33" s="341"/>
      <c r="AS33" s="341"/>
      <c r="AT33" s="341"/>
      <c r="AU33" s="341"/>
      <c r="AV33" s="341"/>
      <c r="AW33" s="341"/>
    </row>
    <row r="34" spans="1:49" s="362" customFormat="1" ht="21" customHeight="1">
      <c r="A34" s="486"/>
      <c r="B34" s="484"/>
      <c r="C34" s="484"/>
      <c r="D34" s="484"/>
      <c r="E34" s="482"/>
      <c r="F34" s="482"/>
      <c r="G34" s="482"/>
      <c r="H34" s="485"/>
      <c r="I34" s="485"/>
      <c r="J34" s="485"/>
      <c r="K34" s="485"/>
      <c r="L34" s="482"/>
      <c r="M34" s="360">
        <f t="shared" si="0"/>
        <v>0</v>
      </c>
      <c r="N34" s="341"/>
      <c r="O34" s="341"/>
      <c r="P34" s="341"/>
      <c r="Q34" s="341"/>
      <c r="R34" s="341"/>
      <c r="S34" s="341"/>
      <c r="T34" s="341"/>
      <c r="U34" s="341"/>
      <c r="V34" s="341"/>
      <c r="W34" s="341"/>
      <c r="X34" s="341"/>
      <c r="Y34" s="341"/>
      <c r="Z34" s="341"/>
      <c r="AA34" s="341"/>
      <c r="AB34" s="341"/>
      <c r="AC34" s="341"/>
      <c r="AD34" s="341"/>
      <c r="AE34" s="341"/>
      <c r="AF34" s="341"/>
      <c r="AG34" s="341"/>
      <c r="AH34" s="341"/>
      <c r="AI34" s="341"/>
      <c r="AJ34" s="341"/>
      <c r="AK34" s="341"/>
      <c r="AL34" s="341"/>
      <c r="AM34" s="341"/>
      <c r="AN34" s="341"/>
      <c r="AO34" s="341"/>
      <c r="AP34" s="341"/>
      <c r="AQ34" s="341"/>
      <c r="AR34" s="341"/>
      <c r="AS34" s="341"/>
      <c r="AT34" s="341"/>
      <c r="AU34" s="341"/>
      <c r="AV34" s="341"/>
      <c r="AW34" s="341"/>
    </row>
    <row r="35" spans="1:49" s="362" customFormat="1" ht="21" customHeight="1">
      <c r="A35" s="486"/>
      <c r="B35" s="484"/>
      <c r="C35" s="484"/>
      <c r="D35" s="484"/>
      <c r="E35" s="482"/>
      <c r="F35" s="482"/>
      <c r="G35" s="482"/>
      <c r="H35" s="485"/>
      <c r="I35" s="485"/>
      <c r="J35" s="485"/>
      <c r="K35" s="485"/>
      <c r="L35" s="482"/>
      <c r="M35" s="360">
        <f t="shared" si="0"/>
        <v>0</v>
      </c>
      <c r="N35" s="341"/>
      <c r="O35" s="341"/>
      <c r="P35" s="341"/>
      <c r="Q35" s="341"/>
      <c r="R35" s="341"/>
      <c r="S35" s="341"/>
      <c r="T35" s="341"/>
      <c r="U35" s="341"/>
      <c r="V35" s="341"/>
      <c r="W35" s="341"/>
      <c r="X35" s="341"/>
      <c r="Y35" s="341"/>
      <c r="Z35" s="341"/>
      <c r="AA35" s="341"/>
      <c r="AB35" s="341"/>
      <c r="AC35" s="341"/>
      <c r="AD35" s="341"/>
      <c r="AE35" s="341"/>
      <c r="AF35" s="341"/>
      <c r="AG35" s="341"/>
      <c r="AH35" s="341"/>
      <c r="AI35" s="341"/>
      <c r="AJ35" s="341"/>
      <c r="AK35" s="341"/>
      <c r="AL35" s="341"/>
      <c r="AM35" s="341"/>
      <c r="AN35" s="341"/>
      <c r="AO35" s="341"/>
      <c r="AP35" s="341"/>
      <c r="AQ35" s="341"/>
      <c r="AR35" s="341"/>
      <c r="AS35" s="341"/>
      <c r="AT35" s="341"/>
      <c r="AU35" s="341"/>
      <c r="AV35" s="341"/>
      <c r="AW35" s="341"/>
    </row>
    <row r="36" spans="1:49" s="362" customFormat="1" ht="21" customHeight="1">
      <c r="A36" s="371"/>
      <c r="B36" s="371"/>
      <c r="C36" s="371"/>
      <c r="D36" s="371"/>
      <c r="E36" s="371"/>
      <c r="F36" s="371"/>
      <c r="G36" s="371"/>
      <c r="H36" s="360">
        <f aca="true" t="shared" si="1" ref="H36:M36">SUM(H21:H35)</f>
        <v>0</v>
      </c>
      <c r="I36" s="360">
        <f t="shared" si="1"/>
        <v>0</v>
      </c>
      <c r="J36" s="360">
        <f t="shared" si="1"/>
        <v>0</v>
      </c>
      <c r="K36" s="360">
        <f t="shared" si="1"/>
        <v>0</v>
      </c>
      <c r="L36" s="360">
        <f>SUM(L21:L35)</f>
        <v>0</v>
      </c>
      <c r="M36" s="360">
        <f t="shared" si="1"/>
        <v>0</v>
      </c>
      <c r="N36" s="341"/>
      <c r="O36" s="341"/>
      <c r="P36" s="341"/>
      <c r="Q36" s="341"/>
      <c r="R36" s="341"/>
      <c r="S36" s="341"/>
      <c r="T36" s="341"/>
      <c r="U36" s="341"/>
      <c r="V36" s="341"/>
      <c r="W36" s="341"/>
      <c r="X36" s="341"/>
      <c r="Y36" s="341"/>
      <c r="Z36" s="341"/>
      <c r="AA36" s="341"/>
      <c r="AB36" s="341"/>
      <c r="AC36" s="341"/>
      <c r="AD36" s="341"/>
      <c r="AE36" s="341"/>
      <c r="AF36" s="341"/>
      <c r="AG36" s="341"/>
      <c r="AH36" s="341"/>
      <c r="AI36" s="341"/>
      <c r="AJ36" s="341"/>
      <c r="AK36" s="341"/>
      <c r="AL36" s="341"/>
      <c r="AM36" s="341"/>
      <c r="AN36" s="341"/>
      <c r="AO36" s="341"/>
      <c r="AP36" s="341"/>
      <c r="AQ36" s="341"/>
      <c r="AR36" s="341"/>
      <c r="AS36" s="341"/>
      <c r="AT36" s="341"/>
      <c r="AU36" s="341"/>
      <c r="AV36" s="341"/>
      <c r="AW36" s="341"/>
    </row>
    <row r="37" spans="1:13" ht="15">
      <c r="A37" s="337"/>
      <c r="B37" s="337"/>
      <c r="C37" s="337"/>
      <c r="D37" s="337"/>
      <c r="E37" s="337"/>
      <c r="F37" s="337"/>
      <c r="G37" s="337"/>
      <c r="H37" s="337"/>
      <c r="I37" s="337"/>
      <c r="J37" s="337"/>
      <c r="K37" s="337"/>
      <c r="L37" s="337"/>
      <c r="M37" s="337"/>
    </row>
    <row r="38" spans="1:13" ht="15">
      <c r="A38" s="337"/>
      <c r="B38" s="337"/>
      <c r="C38" s="337"/>
      <c r="D38" s="337"/>
      <c r="E38" s="337"/>
      <c r="F38" s="337"/>
      <c r="G38" s="337"/>
      <c r="H38" s="337"/>
      <c r="I38" s="337"/>
      <c r="J38" s="337"/>
      <c r="K38" s="337"/>
      <c r="L38" s="337"/>
      <c r="M38" s="337"/>
    </row>
    <row r="39" spans="1:13" ht="15">
      <c r="A39" s="337"/>
      <c r="B39" s="337"/>
      <c r="C39" s="337"/>
      <c r="D39" s="337"/>
      <c r="E39" s="337"/>
      <c r="F39" s="337"/>
      <c r="G39" s="337"/>
      <c r="H39" s="337"/>
      <c r="I39" s="337"/>
      <c r="J39" s="337"/>
      <c r="K39" s="337"/>
      <c r="L39" s="337"/>
      <c r="M39" s="337"/>
    </row>
    <row r="40" spans="1:13" ht="16.5" thickBot="1">
      <c r="A40" s="363" t="s">
        <v>227</v>
      </c>
      <c r="B40" s="364"/>
      <c r="C40" s="487"/>
      <c r="D40" s="487"/>
      <c r="E40" s="487"/>
      <c r="F40" s="487"/>
      <c r="G40" s="487"/>
      <c r="H40" s="487"/>
      <c r="I40" s="487"/>
      <c r="J40" s="487"/>
      <c r="K40" s="337"/>
      <c r="L40" s="337"/>
      <c r="M40" s="337"/>
    </row>
    <row r="41" spans="1:13" ht="15.75" thickTop="1">
      <c r="A41" s="337"/>
      <c r="B41" s="337"/>
      <c r="C41" s="337"/>
      <c r="D41" s="337"/>
      <c r="E41" s="337"/>
      <c r="F41" s="337"/>
      <c r="G41" s="337"/>
      <c r="H41" s="337"/>
      <c r="I41" s="337"/>
      <c r="J41" s="337"/>
      <c r="K41" s="337"/>
      <c r="L41" s="337"/>
      <c r="M41" s="337"/>
    </row>
    <row r="42" spans="1:13" ht="16.5" thickBot="1">
      <c r="A42" s="363" t="s">
        <v>228</v>
      </c>
      <c r="B42" s="364"/>
      <c r="C42" s="584"/>
      <c r="D42" s="584"/>
      <c r="E42" s="584"/>
      <c r="F42" s="584"/>
      <c r="G42" s="584"/>
      <c r="H42" s="584"/>
      <c r="I42" s="584"/>
      <c r="J42" s="584"/>
      <c r="K42" s="337"/>
      <c r="L42" s="337"/>
      <c r="M42" s="337"/>
    </row>
    <row r="43" spans="1:13" ht="29.25" customHeight="1" thickTop="1">
      <c r="A43" s="337"/>
      <c r="B43" s="337"/>
      <c r="C43" s="337"/>
      <c r="D43" s="337"/>
      <c r="E43" s="337"/>
      <c r="F43" s="337"/>
      <c r="G43" s="337"/>
      <c r="H43" s="337"/>
      <c r="I43" s="337"/>
      <c r="J43" s="337"/>
      <c r="K43" s="337"/>
      <c r="L43" s="337"/>
      <c r="M43" s="337"/>
    </row>
    <row r="44" spans="1:49" s="368" customFormat="1" ht="16.5" customHeight="1">
      <c r="A44" s="365" t="s">
        <v>299</v>
      </c>
      <c r="B44" s="366"/>
      <c r="C44" s="366"/>
      <c r="D44" s="367"/>
      <c r="E44" s="367"/>
      <c r="F44" s="367"/>
      <c r="G44" s="367"/>
      <c r="H44" s="366"/>
      <c r="I44" s="366"/>
      <c r="J44" s="366"/>
      <c r="K44" s="366"/>
      <c r="L44" s="366"/>
      <c r="M44" s="366"/>
      <c r="N44" s="341"/>
      <c r="O44" s="341"/>
      <c r="P44" s="341"/>
      <c r="Q44" s="341"/>
      <c r="R44" s="341"/>
      <c r="S44" s="341"/>
      <c r="T44" s="341"/>
      <c r="U44" s="341"/>
      <c r="V44" s="341"/>
      <c r="W44" s="341"/>
      <c r="X44" s="341"/>
      <c r="Y44" s="341"/>
      <c r="Z44" s="341"/>
      <c r="AA44" s="341"/>
      <c r="AB44" s="341"/>
      <c r="AC44" s="341"/>
      <c r="AD44" s="341"/>
      <c r="AE44" s="341"/>
      <c r="AF44" s="341"/>
      <c r="AG44" s="341"/>
      <c r="AH44" s="341"/>
      <c r="AI44" s="341"/>
      <c r="AJ44" s="341"/>
      <c r="AK44" s="341"/>
      <c r="AL44" s="341"/>
      <c r="AM44" s="341"/>
      <c r="AN44" s="341"/>
      <c r="AO44" s="341"/>
      <c r="AP44" s="341"/>
      <c r="AQ44" s="341"/>
      <c r="AR44" s="341"/>
      <c r="AS44" s="341"/>
      <c r="AT44" s="341"/>
      <c r="AU44" s="341"/>
      <c r="AV44" s="341"/>
      <c r="AW44" s="341"/>
    </row>
    <row r="45" spans="1:49" s="368" customFormat="1" ht="0.75" customHeight="1">
      <c r="A45" s="365"/>
      <c r="B45" s="366"/>
      <c r="C45" s="366"/>
      <c r="D45" s="367"/>
      <c r="E45" s="367"/>
      <c r="F45" s="367"/>
      <c r="G45" s="367"/>
      <c r="H45" s="366"/>
      <c r="I45" s="366"/>
      <c r="J45" s="366"/>
      <c r="K45" s="366"/>
      <c r="L45" s="366"/>
      <c r="M45" s="366"/>
      <c r="N45" s="341"/>
      <c r="O45" s="341"/>
      <c r="P45" s="341"/>
      <c r="Q45" s="341"/>
      <c r="R45" s="341"/>
      <c r="S45" s="341"/>
      <c r="T45" s="341"/>
      <c r="U45" s="341"/>
      <c r="V45" s="341"/>
      <c r="W45" s="341"/>
      <c r="X45" s="341"/>
      <c r="Y45" s="341"/>
      <c r="Z45" s="341"/>
      <c r="AA45" s="341"/>
      <c r="AB45" s="341"/>
      <c r="AC45" s="341"/>
      <c r="AD45" s="341"/>
      <c r="AE45" s="341"/>
      <c r="AF45" s="341"/>
      <c r="AG45" s="341"/>
      <c r="AH45" s="341"/>
      <c r="AI45" s="341"/>
      <c r="AJ45" s="341"/>
      <c r="AK45" s="341"/>
      <c r="AL45" s="341"/>
      <c r="AM45" s="341"/>
      <c r="AN45" s="341"/>
      <c r="AO45" s="341"/>
      <c r="AP45" s="341"/>
      <c r="AQ45" s="341"/>
      <c r="AR45" s="341"/>
      <c r="AS45" s="341"/>
      <c r="AT45" s="341"/>
      <c r="AU45" s="341"/>
      <c r="AV45" s="341"/>
      <c r="AW45" s="341"/>
    </row>
    <row r="46" spans="1:49" s="368" customFormat="1" ht="24.75" customHeight="1">
      <c r="A46" s="366" t="s">
        <v>229</v>
      </c>
      <c r="B46" s="366"/>
      <c r="C46" s="366"/>
      <c r="D46" s="366"/>
      <c r="E46" s="488"/>
      <c r="F46" s="366"/>
      <c r="G46" s="366"/>
      <c r="H46" s="366"/>
      <c r="I46" s="366"/>
      <c r="J46" s="366"/>
      <c r="K46" s="366"/>
      <c r="L46" s="366"/>
      <c r="M46" s="366"/>
      <c r="N46" s="341"/>
      <c r="O46" s="341"/>
      <c r="P46" s="341"/>
      <c r="Q46" s="341"/>
      <c r="R46" s="341"/>
      <c r="S46" s="341"/>
      <c r="T46" s="341"/>
      <c r="U46" s="341"/>
      <c r="V46" s="341"/>
      <c r="W46" s="341"/>
      <c r="X46" s="341"/>
      <c r="Y46" s="341"/>
      <c r="Z46" s="341"/>
      <c r="AA46" s="341"/>
      <c r="AB46" s="341"/>
      <c r="AC46" s="341"/>
      <c r="AD46" s="341"/>
      <c r="AE46" s="341"/>
      <c r="AF46" s="341"/>
      <c r="AG46" s="341"/>
      <c r="AH46" s="341"/>
      <c r="AI46" s="341"/>
      <c r="AJ46" s="341"/>
      <c r="AK46" s="341"/>
      <c r="AL46" s="341"/>
      <c r="AM46" s="341"/>
      <c r="AN46" s="341"/>
      <c r="AO46" s="341"/>
      <c r="AP46" s="341"/>
      <c r="AQ46" s="341"/>
      <c r="AR46" s="341"/>
      <c r="AS46" s="341"/>
      <c r="AT46" s="341"/>
      <c r="AU46" s="341"/>
      <c r="AV46" s="341"/>
      <c r="AW46" s="341"/>
    </row>
    <row r="47" spans="1:49" s="368" customFormat="1" ht="24.75" customHeight="1">
      <c r="A47" s="366" t="s">
        <v>230</v>
      </c>
      <c r="B47" s="366"/>
      <c r="C47" s="366"/>
      <c r="D47" s="366"/>
      <c r="E47" s="488"/>
      <c r="F47" s="366"/>
      <c r="G47" s="366"/>
      <c r="H47" s="366"/>
      <c r="I47" s="366"/>
      <c r="J47" s="366"/>
      <c r="K47" s="366"/>
      <c r="L47" s="366"/>
      <c r="M47" s="366"/>
      <c r="N47" s="341"/>
      <c r="O47" s="341"/>
      <c r="P47" s="341"/>
      <c r="Q47" s="341"/>
      <c r="R47" s="341"/>
      <c r="S47" s="341"/>
      <c r="T47" s="341"/>
      <c r="U47" s="341"/>
      <c r="V47" s="341"/>
      <c r="W47" s="341"/>
      <c r="X47" s="341"/>
      <c r="Y47" s="341"/>
      <c r="Z47" s="341"/>
      <c r="AA47" s="341"/>
      <c r="AB47" s="341"/>
      <c r="AC47" s="341"/>
      <c r="AD47" s="341"/>
      <c r="AE47" s="341"/>
      <c r="AF47" s="341"/>
      <c r="AG47" s="341"/>
      <c r="AH47" s="341"/>
      <c r="AI47" s="341"/>
      <c r="AJ47" s="341"/>
      <c r="AK47" s="341"/>
      <c r="AL47" s="341"/>
      <c r="AM47" s="341"/>
      <c r="AN47" s="341"/>
      <c r="AO47" s="341"/>
      <c r="AP47" s="341"/>
      <c r="AQ47" s="341"/>
      <c r="AR47" s="341"/>
      <c r="AS47" s="341"/>
      <c r="AT47" s="341"/>
      <c r="AU47" s="341"/>
      <c r="AV47" s="341"/>
      <c r="AW47" s="341"/>
    </row>
    <row r="48" spans="1:49" s="368" customFormat="1" ht="24.75" customHeight="1">
      <c r="A48" s="366" t="s">
        <v>231</v>
      </c>
      <c r="B48" s="366"/>
      <c r="C48" s="366"/>
      <c r="D48" s="366"/>
      <c r="E48" s="488"/>
      <c r="F48" s="366"/>
      <c r="G48" s="366"/>
      <c r="H48" s="366"/>
      <c r="I48" s="366"/>
      <c r="J48" s="366"/>
      <c r="K48" s="366"/>
      <c r="L48" s="366"/>
      <c r="M48" s="366"/>
      <c r="N48" s="341"/>
      <c r="O48" s="341"/>
      <c r="P48" s="341"/>
      <c r="Q48" s="341"/>
      <c r="R48" s="341"/>
      <c r="S48" s="341"/>
      <c r="T48" s="341"/>
      <c r="U48" s="341"/>
      <c r="V48" s="341"/>
      <c r="W48" s="341"/>
      <c r="X48" s="341"/>
      <c r="Y48" s="341"/>
      <c r="Z48" s="341"/>
      <c r="AA48" s="341"/>
      <c r="AB48" s="341"/>
      <c r="AC48" s="341"/>
      <c r="AD48" s="341"/>
      <c r="AE48" s="341"/>
      <c r="AF48" s="341"/>
      <c r="AG48" s="341"/>
      <c r="AH48" s="341"/>
      <c r="AI48" s="341"/>
      <c r="AJ48" s="341"/>
      <c r="AK48" s="341"/>
      <c r="AL48" s="341"/>
      <c r="AM48" s="341"/>
      <c r="AN48" s="341"/>
      <c r="AO48" s="341"/>
      <c r="AP48" s="341"/>
      <c r="AQ48" s="341"/>
      <c r="AR48" s="341"/>
      <c r="AS48" s="341"/>
      <c r="AT48" s="341"/>
      <c r="AU48" s="341"/>
      <c r="AV48" s="341"/>
      <c r="AW48" s="341"/>
    </row>
    <row r="49" spans="1:49" s="368" customFormat="1" ht="24.75" customHeight="1">
      <c r="A49" s="366" t="s">
        <v>232</v>
      </c>
      <c r="B49" s="366"/>
      <c r="C49" s="366"/>
      <c r="D49" s="366"/>
      <c r="E49" s="488"/>
      <c r="F49" s="366"/>
      <c r="G49" s="366"/>
      <c r="H49" s="366"/>
      <c r="I49" s="366"/>
      <c r="J49" s="366"/>
      <c r="K49" s="366"/>
      <c r="L49" s="366"/>
      <c r="M49" s="366"/>
      <c r="N49" s="341"/>
      <c r="O49" s="341"/>
      <c r="P49" s="341"/>
      <c r="Q49" s="341"/>
      <c r="R49" s="341"/>
      <c r="S49" s="341"/>
      <c r="T49" s="341"/>
      <c r="U49" s="341"/>
      <c r="V49" s="341"/>
      <c r="W49" s="341"/>
      <c r="X49" s="341"/>
      <c r="Y49" s="341"/>
      <c r="Z49" s="341"/>
      <c r="AA49" s="341"/>
      <c r="AB49" s="341"/>
      <c r="AC49" s="341"/>
      <c r="AD49" s="341"/>
      <c r="AE49" s="341"/>
      <c r="AF49" s="341"/>
      <c r="AG49" s="341"/>
      <c r="AH49" s="341"/>
      <c r="AI49" s="341"/>
      <c r="AJ49" s="341"/>
      <c r="AK49" s="341"/>
      <c r="AL49" s="341"/>
      <c r="AM49" s="341"/>
      <c r="AN49" s="341"/>
      <c r="AO49" s="341"/>
      <c r="AP49" s="341"/>
      <c r="AQ49" s="341"/>
      <c r="AR49" s="341"/>
      <c r="AS49" s="341"/>
      <c r="AT49" s="341"/>
      <c r="AU49" s="341"/>
      <c r="AV49" s="341"/>
      <c r="AW49" s="341"/>
    </row>
    <row r="50" spans="1:49" s="368" customFormat="1" ht="24.75" customHeight="1">
      <c r="A50" s="366" t="s">
        <v>233</v>
      </c>
      <c r="B50" s="366"/>
      <c r="C50" s="366"/>
      <c r="D50" s="366"/>
      <c r="E50" s="488"/>
      <c r="F50" s="366"/>
      <c r="G50" s="366"/>
      <c r="H50" s="366"/>
      <c r="I50" s="366"/>
      <c r="J50" s="366"/>
      <c r="K50" s="366"/>
      <c r="L50" s="366"/>
      <c r="M50" s="366"/>
      <c r="N50" s="341"/>
      <c r="O50" s="341"/>
      <c r="P50" s="341"/>
      <c r="Q50" s="341"/>
      <c r="R50" s="341"/>
      <c r="S50" s="341"/>
      <c r="T50" s="341"/>
      <c r="U50" s="341"/>
      <c r="V50" s="341"/>
      <c r="W50" s="341"/>
      <c r="X50" s="341"/>
      <c r="Y50" s="341"/>
      <c r="Z50" s="341"/>
      <c r="AA50" s="341"/>
      <c r="AB50" s="341"/>
      <c r="AC50" s="341"/>
      <c r="AD50" s="341"/>
      <c r="AE50" s="341"/>
      <c r="AF50" s="341"/>
      <c r="AG50" s="341"/>
      <c r="AH50" s="341"/>
      <c r="AI50" s="341"/>
      <c r="AJ50" s="341"/>
      <c r="AK50" s="341"/>
      <c r="AL50" s="341"/>
      <c r="AM50" s="341"/>
      <c r="AN50" s="341"/>
      <c r="AO50" s="341"/>
      <c r="AP50" s="341"/>
      <c r="AQ50" s="341"/>
      <c r="AR50" s="341"/>
      <c r="AS50" s="341"/>
      <c r="AT50" s="341"/>
      <c r="AU50" s="341"/>
      <c r="AV50" s="341"/>
      <c r="AW50" s="341"/>
    </row>
    <row r="51" spans="1:49" s="368" customFormat="1" ht="24.75" customHeight="1">
      <c r="A51" s="366" t="s">
        <v>234</v>
      </c>
      <c r="B51" s="366"/>
      <c r="C51" s="366"/>
      <c r="D51" s="366"/>
      <c r="E51" s="488"/>
      <c r="F51" s="366"/>
      <c r="G51" s="366"/>
      <c r="H51" s="366"/>
      <c r="I51" s="366"/>
      <c r="J51" s="366"/>
      <c r="K51" s="366"/>
      <c r="L51" s="366"/>
      <c r="M51" s="366"/>
      <c r="N51" s="341"/>
      <c r="O51" s="341"/>
      <c r="P51" s="341"/>
      <c r="Q51" s="341"/>
      <c r="R51" s="341"/>
      <c r="S51" s="341"/>
      <c r="T51" s="341"/>
      <c r="U51" s="341"/>
      <c r="V51" s="341"/>
      <c r="W51" s="341"/>
      <c r="X51" s="341"/>
      <c r="Y51" s="341"/>
      <c r="Z51" s="341"/>
      <c r="AA51" s="341"/>
      <c r="AB51" s="341"/>
      <c r="AC51" s="341"/>
      <c r="AD51" s="341"/>
      <c r="AE51" s="341"/>
      <c r="AF51" s="341"/>
      <c r="AG51" s="341"/>
      <c r="AH51" s="341"/>
      <c r="AI51" s="341"/>
      <c r="AJ51" s="341"/>
      <c r="AK51" s="341"/>
      <c r="AL51" s="341"/>
      <c r="AM51" s="341"/>
      <c r="AN51" s="341"/>
      <c r="AO51" s="341"/>
      <c r="AP51" s="341"/>
      <c r="AQ51" s="341"/>
      <c r="AR51" s="341"/>
      <c r="AS51" s="341"/>
      <c r="AT51" s="341"/>
      <c r="AU51" s="341"/>
      <c r="AV51" s="341"/>
      <c r="AW51" s="341"/>
    </row>
    <row r="52" spans="1:49" s="368" customFormat="1" ht="24.75" customHeight="1">
      <c r="A52" s="366" t="s">
        <v>235</v>
      </c>
      <c r="B52" s="366"/>
      <c r="C52" s="366"/>
      <c r="D52" s="366"/>
      <c r="E52" s="488"/>
      <c r="F52" s="366"/>
      <c r="G52" s="366"/>
      <c r="H52" s="366"/>
      <c r="I52" s="366"/>
      <c r="J52" s="366"/>
      <c r="K52" s="366"/>
      <c r="L52" s="366"/>
      <c r="M52" s="366"/>
      <c r="N52" s="341"/>
      <c r="O52" s="341"/>
      <c r="P52" s="341"/>
      <c r="Q52" s="341"/>
      <c r="R52" s="341"/>
      <c r="S52" s="341"/>
      <c r="T52" s="341"/>
      <c r="U52" s="341"/>
      <c r="V52" s="341"/>
      <c r="W52" s="341"/>
      <c r="X52" s="341"/>
      <c r="Y52" s="341"/>
      <c r="Z52" s="341"/>
      <c r="AA52" s="341"/>
      <c r="AB52" s="341"/>
      <c r="AC52" s="341"/>
      <c r="AD52" s="341"/>
      <c r="AE52" s="341"/>
      <c r="AF52" s="341"/>
      <c r="AG52" s="341"/>
      <c r="AH52" s="341"/>
      <c r="AI52" s="341"/>
      <c r="AJ52" s="341"/>
      <c r="AK52" s="341"/>
      <c r="AL52" s="341"/>
      <c r="AM52" s="341"/>
      <c r="AN52" s="341"/>
      <c r="AO52" s="341"/>
      <c r="AP52" s="341"/>
      <c r="AQ52" s="341"/>
      <c r="AR52" s="341"/>
      <c r="AS52" s="341"/>
      <c r="AT52" s="341"/>
      <c r="AU52" s="341"/>
      <c r="AV52" s="341"/>
      <c r="AW52" s="341"/>
    </row>
    <row r="53" spans="1:49" s="368" customFormat="1" ht="24.75" customHeight="1">
      <c r="A53" s="366" t="s">
        <v>313</v>
      </c>
      <c r="B53" s="366"/>
      <c r="C53" s="366"/>
      <c r="D53" s="366"/>
      <c r="E53" s="488"/>
      <c r="F53" s="366"/>
      <c r="G53" s="366"/>
      <c r="H53" s="366"/>
      <c r="I53" s="366"/>
      <c r="J53" s="366"/>
      <c r="K53" s="366"/>
      <c r="L53" s="366"/>
      <c r="M53" s="366"/>
      <c r="N53" s="341"/>
      <c r="O53" s="341"/>
      <c r="P53" s="341"/>
      <c r="Q53" s="341"/>
      <c r="R53" s="341"/>
      <c r="S53" s="341"/>
      <c r="T53" s="341"/>
      <c r="U53" s="341"/>
      <c r="V53" s="341"/>
      <c r="W53" s="341"/>
      <c r="X53" s="341"/>
      <c r="Y53" s="341"/>
      <c r="Z53" s="341"/>
      <c r="AA53" s="341"/>
      <c r="AB53" s="341"/>
      <c r="AC53" s="341"/>
      <c r="AD53" s="341"/>
      <c r="AE53" s="341"/>
      <c r="AF53" s="341"/>
      <c r="AG53" s="341"/>
      <c r="AH53" s="341"/>
      <c r="AI53" s="341"/>
      <c r="AJ53" s="341"/>
      <c r="AK53" s="341"/>
      <c r="AL53" s="341"/>
      <c r="AM53" s="341"/>
      <c r="AN53" s="341"/>
      <c r="AO53" s="341"/>
      <c r="AP53" s="341"/>
      <c r="AQ53" s="341"/>
      <c r="AR53" s="341"/>
      <c r="AS53" s="341"/>
      <c r="AT53" s="341"/>
      <c r="AU53" s="341"/>
      <c r="AV53" s="341"/>
      <c r="AW53" s="341"/>
    </row>
    <row r="54" spans="1:49" s="368" customFormat="1" ht="18.75" customHeight="1">
      <c r="A54" s="366"/>
      <c r="B54" s="366"/>
      <c r="C54" s="366"/>
      <c r="D54" s="366"/>
      <c r="E54" s="366"/>
      <c r="F54" s="366"/>
      <c r="G54" s="366"/>
      <c r="H54" s="372"/>
      <c r="I54" s="366"/>
      <c r="J54" s="366"/>
      <c r="K54" s="366"/>
      <c r="L54" s="366"/>
      <c r="M54" s="366"/>
      <c r="N54" s="341"/>
      <c r="O54" s="341"/>
      <c r="P54" s="341"/>
      <c r="Q54" s="341"/>
      <c r="R54" s="341"/>
      <c r="S54" s="341"/>
      <c r="T54" s="341"/>
      <c r="U54" s="341"/>
      <c r="V54" s="341"/>
      <c r="W54" s="341"/>
      <c r="X54" s="341"/>
      <c r="Y54" s="341"/>
      <c r="Z54" s="341"/>
      <c r="AA54" s="341"/>
      <c r="AB54" s="341"/>
      <c r="AC54" s="341"/>
      <c r="AD54" s="341"/>
      <c r="AE54" s="341"/>
      <c r="AF54" s="341"/>
      <c r="AG54" s="341"/>
      <c r="AH54" s="341"/>
      <c r="AI54" s="341"/>
      <c r="AJ54" s="341"/>
      <c r="AK54" s="341"/>
      <c r="AL54" s="341"/>
      <c r="AM54" s="341"/>
      <c r="AN54" s="341"/>
      <c r="AO54" s="341"/>
      <c r="AP54" s="341"/>
      <c r="AQ54" s="341"/>
      <c r="AR54" s="341"/>
      <c r="AS54" s="341"/>
      <c r="AT54" s="341"/>
      <c r="AU54" s="341"/>
      <c r="AV54" s="341"/>
      <c r="AW54" s="341"/>
    </row>
    <row r="55" spans="1:49" s="368" customFormat="1" ht="18.75" customHeight="1">
      <c r="A55" s="366"/>
      <c r="B55" s="366"/>
      <c r="C55" s="366"/>
      <c r="D55" s="366"/>
      <c r="E55" s="366"/>
      <c r="F55" s="366"/>
      <c r="G55" s="366"/>
      <c r="H55" s="366"/>
      <c r="I55" s="366"/>
      <c r="J55" s="366"/>
      <c r="K55" s="366"/>
      <c r="L55" s="366"/>
      <c r="M55" s="366"/>
      <c r="N55" s="341"/>
      <c r="O55" s="341"/>
      <c r="P55" s="341"/>
      <c r="Q55" s="341"/>
      <c r="R55" s="341"/>
      <c r="S55" s="341"/>
      <c r="T55" s="341"/>
      <c r="U55" s="341"/>
      <c r="V55" s="341"/>
      <c r="W55" s="341"/>
      <c r="X55" s="341"/>
      <c r="Y55" s="341"/>
      <c r="Z55" s="341"/>
      <c r="AA55" s="341"/>
      <c r="AB55" s="341"/>
      <c r="AC55" s="341"/>
      <c r="AD55" s="341"/>
      <c r="AE55" s="341"/>
      <c r="AF55" s="341"/>
      <c r="AG55" s="341"/>
      <c r="AH55" s="341"/>
      <c r="AI55" s="341"/>
      <c r="AJ55" s="341"/>
      <c r="AK55" s="341"/>
      <c r="AL55" s="341"/>
      <c r="AM55" s="341"/>
      <c r="AN55" s="341"/>
      <c r="AO55" s="341"/>
      <c r="AP55" s="341"/>
      <c r="AQ55" s="341"/>
      <c r="AR55" s="341"/>
      <c r="AS55" s="341"/>
      <c r="AT55" s="341"/>
      <c r="AU55" s="341"/>
      <c r="AV55" s="341"/>
      <c r="AW55" s="341"/>
    </row>
    <row r="56" spans="1:49" s="368" customFormat="1" ht="18.75" customHeight="1">
      <c r="A56" s="366"/>
      <c r="B56" s="366"/>
      <c r="C56" s="366"/>
      <c r="D56" s="366"/>
      <c r="E56" s="366"/>
      <c r="F56" s="366"/>
      <c r="G56" s="366"/>
      <c r="H56" s="366"/>
      <c r="I56" s="366"/>
      <c r="J56" s="366"/>
      <c r="K56" s="366"/>
      <c r="L56" s="366"/>
      <c r="M56" s="366"/>
      <c r="N56" s="341"/>
      <c r="O56" s="341"/>
      <c r="P56" s="341"/>
      <c r="Q56" s="341"/>
      <c r="R56" s="341"/>
      <c r="S56" s="341"/>
      <c r="T56" s="341"/>
      <c r="U56" s="341"/>
      <c r="V56" s="341"/>
      <c r="W56" s="341"/>
      <c r="X56" s="341"/>
      <c r="Y56" s="341"/>
      <c r="Z56" s="341"/>
      <c r="AA56" s="341"/>
      <c r="AB56" s="341"/>
      <c r="AC56" s="341"/>
      <c r="AD56" s="341"/>
      <c r="AE56" s="341"/>
      <c r="AF56" s="341"/>
      <c r="AG56" s="341"/>
      <c r="AH56" s="341"/>
      <c r="AI56" s="341"/>
      <c r="AJ56" s="341"/>
      <c r="AK56" s="341"/>
      <c r="AL56" s="341"/>
      <c r="AM56" s="341"/>
      <c r="AN56" s="341"/>
      <c r="AO56" s="341"/>
      <c r="AP56" s="341"/>
      <c r="AQ56" s="341"/>
      <c r="AR56" s="341"/>
      <c r="AS56" s="341"/>
      <c r="AT56" s="341"/>
      <c r="AU56" s="341"/>
      <c r="AV56" s="341"/>
      <c r="AW56" s="341"/>
    </row>
    <row r="57" spans="1:49" s="368" customFormat="1" ht="18.75" customHeight="1">
      <c r="A57" s="366"/>
      <c r="B57" s="366"/>
      <c r="C57" s="366"/>
      <c r="D57" s="366"/>
      <c r="E57" s="366"/>
      <c r="F57" s="366"/>
      <c r="G57" s="366"/>
      <c r="H57" s="366"/>
      <c r="I57" s="366"/>
      <c r="J57" s="366"/>
      <c r="K57" s="366"/>
      <c r="L57" s="366"/>
      <c r="M57" s="366"/>
      <c r="N57" s="341"/>
      <c r="O57" s="341"/>
      <c r="P57" s="341"/>
      <c r="Q57" s="341"/>
      <c r="R57" s="341"/>
      <c r="S57" s="341"/>
      <c r="T57" s="341"/>
      <c r="U57" s="341"/>
      <c r="V57" s="341"/>
      <c r="W57" s="341"/>
      <c r="X57" s="341"/>
      <c r="Y57" s="341"/>
      <c r="Z57" s="341"/>
      <c r="AA57" s="341"/>
      <c r="AB57" s="341"/>
      <c r="AC57" s="341"/>
      <c r="AD57" s="341"/>
      <c r="AE57" s="341"/>
      <c r="AF57" s="341"/>
      <c r="AG57" s="341"/>
      <c r="AH57" s="341"/>
      <c r="AI57" s="341"/>
      <c r="AJ57" s="341"/>
      <c r="AK57" s="341"/>
      <c r="AL57" s="341"/>
      <c r="AM57" s="341"/>
      <c r="AN57" s="341"/>
      <c r="AO57" s="341"/>
      <c r="AP57" s="341"/>
      <c r="AQ57" s="341"/>
      <c r="AR57" s="341"/>
      <c r="AS57" s="341"/>
      <c r="AT57" s="341"/>
      <c r="AU57" s="341"/>
      <c r="AV57" s="341"/>
      <c r="AW57" s="341"/>
    </row>
    <row r="58" spans="1:13" s="368" customFormat="1" ht="31.5" customHeight="1" thickBot="1">
      <c r="A58" s="365" t="s">
        <v>242</v>
      </c>
      <c r="B58" s="366"/>
      <c r="C58" s="585"/>
      <c r="D58" s="585"/>
      <c r="E58" s="585"/>
      <c r="F58" s="585"/>
      <c r="G58" s="585"/>
      <c r="H58" s="585"/>
      <c r="I58" s="585"/>
      <c r="J58" s="585"/>
      <c r="K58" s="366"/>
      <c r="L58" s="366"/>
      <c r="M58" s="366"/>
    </row>
    <row r="59" spans="1:13" ht="27.75" customHeight="1" thickTop="1">
      <c r="A59" s="355"/>
      <c r="B59" s="337"/>
      <c r="C59" s="369"/>
      <c r="D59" s="369"/>
      <c r="E59" s="369"/>
      <c r="F59" s="369"/>
      <c r="G59" s="369"/>
      <c r="H59" s="369"/>
      <c r="I59" s="369"/>
      <c r="J59" s="369"/>
      <c r="K59" s="337"/>
      <c r="L59" s="337"/>
      <c r="M59" s="337"/>
    </row>
    <row r="60" spans="1:13" ht="15">
      <c r="A60" s="337"/>
      <c r="B60" s="337"/>
      <c r="C60" s="337"/>
      <c r="D60" s="337"/>
      <c r="E60" s="337"/>
      <c r="F60" s="337"/>
      <c r="G60" s="337"/>
      <c r="H60" s="337"/>
      <c r="I60" s="337"/>
      <c r="J60" s="337"/>
      <c r="K60" s="337"/>
      <c r="L60" s="337"/>
      <c r="M60" s="337"/>
    </row>
    <row r="61" spans="1:13" ht="15">
      <c r="A61" s="337" t="s">
        <v>397</v>
      </c>
      <c r="B61" s="337"/>
      <c r="C61" s="337"/>
      <c r="D61" s="337"/>
      <c r="E61" s="337"/>
      <c r="F61" s="337"/>
      <c r="G61" s="337"/>
      <c r="H61" s="337"/>
      <c r="I61" s="337"/>
      <c r="J61" s="337"/>
      <c r="K61" s="337"/>
      <c r="L61" s="337"/>
      <c r="M61" s="337"/>
    </row>
    <row r="62" spans="1:13" ht="15">
      <c r="A62" s="355" t="s">
        <v>463</v>
      </c>
      <c r="B62" s="337"/>
      <c r="C62" s="337"/>
      <c r="D62" s="337"/>
      <c r="E62" s="337"/>
      <c r="F62" s="337"/>
      <c r="G62" s="337"/>
      <c r="H62" s="337"/>
      <c r="I62" s="337"/>
      <c r="J62" s="337"/>
      <c r="K62" s="337"/>
      <c r="L62" s="337"/>
      <c r="M62" s="337"/>
    </row>
  </sheetData>
  <sheetProtection/>
  <mergeCells count="9">
    <mergeCell ref="A18:M18"/>
    <mergeCell ref="C42:J42"/>
    <mergeCell ref="C58:J58"/>
    <mergeCell ref="A1:M1"/>
    <mergeCell ref="A2:M2"/>
    <mergeCell ref="A3:M3"/>
    <mergeCell ref="A5:M5"/>
    <mergeCell ref="B13:C13"/>
    <mergeCell ref="K15:M15"/>
  </mergeCells>
  <printOptions/>
  <pageMargins left="0.5" right="0.5" top="0.5" bottom="0.5" header="0.5" footer="0.5"/>
  <pageSetup fitToHeight="1" fitToWidth="1" horizontalDpi="300" verticalDpi="300" orientation="landscape" scale="39" r:id="rId3"/>
  <legacyDrawing r:id="rId2"/>
</worksheet>
</file>

<file path=xl/worksheets/sheet16.xml><?xml version="1.0" encoding="utf-8"?>
<worksheet xmlns="http://schemas.openxmlformats.org/spreadsheetml/2006/main" xmlns:r="http://schemas.openxmlformats.org/officeDocument/2006/relationships">
  <sheetPr transitionEvaluation="1">
    <pageSetUpPr fitToPage="1"/>
  </sheetPr>
  <dimension ref="A1:L101"/>
  <sheetViews>
    <sheetView view="pageBreakPreview" zoomScale="60" zoomScaleNormal="60" zoomScalePageLayoutView="0" workbookViewId="0" topLeftCell="A46">
      <selection activeCell="C101" sqref="C101"/>
    </sheetView>
  </sheetViews>
  <sheetFormatPr defaultColWidth="8.88671875" defaultRowHeight="15"/>
  <cols>
    <col min="1" max="1" width="3.88671875" style="0" customWidth="1"/>
    <col min="2" max="2" width="5.4453125" style="0" customWidth="1"/>
    <col min="3" max="3" width="24.3359375" style="0" customWidth="1"/>
    <col min="4" max="4" width="15.5546875" style="0" customWidth="1"/>
    <col min="5" max="5" width="17.5546875" style="0" customWidth="1"/>
    <col min="6" max="6" width="16.21484375" style="0" customWidth="1"/>
    <col min="7" max="7" width="10.88671875" style="0" customWidth="1"/>
    <col min="8" max="8" width="33.88671875" style="0" customWidth="1"/>
    <col min="9" max="9" width="24.21484375" style="0" customWidth="1"/>
    <col min="10" max="10" width="18.10546875" style="0" customWidth="1"/>
  </cols>
  <sheetData>
    <row r="1" spans="2:10" ht="15" customHeight="1">
      <c r="B1" s="595" t="s">
        <v>428</v>
      </c>
      <c r="C1" s="595"/>
      <c r="D1" s="595"/>
      <c r="E1" s="595"/>
      <c r="F1" s="595"/>
      <c r="G1" s="595"/>
      <c r="H1" s="595"/>
      <c r="I1" s="595"/>
      <c r="J1" s="595"/>
    </row>
    <row r="2" spans="2:10" ht="15.75" customHeight="1">
      <c r="B2" s="595" t="s">
        <v>38</v>
      </c>
      <c r="C2" s="595"/>
      <c r="D2" s="595"/>
      <c r="E2" s="595"/>
      <c r="F2" s="595"/>
      <c r="G2" s="595"/>
      <c r="H2" s="595"/>
      <c r="I2" s="595"/>
      <c r="J2" s="595"/>
    </row>
    <row r="3" spans="2:10" ht="15.75" customHeight="1">
      <c r="B3" s="595" t="s">
        <v>431</v>
      </c>
      <c r="C3" s="595"/>
      <c r="D3" s="595"/>
      <c r="E3" s="595"/>
      <c r="F3" s="595"/>
      <c r="G3" s="595"/>
      <c r="H3" s="595"/>
      <c r="I3" s="595"/>
      <c r="J3" s="595"/>
    </row>
    <row r="4" spans="3:10" ht="17.25">
      <c r="C4" s="25" t="s">
        <v>39</v>
      </c>
      <c r="I4" s="247"/>
      <c r="J4" s="6"/>
    </row>
    <row r="5" ht="7.5" customHeight="1">
      <c r="C5" s="5"/>
    </row>
    <row r="6" spans="3:10" ht="15">
      <c r="C6" s="62" t="str">
        <f>+'budget4542.a'!B6</f>
        <v>LOCAL HEALTH DEPT:  </v>
      </c>
      <c r="D6" s="194">
        <f>+'budget4542.a'!D6</f>
        <v>0</v>
      </c>
      <c r="E6" s="60"/>
      <c r="F6" s="29"/>
      <c r="H6" s="62" t="s">
        <v>269</v>
      </c>
      <c r="I6" s="388">
        <f>+'budget4542.a'!D17</f>
        <v>0</v>
      </c>
      <c r="J6" s="60"/>
    </row>
    <row r="7" spans="3:10" ht="15">
      <c r="C7" s="63" t="str">
        <f>+'budget4542.a'!B7</f>
        <v>ADDRESS:</v>
      </c>
      <c r="D7" s="64">
        <f>+'budget4542.a'!D7</f>
        <v>0</v>
      </c>
      <c r="E7" s="61"/>
      <c r="F7" s="29"/>
      <c r="H7" s="62" t="str">
        <f>+'budget4542.a'!B11</f>
        <v>AWARD NUMBER:                          </v>
      </c>
      <c r="I7" s="388">
        <f>+'budget4542.a'!D11</f>
        <v>0</v>
      </c>
      <c r="J7" s="60"/>
    </row>
    <row r="8" spans="3:10" ht="15">
      <c r="C8" s="63" t="str">
        <f>+'budget4542.a'!B8</f>
        <v>CITY, STATE, ZIPCODE:</v>
      </c>
      <c r="D8" s="64">
        <f>+'budget4542.a'!D8</f>
        <v>0</v>
      </c>
      <c r="E8" s="61"/>
      <c r="F8" s="29"/>
      <c r="H8" s="63" t="str">
        <f>+'budget4542.a'!B16</f>
        <v>FISCAL YEAR:                                </v>
      </c>
      <c r="I8" s="64">
        <f>+'budget4542.a'!D16</f>
        <v>0</v>
      </c>
      <c r="J8" s="61"/>
    </row>
    <row r="9" spans="3:10" ht="15">
      <c r="C9" s="63" t="str">
        <f>+'budget4542.a'!B10</f>
        <v>PROJECT TITLE:                           </v>
      </c>
      <c r="D9" s="64">
        <f>+'budget4542.a'!D10</f>
        <v>0</v>
      </c>
      <c r="E9" s="61"/>
      <c r="F9" s="29"/>
      <c r="H9" s="63" t="str">
        <f>+'budget4542.a'!B15</f>
        <v>AWARD PERIOD:                            </v>
      </c>
      <c r="I9" s="64">
        <f>+'budget4542.a'!D15</f>
        <v>0</v>
      </c>
      <c r="J9" s="61"/>
    </row>
    <row r="10" spans="3:10" ht="15">
      <c r="C10" s="63" t="str">
        <f>+'budget4542.a'!B9</f>
        <v>TELEPHONE #:</v>
      </c>
      <c r="D10" s="194">
        <f>+'budget4542.a'!D9</f>
        <v>0</v>
      </c>
      <c r="E10" s="60"/>
      <c r="F10" s="29"/>
      <c r="H10" s="62" t="s">
        <v>432</v>
      </c>
      <c r="I10" s="180">
        <f>+'budget4542.a'!H14</f>
        <v>0</v>
      </c>
      <c r="J10" s="60"/>
    </row>
    <row r="11" spans="3:5" ht="15">
      <c r="C11" s="42"/>
      <c r="D11" s="41"/>
      <c r="E11" s="41"/>
    </row>
    <row r="12" spans="3:10" ht="15.75" thickBot="1">
      <c r="C12" s="62" t="str">
        <f>+'budget4542.a'!B12</f>
        <v>CONTACT PERSON:</v>
      </c>
      <c r="D12" s="594"/>
      <c r="E12" s="594"/>
      <c r="H12" s="183" t="s">
        <v>76</v>
      </c>
      <c r="I12" s="594"/>
      <c r="J12" s="594"/>
    </row>
    <row r="13" spans="3:5" ht="15">
      <c r="C13" s="63" t="str">
        <f>+'budget4542.a'!B13</f>
        <v>FEDERAL I.D. #:</v>
      </c>
      <c r="D13" s="598">
        <f>+'budget4542.a'!D13</f>
        <v>0</v>
      </c>
      <c r="E13" s="598"/>
    </row>
    <row r="14" spans="3:10" ht="12.75" customHeight="1">
      <c r="C14" s="43"/>
      <c r="D14" s="30"/>
      <c r="E14" s="6"/>
      <c r="H14" s="21"/>
      <c r="I14" s="21"/>
      <c r="J14" s="6"/>
    </row>
    <row r="15" ht="21" customHeight="1" hidden="1"/>
    <row r="16" spans="3:10" ht="18" thickBot="1">
      <c r="C16" s="25" t="s">
        <v>40</v>
      </c>
      <c r="H16" s="183" t="s">
        <v>49</v>
      </c>
      <c r="I16" s="594"/>
      <c r="J16" s="594"/>
    </row>
    <row r="17" spans="3:8" ht="40.5" customHeight="1" thickBot="1" thickTop="1">
      <c r="C17" s="490" t="s">
        <v>253</v>
      </c>
      <c r="D17" s="491">
        <f>+SUM(D22:D97)</f>
        <v>0</v>
      </c>
      <c r="E17" s="491">
        <f>+SUM(E22:E97)</f>
        <v>0</v>
      </c>
      <c r="F17" s="492">
        <f>+D17-E17</f>
        <v>0</v>
      </c>
      <c r="H17" s="25" t="s">
        <v>50</v>
      </c>
    </row>
    <row r="18" spans="3:10" ht="30" customHeight="1" thickBot="1" thickTop="1">
      <c r="C18" s="596" t="s">
        <v>41</v>
      </c>
      <c r="D18" s="596"/>
      <c r="E18" s="596"/>
      <c r="F18" s="596"/>
      <c r="H18" s="597" t="s">
        <v>51</v>
      </c>
      <c r="I18" s="597"/>
      <c r="J18" s="597"/>
    </row>
    <row r="19" spans="2:10" ht="15" thickTop="1">
      <c r="B19" s="10" t="s">
        <v>24</v>
      </c>
      <c r="C19" s="384"/>
      <c r="D19" s="385" t="s">
        <v>42</v>
      </c>
      <c r="E19" s="385"/>
      <c r="F19" s="386"/>
      <c r="H19" s="184"/>
      <c r="I19" s="185"/>
      <c r="J19" s="11"/>
    </row>
    <row r="20" spans="2:10" ht="15">
      <c r="B20" s="123" t="s">
        <v>25</v>
      </c>
      <c r="C20" s="378" t="s">
        <v>443</v>
      </c>
      <c r="D20" s="379" t="s">
        <v>43</v>
      </c>
      <c r="E20" s="379" t="s">
        <v>45</v>
      </c>
      <c r="F20" s="380" t="s">
        <v>46</v>
      </c>
      <c r="H20" s="378"/>
      <c r="I20" s="379" t="s">
        <v>45</v>
      </c>
      <c r="J20" s="380" t="s">
        <v>391</v>
      </c>
    </row>
    <row r="21" spans="2:10" ht="15" thickBot="1">
      <c r="B21" s="12" t="s">
        <v>35</v>
      </c>
      <c r="C21" s="382"/>
      <c r="D21" s="382" t="s">
        <v>44</v>
      </c>
      <c r="E21" s="382" t="s">
        <v>48</v>
      </c>
      <c r="F21" s="383" t="s">
        <v>47</v>
      </c>
      <c r="H21" s="381" t="s">
        <v>52</v>
      </c>
      <c r="I21" s="382" t="s">
        <v>53</v>
      </c>
      <c r="J21" s="383" t="s">
        <v>37</v>
      </c>
    </row>
    <row r="22" spans="1:10" ht="14.25" customHeight="1" thickBot="1" thickTop="1">
      <c r="A22" s="7">
        <v>1</v>
      </c>
      <c r="B22" s="306" t="str">
        <f>'budget4542.a'!B37</f>
        <v>0111</v>
      </c>
      <c r="C22" s="306" t="str">
        <f>'budget4542.a'!C37</f>
        <v>Salaries</v>
      </c>
      <c r="D22" s="299">
        <f>'budget4542.a'!$H37</f>
        <v>0</v>
      </c>
      <c r="E22" s="227"/>
      <c r="F22" s="228">
        <f>+D22-E22</f>
        <v>0</v>
      </c>
      <c r="H22" s="13" t="s">
        <v>433</v>
      </c>
      <c r="I22" s="229"/>
      <c r="J22" s="230"/>
    </row>
    <row r="23" spans="1:10" ht="15.75" thickBot="1" thickTop="1">
      <c r="A23" s="7">
        <v>2</v>
      </c>
      <c r="B23" s="306" t="str">
        <f>'budget4542.a'!B38</f>
        <v>0121</v>
      </c>
      <c r="C23" s="306" t="str">
        <f>'budget4542.a'!C38</f>
        <v>FICA</v>
      </c>
      <c r="D23" s="299">
        <f>'budget4542.a'!$H38</f>
        <v>0</v>
      </c>
      <c r="E23" s="226"/>
      <c r="F23" s="65">
        <f aca="true" t="shared" si="0" ref="F23:F82">+D23-E23</f>
        <v>0</v>
      </c>
      <c r="H23" s="14" t="s">
        <v>54</v>
      </c>
      <c r="I23" s="231"/>
      <c r="J23" s="232"/>
    </row>
    <row r="24" spans="1:10" ht="15.75" thickBot="1" thickTop="1">
      <c r="A24" s="7">
        <v>3</v>
      </c>
      <c r="B24" s="306" t="str">
        <f>'budget4542.a'!B39</f>
        <v>0131</v>
      </c>
      <c r="C24" s="306" t="str">
        <f>'budget4542.a'!C39</f>
        <v>Retirement</v>
      </c>
      <c r="D24" s="299">
        <f>'budget4542.a'!$H39</f>
        <v>0</v>
      </c>
      <c r="E24" s="226"/>
      <c r="F24" s="65">
        <f t="shared" si="0"/>
        <v>0</v>
      </c>
      <c r="H24" s="14" t="s">
        <v>55</v>
      </c>
      <c r="I24" s="231"/>
      <c r="J24" s="232"/>
    </row>
    <row r="25" spans="1:10" ht="15.75" thickBot="1" thickTop="1">
      <c r="A25" s="7">
        <v>4</v>
      </c>
      <c r="B25" s="306" t="str">
        <f>'budget4542.a'!B40</f>
        <v>0139</v>
      </c>
      <c r="C25" s="306" t="str">
        <f>'budget4542.a'!C40</f>
        <v>Def Compensation</v>
      </c>
      <c r="D25" s="299">
        <f>'budget4542.a'!$H40</f>
        <v>0</v>
      </c>
      <c r="E25" s="226"/>
      <c r="F25" s="65">
        <f t="shared" si="0"/>
        <v>0</v>
      </c>
      <c r="H25" s="14" t="s">
        <v>56</v>
      </c>
      <c r="I25" s="231"/>
      <c r="J25" s="232"/>
    </row>
    <row r="26" spans="1:10" ht="15.75" thickBot="1" thickTop="1">
      <c r="A26" s="7">
        <v>5</v>
      </c>
      <c r="B26" s="306" t="str">
        <f>'budget4542.a'!B41</f>
        <v>0141</v>
      </c>
      <c r="C26" s="306" t="str">
        <f>'budget4542.a'!C41</f>
        <v>Health Insurance</v>
      </c>
      <c r="D26" s="299">
        <f>'budget4542.a'!$H41</f>
        <v>0</v>
      </c>
      <c r="E26" s="226"/>
      <c r="F26" s="65">
        <f t="shared" si="0"/>
        <v>0</v>
      </c>
      <c r="H26" s="14" t="s">
        <v>57</v>
      </c>
      <c r="I26" s="231"/>
      <c r="J26" s="232"/>
    </row>
    <row r="27" spans="1:10" ht="15.75" thickBot="1" thickTop="1">
      <c r="A27" s="7">
        <v>6</v>
      </c>
      <c r="B27" s="306" t="str">
        <f>'budget4542.a'!B42</f>
        <v>0142</v>
      </c>
      <c r="C27" s="306" t="str">
        <f>'budget4542.a'!C42</f>
        <v>Retiree Health Insurance</v>
      </c>
      <c r="D27" s="299">
        <f>'budget4542.a'!$H42</f>
        <v>0</v>
      </c>
      <c r="E27" s="226"/>
      <c r="F27" s="65">
        <f t="shared" si="0"/>
        <v>0</v>
      </c>
      <c r="H27" s="14" t="s">
        <v>58</v>
      </c>
      <c r="I27" s="231"/>
      <c r="J27" s="232"/>
    </row>
    <row r="28" spans="1:10" ht="15.75" thickBot="1" thickTop="1">
      <c r="A28" s="7">
        <v>7</v>
      </c>
      <c r="B28" s="306" t="str">
        <f>'budget4542.a'!B43</f>
        <v>0161</v>
      </c>
      <c r="C28" s="306" t="str">
        <f>'budget4542.a'!C43</f>
        <v>Unemployment Insurance</v>
      </c>
      <c r="D28" s="299">
        <f>'budget4542.a'!$H43</f>
        <v>0</v>
      </c>
      <c r="E28" s="226"/>
      <c r="F28" s="65">
        <f t="shared" si="0"/>
        <v>0</v>
      </c>
      <c r="H28" s="14" t="s">
        <v>59</v>
      </c>
      <c r="I28" s="231"/>
      <c r="J28" s="232"/>
    </row>
    <row r="29" spans="1:10" ht="15.75" thickBot="1" thickTop="1">
      <c r="A29" s="7">
        <v>8</v>
      </c>
      <c r="B29" s="306" t="str">
        <f>'budget4542.a'!B44</f>
        <v>0162</v>
      </c>
      <c r="C29" s="306" t="str">
        <f>'budget4542.a'!C44</f>
        <v>Workmen's Compensation</v>
      </c>
      <c r="D29" s="299">
        <f>'budget4542.a'!$H44</f>
        <v>0</v>
      </c>
      <c r="E29" s="226"/>
      <c r="F29" s="65">
        <f t="shared" si="0"/>
        <v>0</v>
      </c>
      <c r="H29" s="14" t="s">
        <v>60</v>
      </c>
      <c r="I29" s="231"/>
      <c r="J29" s="232"/>
    </row>
    <row r="30" spans="1:10" ht="15.75" thickBot="1" thickTop="1">
      <c r="A30" s="7">
        <v>9</v>
      </c>
      <c r="B30" s="306" t="str">
        <f>'budget4542.a'!B45</f>
        <v>0171</v>
      </c>
      <c r="C30" s="306" t="str">
        <f>'budget4542.a'!C45</f>
        <v>Overtime Earnings</v>
      </c>
      <c r="D30" s="299">
        <f>'budget4542.a'!$H45</f>
        <v>0</v>
      </c>
      <c r="E30" s="226"/>
      <c r="F30" s="65">
        <f t="shared" si="0"/>
        <v>0</v>
      </c>
      <c r="H30" s="14" t="s">
        <v>61</v>
      </c>
      <c r="I30" s="231"/>
      <c r="J30" s="232"/>
    </row>
    <row r="31" spans="1:10" ht="15.75" thickBot="1" thickTop="1">
      <c r="A31" s="7">
        <v>10</v>
      </c>
      <c r="B31" s="306" t="str">
        <f>'budget4542.a'!B46</f>
        <v>0181</v>
      </c>
      <c r="C31" s="306" t="str">
        <f>'budget4542.a'!C46</f>
        <v>Additional Assistance</v>
      </c>
      <c r="D31" s="299">
        <f>'budget4542.a'!$H46</f>
        <v>0</v>
      </c>
      <c r="E31" s="226"/>
      <c r="F31" s="65">
        <f t="shared" si="0"/>
        <v>0</v>
      </c>
      <c r="H31" s="14" t="s">
        <v>62</v>
      </c>
      <c r="I31" s="231"/>
      <c r="J31" s="232"/>
    </row>
    <row r="32" spans="1:10" ht="15.75" thickBot="1" thickTop="1">
      <c r="A32" s="7">
        <v>11</v>
      </c>
      <c r="B32" s="306" t="str">
        <f>'budget4542.a'!B47</f>
        <v>0182</v>
      </c>
      <c r="C32" s="306" t="str">
        <f>'budget4542.a'!C47</f>
        <v>Adjustments</v>
      </c>
      <c r="D32" s="299">
        <f>'budget4542.a'!$H47</f>
        <v>0</v>
      </c>
      <c r="E32" s="226"/>
      <c r="F32" s="65">
        <f t="shared" si="0"/>
        <v>0</v>
      </c>
      <c r="H32" s="14" t="s">
        <v>63</v>
      </c>
      <c r="I32" s="231"/>
      <c r="J32" s="232"/>
    </row>
    <row r="33" spans="1:10" ht="15.75" thickBot="1" thickTop="1">
      <c r="A33" s="7">
        <v>12</v>
      </c>
      <c r="B33" s="306" t="str">
        <f>'budget4542.a'!B48</f>
        <v>0201</v>
      </c>
      <c r="C33" s="306" t="str">
        <f>'budget4542.a'!C48</f>
        <v>Consultants</v>
      </c>
      <c r="D33" s="299">
        <f>'budget4542.a'!$H48</f>
        <v>0</v>
      </c>
      <c r="E33" s="226"/>
      <c r="F33" s="65">
        <f t="shared" si="0"/>
        <v>0</v>
      </c>
      <c r="H33" s="14"/>
      <c r="I33" s="231"/>
      <c r="J33" s="232"/>
    </row>
    <row r="34" spans="1:10" ht="15.75" thickBot="1" thickTop="1">
      <c r="A34" s="7">
        <v>13</v>
      </c>
      <c r="B34" s="306" t="str">
        <f>'budget4542.a'!B49</f>
        <v>0280</v>
      </c>
      <c r="C34" s="306" t="str">
        <f>'budget4542.a'!C49</f>
        <v>Special Payments Payroll</v>
      </c>
      <c r="D34" s="299">
        <f>'budget4542.a'!$H49</f>
        <v>0</v>
      </c>
      <c r="E34" s="226"/>
      <c r="F34" s="65">
        <f t="shared" si="0"/>
        <v>0</v>
      </c>
      <c r="H34" s="14"/>
      <c r="I34" s="231"/>
      <c r="J34" s="232"/>
    </row>
    <row r="35" spans="1:10" ht="15.75" thickBot="1" thickTop="1">
      <c r="A35" s="7">
        <v>14</v>
      </c>
      <c r="B35" s="306" t="str">
        <f>'budget4542.a'!B50</f>
        <v>0291</v>
      </c>
      <c r="C35" s="306" t="str">
        <f>'budget4542.a'!C50</f>
        <v>FICA</v>
      </c>
      <c r="D35" s="299">
        <f>'budget4542.a'!$H50</f>
        <v>0</v>
      </c>
      <c r="E35" s="226"/>
      <c r="F35" s="65">
        <f t="shared" si="0"/>
        <v>0</v>
      </c>
      <c r="H35" s="14" t="s">
        <v>64</v>
      </c>
      <c r="I35" s="231"/>
      <c r="J35" s="232"/>
    </row>
    <row r="36" spans="1:10" ht="15.75" thickBot="1" thickTop="1">
      <c r="A36" s="7">
        <v>15</v>
      </c>
      <c r="B36" s="306" t="str">
        <f>'budget4542.a'!B51</f>
        <v>0292</v>
      </c>
      <c r="C36" s="306" t="str">
        <f>'budget4542.a'!C51</f>
        <v>Unemployment Insurance</v>
      </c>
      <c r="D36" s="299">
        <f>'budget4542.a'!$H51</f>
        <v>0</v>
      </c>
      <c r="E36" s="226"/>
      <c r="F36" s="65">
        <f t="shared" si="0"/>
        <v>0</v>
      </c>
      <c r="H36" s="14" t="s">
        <v>65</v>
      </c>
      <c r="I36" s="231"/>
      <c r="J36" s="232"/>
    </row>
    <row r="37" spans="1:10" ht="15.75" thickBot="1" thickTop="1">
      <c r="A37" s="7">
        <v>16</v>
      </c>
      <c r="B37" s="306" t="str">
        <f>'budget4542.a'!B52</f>
        <v>0299</v>
      </c>
      <c r="C37" s="306" t="str">
        <f>'budget4542.a'!C52</f>
        <v>Contractual Ser-Salaries &amp; Fringe </v>
      </c>
      <c r="D37" s="299">
        <f>'budget4542.a'!$H52</f>
        <v>0</v>
      </c>
      <c r="E37" s="226"/>
      <c r="F37" s="65">
        <f t="shared" si="0"/>
        <v>0</v>
      </c>
      <c r="H37" s="14" t="s">
        <v>66</v>
      </c>
      <c r="I37" s="231"/>
      <c r="J37" s="232"/>
    </row>
    <row r="38" spans="1:10" ht="15.75" thickBot="1" thickTop="1">
      <c r="A38" s="7">
        <v>17</v>
      </c>
      <c r="B38" s="306" t="str">
        <f>'budget4542.a'!B53</f>
        <v>0301</v>
      </c>
      <c r="C38" s="306" t="str">
        <f>'budget4542.a'!C53</f>
        <v>Postage</v>
      </c>
      <c r="D38" s="299">
        <f>'budget4542.a'!$H53</f>
        <v>0</v>
      </c>
      <c r="E38" s="226"/>
      <c r="F38" s="65">
        <f t="shared" si="0"/>
        <v>0</v>
      </c>
      <c r="H38" s="14" t="s">
        <v>67</v>
      </c>
      <c r="I38" s="231"/>
      <c r="J38" s="232"/>
    </row>
    <row r="39" spans="1:10" ht="15.75" thickBot="1" thickTop="1">
      <c r="A39" s="7">
        <v>18</v>
      </c>
      <c r="B39" s="306" t="str">
        <f>'budget4542.a'!B54</f>
        <v>0304</v>
      </c>
      <c r="C39" s="306" t="str">
        <f>'budget4542.a'!C54</f>
        <v>Cellular Telephone</v>
      </c>
      <c r="D39" s="299">
        <f>'budget4542.a'!$H54</f>
        <v>0</v>
      </c>
      <c r="E39" s="226"/>
      <c r="F39" s="65">
        <f t="shared" si="0"/>
        <v>0</v>
      </c>
      <c r="H39" s="14" t="s">
        <v>68</v>
      </c>
      <c r="I39" s="231"/>
      <c r="J39" s="232"/>
    </row>
    <row r="40" spans="1:10" ht="15.75" thickBot="1" thickTop="1">
      <c r="A40" s="7">
        <v>19</v>
      </c>
      <c r="B40" s="306" t="str">
        <f>'budget4542.a'!B55</f>
        <v>0405</v>
      </c>
      <c r="C40" s="306" t="str">
        <f>'budget4542.a'!C55</f>
        <v>In-state Travel</v>
      </c>
      <c r="D40" s="299">
        <f>'budget4542.a'!$H55</f>
        <v>0</v>
      </c>
      <c r="E40" s="226"/>
      <c r="F40" s="65">
        <f t="shared" si="0"/>
        <v>0</v>
      </c>
      <c r="H40" s="16" t="s">
        <v>69</v>
      </c>
      <c r="I40" s="233"/>
      <c r="J40" s="234"/>
    </row>
    <row r="41" spans="1:10" ht="15.75" thickBot="1" thickTop="1">
      <c r="A41" s="7">
        <v>20</v>
      </c>
      <c r="B41" s="306" t="str">
        <f>'budget4542.a'!B56</f>
        <v>0409</v>
      </c>
      <c r="C41" s="306" t="str">
        <f>'budget4542.a'!C56</f>
        <v>Out-of-State Travel</v>
      </c>
      <c r="D41" s="299">
        <f>'budget4542.a'!$H56</f>
        <v>0</v>
      </c>
      <c r="E41" s="226"/>
      <c r="F41" s="65">
        <f t="shared" si="0"/>
        <v>0</v>
      </c>
      <c r="H41" s="16" t="s">
        <v>63</v>
      </c>
      <c r="I41" s="233"/>
      <c r="J41" s="234"/>
    </row>
    <row r="42" spans="1:10" ht="15.75" thickBot="1" thickTop="1">
      <c r="A42" s="7">
        <v>21</v>
      </c>
      <c r="B42" s="306" t="str">
        <f>'budget4542.a'!B57</f>
        <v>0415</v>
      </c>
      <c r="C42" s="306" t="str">
        <f>'budget4542.a'!C57</f>
        <v>Training</v>
      </c>
      <c r="D42" s="299">
        <f>'budget4542.a'!$H57</f>
        <v>0</v>
      </c>
      <c r="E42" s="226"/>
      <c r="F42" s="65">
        <f t="shared" si="0"/>
        <v>0</v>
      </c>
      <c r="H42" s="17"/>
      <c r="I42" s="182"/>
      <c r="J42" s="24"/>
    </row>
    <row r="43" spans="1:10" ht="15.75" thickBot="1" thickTop="1">
      <c r="A43" s="7">
        <v>22</v>
      </c>
      <c r="B43" s="306" t="str">
        <f>'budget4542.a'!B58</f>
        <v>0420</v>
      </c>
      <c r="C43" s="306" t="str">
        <f>'budget4542.a'!C58</f>
        <v>Stipend/Tuition</v>
      </c>
      <c r="D43" s="299">
        <f>'budget4542.a'!$H58</f>
        <v>0</v>
      </c>
      <c r="E43" s="226"/>
      <c r="F43" s="65">
        <f t="shared" si="0"/>
        <v>0</v>
      </c>
      <c r="H43" s="15" t="s">
        <v>3</v>
      </c>
      <c r="I43" s="235">
        <f>SUM(I22:I42)</f>
        <v>0</v>
      </c>
      <c r="J43" s="181"/>
    </row>
    <row r="44" spans="1:6" ht="15.75" thickBot="1" thickTop="1">
      <c r="A44" s="7">
        <v>23</v>
      </c>
      <c r="B44" s="306" t="str">
        <f>'budget4542.a'!B59</f>
        <v>0604</v>
      </c>
      <c r="C44" s="306" t="str">
        <f>'budget4542.a'!C59</f>
        <v>Electricity</v>
      </c>
      <c r="D44" s="299">
        <f>'budget4542.a'!$H59</f>
        <v>0</v>
      </c>
      <c r="E44" s="226"/>
      <c r="F44" s="65">
        <f t="shared" si="0"/>
        <v>0</v>
      </c>
    </row>
    <row r="45" spans="1:6" ht="15.75" thickBot="1" thickTop="1">
      <c r="A45" s="7">
        <v>24</v>
      </c>
      <c r="B45" s="306" t="str">
        <f>'budget4542.a'!B60</f>
        <v>0613</v>
      </c>
      <c r="C45" s="306" t="str">
        <f>'budget4542.a'!C60</f>
        <v>Water</v>
      </c>
      <c r="D45" s="299">
        <f>'budget4542.a'!$H60</f>
        <v>0</v>
      </c>
      <c r="E45" s="226"/>
      <c r="F45" s="65">
        <f t="shared" si="0"/>
        <v>0</v>
      </c>
    </row>
    <row r="46" spans="1:8" ht="18" thickBot="1" thickTop="1">
      <c r="A46" s="7">
        <v>25</v>
      </c>
      <c r="B46" s="306" t="str">
        <f>'budget4542.a'!B61</f>
        <v>0615</v>
      </c>
      <c r="C46" s="306" t="str">
        <f>'budget4542.a'!C61</f>
        <v>Utilities - Combined</v>
      </c>
      <c r="D46" s="299">
        <f>'budget4542.a'!$H61</f>
        <v>0</v>
      </c>
      <c r="E46" s="226"/>
      <c r="F46" s="65">
        <f t="shared" si="0"/>
        <v>0</v>
      </c>
      <c r="H46" s="25" t="s">
        <v>73</v>
      </c>
    </row>
    <row r="47" spans="1:6" ht="15.75" thickBot="1" thickTop="1">
      <c r="A47" s="7">
        <v>26</v>
      </c>
      <c r="B47" s="306" t="str">
        <f>'budget4542.a'!B62</f>
        <v>0701</v>
      </c>
      <c r="C47" s="306" t="str">
        <f>'budget4542.a'!C62</f>
        <v>Gas and Oil</v>
      </c>
      <c r="D47" s="299">
        <f>'budget4542.a'!$H62</f>
        <v>0</v>
      </c>
      <c r="E47" s="226"/>
      <c r="F47" s="65">
        <f t="shared" si="0"/>
        <v>0</v>
      </c>
    </row>
    <row r="48" spans="1:10" ht="16.5" thickBot="1" thickTop="1">
      <c r="A48" s="7">
        <v>27</v>
      </c>
      <c r="B48" s="306" t="str">
        <f>'budget4542.a'!B63</f>
        <v>0703</v>
      </c>
      <c r="C48" s="306" t="str">
        <f>'budget4542.a'!C63</f>
        <v>Insurance &amp; Title</v>
      </c>
      <c r="D48" s="299">
        <f>'budget4542.a'!$H63</f>
        <v>0</v>
      </c>
      <c r="E48" s="226"/>
      <c r="F48" s="65">
        <f t="shared" si="0"/>
        <v>0</v>
      </c>
      <c r="H48" s="595" t="s">
        <v>392</v>
      </c>
      <c r="I48" s="595"/>
      <c r="J48" s="595"/>
    </row>
    <row r="49" spans="1:8" ht="15.75" thickBot="1" thickTop="1">
      <c r="A49" s="7">
        <v>28</v>
      </c>
      <c r="B49" s="306" t="str">
        <f>'budget4542.a'!B64</f>
        <v>0705</v>
      </c>
      <c r="C49" s="306" t="str">
        <f>'budget4542.a'!C64</f>
        <v>Vehicle Maintenance &amp; Repair</v>
      </c>
      <c r="D49" s="299">
        <f>'budget4542.a'!$H64</f>
        <v>0</v>
      </c>
      <c r="E49" s="226"/>
      <c r="F49" s="65">
        <f t="shared" si="0"/>
        <v>0</v>
      </c>
      <c r="H49" s="8"/>
    </row>
    <row r="50" spans="1:10" ht="15.75" thickBot="1" thickTop="1">
      <c r="A50" s="7">
        <v>29</v>
      </c>
      <c r="B50" s="306" t="str">
        <f>'budget4542.a'!B65</f>
        <v>0801</v>
      </c>
      <c r="C50" s="306" t="str">
        <f>'budget4542.a'!C65</f>
        <v>Advertising</v>
      </c>
      <c r="D50" s="299">
        <f>'budget4542.a'!$H65</f>
        <v>0</v>
      </c>
      <c r="E50" s="226"/>
      <c r="F50" s="65">
        <f t="shared" si="0"/>
        <v>0</v>
      </c>
      <c r="H50" s="377" t="s">
        <v>70</v>
      </c>
      <c r="I50" s="236">
        <f>+I43</f>
        <v>0</v>
      </c>
      <c r="J50" s="18"/>
    </row>
    <row r="51" spans="1:10" ht="15.75" thickBot="1" thickTop="1">
      <c r="A51" s="7">
        <v>30</v>
      </c>
      <c r="B51" s="306" t="str">
        <f>'budget4542.a'!B66</f>
        <v>0803</v>
      </c>
      <c r="C51" s="306" t="str">
        <f>'budget4542.a'!C66</f>
        <v>Client Transportation</v>
      </c>
      <c r="D51" s="299">
        <f>'budget4542.a'!$H66</f>
        <v>0</v>
      </c>
      <c r="E51" s="226"/>
      <c r="F51" s="65">
        <f t="shared" si="0"/>
        <v>0</v>
      </c>
      <c r="H51" s="377"/>
      <c r="I51" s="237"/>
      <c r="J51" s="9"/>
    </row>
    <row r="52" spans="1:10" ht="15.75" thickBot="1" thickTop="1">
      <c r="A52" s="7">
        <v>31</v>
      </c>
      <c r="B52" s="306" t="str">
        <f>'budget4542.a'!B67</f>
        <v>0812</v>
      </c>
      <c r="C52" s="306" t="str">
        <f>'budget4542.a'!C67</f>
        <v>Personnel Investigations</v>
      </c>
      <c r="D52" s="299">
        <f>'budget4542.a'!$H67</f>
        <v>0</v>
      </c>
      <c r="E52" s="226"/>
      <c r="F52" s="65">
        <f t="shared" si="0"/>
        <v>0</v>
      </c>
      <c r="H52" s="377" t="s">
        <v>71</v>
      </c>
      <c r="I52" s="236">
        <f>+E17</f>
        <v>0</v>
      </c>
      <c r="J52" s="18"/>
    </row>
    <row r="53" spans="1:10" ht="15.75" thickBot="1" thickTop="1">
      <c r="A53" s="7">
        <v>32</v>
      </c>
      <c r="B53" s="306" t="str">
        <f>'budget4542.a'!B68</f>
        <v>0816</v>
      </c>
      <c r="C53" s="306" t="str">
        <f>'budget4542.a'!C68</f>
        <v>Language</v>
      </c>
      <c r="D53" s="299">
        <f>'budget4542.a'!$H68</f>
        <v>0</v>
      </c>
      <c r="E53" s="226"/>
      <c r="F53" s="65">
        <f t="shared" si="0"/>
        <v>0</v>
      </c>
      <c r="H53" s="387"/>
      <c r="I53" s="237"/>
      <c r="J53" s="9"/>
    </row>
    <row r="54" spans="1:10" ht="15.75" thickBot="1" thickTop="1">
      <c r="A54" s="7">
        <v>33</v>
      </c>
      <c r="B54" s="306" t="str">
        <f>'budget4542.a'!B69</f>
        <v>0833</v>
      </c>
      <c r="C54" s="306" t="str">
        <f>'budget4542.a'!C69</f>
        <v>Repair &amp; Maintenance</v>
      </c>
      <c r="D54" s="299">
        <f>'budget4542.a'!$H69</f>
        <v>0</v>
      </c>
      <c r="E54" s="226"/>
      <c r="F54" s="65">
        <f t="shared" si="0"/>
        <v>0</v>
      </c>
      <c r="H54" s="377" t="s">
        <v>72</v>
      </c>
      <c r="I54" s="238">
        <f>+I50-I52</f>
        <v>0</v>
      </c>
      <c r="J54" s="19" t="s">
        <v>0</v>
      </c>
    </row>
    <row r="55" spans="1:8" ht="15.75" thickBot="1" thickTop="1">
      <c r="A55" s="7">
        <v>34</v>
      </c>
      <c r="B55" s="306" t="str">
        <f>'budget4542.a'!B70</f>
        <v>0834</v>
      </c>
      <c r="C55" s="306" t="str">
        <f>'budget4542.a'!C70</f>
        <v>Photocopy Rental</v>
      </c>
      <c r="D55" s="299">
        <f>'budget4542.a'!$H70</f>
        <v>0</v>
      </c>
      <c r="E55" s="226"/>
      <c r="F55" s="65">
        <f t="shared" si="0"/>
        <v>0</v>
      </c>
      <c r="H55" s="387"/>
    </row>
    <row r="56" spans="1:10" ht="15.75" thickBot="1" thickTop="1">
      <c r="A56" s="7">
        <v>35</v>
      </c>
      <c r="B56" s="306" t="str">
        <f>'budget4542.a'!B71</f>
        <v>0835</v>
      </c>
      <c r="C56" s="306" t="str">
        <f>'budget4542.a'!C71</f>
        <v>Equipment Service </v>
      </c>
      <c r="D56" s="299">
        <f>'budget4542.a'!$H71</f>
        <v>0</v>
      </c>
      <c r="E56" s="226"/>
      <c r="F56" s="65">
        <f t="shared" si="0"/>
        <v>0</v>
      </c>
      <c r="H56" s="377" t="s">
        <v>74</v>
      </c>
      <c r="J56" s="20"/>
    </row>
    <row r="57" spans="1:10" ht="15.75" thickBot="1" thickTop="1">
      <c r="A57" s="7">
        <v>36</v>
      </c>
      <c r="B57" s="306" t="str">
        <f>'budget4542.a'!B72</f>
        <v>0838</v>
      </c>
      <c r="C57" s="306" t="str">
        <f>'budget4542.a'!C72</f>
        <v>Software</v>
      </c>
      <c r="D57" s="299">
        <f>'budget4542.a'!$H72</f>
        <v>0</v>
      </c>
      <c r="E57" s="226"/>
      <c r="F57" s="65">
        <f t="shared" si="0"/>
        <v>0</v>
      </c>
      <c r="H57" s="8"/>
      <c r="J57" s="6"/>
    </row>
    <row r="58" spans="1:6" ht="15.75" thickBot="1" thickTop="1">
      <c r="A58" s="7">
        <v>37</v>
      </c>
      <c r="B58" s="306" t="str">
        <f>'budget4542.a'!B73</f>
        <v>0839</v>
      </c>
      <c r="C58" s="306" t="str">
        <f>'budget4542.a'!C73</f>
        <v>Software Maintenance</v>
      </c>
      <c r="D58" s="299">
        <f>'budget4542.a'!$H73</f>
        <v>0</v>
      </c>
      <c r="E58" s="226"/>
      <c r="F58" s="65">
        <f t="shared" si="0"/>
        <v>0</v>
      </c>
    </row>
    <row r="59" spans="1:10" ht="15.75" thickBot="1" thickTop="1">
      <c r="A59" s="7">
        <v>38</v>
      </c>
      <c r="B59" s="306" t="str">
        <f>'budget4542.a'!B74</f>
        <v>0853</v>
      </c>
      <c r="C59" s="306" t="str">
        <f>'budget4542.a'!C74</f>
        <v>Maintenance</v>
      </c>
      <c r="D59" s="299">
        <f>'budget4542.a'!$H74</f>
        <v>0</v>
      </c>
      <c r="E59" s="226"/>
      <c r="F59" s="65">
        <f t="shared" si="0"/>
        <v>0</v>
      </c>
      <c r="H59" s="23"/>
      <c r="I59" s="23"/>
      <c r="J59" s="23"/>
    </row>
    <row r="60" spans="1:6" ht="15.75" thickBot="1" thickTop="1">
      <c r="A60" s="7">
        <v>39</v>
      </c>
      <c r="B60" s="306" t="str">
        <f>'budget4542.a'!B75</f>
        <v>0854</v>
      </c>
      <c r="C60" s="306" t="str">
        <f>'budget4542.a'!C75</f>
        <v>Housekeeping</v>
      </c>
      <c r="D60" s="299">
        <f>'budget4542.a'!$H75</f>
        <v>0</v>
      </c>
      <c r="E60" s="226"/>
      <c r="F60" s="65">
        <f t="shared" si="0"/>
        <v>0</v>
      </c>
    </row>
    <row r="61" spans="1:6" ht="15.75" thickBot="1" thickTop="1">
      <c r="A61" s="7">
        <v>40</v>
      </c>
      <c r="B61" s="306" t="str">
        <f>'budget4542.a'!B76</f>
        <v>0856</v>
      </c>
      <c r="C61" s="306" t="str">
        <f>'budget4542.a'!C76</f>
        <v>Indirect Cost</v>
      </c>
      <c r="D61" s="299">
        <f>'budget4542.a'!$H76</f>
        <v>0</v>
      </c>
      <c r="E61" s="226"/>
      <c r="F61" s="65">
        <f t="shared" si="0"/>
        <v>0</v>
      </c>
    </row>
    <row r="62" spans="1:10" ht="16.5" thickBot="1" thickTop="1">
      <c r="A62" s="7">
        <v>41</v>
      </c>
      <c r="B62" s="306" t="str">
        <f>'budget4542.a'!B77</f>
        <v>0860</v>
      </c>
      <c r="C62" s="306" t="str">
        <f>'budget4542.a'!C77</f>
        <v>Laboratory Services</v>
      </c>
      <c r="D62" s="299">
        <f>'budget4542.a'!$H77</f>
        <v>0</v>
      </c>
      <c r="E62" s="226"/>
      <c r="F62" s="65">
        <f t="shared" si="0"/>
        <v>0</v>
      </c>
      <c r="H62" s="4" t="s">
        <v>393</v>
      </c>
      <c r="I62" s="6"/>
      <c r="J62" s="6"/>
    </row>
    <row r="63" spans="1:12" ht="16.5" thickBot="1" thickTop="1">
      <c r="A63" s="7">
        <v>42</v>
      </c>
      <c r="B63" s="306" t="str">
        <f>'budget4542.a'!B78</f>
        <v>0869</v>
      </c>
      <c r="C63" s="306" t="str">
        <f>'budget4542.a'!C78</f>
        <v>Photography (Commercial)</v>
      </c>
      <c r="D63" s="299">
        <f>'budget4542.a'!$H78</f>
        <v>0</v>
      </c>
      <c r="E63" s="226"/>
      <c r="F63" s="65">
        <f t="shared" si="0"/>
        <v>0</v>
      </c>
      <c r="H63" s="32"/>
      <c r="I63" s="6"/>
      <c r="J63" s="30"/>
      <c r="L63" s="33"/>
    </row>
    <row r="64" spans="1:10" ht="15.75" thickBot="1" thickTop="1">
      <c r="A64" s="7">
        <v>43</v>
      </c>
      <c r="B64" s="306" t="str">
        <f>'budget4542.a'!B79</f>
        <v>0873</v>
      </c>
      <c r="C64" s="306" t="str">
        <f>'budget4542.a'!C79</f>
        <v>Printing</v>
      </c>
      <c r="D64" s="299">
        <f>'budget4542.a'!$H79</f>
        <v>0</v>
      </c>
      <c r="E64" s="226"/>
      <c r="F64" s="65">
        <f t="shared" si="0"/>
        <v>0</v>
      </c>
      <c r="H64" s="28"/>
      <c r="I64" s="28"/>
      <c r="J64" s="28"/>
    </row>
    <row r="65" spans="1:10" ht="15.75" thickBot="1" thickTop="1">
      <c r="A65" s="7">
        <v>44</v>
      </c>
      <c r="B65" s="306" t="str">
        <f>'budget4542.a'!B80</f>
        <v>0881</v>
      </c>
      <c r="C65" s="306" t="str">
        <f>'budget4542.a'!C80</f>
        <v>Purchase of Care</v>
      </c>
      <c r="D65" s="299">
        <f>'budget4542.a'!$H80</f>
        <v>0</v>
      </c>
      <c r="E65" s="226"/>
      <c r="F65" s="65">
        <f t="shared" si="0"/>
        <v>0</v>
      </c>
      <c r="H65" s="20"/>
      <c r="I65" s="20"/>
      <c r="J65" s="20"/>
    </row>
    <row r="66" spans="1:10" ht="15.75" thickBot="1" thickTop="1">
      <c r="A66" s="7">
        <v>45</v>
      </c>
      <c r="B66" s="306" t="str">
        <f>'budget4542.a'!B81</f>
        <v>0885</v>
      </c>
      <c r="C66" s="306" t="str">
        <f>'budget4542.a'!C81</f>
        <v>Trash Disposal</v>
      </c>
      <c r="D66" s="299">
        <f>'budget4542.a'!$H81</f>
        <v>0</v>
      </c>
      <c r="E66" s="226"/>
      <c r="F66" s="65">
        <f t="shared" si="0"/>
        <v>0</v>
      </c>
      <c r="H66" s="28"/>
      <c r="I66" s="28"/>
      <c r="J66" s="28"/>
    </row>
    <row r="67" spans="1:6" ht="15.75" thickBot="1" thickTop="1">
      <c r="A67" s="7">
        <v>46</v>
      </c>
      <c r="B67" s="306" t="str">
        <f>'budget4542.a'!B82</f>
        <v>0896</v>
      </c>
      <c r="C67" s="306" t="str">
        <f>'budget4542.a'!C82</f>
        <v>Human Service Contracts</v>
      </c>
      <c r="D67" s="299">
        <f>'budget4542.a'!$H82</f>
        <v>0</v>
      </c>
      <c r="E67" s="226"/>
      <c r="F67" s="65">
        <f t="shared" si="0"/>
        <v>0</v>
      </c>
    </row>
    <row r="68" spans="1:10" ht="15.75" thickBot="1" thickTop="1">
      <c r="A68" s="7">
        <v>47</v>
      </c>
      <c r="B68" s="306" t="str">
        <f>'budget4542.a'!B83</f>
        <v>0899</v>
      </c>
      <c r="C68" s="306" t="str">
        <f>'budget4542.a'!C83</f>
        <v>Special Projects-Client Transport</v>
      </c>
      <c r="D68" s="299">
        <f>'budget4542.a'!$H83</f>
        <v>0</v>
      </c>
      <c r="E68" s="226"/>
      <c r="F68" s="65">
        <f t="shared" si="0"/>
        <v>0</v>
      </c>
      <c r="H68" s="28"/>
      <c r="I68" s="28"/>
      <c r="J68" s="28"/>
    </row>
    <row r="69" spans="1:10" ht="15.75" thickBot="1" thickTop="1">
      <c r="A69" s="7">
        <v>48</v>
      </c>
      <c r="B69" s="306" t="str">
        <f>'budget4542.a'!B84</f>
        <v>0909</v>
      </c>
      <c r="C69" s="306" t="str">
        <f>'budget4542.a'!C84</f>
        <v>Cleaning Supplies</v>
      </c>
      <c r="D69" s="299">
        <f>'budget4542.a'!$H84</f>
        <v>0</v>
      </c>
      <c r="E69" s="226"/>
      <c r="F69" s="65">
        <f t="shared" si="0"/>
        <v>0</v>
      </c>
      <c r="H69" s="20"/>
      <c r="I69" s="20"/>
      <c r="J69" s="20"/>
    </row>
    <row r="70" spans="1:6" ht="15.75" thickBot="1" thickTop="1">
      <c r="A70" s="7">
        <v>49</v>
      </c>
      <c r="B70" s="306" t="str">
        <f>'budget4542.a'!B85</f>
        <v>0919</v>
      </c>
      <c r="C70" s="306" t="str">
        <f>'budget4542.a'!C85</f>
        <v>Educational Supplies</v>
      </c>
      <c r="D70" s="299">
        <f>'budget4542.a'!$H85</f>
        <v>0</v>
      </c>
      <c r="E70" s="226"/>
      <c r="F70" s="65">
        <f t="shared" si="0"/>
        <v>0</v>
      </c>
    </row>
    <row r="71" spans="1:10" ht="15.75" thickBot="1" thickTop="1">
      <c r="A71" s="7">
        <v>50</v>
      </c>
      <c r="B71" s="306" t="str">
        <f>'budget4542.a'!B86</f>
        <v>0924</v>
      </c>
      <c r="C71" s="306" t="str">
        <f>'budget4542.a'!C86</f>
        <v>Food</v>
      </c>
      <c r="D71" s="299">
        <f>'budget4542.a'!$H86</f>
        <v>0</v>
      </c>
      <c r="E71" s="226"/>
      <c r="F71" s="65">
        <f t="shared" si="0"/>
        <v>0</v>
      </c>
      <c r="H71" s="20"/>
      <c r="I71" s="20"/>
      <c r="J71" s="20"/>
    </row>
    <row r="72" spans="1:10" ht="15.75" thickBot="1" thickTop="1">
      <c r="A72" s="7">
        <v>51</v>
      </c>
      <c r="B72" s="306" t="str">
        <f>'budget4542.a'!B87</f>
        <v>0953</v>
      </c>
      <c r="C72" s="306" t="str">
        <f>'budget4542.a'!C87</f>
        <v>Medicine, Drugs &amp; Chemicals</v>
      </c>
      <c r="D72" s="299">
        <f>'budget4542.a'!$H87</f>
        <v>0</v>
      </c>
      <c r="E72" s="226"/>
      <c r="F72" s="65">
        <f t="shared" si="0"/>
        <v>0</v>
      </c>
      <c r="H72" s="28"/>
      <c r="I72" s="28"/>
      <c r="J72" s="28"/>
    </row>
    <row r="73" spans="1:10" ht="15.75" thickBot="1" thickTop="1">
      <c r="A73" s="7">
        <v>52</v>
      </c>
      <c r="B73" s="306" t="str">
        <f>'budget4542.a'!B88</f>
        <v>0957</v>
      </c>
      <c r="C73" s="306" t="str">
        <f>'budget4542.a'!C88</f>
        <v>Medical Supplies</v>
      </c>
      <c r="D73" s="299">
        <f>'budget4542.a'!$H88</f>
        <v>0</v>
      </c>
      <c r="E73" s="226"/>
      <c r="F73" s="65">
        <f t="shared" si="0"/>
        <v>0</v>
      </c>
      <c r="H73" s="20"/>
      <c r="I73" s="20"/>
      <c r="J73" s="20"/>
    </row>
    <row r="74" spans="1:6" ht="15.75" thickBot="1" thickTop="1">
      <c r="A74" s="7">
        <v>53</v>
      </c>
      <c r="B74" s="306" t="str">
        <f>'budget4542.a'!B89</f>
        <v>0965</v>
      </c>
      <c r="C74" s="306" t="str">
        <f>'budget4542.a'!C89</f>
        <v>Office Supplies</v>
      </c>
      <c r="D74" s="299">
        <f>'budget4542.a'!$H89</f>
        <v>0</v>
      </c>
      <c r="E74" s="226"/>
      <c r="F74" s="65">
        <f t="shared" si="0"/>
        <v>0</v>
      </c>
    </row>
    <row r="75" spans="1:6" ht="15.75" thickBot="1" thickTop="1">
      <c r="A75" s="7">
        <v>54</v>
      </c>
      <c r="B75" s="306" t="str">
        <f>'budget4542.a'!B90</f>
        <v>0986</v>
      </c>
      <c r="C75" s="306" t="str">
        <f>'budget4542.a'!C90</f>
        <v>Other Supplies</v>
      </c>
      <c r="D75" s="299">
        <f>'budget4542.a'!$H90</f>
        <v>0</v>
      </c>
      <c r="E75" s="226"/>
      <c r="F75" s="65">
        <f t="shared" si="0"/>
        <v>0</v>
      </c>
    </row>
    <row r="76" spans="1:6" ht="15.75" thickBot="1" thickTop="1">
      <c r="A76" s="7">
        <v>55</v>
      </c>
      <c r="B76" s="306" t="str">
        <f>'budget4542.a'!B91</f>
        <v>1060</v>
      </c>
      <c r="C76" s="306" t="str">
        <f>'budget4542.a'!C91</f>
        <v>Computer Equipment</v>
      </c>
      <c r="D76" s="299">
        <f>'budget4542.a'!$H91</f>
        <v>0</v>
      </c>
      <c r="E76" s="226"/>
      <c r="F76" s="65">
        <f t="shared" si="0"/>
        <v>0</v>
      </c>
    </row>
    <row r="77" spans="1:6" ht="15.75" thickBot="1" thickTop="1">
      <c r="A77" s="7">
        <v>56</v>
      </c>
      <c r="B77" s="306" t="str">
        <f>'budget4542.a'!B92</f>
        <v>1073</v>
      </c>
      <c r="C77" s="306" t="str">
        <f>'budget4542.a'!C92</f>
        <v>Office Equipment </v>
      </c>
      <c r="D77" s="299">
        <f>'budget4542.a'!$H92</f>
        <v>0</v>
      </c>
      <c r="E77" s="226"/>
      <c r="F77" s="65">
        <f t="shared" si="0"/>
        <v>0</v>
      </c>
    </row>
    <row r="78" spans="1:6" ht="15.75" thickBot="1" thickTop="1">
      <c r="A78" s="7">
        <v>57</v>
      </c>
      <c r="B78" s="306" t="str">
        <f>'budget4542.a'!B93</f>
        <v>1180</v>
      </c>
      <c r="C78" s="306" t="str">
        <f>'budget4542.a'!C93</f>
        <v>Personal Computer Equipment</v>
      </c>
      <c r="D78" s="299">
        <f>'budget4542.a'!$H93</f>
        <v>0</v>
      </c>
      <c r="E78" s="226"/>
      <c r="F78" s="65">
        <f t="shared" si="0"/>
        <v>0</v>
      </c>
    </row>
    <row r="79" spans="1:6" ht="15.75" thickBot="1" thickTop="1">
      <c r="A79" s="7">
        <v>58</v>
      </c>
      <c r="B79" s="306" t="str">
        <f>'budget4542.a'!B94</f>
        <v>1192</v>
      </c>
      <c r="C79" s="306" t="str">
        <f>'budget4542.a'!C94</f>
        <v>Medical Equipment</v>
      </c>
      <c r="D79" s="299">
        <f>'budget4542.a'!$H94</f>
        <v>0</v>
      </c>
      <c r="E79" s="226"/>
      <c r="F79" s="65">
        <f t="shared" si="0"/>
        <v>0</v>
      </c>
    </row>
    <row r="80" spans="1:10" ht="16.5" thickBot="1" thickTop="1">
      <c r="A80" s="7">
        <v>59</v>
      </c>
      <c r="B80" s="306" t="str">
        <f>'budget4542.a'!B95</f>
        <v>1193</v>
      </c>
      <c r="C80" s="306" t="str">
        <f>'budget4542.a'!C95</f>
        <v>Office Equipment </v>
      </c>
      <c r="D80" s="299">
        <f>'budget4542.a'!$H95</f>
        <v>0</v>
      </c>
      <c r="E80" s="226"/>
      <c r="F80" s="65">
        <f t="shared" si="0"/>
        <v>0</v>
      </c>
      <c r="H80" s="22" t="s">
        <v>75</v>
      </c>
      <c r="I80" s="20"/>
      <c r="J80" s="20"/>
    </row>
    <row r="81" spans="1:10" ht="16.5" thickBot="1" thickTop="1">
      <c r="A81" s="7">
        <v>60</v>
      </c>
      <c r="B81" s="306" t="str">
        <f>'budget4542.a'!B96</f>
        <v>1331</v>
      </c>
      <c r="C81" s="306" t="str">
        <f>'budget4542.a'!C96</f>
        <v>Dues &amp; Memberships</v>
      </c>
      <c r="D81" s="299">
        <f>'budget4542.a'!$H96</f>
        <v>0</v>
      </c>
      <c r="E81" s="226"/>
      <c r="F81" s="65">
        <f t="shared" si="0"/>
        <v>0</v>
      </c>
      <c r="H81" s="21"/>
      <c r="I81" s="6"/>
      <c r="J81" s="6"/>
    </row>
    <row r="82" spans="1:10" ht="16.5" thickBot="1" thickTop="1">
      <c r="A82" s="7">
        <v>61</v>
      </c>
      <c r="B82" s="306" t="str">
        <f>'budget4542.a'!B97</f>
        <v>1332</v>
      </c>
      <c r="C82" s="306" t="str">
        <f>'budget4542.a'!C97</f>
        <v>Insurance</v>
      </c>
      <c r="D82" s="299">
        <f>'budget4542.a'!$H97</f>
        <v>0</v>
      </c>
      <c r="E82" s="226"/>
      <c r="F82" s="65">
        <f t="shared" si="0"/>
        <v>0</v>
      </c>
      <c r="H82" s="22" t="s">
        <v>1</v>
      </c>
      <c r="I82" s="20"/>
      <c r="J82" s="20"/>
    </row>
    <row r="83" spans="1:7" ht="15.75" thickBot="1" thickTop="1">
      <c r="A83" s="7">
        <v>62</v>
      </c>
      <c r="B83" s="306" t="str">
        <f>'budget4542.a'!B98</f>
        <v>1334</v>
      </c>
      <c r="C83" s="306" t="str">
        <f>'budget4542.a'!C98</f>
        <v>Rent</v>
      </c>
      <c r="D83" s="299">
        <f>'budget4542.a'!$H98</f>
        <v>0</v>
      </c>
      <c r="E83" s="267"/>
      <c r="F83" s="268">
        <f>+D83-E83</f>
        <v>0</v>
      </c>
      <c r="G83" s="6"/>
    </row>
    <row r="84" spans="1:6" ht="15" thickTop="1">
      <c r="A84" s="7">
        <v>63</v>
      </c>
      <c r="B84" s="306" t="str">
        <f>'budget4542.a'!B99</f>
        <v>1336</v>
      </c>
      <c r="C84" s="306" t="str">
        <f>'budget4542.a'!C99</f>
        <v>Subscriptions</v>
      </c>
      <c r="D84" s="299">
        <f>'budget4542.a'!$H99</f>
        <v>0</v>
      </c>
      <c r="E84" s="226"/>
      <c r="F84" s="65">
        <f>+D84-E84</f>
        <v>0</v>
      </c>
    </row>
    <row r="85" spans="1:6" ht="15">
      <c r="A85" s="7">
        <v>63</v>
      </c>
      <c r="B85" s="306" t="str">
        <f>'budget4542.a'!B100</f>
        <v>1600</v>
      </c>
      <c r="C85" s="306" t="str">
        <f>'budget4542.a'!C100</f>
        <v>Interest Income</v>
      </c>
      <c r="D85" s="300">
        <f>'budget4542.a'!$H100</f>
        <v>0</v>
      </c>
      <c r="E85" s="267"/>
      <c r="F85" s="268">
        <f>+D85-E85</f>
        <v>0</v>
      </c>
    </row>
    <row r="86" spans="1:6" ht="15">
      <c r="A86" s="7">
        <v>64</v>
      </c>
      <c r="B86" s="306" t="str">
        <f>'budget4542.a'!B101</f>
        <v>1602</v>
      </c>
      <c r="C86" s="306" t="str">
        <f>'budget4542.a'!C101</f>
        <v>Bad Debt Collections</v>
      </c>
      <c r="D86" s="300">
        <f>'budget4542.a'!$H101</f>
        <v>0</v>
      </c>
      <c r="E86" s="267"/>
      <c r="F86" s="268">
        <f aca="true" t="shared" si="1" ref="F86:F91">+D86-E86</f>
        <v>0</v>
      </c>
    </row>
    <row r="87" spans="1:6" ht="15">
      <c r="A87" s="7">
        <v>65</v>
      </c>
      <c r="B87" s="306" t="str">
        <f>'budget4542.a'!B102</f>
        <v>1603</v>
      </c>
      <c r="C87" s="306" t="str">
        <f>'budget4542.a'!C102</f>
        <v>Self-Pay Collections</v>
      </c>
      <c r="D87" s="300">
        <f>'budget4542.a'!$H102</f>
        <v>0</v>
      </c>
      <c r="E87" s="267"/>
      <c r="F87" s="268">
        <f t="shared" si="1"/>
        <v>0</v>
      </c>
    </row>
    <row r="88" spans="1:6" ht="15">
      <c r="A88" s="7">
        <v>66</v>
      </c>
      <c r="B88" s="306" t="str">
        <f>'budget4542.a'!B103</f>
        <v>1606</v>
      </c>
      <c r="C88" s="306" t="str">
        <f>'budget4542.a'!C103</f>
        <v>Medicaid Collections</v>
      </c>
      <c r="D88" s="300">
        <f>'budget4542.a'!$H103</f>
        <v>0</v>
      </c>
      <c r="E88" s="267"/>
      <c r="F88" s="268">
        <f t="shared" si="1"/>
        <v>0</v>
      </c>
    </row>
    <row r="89" spans="1:6" ht="15">
      <c r="A89" s="7">
        <v>67</v>
      </c>
      <c r="B89" s="306" t="str">
        <f>'budget4542.a'!B104</f>
        <v>1607</v>
      </c>
      <c r="C89" s="306" t="str">
        <f>'budget4542.a'!C104</f>
        <v>Medicare Collections</v>
      </c>
      <c r="D89" s="300">
        <f>'budget4542.a'!$H104</f>
        <v>0</v>
      </c>
      <c r="E89" s="267"/>
      <c r="F89" s="268">
        <f t="shared" si="1"/>
        <v>0</v>
      </c>
    </row>
    <row r="90" spans="1:6" ht="15">
      <c r="A90" s="7">
        <v>68</v>
      </c>
      <c r="B90" s="306" t="str">
        <f>'budget4542.a'!B105</f>
        <v>1608</v>
      </c>
      <c r="C90" s="306" t="str">
        <f>'budget4542.a'!C105</f>
        <v>Other Collections</v>
      </c>
      <c r="D90" s="300">
        <f>'budget4542.a'!$H105</f>
        <v>0</v>
      </c>
      <c r="E90" s="267"/>
      <c r="F90" s="268">
        <f t="shared" si="1"/>
        <v>0</v>
      </c>
    </row>
    <row r="91" spans="1:6" ht="15">
      <c r="A91" s="7">
        <v>69</v>
      </c>
      <c r="B91" s="306" t="str">
        <f>'budget4542.a'!B106</f>
        <v>1612</v>
      </c>
      <c r="C91" s="306" t="str">
        <f>'budget4542.a'!C106</f>
        <v>County Contribution</v>
      </c>
      <c r="D91" s="300">
        <f>'budget4542.a'!$H106</f>
        <v>0</v>
      </c>
      <c r="E91" s="267"/>
      <c r="F91" s="268">
        <f t="shared" si="1"/>
        <v>0</v>
      </c>
    </row>
    <row r="92" spans="1:6" ht="15">
      <c r="A92" s="7">
        <v>70</v>
      </c>
      <c r="B92" s="306">
        <f>'budget4542.a'!B107</f>
        <v>0</v>
      </c>
      <c r="C92" s="306">
        <f>'budget4542.a'!C107</f>
        <v>0</v>
      </c>
      <c r="D92" s="300">
        <f>'budget4542.a'!$H107</f>
        <v>0</v>
      </c>
      <c r="E92" s="267"/>
      <c r="F92" s="268">
        <f aca="true" t="shared" si="2" ref="F92:F97">+D92-E92</f>
        <v>0</v>
      </c>
    </row>
    <row r="93" spans="1:6" ht="15">
      <c r="A93" s="7">
        <v>71</v>
      </c>
      <c r="B93" s="306">
        <f>'budget4542.a'!B108</f>
        <v>0</v>
      </c>
      <c r="C93" s="306">
        <f>'budget4542.a'!C108</f>
        <v>0</v>
      </c>
      <c r="D93" s="300">
        <f>'budget4542.a'!$H108</f>
        <v>0</v>
      </c>
      <c r="E93" s="267"/>
      <c r="F93" s="268">
        <f t="shared" si="2"/>
        <v>0</v>
      </c>
    </row>
    <row r="94" spans="1:6" ht="15">
      <c r="A94" s="7">
        <v>72</v>
      </c>
      <c r="B94" s="306">
        <f>'budget4542.a'!B109</f>
        <v>0</v>
      </c>
      <c r="C94" s="306">
        <f>'budget4542.a'!C109</f>
        <v>0</v>
      </c>
      <c r="D94" s="300">
        <f>'budget4542.a'!$H109</f>
        <v>0</v>
      </c>
      <c r="E94" s="267"/>
      <c r="F94" s="268">
        <f t="shared" si="2"/>
        <v>0</v>
      </c>
    </row>
    <row r="95" spans="1:6" ht="15">
      <c r="A95" s="7">
        <v>73</v>
      </c>
      <c r="B95" s="306">
        <f>'budget4542.a'!B110</f>
        <v>0</v>
      </c>
      <c r="C95" s="306">
        <f>'budget4542.a'!C110</f>
        <v>0</v>
      </c>
      <c r="D95" s="300">
        <f>'budget4542.a'!$H110</f>
        <v>0</v>
      </c>
      <c r="E95" s="267"/>
      <c r="F95" s="268">
        <f t="shared" si="2"/>
        <v>0</v>
      </c>
    </row>
    <row r="96" spans="1:6" ht="15">
      <c r="A96" s="7">
        <v>74</v>
      </c>
      <c r="B96" s="306">
        <f>'budget4542.a'!B111</f>
        <v>0</v>
      </c>
      <c r="C96" s="306">
        <f>'budget4542.a'!C111</f>
        <v>0</v>
      </c>
      <c r="D96" s="300">
        <f>'budget4542.a'!$H111</f>
        <v>0</v>
      </c>
      <c r="E96" s="267"/>
      <c r="F96" s="268">
        <f t="shared" si="2"/>
        <v>0</v>
      </c>
    </row>
    <row r="97" spans="1:6" ht="15">
      <c r="A97" s="7">
        <v>75</v>
      </c>
      <c r="B97" s="306">
        <f>'budget4542.a'!B112</f>
        <v>0</v>
      </c>
      <c r="C97" s="306">
        <f>'budget4542.a'!C112</f>
        <v>0</v>
      </c>
      <c r="D97" s="300">
        <f>'budget4542.a'!$H112</f>
        <v>0</v>
      </c>
      <c r="E97" s="267"/>
      <c r="F97" s="268">
        <f t="shared" si="2"/>
        <v>0</v>
      </c>
    </row>
    <row r="98" ht="15">
      <c r="B98" s="8"/>
    </row>
    <row r="99" spans="8:10" ht="15">
      <c r="H99" s="21"/>
      <c r="I99" s="6"/>
      <c r="J99" s="6"/>
    </row>
    <row r="100" spans="3:5" ht="15">
      <c r="C100" s="7"/>
      <c r="D100" s="7"/>
      <c r="E100" s="7"/>
    </row>
    <row r="101" ht="15">
      <c r="C101" s="1" t="s">
        <v>464</v>
      </c>
    </row>
  </sheetData>
  <sheetProtection/>
  <mergeCells count="10">
    <mergeCell ref="I16:J16"/>
    <mergeCell ref="I12:J12"/>
    <mergeCell ref="H48:J48"/>
    <mergeCell ref="B1:J1"/>
    <mergeCell ref="B2:J2"/>
    <mergeCell ref="B3:J3"/>
    <mergeCell ref="C18:F18"/>
    <mergeCell ref="H18:J18"/>
    <mergeCell ref="D12:E12"/>
    <mergeCell ref="D13:E13"/>
  </mergeCells>
  <hyperlinks>
    <hyperlink ref="D17" r:id="rId1" display="+@sum(C22:C125"/>
    <hyperlink ref="E17" r:id="rId2" display="+@sum(C22:C125"/>
  </hyperlinks>
  <printOptions/>
  <pageMargins left="0.88" right="0.5" top="0.25" bottom="0.25" header="0.25" footer="0.25"/>
  <pageSetup fitToHeight="1" fitToWidth="1" horizontalDpi="600" verticalDpi="600" orientation="portrait" scale="45" r:id="rId3"/>
</worksheet>
</file>

<file path=xl/worksheets/sheet17.xml><?xml version="1.0" encoding="utf-8"?>
<worksheet xmlns="http://schemas.openxmlformats.org/spreadsheetml/2006/main" xmlns:r="http://schemas.openxmlformats.org/officeDocument/2006/relationships">
  <sheetPr transitionEvaluation="1">
    <pageSetUpPr fitToPage="1"/>
  </sheetPr>
  <dimension ref="A1:D34"/>
  <sheetViews>
    <sheetView zoomScale="60" zoomScaleNormal="60" zoomScalePageLayoutView="0" workbookViewId="0" topLeftCell="A10">
      <selection activeCell="A34" sqref="A34"/>
    </sheetView>
  </sheetViews>
  <sheetFormatPr defaultColWidth="8.88671875" defaultRowHeight="15"/>
  <cols>
    <col min="1" max="1" width="56.99609375" style="3" customWidth="1"/>
    <col min="2" max="2" width="23.3359375" style="3" customWidth="1"/>
    <col min="3" max="3" width="22.3359375" style="3" customWidth="1"/>
    <col min="4" max="4" width="3.88671875" style="3" customWidth="1"/>
    <col min="5" max="16384" width="8.88671875" style="3" customWidth="1"/>
  </cols>
  <sheetData>
    <row r="1" spans="1:3" ht="15">
      <c r="A1" s="595" t="s">
        <v>428</v>
      </c>
      <c r="B1" s="595"/>
      <c r="C1" s="595"/>
    </row>
    <row r="2" spans="1:3" ht="15">
      <c r="A2" s="595" t="s">
        <v>38</v>
      </c>
      <c r="B2" s="595"/>
      <c r="C2" s="595"/>
    </row>
    <row r="3" spans="1:3" ht="15">
      <c r="A3" s="595" t="s">
        <v>430</v>
      </c>
      <c r="B3" s="595"/>
      <c r="C3" s="595"/>
    </row>
    <row r="4" spans="1:3" ht="15">
      <c r="A4" s="595" t="s">
        <v>77</v>
      </c>
      <c r="B4" s="595"/>
      <c r="C4" s="595"/>
    </row>
    <row r="5" spans="1:4" ht="15.75" thickBot="1">
      <c r="A5" s="39"/>
      <c r="C5" s="248"/>
      <c r="D5" s="39"/>
    </row>
    <row r="6" spans="1:3" ht="21.75" customHeight="1" thickBot="1">
      <c r="A6" s="97" t="str">
        <f>+'budget4542.a'!B5</f>
        <v>FUNDING ADMINISTRATION:        </v>
      </c>
      <c r="B6" s="599">
        <f>+'budget4542.a'!D5</f>
        <v>0</v>
      </c>
      <c r="C6" s="599"/>
    </row>
    <row r="7" spans="1:3" ht="21.75" customHeight="1" thickBot="1">
      <c r="A7" s="97" t="str">
        <f>+'budget4542.a'!B11</f>
        <v>AWARD NUMBER:                          </v>
      </c>
      <c r="B7" s="599">
        <f>+'budget4542.a'!D11</f>
        <v>0</v>
      </c>
      <c r="C7" s="599"/>
    </row>
    <row r="8" spans="1:3" ht="21.75" customHeight="1" thickBot="1">
      <c r="A8" s="97" t="str">
        <f>+'budget4542.a'!B15</f>
        <v>AWARD PERIOD:                            </v>
      </c>
      <c r="B8" s="599">
        <f>+'budget4542.a'!D15</f>
        <v>0</v>
      </c>
      <c r="C8" s="599"/>
    </row>
    <row r="9" spans="1:3" ht="21.75" customHeight="1" thickBot="1">
      <c r="A9" s="97" t="str">
        <f>+'budget4542.a'!B17</f>
        <v>COUNTY PCA:</v>
      </c>
      <c r="B9" s="600">
        <f>+'budget4542.a'!D17</f>
        <v>0</v>
      </c>
      <c r="C9" s="599"/>
    </row>
    <row r="10" spans="1:3" ht="21.75" customHeight="1" thickBot="1">
      <c r="A10" s="97" t="str">
        <f>+'budget4542.a'!B16</f>
        <v>FISCAL YEAR:                                </v>
      </c>
      <c r="B10" s="599">
        <f>+'budget4542.a'!D16</f>
        <v>0</v>
      </c>
      <c r="C10" s="599"/>
    </row>
    <row r="11" spans="1:3" ht="21.75" customHeight="1" thickBot="1">
      <c r="A11" s="97" t="str">
        <f>+'budget4542.a'!B6</f>
        <v>LOCAL HEALTH DEPT:  </v>
      </c>
      <c r="B11" s="599">
        <f>+'budget4542.a'!D6</f>
        <v>0</v>
      </c>
      <c r="C11" s="599"/>
    </row>
    <row r="12" spans="1:3" ht="21.75" customHeight="1" thickBot="1">
      <c r="A12" s="97" t="str">
        <f>+'budget4542.a'!B7</f>
        <v>ADDRESS:</v>
      </c>
      <c r="B12" s="599">
        <f>+'budget4542.a'!D7</f>
        <v>0</v>
      </c>
      <c r="C12" s="599"/>
    </row>
    <row r="13" spans="1:3" ht="21.75" customHeight="1" thickBot="1">
      <c r="A13" s="97" t="str">
        <f>+'budget4542.a'!B8</f>
        <v>CITY, STATE, ZIPCODE:</v>
      </c>
      <c r="B13" s="599">
        <f>+'budget4542.a'!D8</f>
        <v>0</v>
      </c>
      <c r="C13" s="599"/>
    </row>
    <row r="14" spans="1:3" ht="21.75" customHeight="1" thickBot="1">
      <c r="A14" s="97" t="str">
        <f>+'budget4542.a'!B9</f>
        <v>TELEPHONE #:</v>
      </c>
      <c r="B14" s="599">
        <f>+'budget4542.a'!D9</f>
        <v>0</v>
      </c>
      <c r="C14" s="599"/>
    </row>
    <row r="15" spans="1:3" ht="21.75" customHeight="1" thickBot="1">
      <c r="A15" s="97" t="str">
        <f>+'budget4542.a'!B10</f>
        <v>PROJECT TITLE:                           </v>
      </c>
      <c r="B15" s="599">
        <f>+'budget4542.a'!D10</f>
        <v>0</v>
      </c>
      <c r="C15" s="599"/>
    </row>
    <row r="17" ht="15.75" thickBot="1">
      <c r="A17" s="22"/>
    </row>
    <row r="18" spans="1:3" ht="24" customHeight="1" thickTop="1">
      <c r="A18" s="26" t="s">
        <v>78</v>
      </c>
      <c r="B18" s="155" t="s">
        <v>80</v>
      </c>
      <c r="C18" s="153" t="s">
        <v>82</v>
      </c>
    </row>
    <row r="19" spans="1:3" ht="24" customHeight="1" thickBot="1">
      <c r="A19" s="27" t="s">
        <v>79</v>
      </c>
      <c r="B19" s="156" t="s">
        <v>81</v>
      </c>
      <c r="C19" s="154" t="s">
        <v>83</v>
      </c>
    </row>
    <row r="20" spans="1:3" ht="49.5" customHeight="1" thickBot="1" thickTop="1">
      <c r="A20" s="188">
        <f>'pms4542.c'!A14</f>
        <v>0</v>
      </c>
      <c r="B20" s="186">
        <f>+'pms4542.c'!C14</f>
        <v>0</v>
      </c>
      <c r="C20" s="239"/>
    </row>
    <row r="21" spans="1:3" ht="49.5" customHeight="1" thickBot="1" thickTop="1">
      <c r="A21" s="188">
        <f>'pms4542.c'!A15</f>
        <v>0</v>
      </c>
      <c r="B21" s="187">
        <f>+'pms4542.c'!C15</f>
        <v>0</v>
      </c>
      <c r="C21" s="240"/>
    </row>
    <row r="22" spans="1:3" ht="49.5" customHeight="1" thickBot="1" thickTop="1">
      <c r="A22" s="188">
        <f>'pms4542.c'!A16</f>
        <v>0</v>
      </c>
      <c r="B22" s="187">
        <f>+'pms4542.c'!C16</f>
        <v>0</v>
      </c>
      <c r="C22" s="240"/>
    </row>
    <row r="23" spans="1:3" ht="49.5" customHeight="1" thickBot="1" thickTop="1">
      <c r="A23" s="188">
        <f>'pms4542.c'!A17</f>
        <v>0</v>
      </c>
      <c r="B23" s="187">
        <f>+'pms4542.c'!C17</f>
        <v>0</v>
      </c>
      <c r="C23" s="240"/>
    </row>
    <row r="24" spans="1:3" ht="71.25" customHeight="1" thickBot="1" thickTop="1">
      <c r="A24" s="188">
        <f>'pms4542.c'!A18</f>
        <v>0</v>
      </c>
      <c r="B24" s="187">
        <f>+'pms4542.c'!C18</f>
        <v>0</v>
      </c>
      <c r="C24" s="240"/>
    </row>
    <row r="25" spans="1:3" ht="49.5" customHeight="1" thickBot="1" thickTop="1">
      <c r="A25" s="188">
        <f>'pms4542.c'!A19</f>
        <v>0</v>
      </c>
      <c r="B25" s="187">
        <f>+'pms4542.c'!C19</f>
        <v>0</v>
      </c>
      <c r="C25" s="240"/>
    </row>
    <row r="26" spans="1:3" ht="49.5" customHeight="1" thickBot="1" thickTop="1">
      <c r="A26" s="188">
        <f>'pms4542.c'!A20</f>
        <v>0</v>
      </c>
      <c r="B26" s="187">
        <f>+'pms4542.c'!C20</f>
        <v>0</v>
      </c>
      <c r="C26" s="240"/>
    </row>
    <row r="27" spans="1:3" ht="49.5" customHeight="1" thickBot="1" thickTop="1">
      <c r="A27" s="188">
        <f>'pms4542.c'!A21</f>
        <v>0</v>
      </c>
      <c r="B27" s="187">
        <f>+'pms4542.c'!C21</f>
        <v>0</v>
      </c>
      <c r="C27" s="240"/>
    </row>
    <row r="28" spans="1:3" ht="49.5" customHeight="1" thickBot="1" thickTop="1">
      <c r="A28" s="188">
        <f>'pms4542.c'!A22</f>
        <v>0</v>
      </c>
      <c r="B28" s="187">
        <f>+'pms4542.c'!C22</f>
        <v>0</v>
      </c>
      <c r="C28" s="240"/>
    </row>
    <row r="29" spans="1:3" ht="49.5" customHeight="1" thickBot="1" thickTop="1">
      <c r="A29" s="188">
        <f>'pms4542.c'!A23</f>
        <v>0</v>
      </c>
      <c r="B29" s="187">
        <f>+'pms4542.c'!C23</f>
        <v>0</v>
      </c>
      <c r="C29" s="240"/>
    </row>
    <row r="30" spans="1:3" ht="49.5" customHeight="1" thickBot="1" thickTop="1">
      <c r="A30" s="188">
        <f>'pms4542.c'!A24</f>
        <v>0</v>
      </c>
      <c r="B30" s="187">
        <f>+'pms4542.c'!C24</f>
        <v>0</v>
      </c>
      <c r="C30" s="240"/>
    </row>
    <row r="31" spans="1:3" ht="49.5" customHeight="1" thickBot="1" thickTop="1">
      <c r="A31" s="188">
        <f>'pms4542.c'!A25</f>
        <v>0</v>
      </c>
      <c r="B31" s="187">
        <f>+'pms4542.c'!C25</f>
        <v>0</v>
      </c>
      <c r="C31" s="240"/>
    </row>
    <row r="32" spans="1:3" ht="49.5" customHeight="1" thickBot="1" thickTop="1">
      <c r="A32" s="188">
        <f>'pms4542.c'!A26</f>
        <v>0</v>
      </c>
      <c r="B32" s="187">
        <f>+'pms4542.c'!C26</f>
        <v>0</v>
      </c>
      <c r="C32" s="241"/>
    </row>
    <row r="34" ht="15">
      <c r="A34" s="1" t="s">
        <v>465</v>
      </c>
    </row>
  </sheetData>
  <sheetProtection/>
  <mergeCells count="14">
    <mergeCell ref="B8:C8"/>
    <mergeCell ref="B10:C10"/>
    <mergeCell ref="B9:C9"/>
    <mergeCell ref="B15:C15"/>
    <mergeCell ref="B11:C11"/>
    <mergeCell ref="B12:C12"/>
    <mergeCell ref="B13:C13"/>
    <mergeCell ref="B14:C14"/>
    <mergeCell ref="B6:C6"/>
    <mergeCell ref="B7:C7"/>
    <mergeCell ref="A1:C1"/>
    <mergeCell ref="A2:C2"/>
    <mergeCell ref="A3:C3"/>
    <mergeCell ref="A4:C4"/>
  </mergeCells>
  <printOptions/>
  <pageMargins left="0.88" right="0.5" top="0.25" bottom="0.25" header="0.25" footer="0.25"/>
  <pageSetup fitToHeight="1" fitToWidth="1" horizontalDpi="600" verticalDpi="600" orientation="portrait" scale="71" r:id="rId1"/>
</worksheet>
</file>

<file path=xl/worksheets/sheet18.xml><?xml version="1.0" encoding="utf-8"?>
<worksheet xmlns="http://schemas.openxmlformats.org/spreadsheetml/2006/main" xmlns:r="http://schemas.openxmlformats.org/officeDocument/2006/relationships">
  <sheetPr>
    <pageSetUpPr fitToPage="1"/>
  </sheetPr>
  <dimension ref="A2:B30"/>
  <sheetViews>
    <sheetView zoomScalePageLayoutView="0" workbookViewId="0" topLeftCell="B7">
      <selection activeCell="F33" sqref="F33"/>
    </sheetView>
  </sheetViews>
  <sheetFormatPr defaultColWidth="8.88671875" defaultRowHeight="15"/>
  <cols>
    <col min="1" max="1" width="15.3359375" style="0" customWidth="1"/>
    <col min="2" max="2" width="13.10546875" style="0" customWidth="1"/>
  </cols>
  <sheetData>
    <row r="2" ht="15">
      <c r="A2" s="4" t="s">
        <v>367</v>
      </c>
    </row>
    <row r="3" ht="15">
      <c r="A3" s="4" t="s">
        <v>368</v>
      </c>
    </row>
    <row r="5" spans="1:2" ht="15">
      <c r="A5" s="269" t="s">
        <v>340</v>
      </c>
      <c r="B5" s="269" t="s">
        <v>365</v>
      </c>
    </row>
    <row r="7" spans="1:2" ht="15">
      <c r="A7" t="s">
        <v>341</v>
      </c>
      <c r="B7">
        <v>20001</v>
      </c>
    </row>
    <row r="8" spans="1:2" ht="15">
      <c r="A8" t="s">
        <v>360</v>
      </c>
      <c r="B8">
        <v>20002</v>
      </c>
    </row>
    <row r="9" spans="1:2" ht="15">
      <c r="A9" t="s">
        <v>358</v>
      </c>
      <c r="B9">
        <v>20003</v>
      </c>
    </row>
    <row r="10" spans="1:2" ht="15">
      <c r="A10" t="s">
        <v>356</v>
      </c>
      <c r="B10">
        <v>20004</v>
      </c>
    </row>
    <row r="11" spans="1:2" ht="15">
      <c r="A11" t="s">
        <v>349</v>
      </c>
      <c r="B11">
        <v>20005</v>
      </c>
    </row>
    <row r="12" spans="1:2" ht="15">
      <c r="A12" t="s">
        <v>363</v>
      </c>
      <c r="B12">
        <v>20006</v>
      </c>
    </row>
    <row r="13" spans="1:2" ht="15">
      <c r="A13" t="s">
        <v>351</v>
      </c>
      <c r="B13">
        <v>20007</v>
      </c>
    </row>
    <row r="14" spans="1:2" ht="15">
      <c r="A14" t="s">
        <v>348</v>
      </c>
      <c r="B14">
        <v>20008</v>
      </c>
    </row>
    <row r="15" spans="1:2" ht="15">
      <c r="A15" t="s">
        <v>364</v>
      </c>
      <c r="B15">
        <v>20009</v>
      </c>
    </row>
    <row r="16" spans="1:2" ht="15">
      <c r="A16" t="s">
        <v>346</v>
      </c>
      <c r="B16">
        <v>20010</v>
      </c>
    </row>
    <row r="17" spans="1:2" ht="15">
      <c r="A17" t="s">
        <v>354</v>
      </c>
      <c r="B17">
        <v>20011</v>
      </c>
    </row>
    <row r="18" spans="1:2" ht="15">
      <c r="A18" t="s">
        <v>352</v>
      </c>
      <c r="B18">
        <v>20012</v>
      </c>
    </row>
    <row r="19" spans="1:2" ht="15">
      <c r="A19" t="s">
        <v>342</v>
      </c>
      <c r="B19">
        <v>20013</v>
      </c>
    </row>
    <row r="20" spans="1:2" ht="15">
      <c r="A20" t="s">
        <v>350</v>
      </c>
      <c r="B20">
        <v>20014</v>
      </c>
    </row>
    <row r="21" spans="1:2" ht="15">
      <c r="A21" t="s">
        <v>345</v>
      </c>
      <c r="B21">
        <v>20015</v>
      </c>
    </row>
    <row r="22" spans="1:2" ht="15">
      <c r="A22" t="s">
        <v>344</v>
      </c>
      <c r="B22">
        <v>20016</v>
      </c>
    </row>
    <row r="23" spans="1:2" ht="15">
      <c r="A23" t="s">
        <v>361</v>
      </c>
      <c r="B23">
        <v>20017</v>
      </c>
    </row>
    <row r="24" spans="1:2" ht="15">
      <c r="A24" t="s">
        <v>355</v>
      </c>
      <c r="B24">
        <v>20018</v>
      </c>
    </row>
    <row r="25" spans="1:2" ht="15">
      <c r="A25" t="s">
        <v>353</v>
      </c>
      <c r="B25">
        <v>20019</v>
      </c>
    </row>
    <row r="26" spans="1:2" ht="15">
      <c r="A26" t="s">
        <v>362</v>
      </c>
      <c r="B26">
        <v>20020</v>
      </c>
    </row>
    <row r="27" spans="1:2" ht="15">
      <c r="A27" t="s">
        <v>347</v>
      </c>
      <c r="B27">
        <v>20021</v>
      </c>
    </row>
    <row r="28" spans="1:2" ht="15">
      <c r="A28" t="s">
        <v>343</v>
      </c>
      <c r="B28">
        <v>20022</v>
      </c>
    </row>
    <row r="29" spans="1:2" ht="15">
      <c r="A29" t="s">
        <v>357</v>
      </c>
      <c r="B29">
        <v>20023</v>
      </c>
    </row>
    <row r="30" spans="1:2" ht="15">
      <c r="A30" t="s">
        <v>359</v>
      </c>
      <c r="B30">
        <v>20030</v>
      </c>
    </row>
  </sheetData>
  <sheetProtection/>
  <printOptions/>
  <pageMargins left="0.88" right="0.5" top="0.25" bottom="0.25" header="0.25" footer="0.25"/>
  <pageSetup fitToHeight="1" fitToWidth="1" horizontalDpi="600" verticalDpi="600" orientation="portrait" r:id="rId1"/>
</worksheet>
</file>

<file path=xl/worksheets/sheet2.xml><?xml version="1.0" encoding="utf-8"?>
<worksheet xmlns="http://schemas.openxmlformats.org/spreadsheetml/2006/main" xmlns:r="http://schemas.openxmlformats.org/officeDocument/2006/relationships">
  <sheetPr transitionEvaluation="1">
    <pageSetUpPr fitToPage="1"/>
  </sheetPr>
  <dimension ref="A1:AB151"/>
  <sheetViews>
    <sheetView defaultGridColor="0" view="pageBreakPreview" zoomScale="80" zoomScaleNormal="70" zoomScaleSheetLayoutView="80" zoomScalePageLayoutView="0" colorId="22" workbookViewId="0" topLeftCell="A95">
      <selection activeCell="T22" sqref="T22"/>
    </sheetView>
  </sheetViews>
  <sheetFormatPr defaultColWidth="11.4453125" defaultRowHeight="15"/>
  <cols>
    <col min="1" max="1" width="3.88671875" style="105" customWidth="1"/>
    <col min="2" max="2" width="7.10546875" style="66" customWidth="1"/>
    <col min="3" max="3" width="28.5546875" style="66" customWidth="1"/>
    <col min="4" max="6" width="15.88671875" style="66" customWidth="1"/>
    <col min="7" max="7" width="17.99609375" style="66" customWidth="1"/>
    <col min="8" max="8" width="17.6640625" style="66" customWidth="1"/>
    <col min="9" max="9" width="3.10546875" style="66" customWidth="1"/>
    <col min="10" max="10" width="19.88671875" style="66" bestFit="1" customWidth="1"/>
    <col min="11" max="11" width="1.66796875" style="66" customWidth="1"/>
    <col min="12" max="12" width="18.3359375" style="66" customWidth="1"/>
    <col min="13" max="13" width="1.66796875" style="66" customWidth="1"/>
    <col min="14" max="14" width="17.10546875" style="66" customWidth="1"/>
    <col min="15" max="15" width="1.66796875" style="66" customWidth="1"/>
    <col min="16" max="16" width="18.6640625" style="66" customWidth="1"/>
    <col min="17" max="17" width="2.88671875" style="66" customWidth="1"/>
    <col min="18" max="16384" width="11.4453125" style="66" customWidth="1"/>
  </cols>
  <sheetData>
    <row r="1" spans="1:17" ht="16.5" customHeight="1">
      <c r="A1" s="515" t="s">
        <v>422</v>
      </c>
      <c r="B1" s="515"/>
      <c r="C1" s="515"/>
      <c r="D1" s="515"/>
      <c r="E1" s="515"/>
      <c r="F1" s="515"/>
      <c r="G1" s="515"/>
      <c r="H1" s="515"/>
      <c r="I1" s="515"/>
      <c r="J1" s="515"/>
      <c r="K1" s="515"/>
      <c r="L1" s="515"/>
      <c r="M1" s="515"/>
      <c r="N1" s="515"/>
      <c r="O1" s="515"/>
      <c r="P1" s="515"/>
      <c r="Q1" s="515"/>
    </row>
    <row r="2" spans="1:17" ht="16.5" customHeight="1">
      <c r="A2" s="515" t="s">
        <v>296</v>
      </c>
      <c r="B2" s="515"/>
      <c r="C2" s="515"/>
      <c r="D2" s="515"/>
      <c r="E2" s="515"/>
      <c r="F2" s="515"/>
      <c r="G2" s="515"/>
      <c r="H2" s="515"/>
      <c r="I2" s="515"/>
      <c r="J2" s="515"/>
      <c r="K2" s="515"/>
      <c r="L2" s="515"/>
      <c r="M2" s="515"/>
      <c r="N2" s="515"/>
      <c r="O2" s="515"/>
      <c r="P2" s="515"/>
      <c r="Q2" s="515"/>
    </row>
    <row r="3" spans="1:17" ht="18">
      <c r="A3" s="515" t="s">
        <v>310</v>
      </c>
      <c r="B3" s="515"/>
      <c r="C3" s="515"/>
      <c r="D3" s="515"/>
      <c r="E3" s="515"/>
      <c r="F3" s="515"/>
      <c r="G3" s="515"/>
      <c r="H3" s="515"/>
      <c r="I3" s="515"/>
      <c r="J3" s="515"/>
      <c r="K3" s="515"/>
      <c r="L3" s="515"/>
      <c r="M3" s="515"/>
      <c r="N3" s="515"/>
      <c r="O3" s="515"/>
      <c r="P3" s="515"/>
      <c r="Q3" s="515"/>
    </row>
    <row r="4" ht="18">
      <c r="E4" s="70"/>
    </row>
    <row r="5" spans="2:9" ht="16.5" thickBot="1">
      <c r="B5" s="51" t="s">
        <v>178</v>
      </c>
      <c r="C5" s="52"/>
      <c r="D5" s="516"/>
      <c r="E5" s="516"/>
      <c r="F5" s="273"/>
      <c r="G5" s="514" t="s">
        <v>417</v>
      </c>
      <c r="H5" s="514"/>
      <c r="I5" s="514"/>
    </row>
    <row r="6" spans="2:12" ht="19.5" customHeight="1" thickBot="1">
      <c r="B6" s="53" t="s">
        <v>207</v>
      </c>
      <c r="C6" s="54"/>
      <c r="D6" s="516"/>
      <c r="E6" s="516"/>
      <c r="F6" s="273"/>
      <c r="G6" s="514" t="s">
        <v>418</v>
      </c>
      <c r="H6" s="514"/>
      <c r="I6" s="514"/>
      <c r="J6" s="493"/>
      <c r="K6" s="308"/>
      <c r="L6" s="308"/>
    </row>
    <row r="7" spans="2:12" ht="19.5" customHeight="1" thickBot="1">
      <c r="B7" s="53" t="s">
        <v>179</v>
      </c>
      <c r="C7" s="54"/>
      <c r="D7" s="516"/>
      <c r="E7" s="516"/>
      <c r="F7" s="273"/>
      <c r="G7" s="514" t="s">
        <v>293</v>
      </c>
      <c r="H7" s="514"/>
      <c r="I7" s="514"/>
      <c r="J7" s="308"/>
      <c r="K7" s="308"/>
      <c r="L7" s="308"/>
    </row>
    <row r="8" spans="2:12" ht="19.5" customHeight="1" thickBot="1">
      <c r="B8" s="53" t="s">
        <v>180</v>
      </c>
      <c r="C8" s="54"/>
      <c r="D8" s="516"/>
      <c r="E8" s="516"/>
      <c r="F8" s="273"/>
      <c r="G8" s="514" t="s">
        <v>294</v>
      </c>
      <c r="H8" s="514"/>
      <c r="I8" s="514"/>
      <c r="J8" s="308"/>
      <c r="K8" s="308"/>
      <c r="L8" s="308"/>
    </row>
    <row r="9" spans="2:9" ht="19.5" customHeight="1" thickBot="1">
      <c r="B9" s="53" t="s">
        <v>181</v>
      </c>
      <c r="C9" s="54"/>
      <c r="D9" s="516"/>
      <c r="E9" s="516"/>
      <c r="F9" s="273"/>
      <c r="G9" s="514" t="s">
        <v>295</v>
      </c>
      <c r="H9" s="514"/>
      <c r="I9" s="514"/>
    </row>
    <row r="10" spans="2:16" ht="19.5" customHeight="1" thickBot="1">
      <c r="B10" s="53" t="s">
        <v>177</v>
      </c>
      <c r="C10" s="54"/>
      <c r="D10" s="516"/>
      <c r="E10" s="516"/>
      <c r="F10" s="273"/>
      <c r="J10" s="77" t="s">
        <v>424</v>
      </c>
      <c r="K10" s="77"/>
      <c r="L10" s="77" t="s">
        <v>258</v>
      </c>
      <c r="M10" s="77"/>
      <c r="N10" s="77" t="s">
        <v>259</v>
      </c>
      <c r="P10" s="77" t="s">
        <v>260</v>
      </c>
    </row>
    <row r="11" spans="2:16" ht="19.5" customHeight="1" thickBot="1">
      <c r="B11" s="53" t="s">
        <v>390</v>
      </c>
      <c r="C11" s="54"/>
      <c r="D11" s="516"/>
      <c r="E11" s="516"/>
      <c r="F11" s="273"/>
      <c r="H11" s="117" t="s">
        <v>266</v>
      </c>
      <c r="J11" s="117" t="s">
        <v>261</v>
      </c>
      <c r="L11" s="117" t="s">
        <v>261</v>
      </c>
      <c r="N11" s="117" t="s">
        <v>261</v>
      </c>
      <c r="P11" s="117" t="s">
        <v>261</v>
      </c>
    </row>
    <row r="12" spans="2:16" ht="19.5" customHeight="1" thickBot="1">
      <c r="B12" s="51" t="s">
        <v>182</v>
      </c>
      <c r="C12" s="54"/>
      <c r="D12" s="516"/>
      <c r="E12" s="516"/>
      <c r="F12" s="273"/>
      <c r="G12" s="99" t="s">
        <v>262</v>
      </c>
      <c r="H12" s="108">
        <f>H14-H13</f>
        <v>0</v>
      </c>
      <c r="I12" s="109"/>
      <c r="J12" s="108">
        <f>+J14-J13</f>
        <v>0</v>
      </c>
      <c r="K12" s="109"/>
      <c r="L12" s="448">
        <f>+L14-L13</f>
        <v>0</v>
      </c>
      <c r="M12" s="109"/>
      <c r="N12" s="448">
        <f>+N14-N13</f>
        <v>0</v>
      </c>
      <c r="O12" s="109"/>
      <c r="P12" s="446">
        <f>+J12+L12+N12</f>
        <v>0</v>
      </c>
    </row>
    <row r="13" spans="2:16" ht="19.5" customHeight="1" thickBot="1">
      <c r="B13" s="51" t="s">
        <v>185</v>
      </c>
      <c r="C13" s="52"/>
      <c r="D13" s="516"/>
      <c r="E13" s="516"/>
      <c r="F13" s="273"/>
      <c r="G13" s="195" t="s">
        <v>88</v>
      </c>
      <c r="H13" s="108">
        <f>idc4542k!H34</f>
        <v>0</v>
      </c>
      <c r="I13" s="109"/>
      <c r="J13" s="210"/>
      <c r="K13" s="109"/>
      <c r="L13" s="210"/>
      <c r="M13" s="109"/>
      <c r="N13" s="210"/>
      <c r="O13" s="109"/>
      <c r="P13" s="446">
        <f>+J13+L13+N13</f>
        <v>0</v>
      </c>
    </row>
    <row r="14" spans="2:16" ht="19.5" customHeight="1" thickBot="1">
      <c r="B14" s="51" t="s">
        <v>186</v>
      </c>
      <c r="C14" s="52"/>
      <c r="D14" s="516"/>
      <c r="E14" s="516"/>
      <c r="F14" s="273"/>
      <c r="G14" s="99" t="s">
        <v>263</v>
      </c>
      <c r="H14" s="108">
        <f>SUM(H37:H111)</f>
        <v>0</v>
      </c>
      <c r="I14" s="109"/>
      <c r="J14" s="110">
        <f>SUM(J37:J136)</f>
        <v>0</v>
      </c>
      <c r="K14" s="111"/>
      <c r="L14" s="449">
        <f>SUM(L37:L136)</f>
        <v>0</v>
      </c>
      <c r="M14" s="109"/>
      <c r="N14" s="449">
        <f>SUM(N37:N136)</f>
        <v>0</v>
      </c>
      <c r="O14" s="109"/>
      <c r="P14" s="446">
        <f>+J14+L14+N14</f>
        <v>0</v>
      </c>
    </row>
    <row r="15" spans="2:16" ht="19.5" customHeight="1" thickBot="1" thickTop="1">
      <c r="B15" s="51" t="s">
        <v>183</v>
      </c>
      <c r="C15" s="52"/>
      <c r="D15" s="516"/>
      <c r="E15" s="516"/>
      <c r="F15" s="273"/>
      <c r="H15" s="112"/>
      <c r="I15" s="109"/>
      <c r="J15" s="113"/>
      <c r="K15" s="109"/>
      <c r="L15" s="109"/>
      <c r="M15" s="109"/>
      <c r="N15" s="109"/>
      <c r="O15" s="109"/>
      <c r="P15" s="447"/>
    </row>
    <row r="16" spans="2:16" ht="19.5" customHeight="1" thickBot="1">
      <c r="B16" s="53" t="s">
        <v>184</v>
      </c>
      <c r="C16" s="52"/>
      <c r="D16" s="516"/>
      <c r="E16" s="516"/>
      <c r="F16" s="273"/>
      <c r="G16" s="67" t="s">
        <v>425</v>
      </c>
      <c r="H16" s="108">
        <f>H14</f>
        <v>0</v>
      </c>
      <c r="I16" s="115"/>
      <c r="J16" s="114"/>
      <c r="K16" s="115"/>
      <c r="L16" s="115"/>
      <c r="M16" s="115"/>
      <c r="N16" s="115"/>
      <c r="O16" s="115"/>
      <c r="P16" s="446">
        <f>+J16+L16+N16</f>
        <v>0</v>
      </c>
    </row>
    <row r="17" spans="2:16" ht="19.5" customHeight="1" thickBot="1">
      <c r="B17" s="53" t="s">
        <v>269</v>
      </c>
      <c r="C17" s="54"/>
      <c r="D17" s="516"/>
      <c r="E17" s="516"/>
      <c r="F17" s="273"/>
      <c r="G17" s="67" t="s">
        <v>265</v>
      </c>
      <c r="H17" s="373"/>
      <c r="I17" s="115"/>
      <c r="J17" s="115"/>
      <c r="K17" s="115"/>
      <c r="L17" s="373"/>
      <c r="M17" s="115"/>
      <c r="N17" s="115"/>
      <c r="O17" s="115"/>
      <c r="P17" s="446">
        <f>+J17+L17+N17</f>
        <v>0</v>
      </c>
    </row>
    <row r="18" spans="2:16" ht="18" customHeight="1" thickBot="1">
      <c r="B18" s="196" t="s">
        <v>300</v>
      </c>
      <c r="C18" s="197"/>
      <c r="D18" s="516"/>
      <c r="E18" s="516"/>
      <c r="F18" s="516"/>
      <c r="G18" s="67" t="s">
        <v>264</v>
      </c>
      <c r="H18" s="373"/>
      <c r="I18" s="115"/>
      <c r="J18" s="115" t="s">
        <v>399</v>
      </c>
      <c r="K18" s="115"/>
      <c r="L18" s="116"/>
      <c r="M18" s="115"/>
      <c r="N18" s="373"/>
      <c r="O18" s="115"/>
      <c r="P18" s="446">
        <f>+J18+L18+N18</f>
        <v>0</v>
      </c>
    </row>
    <row r="19" spans="4:17" ht="20.25" customHeight="1">
      <c r="D19" s="520" t="s">
        <v>301</v>
      </c>
      <c r="E19" s="520"/>
      <c r="F19" s="67"/>
      <c r="J19" s="242"/>
      <c r="Q19" s="83"/>
    </row>
    <row r="20" spans="2:6" ht="18" customHeight="1">
      <c r="B20" s="521" t="s">
        <v>445</v>
      </c>
      <c r="C20" s="521"/>
      <c r="F20" s="67"/>
    </row>
    <row r="21" ht="18" customHeight="1">
      <c r="F21" s="67"/>
    </row>
    <row r="22" ht="18" customHeight="1">
      <c r="F22" s="67"/>
    </row>
    <row r="23" spans="2:6" ht="19.5" customHeight="1">
      <c r="B23" s="522" t="s">
        <v>446</v>
      </c>
      <c r="C23" s="522"/>
      <c r="F23" s="67"/>
    </row>
    <row r="24" spans="2:6" ht="15.75">
      <c r="B24" s="270"/>
      <c r="C24" s="271" t="s">
        <v>398</v>
      </c>
      <c r="D24" s="67"/>
      <c r="E24" s="67"/>
      <c r="F24" s="67"/>
    </row>
    <row r="25" spans="2:7" ht="15.75">
      <c r="B25" s="67"/>
      <c r="C25" s="67"/>
      <c r="D25" s="67"/>
      <c r="E25" s="67"/>
      <c r="F25" s="67"/>
      <c r="G25" s="67"/>
    </row>
    <row r="26" spans="2:7" ht="15">
      <c r="B26" s="67"/>
      <c r="C26" s="67"/>
      <c r="D26" s="67"/>
      <c r="E26" s="67"/>
      <c r="F26" s="67"/>
      <c r="G26" s="67"/>
    </row>
    <row r="27" spans="2:7" ht="15">
      <c r="B27" s="67"/>
      <c r="C27" s="67"/>
      <c r="D27" s="67"/>
      <c r="E27" s="67"/>
      <c r="F27" s="67"/>
      <c r="G27" s="67"/>
    </row>
    <row r="28" spans="1:17" ht="15.75" thickBot="1">
      <c r="A28" s="244"/>
      <c r="B28" s="71"/>
      <c r="C28" s="71"/>
      <c r="D28" s="71"/>
      <c r="E28" s="71"/>
      <c r="F28" s="71"/>
      <c r="G28" s="71"/>
      <c r="H28" s="72"/>
      <c r="I28" s="72"/>
      <c r="J28" s="72"/>
      <c r="K28" s="72"/>
      <c r="L28" s="72"/>
      <c r="M28" s="72"/>
      <c r="N28" s="72"/>
      <c r="O28" s="72"/>
      <c r="Q28" s="73"/>
    </row>
    <row r="29" spans="2:16" ht="15">
      <c r="B29" s="73"/>
      <c r="C29" s="73"/>
      <c r="D29" s="73"/>
      <c r="E29" s="73"/>
      <c r="F29" s="73"/>
      <c r="G29" s="74" t="s">
        <v>0</v>
      </c>
      <c r="H29" s="73"/>
      <c r="I29" s="73"/>
      <c r="J29" s="73"/>
      <c r="K29" s="73"/>
      <c r="L29" s="73"/>
      <c r="M29" s="73"/>
      <c r="N29" s="73"/>
      <c r="O29" s="73"/>
      <c r="P29" s="73"/>
    </row>
    <row r="30" spans="2:20" ht="13.5" customHeight="1" thickBot="1">
      <c r="B30" s="75" t="s">
        <v>17</v>
      </c>
      <c r="C30" s="75" t="s">
        <v>18</v>
      </c>
      <c r="D30" s="75" t="s">
        <v>19</v>
      </c>
      <c r="E30" s="75" t="s">
        <v>20</v>
      </c>
      <c r="F30" s="75" t="s">
        <v>21</v>
      </c>
      <c r="G30" s="75" t="s">
        <v>22</v>
      </c>
      <c r="H30" s="75" t="s">
        <v>23</v>
      </c>
      <c r="I30" s="67"/>
      <c r="J30" s="76">
        <v>-8</v>
      </c>
      <c r="K30" s="67"/>
      <c r="L30" s="76">
        <v>-9</v>
      </c>
      <c r="M30" s="76"/>
      <c r="N30" s="76">
        <v>-10</v>
      </c>
      <c r="O30" s="67"/>
      <c r="P30" s="76">
        <v>-11</v>
      </c>
      <c r="Q30" s="67"/>
      <c r="R30" s="67"/>
      <c r="S30" s="67"/>
      <c r="T30" s="67"/>
    </row>
    <row r="31" spans="2:20" ht="15" customHeight="1" thickTop="1">
      <c r="B31" s="120"/>
      <c r="C31" s="127"/>
      <c r="D31" s="127"/>
      <c r="E31" s="100"/>
      <c r="F31" s="100"/>
      <c r="G31" s="121"/>
      <c r="H31" s="132"/>
      <c r="I31" s="67"/>
      <c r="J31" s="135" t="s">
        <v>426</v>
      </c>
      <c r="K31" s="67"/>
      <c r="L31" s="135" t="s">
        <v>217</v>
      </c>
      <c r="M31" s="75"/>
      <c r="N31" s="135" t="s">
        <v>218</v>
      </c>
      <c r="P31" s="139" t="s">
        <v>247</v>
      </c>
      <c r="Q31" s="67"/>
      <c r="R31" s="67"/>
      <c r="S31" s="67"/>
      <c r="T31" s="67"/>
    </row>
    <row r="32" spans="2:20" ht="14.25" customHeight="1">
      <c r="B32" s="122"/>
      <c r="C32" s="128"/>
      <c r="D32" s="129"/>
      <c r="E32" s="517" t="s">
        <v>277</v>
      </c>
      <c r="F32" s="518"/>
      <c r="G32" s="519"/>
      <c r="H32" s="133" t="s">
        <v>3</v>
      </c>
      <c r="I32" s="67"/>
      <c r="J32" s="136"/>
      <c r="K32" s="67"/>
      <c r="L32" s="138"/>
      <c r="N32" s="138"/>
      <c r="O32" s="67"/>
      <c r="P32" s="140" t="s">
        <v>248</v>
      </c>
      <c r="Q32" s="67"/>
      <c r="R32" s="67"/>
      <c r="S32" s="67"/>
      <c r="T32" s="67"/>
    </row>
    <row r="33" spans="2:20" ht="14.25" customHeight="1">
      <c r="B33" s="123" t="s">
        <v>24</v>
      </c>
      <c r="C33" s="128"/>
      <c r="D33" s="130" t="s">
        <v>427</v>
      </c>
      <c r="E33" s="78"/>
      <c r="F33" s="79"/>
      <c r="G33" s="78" t="s">
        <v>3</v>
      </c>
      <c r="H33" s="133" t="s">
        <v>275</v>
      </c>
      <c r="I33" s="67"/>
      <c r="J33" s="136" t="s">
        <v>278</v>
      </c>
      <c r="K33" s="67"/>
      <c r="L33" s="136" t="s">
        <v>278</v>
      </c>
      <c r="M33" s="75"/>
      <c r="N33" s="136" t="s">
        <v>278</v>
      </c>
      <c r="O33" s="67"/>
      <c r="P33" s="140" t="s">
        <v>279</v>
      </c>
      <c r="Q33" s="67"/>
      <c r="R33" s="67"/>
      <c r="S33" s="67"/>
      <c r="T33" s="67"/>
    </row>
    <row r="34" spans="2:20" ht="13.5" customHeight="1">
      <c r="B34" s="123" t="s">
        <v>25</v>
      </c>
      <c r="C34" s="130" t="s">
        <v>16</v>
      </c>
      <c r="D34" s="130" t="s">
        <v>26</v>
      </c>
      <c r="E34" s="78" t="s">
        <v>27</v>
      </c>
      <c r="F34" s="78" t="s">
        <v>28</v>
      </c>
      <c r="G34" s="78" t="s">
        <v>29</v>
      </c>
      <c r="H34" s="133" t="s">
        <v>276</v>
      </c>
      <c r="I34" s="67"/>
      <c r="J34" s="136" t="s">
        <v>219</v>
      </c>
      <c r="K34" s="67"/>
      <c r="L34" s="136" t="s">
        <v>219</v>
      </c>
      <c r="M34" s="77"/>
      <c r="N34" s="136" t="s">
        <v>219</v>
      </c>
      <c r="O34" s="67"/>
      <c r="P34" s="140" t="s">
        <v>280</v>
      </c>
      <c r="Q34" s="67"/>
      <c r="R34" s="67"/>
      <c r="S34" s="67"/>
      <c r="T34" s="67"/>
    </row>
    <row r="35" spans="2:20" ht="14.25" customHeight="1">
      <c r="B35" s="123" t="s">
        <v>35</v>
      </c>
      <c r="C35" s="130" t="s">
        <v>2</v>
      </c>
      <c r="D35" s="130" t="s">
        <v>30</v>
      </c>
      <c r="E35" s="78" t="s">
        <v>26</v>
      </c>
      <c r="F35" s="78" t="s">
        <v>26</v>
      </c>
      <c r="G35" s="78" t="s">
        <v>26</v>
      </c>
      <c r="H35" s="133" t="s">
        <v>144</v>
      </c>
      <c r="I35" s="67"/>
      <c r="J35" s="136"/>
      <c r="K35" s="67"/>
      <c r="L35" s="136"/>
      <c r="M35" s="75"/>
      <c r="N35" s="136"/>
      <c r="O35" s="67"/>
      <c r="P35" s="140" t="s">
        <v>249</v>
      </c>
      <c r="Q35" s="67"/>
      <c r="R35" s="67"/>
      <c r="S35" s="67"/>
      <c r="T35" s="67"/>
    </row>
    <row r="36" spans="2:20" ht="14.25" customHeight="1" thickBot="1">
      <c r="B36" s="124"/>
      <c r="C36" s="131"/>
      <c r="D36" s="131"/>
      <c r="E36" s="125"/>
      <c r="F36" s="125"/>
      <c r="G36" s="126" t="s">
        <v>31</v>
      </c>
      <c r="H36" s="134" t="s">
        <v>246</v>
      </c>
      <c r="I36" s="67"/>
      <c r="J36" s="137" t="s">
        <v>215</v>
      </c>
      <c r="K36" s="67"/>
      <c r="L36" s="137" t="s">
        <v>215</v>
      </c>
      <c r="M36" s="75"/>
      <c r="N36" s="137" t="s">
        <v>215</v>
      </c>
      <c r="O36" s="74"/>
      <c r="P36" s="141" t="s">
        <v>250</v>
      </c>
      <c r="Q36" s="67"/>
      <c r="R36" s="67"/>
      <c r="S36" s="67"/>
      <c r="T36" s="67"/>
    </row>
    <row r="37" spans="1:20" ht="18" customHeight="1" thickBot="1" thickTop="1">
      <c r="A37" s="104">
        <v>1</v>
      </c>
      <c r="B37" s="82" t="s">
        <v>84</v>
      </c>
      <c r="C37" s="81" t="s">
        <v>36</v>
      </c>
      <c r="D37" s="206"/>
      <c r="E37" s="206"/>
      <c r="F37" s="206"/>
      <c r="G37" s="444">
        <f>E37+F37</f>
        <v>0</v>
      </c>
      <c r="H37" s="444">
        <f>G37+D37+P37</f>
        <v>0</v>
      </c>
      <c r="I37" s="106" t="s">
        <v>0</v>
      </c>
      <c r="J37" s="211"/>
      <c r="K37" s="106"/>
      <c r="L37" s="211"/>
      <c r="M37" s="101"/>
      <c r="N37" s="211"/>
      <c r="O37" s="106"/>
      <c r="P37" s="445">
        <f>J37+L37+N37</f>
        <v>0</v>
      </c>
      <c r="Q37" s="67"/>
      <c r="R37" s="67"/>
      <c r="S37" s="67"/>
      <c r="T37" s="67"/>
    </row>
    <row r="38" spans="1:20" ht="18" customHeight="1" thickBot="1">
      <c r="A38" s="104">
        <v>2</v>
      </c>
      <c r="B38" s="331" t="s">
        <v>106</v>
      </c>
      <c r="C38" s="81" t="s">
        <v>85</v>
      </c>
      <c r="D38" s="206"/>
      <c r="E38" s="206"/>
      <c r="F38" s="206"/>
      <c r="G38" s="444">
        <f aca="true" t="shared" si="0" ref="G38:G101">E38+F38</f>
        <v>0</v>
      </c>
      <c r="H38" s="444">
        <f aca="true" t="shared" si="1" ref="H38:H101">G38+D38+P38</f>
        <v>0</v>
      </c>
      <c r="I38" s="106"/>
      <c r="J38" s="211"/>
      <c r="K38" s="106"/>
      <c r="L38" s="211"/>
      <c r="M38" s="101"/>
      <c r="N38" s="211"/>
      <c r="O38" s="106"/>
      <c r="P38" s="445">
        <f aca="true" t="shared" si="2" ref="P38:P101">J38+L38+N38</f>
        <v>0</v>
      </c>
      <c r="Q38" s="67"/>
      <c r="R38" s="67"/>
      <c r="S38" s="67"/>
      <c r="T38" s="67"/>
    </row>
    <row r="39" spans="1:20" ht="18" customHeight="1" thickBot="1">
      <c r="A39" s="104">
        <v>3</v>
      </c>
      <c r="B39" s="331" t="s">
        <v>107</v>
      </c>
      <c r="C39" s="81" t="s">
        <v>86</v>
      </c>
      <c r="D39" s="206"/>
      <c r="E39" s="206"/>
      <c r="F39" s="206"/>
      <c r="G39" s="444">
        <f t="shared" si="0"/>
        <v>0</v>
      </c>
      <c r="H39" s="444">
        <f t="shared" si="1"/>
        <v>0</v>
      </c>
      <c r="I39" s="106"/>
      <c r="J39" s="211"/>
      <c r="K39" s="106"/>
      <c r="L39" s="211"/>
      <c r="M39" s="101"/>
      <c r="N39" s="211"/>
      <c r="O39" s="106"/>
      <c r="P39" s="445">
        <f t="shared" si="2"/>
        <v>0</v>
      </c>
      <c r="Q39" s="67"/>
      <c r="R39" s="67"/>
      <c r="S39" s="67"/>
      <c r="T39" s="67"/>
    </row>
    <row r="40" spans="1:16" ht="18" customHeight="1" thickBot="1">
      <c r="A40" s="104">
        <v>4</v>
      </c>
      <c r="B40" s="331" t="s">
        <v>112</v>
      </c>
      <c r="C40" s="81" t="s">
        <v>87</v>
      </c>
      <c r="D40" s="206"/>
      <c r="E40" s="206"/>
      <c r="F40" s="206"/>
      <c r="G40" s="444">
        <f t="shared" si="0"/>
        <v>0</v>
      </c>
      <c r="H40" s="444">
        <f t="shared" si="1"/>
        <v>0</v>
      </c>
      <c r="I40" s="83"/>
      <c r="J40" s="211"/>
      <c r="K40" s="83"/>
      <c r="L40" s="211"/>
      <c r="M40" s="101"/>
      <c r="N40" s="211"/>
      <c r="O40" s="83"/>
      <c r="P40" s="445">
        <f t="shared" si="2"/>
        <v>0</v>
      </c>
    </row>
    <row r="41" spans="1:16" ht="18" customHeight="1" thickBot="1">
      <c r="A41" s="104">
        <v>5</v>
      </c>
      <c r="B41" s="331" t="s">
        <v>108</v>
      </c>
      <c r="C41" s="81" t="s">
        <v>89</v>
      </c>
      <c r="D41" s="206"/>
      <c r="E41" s="206"/>
      <c r="F41" s="206"/>
      <c r="G41" s="444">
        <f t="shared" si="0"/>
        <v>0</v>
      </c>
      <c r="H41" s="444">
        <f t="shared" si="1"/>
        <v>0</v>
      </c>
      <c r="I41" s="83"/>
      <c r="J41" s="211"/>
      <c r="K41" s="83"/>
      <c r="L41" s="211"/>
      <c r="M41" s="101"/>
      <c r="N41" s="211"/>
      <c r="O41" s="83"/>
      <c r="P41" s="445">
        <f t="shared" si="2"/>
        <v>0</v>
      </c>
    </row>
    <row r="42" spans="1:16" ht="18" customHeight="1" thickBot="1">
      <c r="A42" s="104">
        <v>6</v>
      </c>
      <c r="B42" s="331" t="s">
        <v>109</v>
      </c>
      <c r="C42" s="81" t="s">
        <v>90</v>
      </c>
      <c r="D42" s="206"/>
      <c r="E42" s="206"/>
      <c r="F42" s="206"/>
      <c r="G42" s="444">
        <f t="shared" si="0"/>
        <v>0</v>
      </c>
      <c r="H42" s="444">
        <f t="shared" si="1"/>
        <v>0</v>
      </c>
      <c r="I42" s="83"/>
      <c r="J42" s="211"/>
      <c r="K42" s="83"/>
      <c r="L42" s="211"/>
      <c r="M42" s="101"/>
      <c r="N42" s="211"/>
      <c r="O42" s="83"/>
      <c r="P42" s="445">
        <f t="shared" si="2"/>
        <v>0</v>
      </c>
    </row>
    <row r="43" spans="1:16" ht="18" customHeight="1" thickBot="1">
      <c r="A43" s="104">
        <v>7</v>
      </c>
      <c r="B43" s="331" t="s">
        <v>110</v>
      </c>
      <c r="C43" s="81" t="s">
        <v>91</v>
      </c>
      <c r="D43" s="206"/>
      <c r="E43" s="206"/>
      <c r="F43" s="206"/>
      <c r="G43" s="444">
        <f t="shared" si="0"/>
        <v>0</v>
      </c>
      <c r="H43" s="444">
        <f t="shared" si="1"/>
        <v>0</v>
      </c>
      <c r="I43" s="83"/>
      <c r="J43" s="211"/>
      <c r="K43" s="83"/>
      <c r="L43" s="211"/>
      <c r="M43" s="101"/>
      <c r="N43" s="211"/>
      <c r="O43" s="83"/>
      <c r="P43" s="445">
        <f t="shared" si="2"/>
        <v>0</v>
      </c>
    </row>
    <row r="44" spans="1:16" ht="18" customHeight="1" thickBot="1">
      <c r="A44" s="104">
        <v>8</v>
      </c>
      <c r="B44" s="331" t="s">
        <v>111</v>
      </c>
      <c r="C44" s="81" t="s">
        <v>92</v>
      </c>
      <c r="D44" s="318"/>
      <c r="E44" s="206"/>
      <c r="F44" s="206"/>
      <c r="G44" s="444">
        <f t="shared" si="0"/>
        <v>0</v>
      </c>
      <c r="H44" s="444">
        <f t="shared" si="1"/>
        <v>0</v>
      </c>
      <c r="I44" s="83"/>
      <c r="J44" s="211"/>
      <c r="K44" s="83"/>
      <c r="L44" s="211"/>
      <c r="M44" s="101"/>
      <c r="N44" s="211"/>
      <c r="O44" s="83"/>
      <c r="P44" s="445">
        <f t="shared" si="2"/>
        <v>0</v>
      </c>
    </row>
    <row r="45" spans="1:16" ht="18" customHeight="1" thickBot="1">
      <c r="A45" s="104">
        <v>9</v>
      </c>
      <c r="B45" s="82" t="s">
        <v>138</v>
      </c>
      <c r="C45" s="81" t="s">
        <v>140</v>
      </c>
      <c r="D45" s="206"/>
      <c r="E45" s="206"/>
      <c r="F45" s="206"/>
      <c r="G45" s="444">
        <f t="shared" si="0"/>
        <v>0</v>
      </c>
      <c r="H45" s="444">
        <f t="shared" si="1"/>
        <v>0</v>
      </c>
      <c r="I45" s="83"/>
      <c r="J45" s="211"/>
      <c r="K45" s="83"/>
      <c r="L45" s="211"/>
      <c r="M45" s="101"/>
      <c r="N45" s="211"/>
      <c r="O45" s="83"/>
      <c r="P45" s="445">
        <f t="shared" si="2"/>
        <v>0</v>
      </c>
    </row>
    <row r="46" spans="1:16" ht="18" customHeight="1" thickBot="1">
      <c r="A46" s="104">
        <v>10</v>
      </c>
      <c r="B46" s="82" t="s">
        <v>172</v>
      </c>
      <c r="C46" s="81" t="s">
        <v>297</v>
      </c>
      <c r="D46" s="206"/>
      <c r="E46" s="206"/>
      <c r="F46" s="206"/>
      <c r="G46" s="444">
        <f t="shared" si="0"/>
        <v>0</v>
      </c>
      <c r="H46" s="444">
        <f t="shared" si="1"/>
        <v>0</v>
      </c>
      <c r="I46" s="83"/>
      <c r="J46" s="211"/>
      <c r="K46" s="83"/>
      <c r="L46" s="211"/>
      <c r="M46" s="101"/>
      <c r="N46" s="211"/>
      <c r="O46" s="83"/>
      <c r="P46" s="445">
        <f t="shared" si="2"/>
        <v>0</v>
      </c>
    </row>
    <row r="47" spans="1:16" ht="18" customHeight="1" thickBot="1">
      <c r="A47" s="104">
        <v>11</v>
      </c>
      <c r="B47" s="82" t="s">
        <v>139</v>
      </c>
      <c r="C47" s="81" t="s">
        <v>141</v>
      </c>
      <c r="D47" s="206"/>
      <c r="E47" s="206"/>
      <c r="F47" s="206"/>
      <c r="G47" s="444">
        <f t="shared" si="0"/>
        <v>0</v>
      </c>
      <c r="H47" s="444">
        <f t="shared" si="1"/>
        <v>0</v>
      </c>
      <c r="I47" s="83"/>
      <c r="J47" s="211"/>
      <c r="K47" s="83"/>
      <c r="L47" s="211"/>
      <c r="M47" s="101"/>
      <c r="N47" s="211"/>
      <c r="O47" s="83"/>
      <c r="P47" s="445">
        <f t="shared" si="2"/>
        <v>0</v>
      </c>
    </row>
    <row r="48" spans="1:16" ht="18" customHeight="1" thickBot="1">
      <c r="A48" s="104">
        <v>12</v>
      </c>
      <c r="B48" s="82" t="s">
        <v>374</v>
      </c>
      <c r="C48" s="81" t="s">
        <v>375</v>
      </c>
      <c r="D48" s="206"/>
      <c r="E48" s="206"/>
      <c r="F48" s="206"/>
      <c r="G48" s="444">
        <f t="shared" si="0"/>
        <v>0</v>
      </c>
      <c r="H48" s="444">
        <f t="shared" si="1"/>
        <v>0</v>
      </c>
      <c r="I48" s="83" t="s">
        <v>0</v>
      </c>
      <c r="J48" s="211"/>
      <c r="K48" s="83"/>
      <c r="L48" s="211"/>
      <c r="M48" s="101"/>
      <c r="N48" s="211"/>
      <c r="O48" s="83"/>
      <c r="P48" s="445">
        <f t="shared" si="2"/>
        <v>0</v>
      </c>
    </row>
    <row r="49" spans="1:16" ht="18" customHeight="1" thickBot="1">
      <c r="A49" s="104">
        <v>13</v>
      </c>
      <c r="B49" s="82" t="s">
        <v>113</v>
      </c>
      <c r="C49" s="81" t="s">
        <v>163</v>
      </c>
      <c r="D49" s="206"/>
      <c r="E49" s="206"/>
      <c r="F49" s="206"/>
      <c r="G49" s="444">
        <f t="shared" si="0"/>
        <v>0</v>
      </c>
      <c r="H49" s="444">
        <f t="shared" si="1"/>
        <v>0</v>
      </c>
      <c r="I49" s="83"/>
      <c r="J49" s="211"/>
      <c r="K49" s="83"/>
      <c r="L49" s="211"/>
      <c r="M49" s="101"/>
      <c r="N49" s="211"/>
      <c r="O49" s="83"/>
      <c r="P49" s="445">
        <f t="shared" si="2"/>
        <v>0</v>
      </c>
    </row>
    <row r="50" spans="1:16" ht="18" customHeight="1" thickBot="1">
      <c r="A50" s="104">
        <v>14</v>
      </c>
      <c r="B50" s="82" t="s">
        <v>114</v>
      </c>
      <c r="C50" s="81" t="s">
        <v>85</v>
      </c>
      <c r="D50" s="206"/>
      <c r="E50" s="206"/>
      <c r="F50" s="206"/>
      <c r="G50" s="444">
        <f t="shared" si="0"/>
        <v>0</v>
      </c>
      <c r="H50" s="444">
        <f t="shared" si="1"/>
        <v>0</v>
      </c>
      <c r="I50" s="83"/>
      <c r="J50" s="211"/>
      <c r="K50" s="83"/>
      <c r="L50" s="211"/>
      <c r="M50" s="101"/>
      <c r="N50" s="211"/>
      <c r="O50" s="83"/>
      <c r="P50" s="445">
        <f t="shared" si="2"/>
        <v>0</v>
      </c>
    </row>
    <row r="51" spans="1:16" ht="18" customHeight="1" thickBot="1">
      <c r="A51" s="104">
        <v>15</v>
      </c>
      <c r="B51" s="82" t="s">
        <v>115</v>
      </c>
      <c r="C51" s="81" t="s">
        <v>91</v>
      </c>
      <c r="D51" s="206"/>
      <c r="E51" s="206"/>
      <c r="F51" s="206"/>
      <c r="G51" s="444">
        <f t="shared" si="0"/>
        <v>0</v>
      </c>
      <c r="H51" s="444">
        <f t="shared" si="1"/>
        <v>0</v>
      </c>
      <c r="I51" s="83"/>
      <c r="J51" s="211"/>
      <c r="K51" s="83"/>
      <c r="L51" s="211"/>
      <c r="M51" s="101"/>
      <c r="N51" s="211"/>
      <c r="O51" s="83"/>
      <c r="P51" s="445">
        <f t="shared" si="2"/>
        <v>0</v>
      </c>
    </row>
    <row r="52" spans="1:16" ht="18" customHeight="1" thickBot="1">
      <c r="A52" s="104">
        <v>16</v>
      </c>
      <c r="B52" s="82" t="s">
        <v>116</v>
      </c>
      <c r="C52" s="81" t="s">
        <v>402</v>
      </c>
      <c r="D52" s="206"/>
      <c r="E52" s="206"/>
      <c r="F52" s="206"/>
      <c r="G52" s="444">
        <f t="shared" si="0"/>
        <v>0</v>
      </c>
      <c r="H52" s="444">
        <f t="shared" si="1"/>
        <v>0</v>
      </c>
      <c r="I52" s="83"/>
      <c r="J52" s="211"/>
      <c r="K52" s="83"/>
      <c r="L52" s="211"/>
      <c r="M52" s="101"/>
      <c r="N52" s="211"/>
      <c r="O52" s="83"/>
      <c r="P52" s="445">
        <f t="shared" si="2"/>
        <v>0</v>
      </c>
    </row>
    <row r="53" spans="1:16" ht="18" customHeight="1" thickBot="1">
      <c r="A53" s="104">
        <v>17</v>
      </c>
      <c r="B53" s="82" t="s">
        <v>117</v>
      </c>
      <c r="C53" s="81" t="s">
        <v>32</v>
      </c>
      <c r="D53" s="206"/>
      <c r="E53" s="206"/>
      <c r="F53" s="206"/>
      <c r="G53" s="444">
        <f t="shared" si="0"/>
        <v>0</v>
      </c>
      <c r="H53" s="444">
        <f t="shared" si="1"/>
        <v>0</v>
      </c>
      <c r="I53" s="83"/>
      <c r="J53" s="211"/>
      <c r="K53" s="83"/>
      <c r="L53" s="211"/>
      <c r="M53" s="101"/>
      <c r="N53" s="211"/>
      <c r="O53" s="83"/>
      <c r="P53" s="445">
        <f t="shared" si="2"/>
        <v>0</v>
      </c>
    </row>
    <row r="54" spans="1:16" ht="18" customHeight="1" thickBot="1">
      <c r="A54" s="104">
        <v>18</v>
      </c>
      <c r="B54" s="82" t="s">
        <v>400</v>
      </c>
      <c r="C54" s="81" t="s">
        <v>401</v>
      </c>
      <c r="D54" s="206"/>
      <c r="E54" s="206"/>
      <c r="F54" s="206"/>
      <c r="G54" s="444">
        <f t="shared" si="0"/>
        <v>0</v>
      </c>
      <c r="H54" s="444">
        <f t="shared" si="1"/>
        <v>0</v>
      </c>
      <c r="I54" s="83"/>
      <c r="J54" s="211"/>
      <c r="K54" s="83"/>
      <c r="L54" s="211"/>
      <c r="M54" s="101"/>
      <c r="N54" s="211"/>
      <c r="O54" s="83"/>
      <c r="P54" s="445">
        <f t="shared" si="2"/>
        <v>0</v>
      </c>
    </row>
    <row r="55" spans="1:16" ht="18" customHeight="1" thickBot="1">
      <c r="A55" s="104">
        <v>19</v>
      </c>
      <c r="B55" s="82" t="s">
        <v>118</v>
      </c>
      <c r="C55" s="81" t="s">
        <v>93</v>
      </c>
      <c r="D55" s="206"/>
      <c r="E55" s="206"/>
      <c r="F55" s="206"/>
      <c r="G55" s="444">
        <f t="shared" si="0"/>
        <v>0</v>
      </c>
      <c r="H55" s="444">
        <f t="shared" si="1"/>
        <v>0</v>
      </c>
      <c r="I55" s="83"/>
      <c r="J55" s="211"/>
      <c r="K55" s="83"/>
      <c r="L55" s="211"/>
      <c r="M55" s="101"/>
      <c r="N55" s="211"/>
      <c r="O55" s="83"/>
      <c r="P55" s="445">
        <f t="shared" si="2"/>
        <v>0</v>
      </c>
    </row>
    <row r="56" spans="1:16" ht="18" customHeight="1" thickBot="1">
      <c r="A56" s="104">
        <v>20</v>
      </c>
      <c r="B56" s="82" t="s">
        <v>119</v>
      </c>
      <c r="C56" s="81" t="s">
        <v>95</v>
      </c>
      <c r="D56" s="206"/>
      <c r="E56" s="206"/>
      <c r="F56" s="206"/>
      <c r="G56" s="444">
        <f t="shared" si="0"/>
        <v>0</v>
      </c>
      <c r="H56" s="444">
        <f t="shared" si="1"/>
        <v>0</v>
      </c>
      <c r="I56" s="83"/>
      <c r="J56" s="211"/>
      <c r="K56" s="83"/>
      <c r="L56" s="211"/>
      <c r="M56" s="101"/>
      <c r="N56" s="211"/>
      <c r="O56" s="83"/>
      <c r="P56" s="445">
        <f t="shared" si="2"/>
        <v>0</v>
      </c>
    </row>
    <row r="57" spans="1:16" ht="18" customHeight="1" thickBot="1">
      <c r="A57" s="104">
        <v>21</v>
      </c>
      <c r="B57" s="82" t="s">
        <v>120</v>
      </c>
      <c r="C57" s="81" t="s">
        <v>122</v>
      </c>
      <c r="D57" s="206"/>
      <c r="E57" s="206"/>
      <c r="F57" s="206"/>
      <c r="G57" s="444">
        <f t="shared" si="0"/>
        <v>0</v>
      </c>
      <c r="H57" s="444">
        <f t="shared" si="1"/>
        <v>0</v>
      </c>
      <c r="I57" s="83"/>
      <c r="J57" s="211"/>
      <c r="K57" s="83"/>
      <c r="L57" s="211"/>
      <c r="M57" s="101"/>
      <c r="N57" s="211"/>
      <c r="O57" s="83"/>
      <c r="P57" s="445">
        <f t="shared" si="2"/>
        <v>0</v>
      </c>
    </row>
    <row r="58" spans="1:16" ht="18" customHeight="1" thickBot="1">
      <c r="A58" s="104">
        <v>22</v>
      </c>
      <c r="B58" s="82" t="s">
        <v>121</v>
      </c>
      <c r="C58" s="81" t="s">
        <v>94</v>
      </c>
      <c r="D58" s="206"/>
      <c r="E58" s="206"/>
      <c r="F58" s="206"/>
      <c r="G58" s="444">
        <f t="shared" si="0"/>
        <v>0</v>
      </c>
      <c r="H58" s="444">
        <f t="shared" si="1"/>
        <v>0</v>
      </c>
      <c r="I58" s="83"/>
      <c r="J58" s="211"/>
      <c r="K58" s="83"/>
      <c r="L58" s="211"/>
      <c r="M58" s="101"/>
      <c r="N58" s="211"/>
      <c r="O58" s="83"/>
      <c r="P58" s="445">
        <f t="shared" si="2"/>
        <v>0</v>
      </c>
    </row>
    <row r="59" spans="1:16" ht="18" customHeight="1" thickBot="1">
      <c r="A59" s="104">
        <v>23</v>
      </c>
      <c r="B59" s="82" t="s">
        <v>145</v>
      </c>
      <c r="C59" s="81" t="s">
        <v>146</v>
      </c>
      <c r="D59" s="206"/>
      <c r="E59" s="206"/>
      <c r="F59" s="206"/>
      <c r="G59" s="444">
        <f t="shared" si="0"/>
        <v>0</v>
      </c>
      <c r="H59" s="444">
        <f t="shared" si="1"/>
        <v>0</v>
      </c>
      <c r="I59" s="83"/>
      <c r="J59" s="211"/>
      <c r="K59" s="83"/>
      <c r="L59" s="211"/>
      <c r="M59" s="101"/>
      <c r="N59" s="211"/>
      <c r="O59" s="83"/>
      <c r="P59" s="445">
        <f t="shared" si="2"/>
        <v>0</v>
      </c>
    </row>
    <row r="60" spans="1:16" ht="18" customHeight="1" thickBot="1">
      <c r="A60" s="104">
        <v>24</v>
      </c>
      <c r="B60" s="82" t="s">
        <v>147</v>
      </c>
      <c r="C60" s="81" t="s">
        <v>148</v>
      </c>
      <c r="D60" s="206"/>
      <c r="E60" s="206"/>
      <c r="F60" s="206"/>
      <c r="G60" s="444">
        <f t="shared" si="0"/>
        <v>0</v>
      </c>
      <c r="H60" s="444">
        <f t="shared" si="1"/>
        <v>0</v>
      </c>
      <c r="I60" s="83"/>
      <c r="J60" s="211"/>
      <c r="K60" s="83"/>
      <c r="L60" s="211"/>
      <c r="M60" s="101"/>
      <c r="N60" s="211"/>
      <c r="O60" s="83"/>
      <c r="P60" s="445">
        <f t="shared" si="2"/>
        <v>0</v>
      </c>
    </row>
    <row r="61" spans="1:16" ht="18" customHeight="1" thickBot="1">
      <c r="A61" s="104">
        <v>25</v>
      </c>
      <c r="B61" s="82" t="s">
        <v>123</v>
      </c>
      <c r="C61" s="81" t="s">
        <v>165</v>
      </c>
      <c r="D61" s="206"/>
      <c r="E61" s="206"/>
      <c r="F61" s="206"/>
      <c r="G61" s="444">
        <f t="shared" si="0"/>
        <v>0</v>
      </c>
      <c r="H61" s="444">
        <f t="shared" si="1"/>
        <v>0</v>
      </c>
      <c r="I61" s="83"/>
      <c r="J61" s="211"/>
      <c r="K61" s="83"/>
      <c r="L61" s="211"/>
      <c r="M61" s="101"/>
      <c r="N61" s="211"/>
      <c r="O61" s="83"/>
      <c r="P61" s="445">
        <f t="shared" si="2"/>
        <v>0</v>
      </c>
    </row>
    <row r="62" spans="1:16" ht="18" customHeight="1" thickBot="1">
      <c r="A62" s="104">
        <v>26</v>
      </c>
      <c r="B62" s="82" t="s">
        <v>149</v>
      </c>
      <c r="C62" s="81" t="s">
        <v>150</v>
      </c>
      <c r="D62" s="206"/>
      <c r="E62" s="206"/>
      <c r="F62" s="206"/>
      <c r="G62" s="444">
        <f t="shared" si="0"/>
        <v>0</v>
      </c>
      <c r="H62" s="444">
        <f t="shared" si="1"/>
        <v>0</v>
      </c>
      <c r="I62" s="83"/>
      <c r="J62" s="211"/>
      <c r="K62" s="83"/>
      <c r="L62" s="211"/>
      <c r="M62" s="101"/>
      <c r="N62" s="211"/>
      <c r="O62" s="83"/>
      <c r="P62" s="445">
        <f t="shared" si="2"/>
        <v>0</v>
      </c>
    </row>
    <row r="63" spans="1:16" ht="18" customHeight="1" thickBot="1">
      <c r="A63" s="104">
        <v>27</v>
      </c>
      <c r="B63" s="82" t="s">
        <v>152</v>
      </c>
      <c r="C63" s="81" t="s">
        <v>151</v>
      </c>
      <c r="D63" s="206"/>
      <c r="E63" s="206"/>
      <c r="F63" s="206"/>
      <c r="G63" s="444">
        <f t="shared" si="0"/>
        <v>0</v>
      </c>
      <c r="H63" s="444">
        <f t="shared" si="1"/>
        <v>0</v>
      </c>
      <c r="I63" s="83"/>
      <c r="J63" s="211"/>
      <c r="K63" s="83"/>
      <c r="L63" s="211"/>
      <c r="M63" s="101"/>
      <c r="N63" s="211"/>
      <c r="O63" s="83"/>
      <c r="P63" s="445">
        <f t="shared" si="2"/>
        <v>0</v>
      </c>
    </row>
    <row r="64" spans="1:16" ht="18" customHeight="1" thickBot="1">
      <c r="A64" s="104">
        <v>28</v>
      </c>
      <c r="B64" s="82" t="s">
        <v>153</v>
      </c>
      <c r="C64" s="81" t="s">
        <v>154</v>
      </c>
      <c r="D64" s="206"/>
      <c r="E64" s="206"/>
      <c r="F64" s="206"/>
      <c r="G64" s="444">
        <f t="shared" si="0"/>
        <v>0</v>
      </c>
      <c r="H64" s="444">
        <f t="shared" si="1"/>
        <v>0</v>
      </c>
      <c r="I64" s="83"/>
      <c r="J64" s="211"/>
      <c r="K64" s="83"/>
      <c r="L64" s="211"/>
      <c r="M64" s="101"/>
      <c r="N64" s="211"/>
      <c r="O64" s="83"/>
      <c r="P64" s="445">
        <f t="shared" si="2"/>
        <v>0</v>
      </c>
    </row>
    <row r="65" spans="1:16" ht="18" customHeight="1" thickBot="1">
      <c r="A65" s="104">
        <v>29</v>
      </c>
      <c r="B65" s="82" t="s">
        <v>124</v>
      </c>
      <c r="C65" s="81" t="s">
        <v>96</v>
      </c>
      <c r="D65" s="206"/>
      <c r="E65" s="206"/>
      <c r="F65" s="206"/>
      <c r="G65" s="444">
        <f t="shared" si="0"/>
        <v>0</v>
      </c>
      <c r="H65" s="444">
        <f t="shared" si="1"/>
        <v>0</v>
      </c>
      <c r="I65" s="83"/>
      <c r="J65" s="211"/>
      <c r="K65" s="83"/>
      <c r="L65" s="211"/>
      <c r="M65" s="101"/>
      <c r="N65" s="211"/>
      <c r="O65" s="83"/>
      <c r="P65" s="445">
        <f t="shared" si="2"/>
        <v>0</v>
      </c>
    </row>
    <row r="66" spans="1:16" ht="18" customHeight="1" thickBot="1">
      <c r="A66" s="104">
        <v>30</v>
      </c>
      <c r="B66" s="82" t="s">
        <v>315</v>
      </c>
      <c r="C66" s="81" t="s">
        <v>376</v>
      </c>
      <c r="D66" s="206"/>
      <c r="E66" s="206"/>
      <c r="F66" s="206"/>
      <c r="G66" s="444">
        <f t="shared" si="0"/>
        <v>0</v>
      </c>
      <c r="H66" s="444">
        <f t="shared" si="1"/>
        <v>0</v>
      </c>
      <c r="I66" s="83"/>
      <c r="J66" s="211"/>
      <c r="K66" s="83"/>
      <c r="L66" s="211"/>
      <c r="M66" s="101"/>
      <c r="N66" s="211"/>
      <c r="O66" s="83"/>
      <c r="P66" s="445">
        <f t="shared" si="2"/>
        <v>0</v>
      </c>
    </row>
    <row r="67" spans="1:16" ht="18" customHeight="1" thickBot="1">
      <c r="A67" s="104">
        <v>31</v>
      </c>
      <c r="B67" s="82" t="s">
        <v>125</v>
      </c>
      <c r="C67" s="81" t="s">
        <v>97</v>
      </c>
      <c r="D67" s="206"/>
      <c r="E67" s="206"/>
      <c r="F67" s="206"/>
      <c r="G67" s="444">
        <f t="shared" si="0"/>
        <v>0</v>
      </c>
      <c r="H67" s="444">
        <f t="shared" si="1"/>
        <v>0</v>
      </c>
      <c r="I67" s="83"/>
      <c r="J67" s="211"/>
      <c r="K67" s="83"/>
      <c r="L67" s="211"/>
      <c r="M67" s="101"/>
      <c r="N67" s="211"/>
      <c r="O67" s="83"/>
      <c r="P67" s="445">
        <f t="shared" si="2"/>
        <v>0</v>
      </c>
    </row>
    <row r="68" spans="1:16" ht="18" customHeight="1" thickBot="1">
      <c r="A68" s="104">
        <v>32</v>
      </c>
      <c r="B68" s="82" t="s">
        <v>403</v>
      </c>
      <c r="C68" s="81" t="s">
        <v>404</v>
      </c>
      <c r="D68" s="206"/>
      <c r="E68" s="206"/>
      <c r="F68" s="206"/>
      <c r="G68" s="444">
        <f t="shared" si="0"/>
        <v>0</v>
      </c>
      <c r="H68" s="444">
        <f t="shared" si="1"/>
        <v>0</v>
      </c>
      <c r="I68" s="83"/>
      <c r="J68" s="211"/>
      <c r="K68" s="83"/>
      <c r="L68" s="211"/>
      <c r="M68" s="101"/>
      <c r="N68" s="211"/>
      <c r="O68" s="83"/>
      <c r="P68" s="445">
        <f t="shared" si="2"/>
        <v>0</v>
      </c>
    </row>
    <row r="69" spans="1:16" ht="18" customHeight="1" thickBot="1">
      <c r="A69" s="104">
        <v>33</v>
      </c>
      <c r="B69" s="82" t="s">
        <v>419</v>
      </c>
      <c r="C69" s="81" t="s">
        <v>377</v>
      </c>
      <c r="D69" s="206"/>
      <c r="E69" s="206"/>
      <c r="F69" s="206"/>
      <c r="G69" s="444">
        <f t="shared" si="0"/>
        <v>0</v>
      </c>
      <c r="H69" s="444">
        <f t="shared" si="1"/>
        <v>0</v>
      </c>
      <c r="I69" s="83"/>
      <c r="J69" s="211"/>
      <c r="K69" s="83"/>
      <c r="L69" s="211"/>
      <c r="M69" s="101"/>
      <c r="N69" s="211"/>
      <c r="O69" s="83"/>
      <c r="P69" s="445">
        <f t="shared" si="2"/>
        <v>0</v>
      </c>
    </row>
    <row r="70" spans="1:16" ht="18" customHeight="1" thickBot="1">
      <c r="A70" s="104">
        <v>34</v>
      </c>
      <c r="B70" s="82" t="s">
        <v>405</v>
      </c>
      <c r="C70" s="81" t="s">
        <v>420</v>
      </c>
      <c r="D70" s="206"/>
      <c r="E70" s="206"/>
      <c r="F70" s="206"/>
      <c r="G70" s="444">
        <f t="shared" si="0"/>
        <v>0</v>
      </c>
      <c r="H70" s="444">
        <f t="shared" si="1"/>
        <v>0</v>
      </c>
      <c r="I70" s="83"/>
      <c r="J70" s="211"/>
      <c r="K70" s="83"/>
      <c r="L70" s="211"/>
      <c r="M70" s="101"/>
      <c r="N70" s="211"/>
      <c r="O70" s="83"/>
      <c r="P70" s="445">
        <f t="shared" si="2"/>
        <v>0</v>
      </c>
    </row>
    <row r="71" spans="1:16" ht="18" customHeight="1" thickBot="1">
      <c r="A71" s="104">
        <v>35</v>
      </c>
      <c r="B71" s="82" t="s">
        <v>126</v>
      </c>
      <c r="C71" s="81" t="s">
        <v>98</v>
      </c>
      <c r="D71" s="206"/>
      <c r="E71" s="206"/>
      <c r="F71" s="206"/>
      <c r="G71" s="444">
        <f t="shared" si="0"/>
        <v>0</v>
      </c>
      <c r="H71" s="444">
        <f t="shared" si="1"/>
        <v>0</v>
      </c>
      <c r="I71" s="83"/>
      <c r="J71" s="211"/>
      <c r="K71" s="83"/>
      <c r="L71" s="211"/>
      <c r="M71" s="101"/>
      <c r="N71" s="211"/>
      <c r="O71" s="83"/>
      <c r="P71" s="445">
        <f t="shared" si="2"/>
        <v>0</v>
      </c>
    </row>
    <row r="72" spans="1:16" ht="18" customHeight="1" thickBot="1">
      <c r="A72" s="104">
        <v>36</v>
      </c>
      <c r="B72" s="82" t="s">
        <v>127</v>
      </c>
      <c r="C72" s="81" t="s">
        <v>99</v>
      </c>
      <c r="D72" s="206"/>
      <c r="E72" s="206"/>
      <c r="F72" s="206"/>
      <c r="G72" s="444">
        <f t="shared" si="0"/>
        <v>0</v>
      </c>
      <c r="H72" s="444">
        <f t="shared" si="1"/>
        <v>0</v>
      </c>
      <c r="I72" s="83"/>
      <c r="J72" s="211"/>
      <c r="K72" s="83"/>
      <c r="L72" s="211"/>
      <c r="M72" s="101"/>
      <c r="N72" s="211"/>
      <c r="O72" s="83"/>
      <c r="P72" s="445">
        <f t="shared" si="2"/>
        <v>0</v>
      </c>
    </row>
    <row r="73" spans="1:16" ht="18" customHeight="1" thickBot="1">
      <c r="A73" s="104">
        <v>37</v>
      </c>
      <c r="B73" s="82" t="s">
        <v>128</v>
      </c>
      <c r="C73" s="81" t="s">
        <v>100</v>
      </c>
      <c r="D73" s="206"/>
      <c r="E73" s="206"/>
      <c r="F73" s="206"/>
      <c r="G73" s="444">
        <f t="shared" si="0"/>
        <v>0</v>
      </c>
      <c r="H73" s="444">
        <f t="shared" si="1"/>
        <v>0</v>
      </c>
      <c r="I73" s="83"/>
      <c r="J73" s="211"/>
      <c r="K73" s="83"/>
      <c r="L73" s="211"/>
      <c r="M73" s="101"/>
      <c r="N73" s="211"/>
      <c r="O73" s="83"/>
      <c r="P73" s="445">
        <f t="shared" si="2"/>
        <v>0</v>
      </c>
    </row>
    <row r="74" spans="1:16" ht="18" customHeight="1" thickBot="1">
      <c r="A74" s="104">
        <v>38</v>
      </c>
      <c r="B74" s="82" t="s">
        <v>167</v>
      </c>
      <c r="C74" s="81" t="s">
        <v>168</v>
      </c>
      <c r="D74" s="206"/>
      <c r="E74" s="206"/>
      <c r="F74" s="206"/>
      <c r="G74" s="444">
        <f t="shared" si="0"/>
        <v>0</v>
      </c>
      <c r="H74" s="444">
        <f t="shared" si="1"/>
        <v>0</v>
      </c>
      <c r="I74" s="83"/>
      <c r="J74" s="211"/>
      <c r="K74" s="83"/>
      <c r="L74" s="211"/>
      <c r="M74" s="101"/>
      <c r="N74" s="211"/>
      <c r="O74" s="83"/>
      <c r="P74" s="445">
        <f t="shared" si="2"/>
        <v>0</v>
      </c>
    </row>
    <row r="75" spans="1:16" ht="18" customHeight="1" thickBot="1">
      <c r="A75" s="104">
        <v>39</v>
      </c>
      <c r="B75" s="82" t="s">
        <v>129</v>
      </c>
      <c r="C75" s="81" t="s">
        <v>101</v>
      </c>
      <c r="D75" s="206"/>
      <c r="E75" s="206"/>
      <c r="F75" s="206"/>
      <c r="G75" s="444">
        <f t="shared" si="0"/>
        <v>0</v>
      </c>
      <c r="H75" s="444">
        <f t="shared" si="1"/>
        <v>0</v>
      </c>
      <c r="I75" s="83"/>
      <c r="J75" s="211"/>
      <c r="K75" s="83"/>
      <c r="L75" s="211"/>
      <c r="M75" s="101"/>
      <c r="N75" s="211"/>
      <c r="O75" s="83"/>
      <c r="P75" s="445">
        <f t="shared" si="2"/>
        <v>0</v>
      </c>
    </row>
    <row r="76" spans="1:16" ht="18" customHeight="1" thickBot="1">
      <c r="A76" s="104">
        <v>40</v>
      </c>
      <c r="B76" s="82" t="s">
        <v>216</v>
      </c>
      <c r="C76" s="81" t="s">
        <v>298</v>
      </c>
      <c r="D76" s="206"/>
      <c r="E76" s="206"/>
      <c r="F76" s="206"/>
      <c r="G76" s="444">
        <f t="shared" si="0"/>
        <v>0</v>
      </c>
      <c r="H76" s="444">
        <f t="shared" si="1"/>
        <v>0</v>
      </c>
      <c r="I76" s="83"/>
      <c r="J76" s="211"/>
      <c r="K76" s="83"/>
      <c r="L76" s="211"/>
      <c r="M76" s="101"/>
      <c r="N76" s="211"/>
      <c r="O76" s="83"/>
      <c r="P76" s="445">
        <f t="shared" si="2"/>
        <v>0</v>
      </c>
    </row>
    <row r="77" spans="1:16" ht="18" customHeight="1" thickBot="1">
      <c r="A77" s="104">
        <v>41</v>
      </c>
      <c r="B77" s="82" t="s">
        <v>318</v>
      </c>
      <c r="C77" s="81" t="s">
        <v>319</v>
      </c>
      <c r="D77" s="206"/>
      <c r="E77" s="206"/>
      <c r="F77" s="206"/>
      <c r="G77" s="444">
        <f t="shared" si="0"/>
        <v>0</v>
      </c>
      <c r="H77" s="444">
        <f t="shared" si="1"/>
        <v>0</v>
      </c>
      <c r="I77" s="83"/>
      <c r="J77" s="211"/>
      <c r="K77" s="83"/>
      <c r="L77" s="211"/>
      <c r="M77" s="101"/>
      <c r="N77" s="211"/>
      <c r="O77" s="83"/>
      <c r="P77" s="445">
        <f t="shared" si="2"/>
        <v>0</v>
      </c>
    </row>
    <row r="78" spans="1:16" ht="18" customHeight="1" thickBot="1">
      <c r="A78" s="104">
        <v>42</v>
      </c>
      <c r="B78" s="82" t="s">
        <v>155</v>
      </c>
      <c r="C78" s="81" t="s">
        <v>156</v>
      </c>
      <c r="D78" s="206"/>
      <c r="E78" s="206"/>
      <c r="F78" s="206"/>
      <c r="G78" s="444">
        <f t="shared" si="0"/>
        <v>0</v>
      </c>
      <c r="H78" s="444">
        <f t="shared" si="1"/>
        <v>0</v>
      </c>
      <c r="I78" s="83"/>
      <c r="J78" s="211"/>
      <c r="K78" s="83"/>
      <c r="L78" s="211"/>
      <c r="M78" s="101"/>
      <c r="N78" s="211"/>
      <c r="O78" s="83"/>
      <c r="P78" s="445">
        <f t="shared" si="2"/>
        <v>0</v>
      </c>
    </row>
    <row r="79" spans="1:16" ht="18" customHeight="1" thickBot="1">
      <c r="A79" s="104">
        <v>43</v>
      </c>
      <c r="B79" s="82" t="s">
        <v>142</v>
      </c>
      <c r="C79" s="81" t="s">
        <v>143</v>
      </c>
      <c r="D79" s="206"/>
      <c r="E79" s="206"/>
      <c r="F79" s="206"/>
      <c r="G79" s="444">
        <f t="shared" si="0"/>
        <v>0</v>
      </c>
      <c r="H79" s="444">
        <f t="shared" si="1"/>
        <v>0</v>
      </c>
      <c r="I79" s="83"/>
      <c r="J79" s="211"/>
      <c r="K79" s="83"/>
      <c r="L79" s="211"/>
      <c r="M79" s="101"/>
      <c r="N79" s="211"/>
      <c r="O79" s="83"/>
      <c r="P79" s="445">
        <f t="shared" si="2"/>
        <v>0</v>
      </c>
    </row>
    <row r="80" spans="1:16" ht="18" customHeight="1" thickBot="1">
      <c r="A80" s="104">
        <v>44</v>
      </c>
      <c r="B80" s="82" t="s">
        <v>171</v>
      </c>
      <c r="C80" s="81" t="s">
        <v>170</v>
      </c>
      <c r="D80" s="206"/>
      <c r="E80" s="206"/>
      <c r="F80" s="206"/>
      <c r="G80" s="444">
        <f t="shared" si="0"/>
        <v>0</v>
      </c>
      <c r="H80" s="444">
        <f t="shared" si="1"/>
        <v>0</v>
      </c>
      <c r="I80" s="83"/>
      <c r="J80" s="211"/>
      <c r="K80" s="83"/>
      <c r="L80" s="211"/>
      <c r="M80" s="107"/>
      <c r="N80" s="211"/>
      <c r="O80" s="83"/>
      <c r="P80" s="445">
        <f t="shared" si="2"/>
        <v>0</v>
      </c>
    </row>
    <row r="81" spans="1:16" ht="18" customHeight="1" thickBot="1">
      <c r="A81" s="104">
        <v>45</v>
      </c>
      <c r="B81" s="82" t="s">
        <v>157</v>
      </c>
      <c r="C81" s="81" t="s">
        <v>159</v>
      </c>
      <c r="D81" s="206"/>
      <c r="E81" s="206"/>
      <c r="F81" s="206"/>
      <c r="G81" s="444">
        <f t="shared" si="0"/>
        <v>0</v>
      </c>
      <c r="H81" s="444">
        <f t="shared" si="1"/>
        <v>0</v>
      </c>
      <c r="I81" s="83"/>
      <c r="J81" s="211"/>
      <c r="K81" s="83"/>
      <c r="L81" s="211"/>
      <c r="M81" s="107"/>
      <c r="N81" s="211"/>
      <c r="O81" s="83"/>
      <c r="P81" s="445">
        <f t="shared" si="2"/>
        <v>0</v>
      </c>
    </row>
    <row r="82" spans="1:16" ht="18" customHeight="1" thickBot="1">
      <c r="A82" s="104">
        <v>46</v>
      </c>
      <c r="B82" s="82" t="s">
        <v>237</v>
      </c>
      <c r="C82" s="81" t="s">
        <v>238</v>
      </c>
      <c r="D82" s="206"/>
      <c r="E82" s="206"/>
      <c r="F82" s="206"/>
      <c r="G82" s="444">
        <f t="shared" si="0"/>
        <v>0</v>
      </c>
      <c r="H82" s="444">
        <f t="shared" si="1"/>
        <v>0</v>
      </c>
      <c r="I82" s="83"/>
      <c r="J82" s="211"/>
      <c r="K82" s="83"/>
      <c r="L82" s="211"/>
      <c r="M82" s="101"/>
      <c r="N82" s="211"/>
      <c r="O82" s="83"/>
      <c r="P82" s="445">
        <f t="shared" si="2"/>
        <v>0</v>
      </c>
    </row>
    <row r="83" spans="1:16" ht="18" customHeight="1" thickBot="1">
      <c r="A83" s="104">
        <v>47</v>
      </c>
      <c r="B83" s="82" t="s">
        <v>169</v>
      </c>
      <c r="C83" s="81" t="s">
        <v>406</v>
      </c>
      <c r="D83" s="206"/>
      <c r="E83" s="206"/>
      <c r="F83" s="206"/>
      <c r="G83" s="444">
        <f t="shared" si="0"/>
        <v>0</v>
      </c>
      <c r="H83" s="444">
        <f t="shared" si="1"/>
        <v>0</v>
      </c>
      <c r="I83" s="83"/>
      <c r="J83" s="211"/>
      <c r="K83" s="83"/>
      <c r="L83" s="211"/>
      <c r="M83" s="101"/>
      <c r="N83" s="211"/>
      <c r="O83" s="83"/>
      <c r="P83" s="445">
        <f t="shared" si="2"/>
        <v>0</v>
      </c>
    </row>
    <row r="84" spans="1:16" ht="18" customHeight="1" thickBot="1">
      <c r="A84" s="104">
        <v>48</v>
      </c>
      <c r="B84" s="82" t="s">
        <v>158</v>
      </c>
      <c r="C84" s="81" t="s">
        <v>160</v>
      </c>
      <c r="D84" s="206"/>
      <c r="E84" s="206"/>
      <c r="F84" s="206"/>
      <c r="G84" s="444">
        <f t="shared" si="0"/>
        <v>0</v>
      </c>
      <c r="H84" s="444">
        <f t="shared" si="1"/>
        <v>0</v>
      </c>
      <c r="I84" s="83"/>
      <c r="J84" s="211"/>
      <c r="K84" s="83"/>
      <c r="L84" s="211"/>
      <c r="M84" s="101"/>
      <c r="N84" s="211"/>
      <c r="O84" s="83"/>
      <c r="P84" s="445">
        <f t="shared" si="2"/>
        <v>0</v>
      </c>
    </row>
    <row r="85" spans="1:16" ht="18" customHeight="1" thickBot="1">
      <c r="A85" s="104">
        <v>49</v>
      </c>
      <c r="B85" s="82" t="s">
        <v>130</v>
      </c>
      <c r="C85" s="81" t="s">
        <v>102</v>
      </c>
      <c r="D85" s="206"/>
      <c r="E85" s="206"/>
      <c r="F85" s="206"/>
      <c r="G85" s="444">
        <f t="shared" si="0"/>
        <v>0</v>
      </c>
      <c r="H85" s="444">
        <f t="shared" si="1"/>
        <v>0</v>
      </c>
      <c r="I85" s="83"/>
      <c r="J85" s="211"/>
      <c r="K85" s="83"/>
      <c r="L85" s="211"/>
      <c r="M85" s="101"/>
      <c r="N85" s="211"/>
      <c r="O85" s="83"/>
      <c r="P85" s="445">
        <f t="shared" si="2"/>
        <v>0</v>
      </c>
    </row>
    <row r="86" spans="1:16" ht="18" customHeight="1" thickBot="1">
      <c r="A86" s="104">
        <v>50</v>
      </c>
      <c r="B86" s="82" t="s">
        <v>161</v>
      </c>
      <c r="C86" s="81" t="s">
        <v>162</v>
      </c>
      <c r="D86" s="206"/>
      <c r="E86" s="206"/>
      <c r="F86" s="206"/>
      <c r="G86" s="444">
        <f t="shared" si="0"/>
        <v>0</v>
      </c>
      <c r="H86" s="444">
        <f t="shared" si="1"/>
        <v>0</v>
      </c>
      <c r="I86" s="83"/>
      <c r="J86" s="211"/>
      <c r="K86" s="83"/>
      <c r="L86" s="211"/>
      <c r="M86" s="101"/>
      <c r="N86" s="211"/>
      <c r="O86" s="83"/>
      <c r="P86" s="445">
        <f t="shared" si="2"/>
        <v>0</v>
      </c>
    </row>
    <row r="87" spans="1:16" ht="18" customHeight="1" thickBot="1">
      <c r="A87" s="104">
        <v>51</v>
      </c>
      <c r="B87" s="82" t="s">
        <v>316</v>
      </c>
      <c r="C87" s="81" t="s">
        <v>317</v>
      </c>
      <c r="D87" s="206"/>
      <c r="E87" s="206"/>
      <c r="F87" s="206"/>
      <c r="G87" s="444">
        <f t="shared" si="0"/>
        <v>0</v>
      </c>
      <c r="H87" s="444">
        <f t="shared" si="1"/>
        <v>0</v>
      </c>
      <c r="I87" s="83" t="s">
        <v>0</v>
      </c>
      <c r="J87" s="211"/>
      <c r="K87" s="83"/>
      <c r="L87" s="211"/>
      <c r="M87" s="101"/>
      <c r="N87" s="211"/>
      <c r="O87" s="83"/>
      <c r="P87" s="445">
        <f t="shared" si="2"/>
        <v>0</v>
      </c>
    </row>
    <row r="88" spans="1:16" ht="18" customHeight="1" thickBot="1">
      <c r="A88" s="104">
        <v>52</v>
      </c>
      <c r="B88" s="82" t="s">
        <v>131</v>
      </c>
      <c r="C88" s="81" t="s">
        <v>270</v>
      </c>
      <c r="D88" s="206"/>
      <c r="E88" s="206"/>
      <c r="F88" s="206"/>
      <c r="G88" s="444">
        <f t="shared" si="0"/>
        <v>0</v>
      </c>
      <c r="H88" s="444">
        <f t="shared" si="1"/>
        <v>0</v>
      </c>
      <c r="I88" s="83"/>
      <c r="J88" s="211"/>
      <c r="K88" s="83"/>
      <c r="L88" s="211"/>
      <c r="M88" s="101"/>
      <c r="N88" s="211"/>
      <c r="O88" s="83"/>
      <c r="P88" s="445">
        <f t="shared" si="2"/>
        <v>0</v>
      </c>
    </row>
    <row r="89" spans="1:16" ht="18" customHeight="1" thickBot="1">
      <c r="A89" s="104">
        <v>53</v>
      </c>
      <c r="B89" s="82" t="s">
        <v>132</v>
      </c>
      <c r="C89" s="81" t="s">
        <v>103</v>
      </c>
      <c r="D89" s="206"/>
      <c r="E89" s="206"/>
      <c r="F89" s="206"/>
      <c r="G89" s="444">
        <f t="shared" si="0"/>
        <v>0</v>
      </c>
      <c r="H89" s="444">
        <f t="shared" si="1"/>
        <v>0</v>
      </c>
      <c r="I89" s="83"/>
      <c r="J89" s="211"/>
      <c r="K89" s="83"/>
      <c r="L89" s="211"/>
      <c r="M89" s="101"/>
      <c r="N89" s="211"/>
      <c r="O89" s="83"/>
      <c r="P89" s="445">
        <f t="shared" si="2"/>
        <v>0</v>
      </c>
    </row>
    <row r="90" spans="1:16" ht="18" customHeight="1" thickBot="1">
      <c r="A90" s="104">
        <v>54</v>
      </c>
      <c r="B90" s="82" t="s">
        <v>378</v>
      </c>
      <c r="C90" s="81" t="s">
        <v>373</v>
      </c>
      <c r="D90" s="206"/>
      <c r="E90" s="206"/>
      <c r="F90" s="206"/>
      <c r="G90" s="444">
        <f t="shared" si="0"/>
        <v>0</v>
      </c>
      <c r="H90" s="444">
        <f t="shared" si="1"/>
        <v>0</v>
      </c>
      <c r="I90" s="83"/>
      <c r="J90" s="211"/>
      <c r="K90" s="83"/>
      <c r="L90" s="211"/>
      <c r="M90" s="101"/>
      <c r="N90" s="211"/>
      <c r="O90" s="83"/>
      <c r="P90" s="445">
        <f t="shared" si="2"/>
        <v>0</v>
      </c>
    </row>
    <row r="91" spans="1:16" ht="18" customHeight="1" thickBot="1">
      <c r="A91" s="104">
        <v>55</v>
      </c>
      <c r="B91" s="82" t="s">
        <v>133</v>
      </c>
      <c r="C91" s="81" t="s">
        <v>175</v>
      </c>
      <c r="D91" s="206"/>
      <c r="E91" s="206"/>
      <c r="F91" s="206"/>
      <c r="G91" s="444">
        <f t="shared" si="0"/>
        <v>0</v>
      </c>
      <c r="H91" s="444">
        <f t="shared" si="1"/>
        <v>0</v>
      </c>
      <c r="I91" s="83"/>
      <c r="J91" s="211"/>
      <c r="K91" s="83"/>
      <c r="L91" s="211"/>
      <c r="M91" s="101"/>
      <c r="N91" s="211"/>
      <c r="O91" s="83"/>
      <c r="P91" s="445">
        <f t="shared" si="2"/>
        <v>0</v>
      </c>
    </row>
    <row r="92" spans="1:16" ht="18" customHeight="1" thickBot="1">
      <c r="A92" s="104">
        <v>56</v>
      </c>
      <c r="B92" s="82" t="s">
        <v>320</v>
      </c>
      <c r="C92" s="81" t="s">
        <v>176</v>
      </c>
      <c r="D92" s="206"/>
      <c r="E92" s="206"/>
      <c r="F92" s="206"/>
      <c r="G92" s="444">
        <f t="shared" si="0"/>
        <v>0</v>
      </c>
      <c r="H92" s="444">
        <f t="shared" si="1"/>
        <v>0</v>
      </c>
      <c r="I92" s="83"/>
      <c r="J92" s="211"/>
      <c r="K92" s="83"/>
      <c r="L92" s="211"/>
      <c r="M92" s="101"/>
      <c r="N92" s="211"/>
      <c r="O92" s="83"/>
      <c r="P92" s="445">
        <f t="shared" si="2"/>
        <v>0</v>
      </c>
    </row>
    <row r="93" spans="1:16" ht="18" customHeight="1" thickBot="1">
      <c r="A93" s="104">
        <v>57</v>
      </c>
      <c r="B93" s="82" t="s">
        <v>321</v>
      </c>
      <c r="C93" s="81" t="s">
        <v>322</v>
      </c>
      <c r="D93" s="206"/>
      <c r="E93" s="207"/>
      <c r="F93" s="207"/>
      <c r="G93" s="444">
        <f t="shared" si="0"/>
        <v>0</v>
      </c>
      <c r="H93" s="444">
        <f t="shared" si="1"/>
        <v>0</v>
      </c>
      <c r="I93" s="83"/>
      <c r="J93" s="209"/>
      <c r="K93" s="98"/>
      <c r="L93" s="209"/>
      <c r="M93" s="101"/>
      <c r="N93" s="209"/>
      <c r="O93" s="98"/>
      <c r="P93" s="445">
        <f t="shared" si="2"/>
        <v>0</v>
      </c>
    </row>
    <row r="94" spans="1:16" ht="18" customHeight="1" thickBot="1">
      <c r="A94" s="104">
        <v>58</v>
      </c>
      <c r="B94" s="82" t="s">
        <v>173</v>
      </c>
      <c r="C94" s="81" t="s">
        <v>174</v>
      </c>
      <c r="D94" s="207"/>
      <c r="E94" s="207"/>
      <c r="F94" s="207"/>
      <c r="G94" s="444">
        <f t="shared" si="0"/>
        <v>0</v>
      </c>
      <c r="H94" s="444">
        <f t="shared" si="1"/>
        <v>0</v>
      </c>
      <c r="I94" s="83"/>
      <c r="J94" s="209"/>
      <c r="K94" s="98"/>
      <c r="L94" s="209"/>
      <c r="M94" s="101"/>
      <c r="N94" s="209"/>
      <c r="O94" s="98"/>
      <c r="P94" s="445">
        <f t="shared" si="2"/>
        <v>0</v>
      </c>
    </row>
    <row r="95" spans="1:16" ht="18" customHeight="1" thickBot="1">
      <c r="A95" s="104">
        <v>59</v>
      </c>
      <c r="B95" s="82" t="s">
        <v>134</v>
      </c>
      <c r="C95" s="81" t="s">
        <v>176</v>
      </c>
      <c r="D95" s="208"/>
      <c r="E95" s="207"/>
      <c r="F95" s="207"/>
      <c r="G95" s="444">
        <f t="shared" si="0"/>
        <v>0</v>
      </c>
      <c r="H95" s="444">
        <f t="shared" si="1"/>
        <v>0</v>
      </c>
      <c r="I95" s="83"/>
      <c r="J95" s="209"/>
      <c r="K95" s="98"/>
      <c r="L95" s="209"/>
      <c r="M95" s="101"/>
      <c r="N95" s="209"/>
      <c r="O95" s="98"/>
      <c r="P95" s="445">
        <f t="shared" si="2"/>
        <v>0</v>
      </c>
    </row>
    <row r="96" spans="1:16" ht="18" customHeight="1" thickBot="1">
      <c r="A96" s="104">
        <v>60</v>
      </c>
      <c r="B96" s="82" t="s">
        <v>135</v>
      </c>
      <c r="C96" s="81" t="s">
        <v>104</v>
      </c>
      <c r="D96" s="208"/>
      <c r="E96" s="207"/>
      <c r="F96" s="207"/>
      <c r="G96" s="444">
        <f t="shared" si="0"/>
        <v>0</v>
      </c>
      <c r="H96" s="444">
        <f t="shared" si="1"/>
        <v>0</v>
      </c>
      <c r="I96" s="83"/>
      <c r="J96" s="209"/>
      <c r="K96" s="98"/>
      <c r="L96" s="209"/>
      <c r="M96" s="101"/>
      <c r="N96" s="209"/>
      <c r="O96" s="98"/>
      <c r="P96" s="445">
        <f t="shared" si="2"/>
        <v>0</v>
      </c>
    </row>
    <row r="97" spans="1:16" ht="18" customHeight="1" thickBot="1">
      <c r="A97" s="105">
        <v>61</v>
      </c>
      <c r="B97" s="82" t="s">
        <v>136</v>
      </c>
      <c r="C97" s="81" t="s">
        <v>68</v>
      </c>
      <c r="D97" s="212"/>
      <c r="E97" s="212"/>
      <c r="F97" s="212"/>
      <c r="G97" s="444">
        <f t="shared" si="0"/>
        <v>0</v>
      </c>
      <c r="H97" s="444">
        <f t="shared" si="1"/>
        <v>0</v>
      </c>
      <c r="I97" s="83"/>
      <c r="J97" s="212"/>
      <c r="K97" s="98"/>
      <c r="L97" s="212"/>
      <c r="M97" s="101"/>
      <c r="N97" s="212"/>
      <c r="O97" s="98"/>
      <c r="P97" s="445">
        <f t="shared" si="2"/>
        <v>0</v>
      </c>
    </row>
    <row r="98" spans="1:16" ht="15.75" customHeight="1" thickBot="1">
      <c r="A98" s="104">
        <v>62</v>
      </c>
      <c r="B98" s="82" t="s">
        <v>137</v>
      </c>
      <c r="C98" s="81" t="s">
        <v>164</v>
      </c>
      <c r="D98" s="212"/>
      <c r="E98" s="212"/>
      <c r="F98" s="212"/>
      <c r="G98" s="444">
        <f t="shared" si="0"/>
        <v>0</v>
      </c>
      <c r="H98" s="444">
        <f t="shared" si="1"/>
        <v>0</v>
      </c>
      <c r="I98" s="83"/>
      <c r="J98" s="212"/>
      <c r="K98" s="98"/>
      <c r="L98" s="212"/>
      <c r="M98" s="101"/>
      <c r="N98" s="212"/>
      <c r="O98" s="98"/>
      <c r="P98" s="445">
        <f t="shared" si="2"/>
        <v>0</v>
      </c>
    </row>
    <row r="99" spans="1:16" ht="15.75" customHeight="1" thickBot="1">
      <c r="A99" s="105">
        <v>63</v>
      </c>
      <c r="B99" s="82" t="s">
        <v>166</v>
      </c>
      <c r="C99" s="81" t="s">
        <v>105</v>
      </c>
      <c r="D99" s="212"/>
      <c r="E99" s="212"/>
      <c r="F99" s="212"/>
      <c r="G99" s="444">
        <f t="shared" si="0"/>
        <v>0</v>
      </c>
      <c r="H99" s="444">
        <f t="shared" si="1"/>
        <v>0</v>
      </c>
      <c r="I99" s="83"/>
      <c r="J99" s="212"/>
      <c r="K99" s="98"/>
      <c r="L99" s="212"/>
      <c r="M99" s="101"/>
      <c r="N99" s="212"/>
      <c r="O99" s="98"/>
      <c r="P99" s="445">
        <f t="shared" si="2"/>
        <v>0</v>
      </c>
    </row>
    <row r="100" spans="1:16" ht="15.75" customHeight="1" thickBot="1">
      <c r="A100" s="104">
        <v>64</v>
      </c>
      <c r="B100" s="82" t="s">
        <v>209</v>
      </c>
      <c r="C100" s="80" t="s">
        <v>212</v>
      </c>
      <c r="D100" s="212"/>
      <c r="E100" s="212"/>
      <c r="F100" s="212"/>
      <c r="G100" s="444">
        <f t="shared" si="0"/>
        <v>0</v>
      </c>
      <c r="H100" s="444">
        <f t="shared" si="1"/>
        <v>0</v>
      </c>
      <c r="I100" s="83"/>
      <c r="J100" s="212"/>
      <c r="K100" s="98"/>
      <c r="L100" s="212"/>
      <c r="M100" s="101"/>
      <c r="N100" s="212"/>
      <c r="O100" s="98"/>
      <c r="P100" s="445">
        <f t="shared" si="2"/>
        <v>0</v>
      </c>
    </row>
    <row r="101" spans="1:16" ht="15.75" customHeight="1" thickBot="1">
      <c r="A101" s="105">
        <v>65</v>
      </c>
      <c r="B101" s="82" t="s">
        <v>323</v>
      </c>
      <c r="C101" s="81" t="s">
        <v>324</v>
      </c>
      <c r="D101" s="212"/>
      <c r="E101" s="212"/>
      <c r="F101" s="212"/>
      <c r="G101" s="444">
        <f t="shared" si="0"/>
        <v>0</v>
      </c>
      <c r="H101" s="444">
        <f t="shared" si="1"/>
        <v>0</v>
      </c>
      <c r="I101" s="83"/>
      <c r="J101" s="212"/>
      <c r="K101" s="98"/>
      <c r="L101" s="212"/>
      <c r="M101" s="101"/>
      <c r="N101" s="212"/>
      <c r="O101" s="98"/>
      <c r="P101" s="445">
        <f t="shared" si="2"/>
        <v>0</v>
      </c>
    </row>
    <row r="102" spans="1:16" ht="15.75" customHeight="1" thickBot="1">
      <c r="A102" s="104">
        <v>66</v>
      </c>
      <c r="B102" s="82" t="s">
        <v>210</v>
      </c>
      <c r="C102" s="81" t="s">
        <v>213</v>
      </c>
      <c r="D102" s="212"/>
      <c r="E102" s="212"/>
      <c r="F102" s="212"/>
      <c r="G102" s="444">
        <f aca="true" t="shared" si="3" ref="G102:G111">E102+F102</f>
        <v>0</v>
      </c>
      <c r="H102" s="444">
        <f aca="true" t="shared" si="4" ref="H102:H111">G102+D102+P102</f>
        <v>0</v>
      </c>
      <c r="I102" s="83"/>
      <c r="J102" s="212"/>
      <c r="K102" s="98"/>
      <c r="L102" s="212"/>
      <c r="M102" s="101"/>
      <c r="N102" s="212"/>
      <c r="O102" s="98"/>
      <c r="P102" s="445">
        <f aca="true" t="shared" si="5" ref="P102:P111">J102+L102+N102</f>
        <v>0</v>
      </c>
    </row>
    <row r="103" spans="1:16" ht="15.75" customHeight="1" thickBot="1">
      <c r="A103" s="105">
        <v>67</v>
      </c>
      <c r="B103" s="82" t="s">
        <v>325</v>
      </c>
      <c r="C103" s="81" t="s">
        <v>214</v>
      </c>
      <c r="D103" s="212"/>
      <c r="E103" s="212"/>
      <c r="F103" s="212"/>
      <c r="G103" s="444">
        <f t="shared" si="3"/>
        <v>0</v>
      </c>
      <c r="H103" s="444">
        <f t="shared" si="4"/>
        <v>0</v>
      </c>
      <c r="I103" s="83"/>
      <c r="J103" s="212"/>
      <c r="K103" s="98"/>
      <c r="L103" s="212"/>
      <c r="M103" s="101"/>
      <c r="N103" s="212"/>
      <c r="O103" s="98"/>
      <c r="P103" s="445">
        <f t="shared" si="5"/>
        <v>0</v>
      </c>
    </row>
    <row r="104" spans="1:16" ht="15.75" customHeight="1" thickBot="1">
      <c r="A104" s="104">
        <v>68</v>
      </c>
      <c r="B104" s="82" t="s">
        <v>211</v>
      </c>
      <c r="C104" s="81" t="s">
        <v>326</v>
      </c>
      <c r="D104" s="212"/>
      <c r="E104" s="212"/>
      <c r="F104" s="212"/>
      <c r="G104" s="444">
        <f t="shared" si="3"/>
        <v>0</v>
      </c>
      <c r="H104" s="444">
        <f t="shared" si="4"/>
        <v>0</v>
      </c>
      <c r="I104" s="83"/>
      <c r="J104" s="212"/>
      <c r="K104" s="98"/>
      <c r="L104" s="212"/>
      <c r="M104" s="101"/>
      <c r="N104" s="212"/>
      <c r="O104" s="98"/>
      <c r="P104" s="445">
        <f t="shared" si="5"/>
        <v>0</v>
      </c>
    </row>
    <row r="105" spans="1:16" ht="15" thickBot="1">
      <c r="A105" s="105">
        <v>69</v>
      </c>
      <c r="B105" s="82" t="s">
        <v>328</v>
      </c>
      <c r="C105" s="81" t="s">
        <v>327</v>
      </c>
      <c r="D105" s="212"/>
      <c r="E105" s="212"/>
      <c r="F105" s="212"/>
      <c r="G105" s="444">
        <f t="shared" si="3"/>
        <v>0</v>
      </c>
      <c r="H105" s="444">
        <f t="shared" si="4"/>
        <v>0</v>
      </c>
      <c r="I105" s="83"/>
      <c r="J105" s="212"/>
      <c r="K105" s="98"/>
      <c r="L105" s="212"/>
      <c r="M105" s="101"/>
      <c r="N105" s="212"/>
      <c r="O105" s="98"/>
      <c r="P105" s="445">
        <f t="shared" si="5"/>
        <v>0</v>
      </c>
    </row>
    <row r="106" spans="1:16" ht="15" thickBot="1">
      <c r="A106" s="104">
        <v>70</v>
      </c>
      <c r="B106" s="82" t="s">
        <v>267</v>
      </c>
      <c r="C106" s="81" t="s">
        <v>268</v>
      </c>
      <c r="D106" s="212"/>
      <c r="E106" s="212"/>
      <c r="F106" s="212"/>
      <c r="G106" s="444">
        <f t="shared" si="3"/>
        <v>0</v>
      </c>
      <c r="H106" s="444">
        <f t="shared" si="4"/>
        <v>0</v>
      </c>
      <c r="I106" s="83"/>
      <c r="J106" s="212"/>
      <c r="K106" s="98"/>
      <c r="L106" s="212"/>
      <c r="M106" s="101"/>
      <c r="N106" s="212"/>
      <c r="O106" s="98"/>
      <c r="P106" s="445">
        <f t="shared" si="5"/>
        <v>0</v>
      </c>
    </row>
    <row r="107" spans="1:16" ht="15" thickBot="1">
      <c r="A107" s="105">
        <v>71</v>
      </c>
      <c r="B107" s="193"/>
      <c r="C107" s="243"/>
      <c r="D107" s="212"/>
      <c r="E107" s="212"/>
      <c r="F107" s="212"/>
      <c r="G107" s="444">
        <f t="shared" si="3"/>
        <v>0</v>
      </c>
      <c r="H107" s="444">
        <f t="shared" si="4"/>
        <v>0</v>
      </c>
      <c r="I107" s="83"/>
      <c r="J107" s="212"/>
      <c r="K107" s="98"/>
      <c r="L107" s="212"/>
      <c r="M107" s="101"/>
      <c r="N107" s="212"/>
      <c r="O107" s="98"/>
      <c r="P107" s="445">
        <f t="shared" si="5"/>
        <v>0</v>
      </c>
    </row>
    <row r="108" spans="1:16" ht="15" thickBot="1">
      <c r="A108" s="104">
        <v>72</v>
      </c>
      <c r="B108" s="193"/>
      <c r="C108" s="243"/>
      <c r="D108" s="212"/>
      <c r="E108" s="212"/>
      <c r="F108" s="212"/>
      <c r="G108" s="444">
        <f t="shared" si="3"/>
        <v>0</v>
      </c>
      <c r="H108" s="444">
        <f t="shared" si="4"/>
        <v>0</v>
      </c>
      <c r="I108" s="83"/>
      <c r="J108" s="212"/>
      <c r="K108" s="98"/>
      <c r="L108" s="212"/>
      <c r="M108" s="101"/>
      <c r="N108" s="212"/>
      <c r="O108" s="98"/>
      <c r="P108" s="445">
        <f t="shared" si="5"/>
        <v>0</v>
      </c>
    </row>
    <row r="109" spans="1:16" ht="15" thickBot="1">
      <c r="A109" s="105">
        <v>73</v>
      </c>
      <c r="B109" s="193"/>
      <c r="C109" s="243"/>
      <c r="D109" s="212"/>
      <c r="E109" s="212"/>
      <c r="F109" s="212"/>
      <c r="G109" s="444">
        <f t="shared" si="3"/>
        <v>0</v>
      </c>
      <c r="H109" s="444">
        <f t="shared" si="4"/>
        <v>0</v>
      </c>
      <c r="I109" s="83"/>
      <c r="J109" s="212"/>
      <c r="K109" s="98"/>
      <c r="L109" s="212"/>
      <c r="M109" s="101"/>
      <c r="N109" s="212"/>
      <c r="O109" s="98"/>
      <c r="P109" s="445">
        <f t="shared" si="5"/>
        <v>0</v>
      </c>
    </row>
    <row r="110" spans="1:16" ht="15" thickBot="1">
      <c r="A110" s="104">
        <v>74</v>
      </c>
      <c r="B110" s="301"/>
      <c r="C110" s="302"/>
      <c r="D110" s="209"/>
      <c r="E110" s="209"/>
      <c r="F110" s="209"/>
      <c r="G110" s="444">
        <f t="shared" si="3"/>
        <v>0</v>
      </c>
      <c r="H110" s="444">
        <f t="shared" si="4"/>
        <v>0</v>
      </c>
      <c r="I110" s="83"/>
      <c r="J110" s="209"/>
      <c r="K110" s="98"/>
      <c r="L110" s="209"/>
      <c r="M110" s="101"/>
      <c r="N110" s="209"/>
      <c r="O110" s="98"/>
      <c r="P110" s="445">
        <f t="shared" si="5"/>
        <v>0</v>
      </c>
    </row>
    <row r="111" spans="1:16" ht="15" thickBot="1">
      <c r="A111" s="105">
        <v>75</v>
      </c>
      <c r="B111" s="193"/>
      <c r="C111" s="243"/>
      <c r="D111" s="212"/>
      <c r="E111" s="212"/>
      <c r="F111" s="212"/>
      <c r="G111" s="444">
        <f t="shared" si="3"/>
        <v>0</v>
      </c>
      <c r="H111" s="444">
        <f t="shared" si="4"/>
        <v>0</v>
      </c>
      <c r="I111" s="83"/>
      <c r="J111" s="212"/>
      <c r="K111" s="98"/>
      <c r="L111" s="212"/>
      <c r="M111" s="101"/>
      <c r="N111" s="212"/>
      <c r="O111" s="98"/>
      <c r="P111" s="445">
        <f t="shared" si="5"/>
        <v>0</v>
      </c>
    </row>
    <row r="112" spans="1:28" s="73" customFormat="1" ht="15">
      <c r="A112" s="105"/>
      <c r="B112" s="2"/>
      <c r="C112"/>
      <c r="D112" s="66"/>
      <c r="E112" s="83"/>
      <c r="F112" s="83"/>
      <c r="G112" s="83"/>
      <c r="H112" s="83"/>
      <c r="I112" s="83"/>
      <c r="J112" s="83"/>
      <c r="K112" s="83"/>
      <c r="L112" s="83"/>
      <c r="M112" s="83"/>
      <c r="N112" s="83"/>
      <c r="O112" s="83"/>
      <c r="P112" s="83"/>
      <c r="Q112" s="66"/>
      <c r="R112" s="66"/>
      <c r="S112" s="66"/>
      <c r="T112" s="66"/>
      <c r="U112" s="66"/>
      <c r="V112" s="66"/>
      <c r="W112" s="66"/>
      <c r="X112" s="66"/>
      <c r="Y112" s="66"/>
      <c r="Z112" s="66"/>
      <c r="AA112" s="66"/>
      <c r="AB112" s="66"/>
    </row>
    <row r="113" spans="1:28" s="73" customFormat="1" ht="15">
      <c r="A113" s="105"/>
      <c r="B113" s="66"/>
      <c r="C113" s="66"/>
      <c r="D113" s="83"/>
      <c r="E113" s="83"/>
      <c r="F113" s="83"/>
      <c r="G113" s="83"/>
      <c r="H113" s="83"/>
      <c r="I113" s="83"/>
      <c r="J113" s="83"/>
      <c r="K113" s="83"/>
      <c r="L113" s="83"/>
      <c r="M113" s="83"/>
      <c r="N113" s="83"/>
      <c r="O113" s="83"/>
      <c r="P113" s="83"/>
      <c r="Q113" s="66"/>
      <c r="R113" s="66"/>
      <c r="S113" s="66"/>
      <c r="T113" s="66"/>
      <c r="U113" s="66"/>
      <c r="V113" s="66"/>
      <c r="W113" s="66"/>
      <c r="X113" s="66"/>
      <c r="Y113" s="66"/>
      <c r="Z113" s="66"/>
      <c r="AA113" s="66"/>
      <c r="AB113" s="66"/>
    </row>
    <row r="114" spans="1:28" s="73" customFormat="1" ht="15">
      <c r="A114" s="105"/>
      <c r="B114" s="66"/>
      <c r="C114" s="66"/>
      <c r="D114" s="83"/>
      <c r="E114" s="83"/>
      <c r="F114" s="83"/>
      <c r="G114" s="83"/>
      <c r="H114" s="83"/>
      <c r="I114" s="83"/>
      <c r="J114" s="83"/>
      <c r="K114" s="83"/>
      <c r="L114" s="83"/>
      <c r="M114" s="83"/>
      <c r="N114" s="83"/>
      <c r="O114" s="83"/>
      <c r="P114" s="83"/>
      <c r="Q114" s="66"/>
      <c r="R114" s="66"/>
      <c r="S114" s="66"/>
      <c r="T114" s="66"/>
      <c r="U114" s="66"/>
      <c r="V114" s="66"/>
      <c r="W114" s="66"/>
      <c r="X114" s="66"/>
      <c r="Y114" s="66"/>
      <c r="Z114" s="66"/>
      <c r="AA114" s="66"/>
      <c r="AB114" s="66"/>
    </row>
    <row r="115" spans="1:28" s="73" customFormat="1" ht="15">
      <c r="A115" s="8"/>
      <c r="B115"/>
      <c r="C115" s="66"/>
      <c r="D115" s="83"/>
      <c r="E115" s="83"/>
      <c r="F115" s="83"/>
      <c r="G115" s="83"/>
      <c r="H115" s="83"/>
      <c r="I115" s="83"/>
      <c r="J115" s="83"/>
      <c r="K115" s="83"/>
      <c r="L115" s="83"/>
      <c r="M115" s="83"/>
      <c r="N115" s="83"/>
      <c r="O115" s="83"/>
      <c r="P115" s="83"/>
      <c r="Q115" s="66"/>
      <c r="R115" s="66"/>
      <c r="S115" s="66"/>
      <c r="T115" s="66"/>
      <c r="U115" s="66"/>
      <c r="V115" s="66"/>
      <c r="W115" s="66"/>
      <c r="X115" s="66"/>
      <c r="Y115" s="66"/>
      <c r="Z115" s="66"/>
      <c r="AA115" s="66"/>
      <c r="AB115" s="66"/>
    </row>
    <row r="116" spans="1:16" s="73" customFormat="1" ht="15">
      <c r="A116" s="303"/>
      <c r="B116" s="66"/>
      <c r="C116" s="66"/>
      <c r="D116" s="83"/>
      <c r="E116" s="83"/>
      <c r="F116" s="83"/>
      <c r="G116" s="83"/>
      <c r="H116" s="83"/>
      <c r="I116" s="83"/>
      <c r="J116" s="83"/>
      <c r="K116" s="83"/>
      <c r="L116" s="83"/>
      <c r="M116" s="83"/>
      <c r="N116" s="83"/>
      <c r="O116" s="83"/>
      <c r="P116" s="83"/>
    </row>
    <row r="117" spans="1:16" s="73" customFormat="1" ht="15">
      <c r="A117" s="304"/>
      <c r="B117" s="66"/>
      <c r="C117" s="66"/>
      <c r="D117" s="83"/>
      <c r="E117" s="83"/>
      <c r="F117" s="83"/>
      <c r="G117" s="83"/>
      <c r="H117" s="83"/>
      <c r="I117" s="83"/>
      <c r="J117" s="83"/>
      <c r="K117" s="83"/>
      <c r="L117" s="83"/>
      <c r="M117" s="83"/>
      <c r="N117" s="83"/>
      <c r="O117" s="83"/>
      <c r="P117" s="83"/>
    </row>
    <row r="118" spans="1:16" s="73" customFormat="1" ht="15">
      <c r="A118" s="303"/>
      <c r="B118" s="66"/>
      <c r="C118" s="66"/>
      <c r="D118" s="83"/>
      <c r="E118" s="83"/>
      <c r="F118" s="83"/>
      <c r="G118" s="83"/>
      <c r="H118" s="83"/>
      <c r="I118" s="83"/>
      <c r="J118" s="83"/>
      <c r="K118" s="83"/>
      <c r="L118" s="83"/>
      <c r="M118" s="83"/>
      <c r="N118" s="83"/>
      <c r="O118" s="83"/>
      <c r="P118" s="83"/>
    </row>
    <row r="119" spans="1:24" s="73" customFormat="1" ht="15">
      <c r="A119" s="105"/>
      <c r="B119" s="66"/>
      <c r="C119" s="75"/>
      <c r="D119" s="83"/>
      <c r="E119" s="83"/>
      <c r="F119" s="83"/>
      <c r="G119" s="83"/>
      <c r="H119" s="83"/>
      <c r="I119" s="83"/>
      <c r="J119" s="83"/>
      <c r="K119" s="83"/>
      <c r="L119" s="83"/>
      <c r="M119" s="83"/>
      <c r="N119" s="83"/>
      <c r="O119" s="83"/>
      <c r="P119" s="83"/>
      <c r="Q119" s="66"/>
      <c r="R119" s="66"/>
      <c r="S119" s="66"/>
      <c r="T119" s="66"/>
      <c r="U119" s="66"/>
      <c r="V119" s="66"/>
      <c r="W119" s="66"/>
      <c r="X119" s="66"/>
    </row>
    <row r="120" spans="1:24" s="73" customFormat="1" ht="15">
      <c r="A120" s="105"/>
      <c r="B120" s="66"/>
      <c r="C120" s="66"/>
      <c r="D120" s="83"/>
      <c r="E120" s="83"/>
      <c r="F120" s="83"/>
      <c r="G120" s="83"/>
      <c r="H120" s="83"/>
      <c r="I120" s="83"/>
      <c r="J120" s="83"/>
      <c r="K120" s="83"/>
      <c r="L120" s="83"/>
      <c r="M120" s="83"/>
      <c r="N120" s="83"/>
      <c r="O120" s="83"/>
      <c r="P120" s="83"/>
      <c r="Q120" s="66"/>
      <c r="R120" s="66"/>
      <c r="S120" s="66"/>
      <c r="T120" s="66"/>
      <c r="U120" s="66"/>
      <c r="V120" s="66"/>
      <c r="W120" s="66"/>
      <c r="X120" s="66"/>
    </row>
    <row r="121" spans="1:24" s="73" customFormat="1" ht="15">
      <c r="A121" s="105"/>
      <c r="B121" s="66"/>
      <c r="C121" s="66"/>
      <c r="D121" s="83"/>
      <c r="E121" s="83"/>
      <c r="F121" s="83"/>
      <c r="G121" s="83"/>
      <c r="H121" s="83"/>
      <c r="I121" s="83"/>
      <c r="J121" s="83"/>
      <c r="K121" s="83"/>
      <c r="L121" s="83"/>
      <c r="M121" s="83"/>
      <c r="N121" s="83"/>
      <c r="O121" s="83"/>
      <c r="P121" s="83"/>
      <c r="Q121" s="66"/>
      <c r="R121" s="66"/>
      <c r="S121" s="66"/>
      <c r="T121" s="66"/>
      <c r="U121" s="66"/>
      <c r="V121" s="66"/>
      <c r="W121" s="66"/>
      <c r="X121" s="66"/>
    </row>
    <row r="122" spans="1:24" s="73" customFormat="1" ht="15">
      <c r="A122" s="66"/>
      <c r="B122" s="75"/>
      <c r="C122" s="83"/>
      <c r="D122" s="83"/>
      <c r="E122" s="83"/>
      <c r="F122" s="83"/>
      <c r="G122" s="83"/>
      <c r="H122" s="83"/>
      <c r="I122" s="83"/>
      <c r="J122" s="83"/>
      <c r="K122" s="83"/>
      <c r="L122" s="83"/>
      <c r="M122" s="83"/>
      <c r="N122" s="83"/>
      <c r="O122" s="83"/>
      <c r="P122" s="66"/>
      <c r="Q122" s="66"/>
      <c r="R122" s="66"/>
      <c r="S122" s="66"/>
      <c r="T122" s="66"/>
      <c r="U122" s="66"/>
      <c r="V122" s="66"/>
      <c r="W122" s="66"/>
      <c r="X122" s="66"/>
    </row>
    <row r="123" spans="1:22" s="73" customFormat="1" ht="15">
      <c r="A123" s="66"/>
      <c r="B123" s="66"/>
      <c r="C123" s="83"/>
      <c r="D123" s="83"/>
      <c r="E123" s="83"/>
      <c r="F123" s="83"/>
      <c r="G123" s="83"/>
      <c r="H123" s="83"/>
      <c r="I123" s="83"/>
      <c r="J123" s="83"/>
      <c r="K123" s="83"/>
      <c r="L123" s="83"/>
      <c r="M123" s="83"/>
      <c r="N123" s="83"/>
      <c r="O123" s="83"/>
      <c r="P123" s="66"/>
      <c r="Q123" s="66"/>
      <c r="R123" s="66"/>
      <c r="S123" s="66"/>
      <c r="T123" s="66"/>
      <c r="U123" s="66"/>
      <c r="V123" s="66"/>
    </row>
    <row r="124" spans="1:22" s="73" customFormat="1" ht="15">
      <c r="A124" s="66"/>
      <c r="B124" s="66"/>
      <c r="C124" s="83"/>
      <c r="D124" s="83"/>
      <c r="E124" s="83"/>
      <c r="F124" s="83"/>
      <c r="G124" s="83"/>
      <c r="H124" s="83"/>
      <c r="I124" s="83"/>
      <c r="J124" s="83"/>
      <c r="K124" s="83"/>
      <c r="L124" s="83"/>
      <c r="M124" s="83"/>
      <c r="N124" s="83"/>
      <c r="O124" s="83"/>
      <c r="P124" s="66"/>
      <c r="Q124" s="66"/>
      <c r="R124" s="66"/>
      <c r="S124" s="66"/>
      <c r="T124" s="66"/>
      <c r="U124" s="66"/>
      <c r="V124" s="66"/>
    </row>
    <row r="125" spans="1:22" s="73" customFormat="1" ht="15">
      <c r="A125" s="66"/>
      <c r="B125" s="66"/>
      <c r="C125" s="83"/>
      <c r="D125" s="83"/>
      <c r="E125" s="83"/>
      <c r="F125" s="83"/>
      <c r="G125" s="83"/>
      <c r="H125" s="83"/>
      <c r="I125" s="83"/>
      <c r="J125" s="83"/>
      <c r="K125" s="83"/>
      <c r="L125" s="83"/>
      <c r="M125" s="83"/>
      <c r="N125" s="83"/>
      <c r="O125" s="83"/>
      <c r="P125" s="66"/>
      <c r="Q125" s="66"/>
      <c r="R125" s="66"/>
      <c r="S125" s="66"/>
      <c r="T125" s="66"/>
      <c r="U125" s="66"/>
      <c r="V125" s="66"/>
    </row>
    <row r="126" spans="1:23" s="73" customFormat="1" ht="15">
      <c r="A126" s="66"/>
      <c r="B126" s="66"/>
      <c r="C126" s="83"/>
      <c r="D126" s="83"/>
      <c r="E126" s="83"/>
      <c r="F126" s="83"/>
      <c r="G126" s="83"/>
      <c r="H126" s="83"/>
      <c r="I126" s="83"/>
      <c r="J126" s="83"/>
      <c r="K126" s="83"/>
      <c r="L126" s="83"/>
      <c r="M126" s="83"/>
      <c r="N126" s="83"/>
      <c r="O126" s="83"/>
      <c r="P126" s="66"/>
      <c r="Q126" s="66"/>
      <c r="R126" s="66"/>
      <c r="S126" s="66"/>
      <c r="T126" s="66"/>
      <c r="U126" s="66"/>
      <c r="V126" s="66"/>
      <c r="W126" s="305"/>
    </row>
    <row r="127" spans="1:23" s="73" customFormat="1" ht="15">
      <c r="A127" s="66"/>
      <c r="B127" s="66"/>
      <c r="C127" s="83"/>
      <c r="D127" s="83"/>
      <c r="E127" s="83"/>
      <c r="F127" s="83"/>
      <c r="G127" s="83"/>
      <c r="H127" s="83"/>
      <c r="I127" s="83"/>
      <c r="J127" s="83"/>
      <c r="K127" s="83"/>
      <c r="L127" s="83"/>
      <c r="M127" s="83"/>
      <c r="N127" s="83"/>
      <c r="O127" s="83"/>
      <c r="P127" s="66"/>
      <c r="Q127" s="66"/>
      <c r="R127" s="66"/>
      <c r="S127" s="66"/>
      <c r="T127" s="66"/>
      <c r="U127" s="66"/>
      <c r="V127" s="66"/>
      <c r="W127" s="305"/>
    </row>
    <row r="128" spans="1:23" s="73" customFormat="1" ht="15">
      <c r="A128" s="66"/>
      <c r="B128" s="66"/>
      <c r="C128" s="83"/>
      <c r="D128" s="83"/>
      <c r="E128" s="83"/>
      <c r="F128" s="83"/>
      <c r="G128" s="83"/>
      <c r="H128" s="83"/>
      <c r="I128" s="83"/>
      <c r="J128" s="83"/>
      <c r="K128" s="83"/>
      <c r="L128" s="83"/>
      <c r="M128" s="83"/>
      <c r="N128" s="83"/>
      <c r="O128" s="83"/>
      <c r="P128" s="66"/>
      <c r="Q128" s="66"/>
      <c r="R128" s="66"/>
      <c r="S128" s="66"/>
      <c r="T128" s="66"/>
      <c r="U128" s="66"/>
      <c r="V128" s="66"/>
      <c r="W128" s="305"/>
    </row>
    <row r="129" spans="1:23" s="73" customFormat="1" ht="15">
      <c r="A129" s="66"/>
      <c r="B129" s="66"/>
      <c r="C129" s="83"/>
      <c r="D129" s="83"/>
      <c r="E129" s="83"/>
      <c r="F129" s="83"/>
      <c r="G129" s="83"/>
      <c r="H129" s="83"/>
      <c r="I129" s="83"/>
      <c r="J129" s="83"/>
      <c r="K129" s="83"/>
      <c r="L129" s="83"/>
      <c r="M129" s="83"/>
      <c r="N129" s="83"/>
      <c r="O129" s="83"/>
      <c r="P129" s="66"/>
      <c r="Q129" s="66"/>
      <c r="R129" s="66"/>
      <c r="S129" s="66"/>
      <c r="T129" s="66"/>
      <c r="U129" s="66"/>
      <c r="V129" s="66"/>
      <c r="W129" s="305"/>
    </row>
    <row r="130" spans="1:23" s="73" customFormat="1" ht="15">
      <c r="A130" s="66"/>
      <c r="B130" s="66"/>
      <c r="C130" s="83"/>
      <c r="D130" s="83"/>
      <c r="E130" s="83"/>
      <c r="F130" s="83"/>
      <c r="G130" s="83"/>
      <c r="H130" s="83"/>
      <c r="I130" s="83"/>
      <c r="J130" s="83"/>
      <c r="K130" s="83"/>
      <c r="L130" s="83"/>
      <c r="M130" s="83"/>
      <c r="N130" s="83"/>
      <c r="O130" s="83"/>
      <c r="P130" s="66"/>
      <c r="Q130" s="66"/>
      <c r="R130" s="66"/>
      <c r="S130" s="66"/>
      <c r="T130" s="66"/>
      <c r="U130" s="66"/>
      <c r="V130" s="66"/>
      <c r="W130" s="305"/>
    </row>
    <row r="131" spans="1:23" s="73" customFormat="1" ht="15">
      <c r="A131" s="66"/>
      <c r="B131" s="66"/>
      <c r="C131" s="83"/>
      <c r="D131" s="83"/>
      <c r="E131" s="83"/>
      <c r="F131" s="83"/>
      <c r="G131" s="83"/>
      <c r="H131" s="83"/>
      <c r="I131" s="83"/>
      <c r="J131" s="83"/>
      <c r="K131" s="83"/>
      <c r="L131" s="83"/>
      <c r="M131" s="83"/>
      <c r="N131" s="83"/>
      <c r="O131" s="83"/>
      <c r="P131" s="66"/>
      <c r="Q131" s="66"/>
      <c r="R131" s="66"/>
      <c r="S131" s="66"/>
      <c r="T131" s="66"/>
      <c r="U131" s="66"/>
      <c r="V131" s="66"/>
      <c r="W131" s="305"/>
    </row>
    <row r="132" spans="1:23" s="73" customFormat="1" ht="15">
      <c r="A132" s="66"/>
      <c r="B132" s="66"/>
      <c r="C132" s="83"/>
      <c r="D132" s="83"/>
      <c r="E132" s="83"/>
      <c r="F132" s="83"/>
      <c r="G132" s="83"/>
      <c r="H132" s="83"/>
      <c r="I132" s="83"/>
      <c r="J132" s="83"/>
      <c r="K132" s="83"/>
      <c r="L132" s="83"/>
      <c r="M132" s="83"/>
      <c r="N132" s="83"/>
      <c r="O132" s="83"/>
      <c r="P132" s="66"/>
      <c r="Q132" s="66"/>
      <c r="R132" s="66"/>
      <c r="S132" s="66"/>
      <c r="T132" s="66"/>
      <c r="U132" s="66"/>
      <c r="V132" s="66"/>
      <c r="W132" s="305"/>
    </row>
    <row r="133" spans="1:23" s="73" customFormat="1" ht="15">
      <c r="A133" s="66"/>
      <c r="B133" s="75"/>
      <c r="C133" s="83"/>
      <c r="D133" s="83"/>
      <c r="E133" s="83"/>
      <c r="F133" s="83"/>
      <c r="G133" s="83"/>
      <c r="H133" s="83"/>
      <c r="I133" s="83"/>
      <c r="J133" s="83"/>
      <c r="K133" s="83"/>
      <c r="L133" s="83"/>
      <c r="M133" s="83"/>
      <c r="N133" s="83"/>
      <c r="O133" s="83"/>
      <c r="P133" s="66"/>
      <c r="Q133" s="66"/>
      <c r="R133" s="66"/>
      <c r="S133" s="66"/>
      <c r="T133" s="66"/>
      <c r="U133" s="66"/>
      <c r="V133" s="66"/>
      <c r="W133" s="305"/>
    </row>
    <row r="134" spans="1:23" s="73" customFormat="1" ht="15">
      <c r="A134" s="66"/>
      <c r="B134" s="66"/>
      <c r="C134" s="83"/>
      <c r="D134" s="83"/>
      <c r="E134" s="83"/>
      <c r="F134" s="83"/>
      <c r="G134" s="83"/>
      <c r="H134" s="83"/>
      <c r="I134" s="83"/>
      <c r="J134" s="83"/>
      <c r="K134" s="83"/>
      <c r="L134" s="83"/>
      <c r="M134" s="83"/>
      <c r="N134" s="83"/>
      <c r="O134" s="83"/>
      <c r="P134" s="66"/>
      <c r="Q134" s="66"/>
      <c r="R134" s="66"/>
      <c r="S134" s="66"/>
      <c r="T134" s="66"/>
      <c r="U134" s="66"/>
      <c r="V134" s="66"/>
      <c r="W134" s="305"/>
    </row>
    <row r="135" spans="1:23" s="73" customFormat="1" ht="15">
      <c r="A135" s="66"/>
      <c r="B135" s="66"/>
      <c r="C135" s="83"/>
      <c r="D135" s="83"/>
      <c r="E135" s="83"/>
      <c r="F135" s="83"/>
      <c r="G135" s="83"/>
      <c r="H135" s="83"/>
      <c r="I135" s="83"/>
      <c r="J135" s="83"/>
      <c r="K135" s="83"/>
      <c r="L135" s="83"/>
      <c r="M135" s="83"/>
      <c r="N135" s="83"/>
      <c r="O135" s="83"/>
      <c r="P135" s="66"/>
      <c r="Q135" s="66"/>
      <c r="R135" s="66"/>
      <c r="S135" s="66"/>
      <c r="T135" s="66"/>
      <c r="U135" s="66"/>
      <c r="V135" s="66"/>
      <c r="W135" s="305"/>
    </row>
    <row r="136" spans="1:22" s="73" customFormat="1" ht="15">
      <c r="A136" s="66"/>
      <c r="B136" s="66"/>
      <c r="C136" s="83"/>
      <c r="D136" s="83"/>
      <c r="E136" s="83"/>
      <c r="F136" s="83"/>
      <c r="G136" s="83"/>
      <c r="H136" s="83"/>
      <c r="I136" s="83"/>
      <c r="J136" s="83"/>
      <c r="K136" s="83"/>
      <c r="L136" s="83"/>
      <c r="M136" s="83"/>
      <c r="N136" s="83"/>
      <c r="O136" s="83"/>
      <c r="P136" s="66"/>
      <c r="Q136" s="66"/>
      <c r="R136" s="66"/>
      <c r="S136" s="66"/>
      <c r="T136" s="66"/>
      <c r="U136" s="66"/>
      <c r="V136" s="66"/>
    </row>
    <row r="137" spans="1:15" ht="15">
      <c r="A137" s="66"/>
      <c r="C137" s="83"/>
      <c r="D137" s="83"/>
      <c r="E137" s="83"/>
      <c r="F137" s="83"/>
      <c r="G137" s="83"/>
      <c r="H137" s="83"/>
      <c r="I137" s="83"/>
      <c r="J137" s="83"/>
      <c r="K137" s="83"/>
      <c r="L137" s="83"/>
      <c r="M137" s="83"/>
      <c r="N137" s="83"/>
      <c r="O137" s="83"/>
    </row>
    <row r="138" spans="1:15" ht="15">
      <c r="A138" s="66"/>
      <c r="C138" s="83"/>
      <c r="D138" s="83"/>
      <c r="E138" s="83"/>
      <c r="F138" s="83"/>
      <c r="G138" s="83"/>
      <c r="H138" s="83"/>
      <c r="I138" s="83"/>
      <c r="J138" s="83"/>
      <c r="K138" s="83"/>
      <c r="L138" s="83"/>
      <c r="M138" s="83"/>
      <c r="N138" s="83"/>
      <c r="O138" s="83"/>
    </row>
    <row r="139" spans="1:15" ht="15">
      <c r="A139" s="66"/>
      <c r="C139" s="83"/>
      <c r="D139" s="83"/>
      <c r="E139" s="83"/>
      <c r="F139" s="83"/>
      <c r="G139" s="83"/>
      <c r="H139" s="83"/>
      <c r="I139" s="83"/>
      <c r="J139" s="83"/>
      <c r="K139" s="83"/>
      <c r="L139" s="83"/>
      <c r="M139" s="83"/>
      <c r="N139" s="83"/>
      <c r="O139" s="83"/>
    </row>
    <row r="140" spans="1:15" ht="15">
      <c r="A140" s="66"/>
      <c r="C140" s="83"/>
      <c r="D140" s="83"/>
      <c r="E140" s="83"/>
      <c r="F140" s="83"/>
      <c r="G140" s="83"/>
      <c r="H140" s="83"/>
      <c r="I140" s="83"/>
      <c r="J140" s="83"/>
      <c r="K140" s="83"/>
      <c r="L140" s="83"/>
      <c r="M140" s="83"/>
      <c r="N140" s="83"/>
      <c r="O140" s="83"/>
    </row>
    <row r="141" spans="1:15" ht="15">
      <c r="A141" s="66"/>
      <c r="C141" s="83"/>
      <c r="D141" s="83"/>
      <c r="E141" s="83"/>
      <c r="F141" s="83"/>
      <c r="G141" s="83"/>
      <c r="H141" s="83"/>
      <c r="I141" s="83"/>
      <c r="J141" s="83"/>
      <c r="K141" s="83"/>
      <c r="L141" s="83"/>
      <c r="M141" s="83"/>
      <c r="N141" s="83"/>
      <c r="O141" s="83"/>
    </row>
    <row r="142" spans="1:15" ht="15">
      <c r="A142" s="66"/>
      <c r="C142" s="83"/>
      <c r="D142" s="83"/>
      <c r="E142" s="83"/>
      <c r="F142" s="83"/>
      <c r="G142" s="83"/>
      <c r="H142" s="83"/>
      <c r="I142" s="83"/>
      <c r="J142" s="83"/>
      <c r="K142" s="83"/>
      <c r="L142" s="83"/>
      <c r="M142" s="83"/>
      <c r="N142" s="83"/>
      <c r="O142" s="83"/>
    </row>
    <row r="143" spans="1:15" ht="15">
      <c r="A143" s="66"/>
      <c r="C143" s="83"/>
      <c r="D143" s="83"/>
      <c r="E143" s="83"/>
      <c r="F143" s="83"/>
      <c r="G143" s="83"/>
      <c r="H143" s="83"/>
      <c r="I143" s="83"/>
      <c r="J143" s="83"/>
      <c r="K143" s="83"/>
      <c r="L143" s="83"/>
      <c r="M143" s="83"/>
      <c r="N143" s="83"/>
      <c r="O143" s="83"/>
    </row>
    <row r="144" spans="1:15" ht="15">
      <c r="A144" s="66"/>
      <c r="C144" s="83"/>
      <c r="D144" s="83"/>
      <c r="E144" s="83"/>
      <c r="F144" s="83"/>
      <c r="G144" s="83"/>
      <c r="H144" s="83"/>
      <c r="I144" s="83"/>
      <c r="J144" s="83"/>
      <c r="K144" s="83"/>
      <c r="L144" s="83"/>
      <c r="M144" s="83"/>
      <c r="N144" s="83"/>
      <c r="O144" s="83"/>
    </row>
    <row r="145" spans="4:16" ht="15">
      <c r="D145" s="83"/>
      <c r="E145" s="83"/>
      <c r="F145" s="83"/>
      <c r="G145" s="83"/>
      <c r="H145" s="83"/>
      <c r="I145" s="83"/>
      <c r="J145" s="83"/>
      <c r="K145" s="83"/>
      <c r="L145" s="83"/>
      <c r="M145" s="83"/>
      <c r="N145" s="83"/>
      <c r="O145" s="83"/>
      <c r="P145" s="83"/>
    </row>
    <row r="146" spans="4:16" ht="15">
      <c r="D146" s="83"/>
      <c r="E146" s="83"/>
      <c r="F146" s="83"/>
      <c r="G146" s="83"/>
      <c r="H146" s="83"/>
      <c r="I146" s="83"/>
      <c r="J146" s="83"/>
      <c r="K146" s="83"/>
      <c r="L146" s="83"/>
      <c r="M146" s="83"/>
      <c r="N146" s="83"/>
      <c r="O146" s="83"/>
      <c r="P146" s="83"/>
    </row>
    <row r="147" spans="4:16" ht="15">
      <c r="D147" s="83"/>
      <c r="E147" s="83"/>
      <c r="F147" s="83"/>
      <c r="G147" s="83"/>
      <c r="H147" s="83"/>
      <c r="I147" s="83"/>
      <c r="J147" s="83"/>
      <c r="K147" s="83"/>
      <c r="L147" s="83"/>
      <c r="M147" s="83"/>
      <c r="N147" s="83"/>
      <c r="O147" s="83"/>
      <c r="P147" s="83"/>
    </row>
    <row r="148" spans="4:16" ht="15">
      <c r="D148" s="83"/>
      <c r="E148" s="83"/>
      <c r="F148" s="83"/>
      <c r="G148" s="83"/>
      <c r="H148" s="83"/>
      <c r="I148" s="83"/>
      <c r="J148" s="83"/>
      <c r="K148" s="83"/>
      <c r="L148" s="83"/>
      <c r="M148" s="83"/>
      <c r="N148" s="83"/>
      <c r="O148" s="83"/>
      <c r="P148" s="83"/>
    </row>
    <row r="151" ht="15">
      <c r="D151" s="6"/>
    </row>
  </sheetData>
  <sheetProtection selectLockedCells="1"/>
  <mergeCells count="26">
    <mergeCell ref="D16:E16"/>
    <mergeCell ref="D17:E17"/>
    <mergeCell ref="D18:F18"/>
    <mergeCell ref="D10:E10"/>
    <mergeCell ref="D11:E11"/>
    <mergeCell ref="D12:E12"/>
    <mergeCell ref="D13:E13"/>
    <mergeCell ref="D14:E14"/>
    <mergeCell ref="D15:E15"/>
    <mergeCell ref="E32:G32"/>
    <mergeCell ref="A2:Q2"/>
    <mergeCell ref="A3:Q3"/>
    <mergeCell ref="D19:E19"/>
    <mergeCell ref="B20:C20"/>
    <mergeCell ref="B23:C23"/>
    <mergeCell ref="D5:E5"/>
    <mergeCell ref="D6:E6"/>
    <mergeCell ref="D7:E7"/>
    <mergeCell ref="D8:E8"/>
    <mergeCell ref="G8:I8"/>
    <mergeCell ref="G9:I9"/>
    <mergeCell ref="A1:Q1"/>
    <mergeCell ref="G5:I5"/>
    <mergeCell ref="G6:I6"/>
    <mergeCell ref="G7:I7"/>
    <mergeCell ref="D9:E9"/>
  </mergeCells>
  <printOptions horizontalCentered="1"/>
  <pageMargins left="0" right="0" top="0.15" bottom="0" header="0.5" footer="0.5"/>
  <pageSetup cellComments="asDisplayed" fitToWidth="0" fitToHeight="1" horizontalDpi="600" verticalDpi="600" orientation="portrait" scale="30" r:id="rId3"/>
  <legacyDrawing r:id="rId2"/>
</worksheet>
</file>

<file path=xl/worksheets/sheet3.xml><?xml version="1.0" encoding="utf-8"?>
<worksheet xmlns="http://schemas.openxmlformats.org/spreadsheetml/2006/main" xmlns:r="http://schemas.openxmlformats.org/officeDocument/2006/relationships">
  <sheetPr transitionEvaluation="1">
    <pageSetUpPr fitToPage="1"/>
  </sheetPr>
  <dimension ref="A1:N965"/>
  <sheetViews>
    <sheetView zoomScale="60" zoomScaleNormal="60" zoomScalePageLayoutView="0" workbookViewId="0" topLeftCell="A89">
      <selection activeCell="B120" sqref="B120"/>
    </sheetView>
  </sheetViews>
  <sheetFormatPr defaultColWidth="8.88671875" defaultRowHeight="15"/>
  <cols>
    <col min="1" max="1" width="4.10546875" style="397" customWidth="1"/>
    <col min="2" max="2" width="6.10546875" style="397" customWidth="1"/>
    <col min="3" max="3" width="21.77734375" style="397" customWidth="1"/>
    <col min="4" max="4" width="19.4453125" style="397" customWidth="1"/>
    <col min="5" max="5" width="10.4453125" style="416" customWidth="1"/>
    <col min="6" max="7" width="8.88671875" style="397" customWidth="1"/>
    <col min="8" max="8" width="16.3359375" style="397" customWidth="1"/>
    <col min="9" max="12" width="8.88671875" style="397" customWidth="1"/>
    <col min="13" max="13" width="22.4453125" style="397" customWidth="1"/>
    <col min="14" max="14" width="3.5546875" style="397" customWidth="1"/>
    <col min="15" max="16384" width="8.88671875" style="397" customWidth="1"/>
  </cols>
  <sheetData>
    <row r="1" spans="1:14" ht="18">
      <c r="A1" s="526" t="s">
        <v>428</v>
      </c>
      <c r="B1" s="526"/>
      <c r="C1" s="526"/>
      <c r="D1" s="526"/>
      <c r="E1" s="526"/>
      <c r="F1" s="526"/>
      <c r="G1" s="526"/>
      <c r="H1" s="526"/>
      <c r="I1" s="526"/>
      <c r="J1" s="526"/>
      <c r="K1" s="526"/>
      <c r="L1" s="526"/>
      <c r="M1" s="526"/>
      <c r="N1" s="409"/>
    </row>
    <row r="2" spans="1:13" ht="18">
      <c r="A2" s="526" t="str">
        <f>+'budget4542.a'!A2</f>
        <v>LOCAL HEALTH DEPARTMENT BUDGET PACKAGE</v>
      </c>
      <c r="B2" s="526"/>
      <c r="C2" s="526"/>
      <c r="D2" s="526"/>
      <c r="E2" s="526"/>
      <c r="F2" s="526"/>
      <c r="G2" s="526"/>
      <c r="H2" s="526"/>
      <c r="I2" s="526"/>
      <c r="J2" s="526"/>
      <c r="K2" s="526"/>
      <c r="L2" s="526"/>
      <c r="M2" s="526"/>
    </row>
    <row r="3" spans="1:13" ht="18">
      <c r="A3" s="526" t="s">
        <v>187</v>
      </c>
      <c r="B3" s="526"/>
      <c r="C3" s="526"/>
      <c r="D3" s="526"/>
      <c r="E3" s="526"/>
      <c r="F3" s="526"/>
      <c r="G3" s="526"/>
      <c r="H3" s="526"/>
      <c r="I3" s="526"/>
      <c r="J3" s="526"/>
      <c r="K3" s="526"/>
      <c r="L3" s="526"/>
      <c r="M3" s="526"/>
    </row>
    <row r="4" spans="1:13" ht="18">
      <c r="A4" s="526" t="s">
        <v>370</v>
      </c>
      <c r="B4" s="526"/>
      <c r="C4" s="526"/>
      <c r="D4" s="526"/>
      <c r="E4" s="526"/>
      <c r="F4" s="526"/>
      <c r="G4" s="526"/>
      <c r="H4" s="526"/>
      <c r="I4" s="526"/>
      <c r="J4" s="526"/>
      <c r="K4" s="526"/>
      <c r="L4" s="526"/>
      <c r="M4" s="526"/>
    </row>
    <row r="5" spans="2:10" ht="25.5" customHeight="1">
      <c r="B5" s="410"/>
      <c r="C5" s="410"/>
      <c r="D5" s="410"/>
      <c r="E5" s="411"/>
      <c r="F5" s="412"/>
      <c r="G5" s="413"/>
      <c r="H5" s="413"/>
      <c r="J5" s="414"/>
    </row>
    <row r="6" spans="2:13" ht="18.75" thickBot="1">
      <c r="B6" s="532" t="str">
        <f>+'budget4542.a'!B6</f>
        <v>LOCAL HEALTH DEPT:  </v>
      </c>
      <c r="C6" s="532"/>
      <c r="D6" s="532"/>
      <c r="E6" s="532"/>
      <c r="F6" s="533">
        <f>+'budget4542.a'!D6</f>
        <v>0</v>
      </c>
      <c r="G6" s="533"/>
      <c r="H6" s="533"/>
      <c r="I6" s="88"/>
      <c r="J6" s="57" t="str">
        <f>+'budget4542.a'!G7</f>
        <v>MODIFICATION:                 #</v>
      </c>
      <c r="K6" s="394"/>
      <c r="L6" s="394"/>
      <c r="M6" s="394"/>
    </row>
    <row r="7" spans="2:13" ht="18.75" thickBot="1">
      <c r="B7" s="532" t="str">
        <f>+'budget4542.a'!B10</f>
        <v>PROJECT TITLE:                           </v>
      </c>
      <c r="C7" s="532"/>
      <c r="D7" s="532"/>
      <c r="E7" s="532"/>
      <c r="F7" s="533">
        <f>+'budget4542.a'!D10</f>
        <v>0</v>
      </c>
      <c r="G7" s="533"/>
      <c r="H7" s="533"/>
      <c r="I7" s="88"/>
      <c r="J7" s="57" t="str">
        <f>+'budget4542.a'!G8</f>
        <v>SUPPLEMENT:                   #</v>
      </c>
      <c r="K7" s="394"/>
      <c r="L7" s="394"/>
      <c r="M7" s="394"/>
    </row>
    <row r="8" spans="2:13" ht="18.75" thickBot="1">
      <c r="B8" s="532" t="str">
        <f>+'budget4542.a'!B11</f>
        <v>AWARD NUMBER:                          </v>
      </c>
      <c r="C8" s="532"/>
      <c r="D8" s="532"/>
      <c r="E8" s="532"/>
      <c r="F8" s="533">
        <f>+'budget4542.a'!D11</f>
        <v>0</v>
      </c>
      <c r="G8" s="533"/>
      <c r="H8" s="533"/>
      <c r="I8" s="88"/>
      <c r="J8" s="57" t="str">
        <f>+'budget4542.a'!G9</f>
        <v>REDUCTION:                       #</v>
      </c>
      <c r="K8" s="394"/>
      <c r="L8" s="394"/>
      <c r="M8" s="394"/>
    </row>
    <row r="9" spans="2:13" ht="18" thickBot="1">
      <c r="B9" s="222" t="str">
        <f>+'budget4542.a'!B15</f>
        <v>AWARD PERIOD:                            </v>
      </c>
      <c r="C9" s="222"/>
      <c r="D9" s="222"/>
      <c r="E9" s="222"/>
      <c r="F9" s="393">
        <f>+'budget4542.a'!D15</f>
        <v>0</v>
      </c>
      <c r="G9" s="393"/>
      <c r="H9" s="393"/>
      <c r="I9" s="88"/>
      <c r="J9" s="57" t="str">
        <f>+'budget4542.a'!G5</f>
        <v>DATE SUBMITTED:     </v>
      </c>
      <c r="K9" s="394"/>
      <c r="L9" s="394"/>
      <c r="M9" s="394"/>
    </row>
    <row r="10" spans="2:13" ht="18" thickBot="1">
      <c r="B10" s="222" t="str">
        <f>'budget4542.a'!B17</f>
        <v>COUNTY PCA:</v>
      </c>
      <c r="C10" s="222"/>
      <c r="D10" s="222" t="s">
        <v>0</v>
      </c>
      <c r="E10" s="222"/>
      <c r="F10" s="393">
        <f>+'budget4542.a'!D17</f>
        <v>0</v>
      </c>
      <c r="G10" s="393"/>
      <c r="H10" s="393"/>
      <c r="J10" s="410"/>
      <c r="K10" s="410"/>
      <c r="L10" s="410"/>
      <c r="M10" s="410"/>
    </row>
    <row r="11" spans="2:6" ht="17.25">
      <c r="B11" s="415" t="s">
        <v>273</v>
      </c>
      <c r="C11" s="415"/>
      <c r="F11" s="417"/>
    </row>
    <row r="12" spans="2:5" ht="15">
      <c r="B12" s="415" t="s">
        <v>274</v>
      </c>
      <c r="C12" s="415"/>
      <c r="D12" s="415"/>
      <c r="E12" s="418"/>
    </row>
    <row r="13" spans="4:5" ht="15">
      <c r="D13" s="415"/>
      <c r="E13" s="418"/>
    </row>
    <row r="14" spans="2:9" ht="15">
      <c r="B14" s="419"/>
      <c r="C14" s="419"/>
      <c r="D14" s="420">
        <f>SUM(D18:D171)</f>
        <v>0</v>
      </c>
      <c r="E14" s="421" t="s">
        <v>281</v>
      </c>
      <c r="F14" s="422"/>
      <c r="G14" s="415"/>
      <c r="H14" s="415"/>
      <c r="I14" s="415"/>
    </row>
    <row r="15" spans="2:9" ht="15">
      <c r="B15" s="419"/>
      <c r="C15" s="419"/>
      <c r="D15" s="423">
        <f>+'budget4542.a'!P14</f>
        <v>0</v>
      </c>
      <c r="E15" s="424" t="s">
        <v>282</v>
      </c>
      <c r="F15" s="422"/>
      <c r="G15" s="415"/>
      <c r="H15" s="415"/>
      <c r="I15" s="415"/>
    </row>
    <row r="16" spans="2:9" ht="15.75" thickBot="1">
      <c r="B16" s="425"/>
      <c r="C16" s="425"/>
      <c r="D16" s="423">
        <f>+D14-D15</f>
        <v>0</v>
      </c>
      <c r="E16" s="424" t="s">
        <v>283</v>
      </c>
      <c r="F16" s="422"/>
      <c r="G16" s="415"/>
      <c r="H16" s="415"/>
      <c r="I16" s="415"/>
    </row>
    <row r="17" spans="2:13" ht="21" customHeight="1" thickBot="1" thickTop="1">
      <c r="B17" s="426" t="s">
        <v>24</v>
      </c>
      <c r="C17" s="426" t="s">
        <v>16</v>
      </c>
      <c r="D17" s="427"/>
      <c r="E17" s="428" t="s">
        <v>254</v>
      </c>
      <c r="F17" s="429"/>
      <c r="G17" s="430"/>
      <c r="H17" s="430"/>
      <c r="I17" s="430"/>
      <c r="J17" s="429"/>
      <c r="K17" s="429"/>
      <c r="L17" s="429"/>
      <c r="M17" s="431"/>
    </row>
    <row r="18" spans="2:13" ht="16.5" thickBot="1" thickTop="1">
      <c r="B18" s="432" t="s">
        <v>25</v>
      </c>
      <c r="C18" s="433" t="s">
        <v>2</v>
      </c>
      <c r="D18" s="434" t="s">
        <v>271</v>
      </c>
      <c r="E18" s="434" t="s">
        <v>26</v>
      </c>
      <c r="F18" s="527" t="s">
        <v>272</v>
      </c>
      <c r="G18" s="527"/>
      <c r="H18" s="527"/>
      <c r="I18" s="527"/>
      <c r="J18" s="527"/>
      <c r="K18" s="527"/>
      <c r="L18" s="527"/>
      <c r="M18" s="528"/>
    </row>
    <row r="19" spans="1:13" ht="16.5" thickBot="1" thickTop="1">
      <c r="A19" s="416">
        <v>1</v>
      </c>
      <c r="B19" s="395" t="str">
        <f>+'budget4542.a'!B37</f>
        <v>0111</v>
      </c>
      <c r="C19" s="395" t="str">
        <f>+'budget4542.a'!C37</f>
        <v>Salaries</v>
      </c>
      <c r="D19" s="396">
        <f>+'budget4542.a'!P37</f>
        <v>0</v>
      </c>
      <c r="E19" s="437"/>
      <c r="F19" s="534"/>
      <c r="G19" s="535"/>
      <c r="H19" s="535"/>
      <c r="I19" s="535"/>
      <c r="J19" s="535"/>
      <c r="K19" s="535"/>
      <c r="L19" s="535"/>
      <c r="M19" s="536"/>
    </row>
    <row r="20" spans="1:14" ht="15" thickBot="1">
      <c r="A20" s="416">
        <v>2</v>
      </c>
      <c r="B20" s="395" t="str">
        <f>+'budget4542.a'!B38</f>
        <v>0121</v>
      </c>
      <c r="C20" s="395" t="str">
        <f>+'budget4542.a'!C38</f>
        <v>FICA</v>
      </c>
      <c r="D20" s="396">
        <f>+'budget4542.a'!P38</f>
        <v>0</v>
      </c>
      <c r="E20" s="438"/>
      <c r="F20" s="529"/>
      <c r="G20" s="530"/>
      <c r="H20" s="530"/>
      <c r="I20" s="530"/>
      <c r="J20" s="530"/>
      <c r="K20" s="530"/>
      <c r="L20" s="530"/>
      <c r="M20" s="531"/>
      <c r="N20" s="439"/>
    </row>
    <row r="21" spans="1:14" ht="15" thickBot="1">
      <c r="A21" s="416">
        <v>3</v>
      </c>
      <c r="B21" s="395" t="str">
        <f>+'budget4542.a'!B39</f>
        <v>0131</v>
      </c>
      <c r="C21" s="395" t="str">
        <f>+'budget4542.a'!C39</f>
        <v>Retirement</v>
      </c>
      <c r="D21" s="396">
        <f>+'budget4542.a'!P39</f>
        <v>0</v>
      </c>
      <c r="E21" s="440"/>
      <c r="F21" s="523"/>
      <c r="G21" s="524"/>
      <c r="H21" s="524"/>
      <c r="I21" s="524"/>
      <c r="J21" s="524"/>
      <c r="K21" s="524"/>
      <c r="L21" s="524"/>
      <c r="M21" s="525"/>
      <c r="N21" s="439"/>
    </row>
    <row r="22" spans="1:14" ht="15" thickBot="1">
      <c r="A22" s="416">
        <v>4</v>
      </c>
      <c r="B22" s="395" t="str">
        <f>+'budget4542.a'!B40</f>
        <v>0139</v>
      </c>
      <c r="C22" s="395" t="str">
        <f>+'budget4542.a'!C40</f>
        <v>Def Compensation</v>
      </c>
      <c r="D22" s="396">
        <f>+'budget4542.a'!P40</f>
        <v>0</v>
      </c>
      <c r="E22" s="440"/>
      <c r="F22" s="523"/>
      <c r="G22" s="524"/>
      <c r="H22" s="524"/>
      <c r="I22" s="524"/>
      <c r="J22" s="524"/>
      <c r="K22" s="524"/>
      <c r="L22" s="524"/>
      <c r="M22" s="525"/>
      <c r="N22" s="439"/>
    </row>
    <row r="23" spans="1:14" ht="15" thickBot="1">
      <c r="A23" s="416">
        <v>5</v>
      </c>
      <c r="B23" s="395" t="str">
        <f>+'budget4542.a'!B41</f>
        <v>0141</v>
      </c>
      <c r="C23" s="395" t="str">
        <f>+'budget4542.a'!C41</f>
        <v>Health Insurance</v>
      </c>
      <c r="D23" s="396">
        <f>+'budget4542.a'!P41</f>
        <v>0</v>
      </c>
      <c r="E23" s="440"/>
      <c r="F23" s="523"/>
      <c r="G23" s="524"/>
      <c r="H23" s="524"/>
      <c r="I23" s="524"/>
      <c r="J23" s="524"/>
      <c r="K23" s="524"/>
      <c r="L23" s="524"/>
      <c r="M23" s="525"/>
      <c r="N23" s="439"/>
    </row>
    <row r="24" spans="1:14" ht="15" thickBot="1">
      <c r="A24" s="416">
        <v>6</v>
      </c>
      <c r="B24" s="395" t="str">
        <f>+'budget4542.a'!B42</f>
        <v>0142</v>
      </c>
      <c r="C24" s="395" t="str">
        <f>+'budget4542.a'!C42</f>
        <v>Retiree Health Insurance</v>
      </c>
      <c r="D24" s="396">
        <f>+'budget4542.a'!P42</f>
        <v>0</v>
      </c>
      <c r="E24" s="440"/>
      <c r="F24" s="523"/>
      <c r="G24" s="524"/>
      <c r="H24" s="524"/>
      <c r="I24" s="524"/>
      <c r="J24" s="524"/>
      <c r="K24" s="524"/>
      <c r="L24" s="524"/>
      <c r="M24" s="525"/>
      <c r="N24" s="439"/>
    </row>
    <row r="25" spans="1:14" ht="15" thickBot="1">
      <c r="A25" s="416">
        <v>7</v>
      </c>
      <c r="B25" s="395" t="str">
        <f>+'budget4542.a'!B43</f>
        <v>0161</v>
      </c>
      <c r="C25" s="395" t="str">
        <f>+'budget4542.a'!C43</f>
        <v>Unemployment Insurance</v>
      </c>
      <c r="D25" s="396">
        <f>+'budget4542.a'!P43</f>
        <v>0</v>
      </c>
      <c r="E25" s="440"/>
      <c r="F25" s="523"/>
      <c r="G25" s="524"/>
      <c r="H25" s="524"/>
      <c r="I25" s="524"/>
      <c r="J25" s="524"/>
      <c r="K25" s="524"/>
      <c r="L25" s="524"/>
      <c r="M25" s="525"/>
      <c r="N25" s="439"/>
    </row>
    <row r="26" spans="1:14" ht="15" thickBot="1">
      <c r="A26" s="416">
        <v>8</v>
      </c>
      <c r="B26" s="395" t="str">
        <f>+'budget4542.a'!B44</f>
        <v>0162</v>
      </c>
      <c r="C26" s="395" t="str">
        <f>+'budget4542.a'!C44</f>
        <v>Workmen's Compensation</v>
      </c>
      <c r="D26" s="396">
        <f>+'budget4542.a'!P44</f>
        <v>0</v>
      </c>
      <c r="E26" s="440"/>
      <c r="F26" s="523"/>
      <c r="G26" s="524"/>
      <c r="H26" s="524"/>
      <c r="I26" s="524"/>
      <c r="J26" s="524"/>
      <c r="K26" s="524"/>
      <c r="L26" s="524"/>
      <c r="M26" s="525"/>
      <c r="N26" s="439"/>
    </row>
    <row r="27" spans="1:14" ht="15" thickBot="1">
      <c r="A27" s="416">
        <v>9</v>
      </c>
      <c r="B27" s="395" t="str">
        <f>+'budget4542.a'!B45</f>
        <v>0171</v>
      </c>
      <c r="C27" s="395" t="str">
        <f>+'budget4542.a'!C45</f>
        <v>Overtime Earnings</v>
      </c>
      <c r="D27" s="396">
        <f>+'budget4542.a'!P45</f>
        <v>0</v>
      </c>
      <c r="E27" s="440"/>
      <c r="F27" s="523"/>
      <c r="G27" s="524"/>
      <c r="H27" s="524"/>
      <c r="I27" s="524"/>
      <c r="J27" s="524"/>
      <c r="K27" s="524"/>
      <c r="L27" s="524"/>
      <c r="M27" s="525"/>
      <c r="N27" s="439"/>
    </row>
    <row r="28" spans="1:14" ht="15" thickBot="1">
      <c r="A28" s="416">
        <v>10</v>
      </c>
      <c r="B28" s="395" t="str">
        <f>+'budget4542.a'!B46</f>
        <v>0181</v>
      </c>
      <c r="C28" s="395" t="str">
        <f>+'budget4542.a'!C46</f>
        <v>Additional Assistance</v>
      </c>
      <c r="D28" s="396">
        <f>+'budget4542.a'!P46</f>
        <v>0</v>
      </c>
      <c r="E28" s="440"/>
      <c r="F28" s="523"/>
      <c r="G28" s="524"/>
      <c r="H28" s="524"/>
      <c r="I28" s="524"/>
      <c r="J28" s="524"/>
      <c r="K28" s="524"/>
      <c r="L28" s="524"/>
      <c r="M28" s="525"/>
      <c r="N28" s="439"/>
    </row>
    <row r="29" spans="1:14" ht="15" thickBot="1">
      <c r="A29" s="416">
        <v>11</v>
      </c>
      <c r="B29" s="395" t="str">
        <f>+'budget4542.a'!B47</f>
        <v>0182</v>
      </c>
      <c r="C29" s="395" t="str">
        <f>+'budget4542.a'!C47</f>
        <v>Adjustments</v>
      </c>
      <c r="D29" s="396">
        <f>+'budget4542.a'!P47</f>
        <v>0</v>
      </c>
      <c r="E29" s="440"/>
      <c r="F29" s="523"/>
      <c r="G29" s="524"/>
      <c r="H29" s="524"/>
      <c r="I29" s="524"/>
      <c r="J29" s="524"/>
      <c r="K29" s="524"/>
      <c r="L29" s="524"/>
      <c r="M29" s="525"/>
      <c r="N29" s="439"/>
    </row>
    <row r="30" spans="1:14" ht="15" thickBot="1">
      <c r="A30" s="416">
        <v>12</v>
      </c>
      <c r="B30" s="395" t="str">
        <f>+'budget4542.a'!B48</f>
        <v>0201</v>
      </c>
      <c r="C30" s="395" t="str">
        <f>+'budget4542.a'!C48</f>
        <v>Consultants</v>
      </c>
      <c r="D30" s="396">
        <f>+'budget4542.a'!P48</f>
        <v>0</v>
      </c>
      <c r="E30" s="440"/>
      <c r="F30" s="523"/>
      <c r="G30" s="524"/>
      <c r="H30" s="524"/>
      <c r="I30" s="524"/>
      <c r="J30" s="524"/>
      <c r="K30" s="524"/>
      <c r="L30" s="524"/>
      <c r="M30" s="525"/>
      <c r="N30" s="439"/>
    </row>
    <row r="31" spans="1:14" ht="15" thickBot="1">
      <c r="A31" s="416">
        <v>13</v>
      </c>
      <c r="B31" s="395" t="str">
        <f>+'budget4542.a'!B49</f>
        <v>0280</v>
      </c>
      <c r="C31" s="395" t="str">
        <f>+'budget4542.a'!C49</f>
        <v>Special Payments Payroll</v>
      </c>
      <c r="D31" s="396">
        <f>+'budget4542.a'!P49</f>
        <v>0</v>
      </c>
      <c r="E31" s="440"/>
      <c r="F31" s="523"/>
      <c r="G31" s="524"/>
      <c r="H31" s="524"/>
      <c r="I31" s="524"/>
      <c r="J31" s="524"/>
      <c r="K31" s="524"/>
      <c r="L31" s="524"/>
      <c r="M31" s="525"/>
      <c r="N31" s="439"/>
    </row>
    <row r="32" spans="1:14" ht="15" thickBot="1">
      <c r="A32" s="416">
        <v>14</v>
      </c>
      <c r="B32" s="395" t="str">
        <f>+'budget4542.a'!B50</f>
        <v>0291</v>
      </c>
      <c r="C32" s="395" t="str">
        <f>+'budget4542.a'!C50</f>
        <v>FICA</v>
      </c>
      <c r="D32" s="396">
        <f>+'budget4542.a'!P50</f>
        <v>0</v>
      </c>
      <c r="E32" s="440"/>
      <c r="F32" s="523"/>
      <c r="G32" s="524"/>
      <c r="H32" s="524"/>
      <c r="I32" s="524"/>
      <c r="J32" s="524"/>
      <c r="K32" s="524"/>
      <c r="L32" s="524"/>
      <c r="M32" s="525"/>
      <c r="N32" s="439"/>
    </row>
    <row r="33" spans="1:14" ht="15" thickBot="1">
      <c r="A33" s="416">
        <v>15</v>
      </c>
      <c r="B33" s="395" t="str">
        <f>+'budget4542.a'!B51</f>
        <v>0292</v>
      </c>
      <c r="C33" s="395" t="str">
        <f>+'budget4542.a'!C51</f>
        <v>Unemployment Insurance</v>
      </c>
      <c r="D33" s="396">
        <f>+'budget4542.a'!P51</f>
        <v>0</v>
      </c>
      <c r="E33" s="440"/>
      <c r="F33" s="523"/>
      <c r="G33" s="524"/>
      <c r="H33" s="524"/>
      <c r="I33" s="524"/>
      <c r="J33" s="524"/>
      <c r="K33" s="524"/>
      <c r="L33" s="524"/>
      <c r="M33" s="525"/>
      <c r="N33" s="439"/>
    </row>
    <row r="34" spans="1:14" ht="15" thickBot="1">
      <c r="A34" s="416">
        <v>16</v>
      </c>
      <c r="B34" s="395" t="str">
        <f>+'budget4542.a'!B52</f>
        <v>0299</v>
      </c>
      <c r="C34" s="395" t="str">
        <f>+'budget4542.a'!C52</f>
        <v>Contractual Ser-Salaries &amp; Fringe </v>
      </c>
      <c r="D34" s="396">
        <f>+'budget4542.a'!P52</f>
        <v>0</v>
      </c>
      <c r="E34" s="440"/>
      <c r="F34" s="523"/>
      <c r="G34" s="524"/>
      <c r="H34" s="524"/>
      <c r="I34" s="524"/>
      <c r="J34" s="524"/>
      <c r="K34" s="524"/>
      <c r="L34" s="524"/>
      <c r="M34" s="525"/>
      <c r="N34" s="439"/>
    </row>
    <row r="35" spans="1:14" ht="15" thickBot="1">
      <c r="A35" s="416">
        <v>17</v>
      </c>
      <c r="B35" s="395" t="str">
        <f>+'budget4542.a'!B53</f>
        <v>0301</v>
      </c>
      <c r="C35" s="395" t="str">
        <f>+'budget4542.a'!C53</f>
        <v>Postage</v>
      </c>
      <c r="D35" s="396">
        <f>+'budget4542.a'!P53</f>
        <v>0</v>
      </c>
      <c r="E35" s="440"/>
      <c r="F35" s="523"/>
      <c r="G35" s="524"/>
      <c r="H35" s="524"/>
      <c r="I35" s="524"/>
      <c r="J35" s="524"/>
      <c r="K35" s="524"/>
      <c r="L35" s="524"/>
      <c r="M35" s="525"/>
      <c r="N35" s="439"/>
    </row>
    <row r="36" spans="1:14" ht="15" thickBot="1">
      <c r="A36" s="416">
        <v>18</v>
      </c>
      <c r="B36" s="395" t="str">
        <f>+'budget4542.a'!B54</f>
        <v>0304</v>
      </c>
      <c r="C36" s="395" t="str">
        <f>+'budget4542.a'!C54</f>
        <v>Cellular Telephone</v>
      </c>
      <c r="D36" s="396">
        <f>+'budget4542.a'!P54</f>
        <v>0</v>
      </c>
      <c r="E36" s="440"/>
      <c r="F36" s="523"/>
      <c r="G36" s="524"/>
      <c r="H36" s="524"/>
      <c r="I36" s="524"/>
      <c r="J36" s="524"/>
      <c r="K36" s="524"/>
      <c r="L36" s="524"/>
      <c r="M36" s="525"/>
      <c r="N36" s="439"/>
    </row>
    <row r="37" spans="1:14" ht="15" thickBot="1">
      <c r="A37" s="416">
        <v>19</v>
      </c>
      <c r="B37" s="395" t="str">
        <f>+'budget4542.a'!B55</f>
        <v>0405</v>
      </c>
      <c r="C37" s="395" t="str">
        <f>+'budget4542.a'!C55</f>
        <v>In-state Travel</v>
      </c>
      <c r="D37" s="396">
        <f>+'budget4542.a'!P55</f>
        <v>0</v>
      </c>
      <c r="E37" s="440"/>
      <c r="F37" s="523"/>
      <c r="G37" s="524"/>
      <c r="H37" s="524"/>
      <c r="I37" s="524"/>
      <c r="J37" s="524"/>
      <c r="K37" s="524"/>
      <c r="L37" s="524"/>
      <c r="M37" s="525"/>
      <c r="N37" s="439"/>
    </row>
    <row r="38" spans="1:14" ht="15" thickBot="1">
      <c r="A38" s="416">
        <v>20</v>
      </c>
      <c r="B38" s="395" t="str">
        <f>+'budget4542.a'!B56</f>
        <v>0409</v>
      </c>
      <c r="C38" s="395" t="str">
        <f>+'budget4542.a'!C56</f>
        <v>Out-of-State Travel</v>
      </c>
      <c r="D38" s="396">
        <f>+'budget4542.a'!P56</f>
        <v>0</v>
      </c>
      <c r="E38" s="440"/>
      <c r="F38" s="523"/>
      <c r="G38" s="524"/>
      <c r="H38" s="524"/>
      <c r="I38" s="524"/>
      <c r="J38" s="524"/>
      <c r="K38" s="524"/>
      <c r="L38" s="524"/>
      <c r="M38" s="525"/>
      <c r="N38" s="439"/>
    </row>
    <row r="39" spans="1:14" ht="15" thickBot="1">
      <c r="A39" s="416">
        <v>21</v>
      </c>
      <c r="B39" s="395" t="str">
        <f>+'budget4542.a'!B57</f>
        <v>0415</v>
      </c>
      <c r="C39" s="395" t="str">
        <f>+'budget4542.a'!C57</f>
        <v>Training</v>
      </c>
      <c r="D39" s="396">
        <f>+'budget4542.a'!P57</f>
        <v>0</v>
      </c>
      <c r="E39" s="440"/>
      <c r="F39" s="523"/>
      <c r="G39" s="524"/>
      <c r="H39" s="524"/>
      <c r="I39" s="524"/>
      <c r="J39" s="524"/>
      <c r="K39" s="524"/>
      <c r="L39" s="524"/>
      <c r="M39" s="525"/>
      <c r="N39" s="439"/>
    </row>
    <row r="40" spans="1:14" ht="15" thickBot="1">
      <c r="A40" s="416">
        <v>22</v>
      </c>
      <c r="B40" s="395" t="str">
        <f>+'budget4542.a'!B58</f>
        <v>0420</v>
      </c>
      <c r="C40" s="395" t="str">
        <f>+'budget4542.a'!C58</f>
        <v>Stipend/Tuition</v>
      </c>
      <c r="D40" s="396">
        <f>+'budget4542.a'!P58</f>
        <v>0</v>
      </c>
      <c r="E40" s="440"/>
      <c r="F40" s="523"/>
      <c r="G40" s="524"/>
      <c r="H40" s="524"/>
      <c r="I40" s="524"/>
      <c r="J40" s="524"/>
      <c r="K40" s="524"/>
      <c r="L40" s="524"/>
      <c r="M40" s="525"/>
      <c r="N40" s="439"/>
    </row>
    <row r="41" spans="1:14" ht="15" thickBot="1">
      <c r="A41" s="416">
        <v>23</v>
      </c>
      <c r="B41" s="395" t="str">
        <f>+'budget4542.a'!B59</f>
        <v>0604</v>
      </c>
      <c r="C41" s="395" t="str">
        <f>+'budget4542.a'!C59</f>
        <v>Electricity</v>
      </c>
      <c r="D41" s="396">
        <f>+'budget4542.a'!P59</f>
        <v>0</v>
      </c>
      <c r="E41" s="440"/>
      <c r="F41" s="523"/>
      <c r="G41" s="524"/>
      <c r="H41" s="524"/>
      <c r="I41" s="524"/>
      <c r="J41" s="524"/>
      <c r="K41" s="524"/>
      <c r="L41" s="524"/>
      <c r="M41" s="525"/>
      <c r="N41" s="439"/>
    </row>
    <row r="42" spans="1:14" ht="15" thickBot="1">
      <c r="A42" s="416">
        <v>24</v>
      </c>
      <c r="B42" s="395" t="str">
        <f>+'budget4542.a'!B60</f>
        <v>0613</v>
      </c>
      <c r="C42" s="395" t="str">
        <f>+'budget4542.a'!C60</f>
        <v>Water</v>
      </c>
      <c r="D42" s="396">
        <f>+'budget4542.a'!P60</f>
        <v>0</v>
      </c>
      <c r="E42" s="440"/>
      <c r="F42" s="523"/>
      <c r="G42" s="524"/>
      <c r="H42" s="524"/>
      <c r="I42" s="524"/>
      <c r="J42" s="524"/>
      <c r="K42" s="524"/>
      <c r="L42" s="524"/>
      <c r="M42" s="525"/>
      <c r="N42" s="439"/>
    </row>
    <row r="43" spans="1:14" ht="15" thickBot="1">
      <c r="A43" s="416">
        <v>25</v>
      </c>
      <c r="B43" s="395" t="str">
        <f>+'budget4542.a'!B61</f>
        <v>0615</v>
      </c>
      <c r="C43" s="395" t="str">
        <f>+'budget4542.a'!C61</f>
        <v>Utilities - Combined</v>
      </c>
      <c r="D43" s="396">
        <f>+'budget4542.a'!P61</f>
        <v>0</v>
      </c>
      <c r="E43" s="440"/>
      <c r="F43" s="523"/>
      <c r="G43" s="524"/>
      <c r="H43" s="524"/>
      <c r="I43" s="524"/>
      <c r="J43" s="524"/>
      <c r="K43" s="524"/>
      <c r="L43" s="524"/>
      <c r="M43" s="525"/>
      <c r="N43" s="439"/>
    </row>
    <row r="44" spans="1:14" ht="15" thickBot="1">
      <c r="A44" s="416">
        <v>26</v>
      </c>
      <c r="B44" s="395" t="str">
        <f>+'budget4542.a'!B62</f>
        <v>0701</v>
      </c>
      <c r="C44" s="395" t="str">
        <f>+'budget4542.a'!C62</f>
        <v>Gas and Oil</v>
      </c>
      <c r="D44" s="396">
        <f>+'budget4542.a'!P62</f>
        <v>0</v>
      </c>
      <c r="E44" s="440"/>
      <c r="F44" s="523"/>
      <c r="G44" s="524"/>
      <c r="H44" s="524"/>
      <c r="I44" s="524"/>
      <c r="J44" s="524"/>
      <c r="K44" s="524"/>
      <c r="L44" s="524"/>
      <c r="M44" s="525"/>
      <c r="N44" s="439"/>
    </row>
    <row r="45" spans="1:14" ht="15" thickBot="1">
      <c r="A45" s="416">
        <v>27</v>
      </c>
      <c r="B45" s="395" t="str">
        <f>+'budget4542.a'!B63</f>
        <v>0703</v>
      </c>
      <c r="C45" s="395" t="str">
        <f>+'budget4542.a'!C63</f>
        <v>Insurance &amp; Title</v>
      </c>
      <c r="D45" s="396">
        <f>+'budget4542.a'!P63</f>
        <v>0</v>
      </c>
      <c r="E45" s="440"/>
      <c r="F45" s="523"/>
      <c r="G45" s="524"/>
      <c r="H45" s="524"/>
      <c r="I45" s="524"/>
      <c r="J45" s="524"/>
      <c r="K45" s="524"/>
      <c r="L45" s="524"/>
      <c r="M45" s="525"/>
      <c r="N45" s="439"/>
    </row>
    <row r="46" spans="1:14" ht="15" thickBot="1">
      <c r="A46" s="416">
        <v>28</v>
      </c>
      <c r="B46" s="395" t="str">
        <f>+'budget4542.a'!B64</f>
        <v>0705</v>
      </c>
      <c r="C46" s="395" t="str">
        <f>+'budget4542.a'!C64</f>
        <v>Vehicle Maintenance &amp; Repair</v>
      </c>
      <c r="D46" s="396">
        <f>+'budget4542.a'!P64</f>
        <v>0</v>
      </c>
      <c r="E46" s="440"/>
      <c r="F46" s="523"/>
      <c r="G46" s="524"/>
      <c r="H46" s="524"/>
      <c r="I46" s="524"/>
      <c r="J46" s="524"/>
      <c r="K46" s="524"/>
      <c r="L46" s="524"/>
      <c r="M46" s="525"/>
      <c r="N46" s="439"/>
    </row>
    <row r="47" spans="1:14" ht="15" thickBot="1">
      <c r="A47" s="416">
        <v>29</v>
      </c>
      <c r="B47" s="395" t="str">
        <f>+'budget4542.a'!B65</f>
        <v>0801</v>
      </c>
      <c r="C47" s="395" t="str">
        <f>+'budget4542.a'!C65</f>
        <v>Advertising</v>
      </c>
      <c r="D47" s="396">
        <f>+'budget4542.a'!P65</f>
        <v>0</v>
      </c>
      <c r="E47" s="440"/>
      <c r="F47" s="523"/>
      <c r="G47" s="524"/>
      <c r="H47" s="524"/>
      <c r="I47" s="524"/>
      <c r="J47" s="524"/>
      <c r="K47" s="524"/>
      <c r="L47" s="524"/>
      <c r="M47" s="525"/>
      <c r="N47" s="439"/>
    </row>
    <row r="48" spans="1:14" ht="15" thickBot="1">
      <c r="A48" s="416">
        <v>30</v>
      </c>
      <c r="B48" s="395" t="str">
        <f>+'budget4542.a'!B66</f>
        <v>0803</v>
      </c>
      <c r="C48" s="395" t="str">
        <f>+'budget4542.a'!C66</f>
        <v>Client Transportation</v>
      </c>
      <c r="D48" s="396">
        <f>+'budget4542.a'!P66</f>
        <v>0</v>
      </c>
      <c r="E48" s="440"/>
      <c r="F48" s="523"/>
      <c r="G48" s="524"/>
      <c r="H48" s="524"/>
      <c r="I48" s="524"/>
      <c r="J48" s="524"/>
      <c r="K48" s="524"/>
      <c r="L48" s="524"/>
      <c r="M48" s="525"/>
      <c r="N48" s="439"/>
    </row>
    <row r="49" spans="1:14" ht="15" thickBot="1">
      <c r="A49" s="416">
        <v>31</v>
      </c>
      <c r="B49" s="395" t="str">
        <f>+'budget4542.a'!B67</f>
        <v>0812</v>
      </c>
      <c r="C49" s="395" t="str">
        <f>+'budget4542.a'!C67</f>
        <v>Personnel Investigations</v>
      </c>
      <c r="D49" s="396">
        <f>+'budget4542.a'!P67</f>
        <v>0</v>
      </c>
      <c r="E49" s="440"/>
      <c r="F49" s="523"/>
      <c r="G49" s="524"/>
      <c r="H49" s="524"/>
      <c r="I49" s="524"/>
      <c r="J49" s="524"/>
      <c r="K49" s="524"/>
      <c r="L49" s="524"/>
      <c r="M49" s="525"/>
      <c r="N49" s="439"/>
    </row>
    <row r="50" spans="1:14" ht="15" thickBot="1">
      <c r="A50" s="416">
        <v>32</v>
      </c>
      <c r="B50" s="395" t="str">
        <f>+'budget4542.a'!B68</f>
        <v>0816</v>
      </c>
      <c r="C50" s="395" t="str">
        <f>+'budget4542.a'!C68</f>
        <v>Language</v>
      </c>
      <c r="D50" s="396">
        <f>+'budget4542.a'!P68</f>
        <v>0</v>
      </c>
      <c r="E50" s="440"/>
      <c r="F50" s="523"/>
      <c r="G50" s="524"/>
      <c r="H50" s="524"/>
      <c r="I50" s="524"/>
      <c r="J50" s="524"/>
      <c r="K50" s="524"/>
      <c r="L50" s="524"/>
      <c r="M50" s="525"/>
      <c r="N50" s="439"/>
    </row>
    <row r="51" spans="1:14" ht="15" thickBot="1">
      <c r="A51" s="416">
        <v>33</v>
      </c>
      <c r="B51" s="395" t="str">
        <f>+'budget4542.a'!B69</f>
        <v>0833</v>
      </c>
      <c r="C51" s="395" t="str">
        <f>+'budget4542.a'!C69</f>
        <v>Repair &amp; Maintenance</v>
      </c>
      <c r="D51" s="396">
        <f>+'budget4542.a'!P69</f>
        <v>0</v>
      </c>
      <c r="E51" s="440"/>
      <c r="F51" s="523"/>
      <c r="G51" s="524"/>
      <c r="H51" s="524"/>
      <c r="I51" s="524"/>
      <c r="J51" s="524"/>
      <c r="K51" s="524"/>
      <c r="L51" s="524"/>
      <c r="M51" s="525"/>
      <c r="N51" s="439"/>
    </row>
    <row r="52" spans="1:14" ht="15" thickBot="1">
      <c r="A52" s="416">
        <v>34</v>
      </c>
      <c r="B52" s="395" t="str">
        <f>+'budget4542.a'!B70</f>
        <v>0834</v>
      </c>
      <c r="C52" s="395" t="str">
        <f>+'budget4542.a'!C70</f>
        <v>Photocopy Rental</v>
      </c>
      <c r="D52" s="396">
        <f>+'budget4542.a'!P70</f>
        <v>0</v>
      </c>
      <c r="E52" s="440"/>
      <c r="F52" s="523"/>
      <c r="G52" s="524"/>
      <c r="H52" s="524"/>
      <c r="I52" s="524"/>
      <c r="J52" s="524"/>
      <c r="K52" s="524"/>
      <c r="L52" s="524"/>
      <c r="M52" s="525"/>
      <c r="N52" s="439"/>
    </row>
    <row r="53" spans="1:14" ht="15" thickBot="1">
      <c r="A53" s="416">
        <v>35</v>
      </c>
      <c r="B53" s="395" t="str">
        <f>+'budget4542.a'!B71</f>
        <v>0835</v>
      </c>
      <c r="C53" s="395" t="str">
        <f>+'budget4542.a'!C71</f>
        <v>Equipment Service </v>
      </c>
      <c r="D53" s="396">
        <f>+'budget4542.a'!P71</f>
        <v>0</v>
      </c>
      <c r="E53" s="440"/>
      <c r="F53" s="523"/>
      <c r="G53" s="524"/>
      <c r="H53" s="524"/>
      <c r="I53" s="524"/>
      <c r="J53" s="524"/>
      <c r="K53" s="524"/>
      <c r="L53" s="524"/>
      <c r="M53" s="525"/>
      <c r="N53" s="439"/>
    </row>
    <row r="54" spans="1:14" ht="15" thickBot="1">
      <c r="A54" s="416">
        <v>36</v>
      </c>
      <c r="B54" s="395" t="str">
        <f>+'budget4542.a'!B72</f>
        <v>0838</v>
      </c>
      <c r="C54" s="395" t="str">
        <f>+'budget4542.a'!C72</f>
        <v>Software</v>
      </c>
      <c r="D54" s="396">
        <f>+'budget4542.a'!P72</f>
        <v>0</v>
      </c>
      <c r="E54" s="440"/>
      <c r="F54" s="523"/>
      <c r="G54" s="524"/>
      <c r="H54" s="524"/>
      <c r="I54" s="524"/>
      <c r="J54" s="524"/>
      <c r="K54" s="524"/>
      <c r="L54" s="524"/>
      <c r="M54" s="525"/>
      <c r="N54" s="439"/>
    </row>
    <row r="55" spans="1:14" ht="15" thickBot="1">
      <c r="A55" s="416">
        <v>37</v>
      </c>
      <c r="B55" s="395" t="str">
        <f>+'budget4542.a'!B73</f>
        <v>0839</v>
      </c>
      <c r="C55" s="395" t="str">
        <f>+'budget4542.a'!C73</f>
        <v>Software Maintenance</v>
      </c>
      <c r="D55" s="396">
        <f>+'budget4542.a'!P73</f>
        <v>0</v>
      </c>
      <c r="E55" s="440"/>
      <c r="F55" s="523"/>
      <c r="G55" s="524"/>
      <c r="H55" s="524"/>
      <c r="I55" s="524"/>
      <c r="J55" s="524"/>
      <c r="K55" s="524"/>
      <c r="L55" s="524"/>
      <c r="M55" s="525"/>
      <c r="N55" s="439"/>
    </row>
    <row r="56" spans="1:14" ht="15" thickBot="1">
      <c r="A56" s="416">
        <v>38</v>
      </c>
      <c r="B56" s="395" t="str">
        <f>+'budget4542.a'!B74</f>
        <v>0853</v>
      </c>
      <c r="C56" s="395" t="str">
        <f>+'budget4542.a'!C74</f>
        <v>Maintenance</v>
      </c>
      <c r="D56" s="396">
        <f>+'budget4542.a'!P74</f>
        <v>0</v>
      </c>
      <c r="E56" s="440"/>
      <c r="F56" s="523"/>
      <c r="G56" s="524"/>
      <c r="H56" s="524"/>
      <c r="I56" s="524"/>
      <c r="J56" s="524"/>
      <c r="K56" s="524"/>
      <c r="L56" s="524"/>
      <c r="M56" s="525"/>
      <c r="N56" s="439"/>
    </row>
    <row r="57" spans="1:14" ht="15" thickBot="1">
      <c r="A57" s="416">
        <v>39</v>
      </c>
      <c r="B57" s="395" t="str">
        <f>+'budget4542.a'!B75</f>
        <v>0854</v>
      </c>
      <c r="C57" s="395" t="str">
        <f>+'budget4542.a'!C75</f>
        <v>Housekeeping</v>
      </c>
      <c r="D57" s="396">
        <f>+'budget4542.a'!P75</f>
        <v>0</v>
      </c>
      <c r="E57" s="440"/>
      <c r="F57" s="523"/>
      <c r="G57" s="524"/>
      <c r="H57" s="524"/>
      <c r="I57" s="524"/>
      <c r="J57" s="524"/>
      <c r="K57" s="524"/>
      <c r="L57" s="524"/>
      <c r="M57" s="525"/>
      <c r="N57" s="439"/>
    </row>
    <row r="58" spans="1:14" ht="15" thickBot="1">
      <c r="A58" s="416">
        <v>40</v>
      </c>
      <c r="B58" s="395" t="str">
        <f>+'budget4542.a'!B76</f>
        <v>0856</v>
      </c>
      <c r="C58" s="395" t="str">
        <f>+'budget4542.a'!C76</f>
        <v>Indirect Cost</v>
      </c>
      <c r="D58" s="396">
        <f>+'budget4542.a'!P76</f>
        <v>0</v>
      </c>
      <c r="E58" s="440"/>
      <c r="F58" s="523"/>
      <c r="G58" s="524"/>
      <c r="H58" s="524"/>
      <c r="I58" s="524"/>
      <c r="J58" s="524"/>
      <c r="K58" s="524"/>
      <c r="L58" s="524"/>
      <c r="M58" s="525"/>
      <c r="N58" s="439"/>
    </row>
    <row r="59" spans="1:14" ht="15" thickBot="1">
      <c r="A59" s="416">
        <v>41</v>
      </c>
      <c r="B59" s="395" t="str">
        <f>+'budget4542.a'!B77</f>
        <v>0860</v>
      </c>
      <c r="C59" s="395" t="str">
        <f>+'budget4542.a'!C77</f>
        <v>Laboratory Services</v>
      </c>
      <c r="D59" s="396">
        <f>+'budget4542.a'!P77</f>
        <v>0</v>
      </c>
      <c r="E59" s="440"/>
      <c r="F59" s="523"/>
      <c r="G59" s="524"/>
      <c r="H59" s="524"/>
      <c r="I59" s="524"/>
      <c r="J59" s="524"/>
      <c r="K59" s="524"/>
      <c r="L59" s="524"/>
      <c r="M59" s="525"/>
      <c r="N59" s="439"/>
    </row>
    <row r="60" spans="1:14" ht="15" thickBot="1">
      <c r="A60" s="416">
        <v>42</v>
      </c>
      <c r="B60" s="395" t="str">
        <f>+'budget4542.a'!B78</f>
        <v>0869</v>
      </c>
      <c r="C60" s="395" t="str">
        <f>+'budget4542.a'!C78</f>
        <v>Photography (Commercial)</v>
      </c>
      <c r="D60" s="396">
        <f>+'budget4542.a'!P78</f>
        <v>0</v>
      </c>
      <c r="E60" s="440"/>
      <c r="F60" s="523"/>
      <c r="G60" s="524"/>
      <c r="H60" s="524"/>
      <c r="I60" s="524"/>
      <c r="J60" s="524"/>
      <c r="K60" s="524"/>
      <c r="L60" s="524"/>
      <c r="M60" s="525"/>
      <c r="N60" s="439"/>
    </row>
    <row r="61" spans="1:14" ht="15" thickBot="1">
      <c r="A61" s="416">
        <v>43</v>
      </c>
      <c r="B61" s="395" t="str">
        <f>+'budget4542.a'!B79</f>
        <v>0873</v>
      </c>
      <c r="C61" s="395" t="str">
        <f>+'budget4542.a'!C79</f>
        <v>Printing</v>
      </c>
      <c r="D61" s="396">
        <f>+'budget4542.a'!P79</f>
        <v>0</v>
      </c>
      <c r="E61" s="440"/>
      <c r="F61" s="523"/>
      <c r="G61" s="524"/>
      <c r="H61" s="524"/>
      <c r="I61" s="524"/>
      <c r="J61" s="524"/>
      <c r="K61" s="524"/>
      <c r="L61" s="524"/>
      <c r="M61" s="525"/>
      <c r="N61" s="439"/>
    </row>
    <row r="62" spans="1:14" ht="15" thickBot="1">
      <c r="A62" s="416">
        <v>44</v>
      </c>
      <c r="B62" s="395" t="str">
        <f>+'budget4542.a'!B80</f>
        <v>0881</v>
      </c>
      <c r="C62" s="395" t="str">
        <f>+'budget4542.a'!C80</f>
        <v>Purchase of Care</v>
      </c>
      <c r="D62" s="396">
        <f>+'budget4542.a'!P80</f>
        <v>0</v>
      </c>
      <c r="E62" s="440"/>
      <c r="F62" s="523"/>
      <c r="G62" s="524"/>
      <c r="H62" s="524"/>
      <c r="I62" s="524"/>
      <c r="J62" s="524"/>
      <c r="K62" s="524"/>
      <c r="L62" s="524"/>
      <c r="M62" s="525"/>
      <c r="N62" s="439"/>
    </row>
    <row r="63" spans="1:14" ht="15" thickBot="1">
      <c r="A63" s="416">
        <v>45</v>
      </c>
      <c r="B63" s="395" t="str">
        <f>+'budget4542.a'!B81</f>
        <v>0885</v>
      </c>
      <c r="C63" s="395" t="str">
        <f>+'budget4542.a'!C81</f>
        <v>Trash Disposal</v>
      </c>
      <c r="D63" s="396">
        <f>+'budget4542.a'!P81</f>
        <v>0</v>
      </c>
      <c r="E63" s="440"/>
      <c r="F63" s="523"/>
      <c r="G63" s="524"/>
      <c r="H63" s="524"/>
      <c r="I63" s="524"/>
      <c r="J63" s="524"/>
      <c r="K63" s="524"/>
      <c r="L63" s="524"/>
      <c r="M63" s="525"/>
      <c r="N63" s="439"/>
    </row>
    <row r="64" spans="1:14" ht="15" thickBot="1">
      <c r="A64" s="416">
        <v>46</v>
      </c>
      <c r="B64" s="395" t="str">
        <f>+'budget4542.a'!B82</f>
        <v>0896</v>
      </c>
      <c r="C64" s="395" t="str">
        <f>+'budget4542.a'!C82</f>
        <v>Human Service Contracts</v>
      </c>
      <c r="D64" s="396">
        <f>+'budget4542.a'!P82</f>
        <v>0</v>
      </c>
      <c r="E64" s="440"/>
      <c r="F64" s="523"/>
      <c r="G64" s="524"/>
      <c r="H64" s="524"/>
      <c r="I64" s="524"/>
      <c r="J64" s="524"/>
      <c r="K64" s="524"/>
      <c r="L64" s="524"/>
      <c r="M64" s="525"/>
      <c r="N64" s="439"/>
    </row>
    <row r="65" spans="1:14" ht="15" thickBot="1">
      <c r="A65" s="416">
        <v>47</v>
      </c>
      <c r="B65" s="395" t="str">
        <f>+'budget4542.a'!B83</f>
        <v>0899</v>
      </c>
      <c r="C65" s="395" t="str">
        <f>+'budget4542.a'!C83</f>
        <v>Special Projects-Client Transport</v>
      </c>
      <c r="D65" s="396">
        <f>+'budget4542.a'!P83</f>
        <v>0</v>
      </c>
      <c r="E65" s="440"/>
      <c r="F65" s="523"/>
      <c r="G65" s="524"/>
      <c r="H65" s="524"/>
      <c r="I65" s="524"/>
      <c r="J65" s="524"/>
      <c r="K65" s="524"/>
      <c r="L65" s="524"/>
      <c r="M65" s="525"/>
      <c r="N65" s="439"/>
    </row>
    <row r="66" spans="1:14" ht="15" thickBot="1">
      <c r="A66" s="416">
        <v>48</v>
      </c>
      <c r="B66" s="395" t="str">
        <f>+'budget4542.a'!B84</f>
        <v>0909</v>
      </c>
      <c r="C66" s="395" t="str">
        <f>+'budget4542.a'!C84</f>
        <v>Cleaning Supplies</v>
      </c>
      <c r="D66" s="396">
        <f>+'budget4542.a'!P84</f>
        <v>0</v>
      </c>
      <c r="E66" s="440"/>
      <c r="F66" s="523"/>
      <c r="G66" s="524"/>
      <c r="H66" s="524"/>
      <c r="I66" s="524"/>
      <c r="J66" s="524"/>
      <c r="K66" s="524"/>
      <c r="L66" s="524"/>
      <c r="M66" s="525"/>
      <c r="N66" s="439"/>
    </row>
    <row r="67" spans="1:14" ht="15" thickBot="1">
      <c r="A67" s="416">
        <v>49</v>
      </c>
      <c r="B67" s="395" t="str">
        <f>+'budget4542.a'!B85</f>
        <v>0919</v>
      </c>
      <c r="C67" s="395" t="str">
        <f>+'budget4542.a'!C85</f>
        <v>Educational Supplies</v>
      </c>
      <c r="D67" s="396">
        <f>+'budget4542.a'!P85</f>
        <v>0</v>
      </c>
      <c r="E67" s="440"/>
      <c r="F67" s="523"/>
      <c r="G67" s="524"/>
      <c r="H67" s="524"/>
      <c r="I67" s="524"/>
      <c r="J67" s="524"/>
      <c r="K67" s="524"/>
      <c r="L67" s="524"/>
      <c r="M67" s="525"/>
      <c r="N67" s="439"/>
    </row>
    <row r="68" spans="1:14" ht="15" thickBot="1">
      <c r="A68" s="416">
        <v>50</v>
      </c>
      <c r="B68" s="395" t="str">
        <f>+'budget4542.a'!B86</f>
        <v>0924</v>
      </c>
      <c r="C68" s="395" t="str">
        <f>+'budget4542.a'!C86</f>
        <v>Food</v>
      </c>
      <c r="D68" s="396">
        <f>+'budget4542.a'!P86</f>
        <v>0</v>
      </c>
      <c r="E68" s="440"/>
      <c r="F68" s="523"/>
      <c r="G68" s="524"/>
      <c r="H68" s="524"/>
      <c r="I68" s="524"/>
      <c r="J68" s="524"/>
      <c r="K68" s="524"/>
      <c r="L68" s="524"/>
      <c r="M68" s="525"/>
      <c r="N68" s="439"/>
    </row>
    <row r="69" spans="1:14" ht="15" thickBot="1">
      <c r="A69" s="416">
        <v>51</v>
      </c>
      <c r="B69" s="395" t="str">
        <f>+'budget4542.a'!B87</f>
        <v>0953</v>
      </c>
      <c r="C69" s="395" t="str">
        <f>+'budget4542.a'!C87</f>
        <v>Medicine, Drugs &amp; Chemicals</v>
      </c>
      <c r="D69" s="396">
        <f>+'budget4542.a'!P87</f>
        <v>0</v>
      </c>
      <c r="E69" s="440"/>
      <c r="F69" s="523"/>
      <c r="G69" s="524"/>
      <c r="H69" s="524"/>
      <c r="I69" s="524"/>
      <c r="J69" s="524"/>
      <c r="K69" s="524"/>
      <c r="L69" s="524"/>
      <c r="M69" s="525"/>
      <c r="N69" s="439"/>
    </row>
    <row r="70" spans="1:14" ht="15" thickBot="1">
      <c r="A70" s="416">
        <v>52</v>
      </c>
      <c r="B70" s="395" t="str">
        <f>+'budget4542.a'!B88</f>
        <v>0957</v>
      </c>
      <c r="C70" s="395" t="str">
        <f>+'budget4542.a'!C88</f>
        <v>Medical Supplies</v>
      </c>
      <c r="D70" s="396">
        <f>+'budget4542.a'!P88</f>
        <v>0</v>
      </c>
      <c r="E70" s="440"/>
      <c r="F70" s="523"/>
      <c r="G70" s="524"/>
      <c r="H70" s="524"/>
      <c r="I70" s="524"/>
      <c r="J70" s="524"/>
      <c r="K70" s="524"/>
      <c r="L70" s="524"/>
      <c r="M70" s="525"/>
      <c r="N70" s="439"/>
    </row>
    <row r="71" spans="1:14" ht="15" thickBot="1">
      <c r="A71" s="416">
        <v>53</v>
      </c>
      <c r="B71" s="395" t="str">
        <f>+'budget4542.a'!B89</f>
        <v>0965</v>
      </c>
      <c r="C71" s="395" t="str">
        <f>+'budget4542.a'!C89</f>
        <v>Office Supplies</v>
      </c>
      <c r="D71" s="396">
        <f>+'budget4542.a'!P89</f>
        <v>0</v>
      </c>
      <c r="E71" s="440"/>
      <c r="F71" s="523"/>
      <c r="G71" s="524"/>
      <c r="H71" s="524"/>
      <c r="I71" s="524"/>
      <c r="J71" s="524"/>
      <c r="K71" s="524"/>
      <c r="L71" s="524"/>
      <c r="M71" s="525"/>
      <c r="N71" s="439"/>
    </row>
    <row r="72" spans="1:14" ht="15" thickBot="1">
      <c r="A72" s="416">
        <v>54</v>
      </c>
      <c r="B72" s="395" t="str">
        <f>+'budget4542.a'!B90</f>
        <v>0986</v>
      </c>
      <c r="C72" s="395" t="str">
        <f>+'budget4542.a'!C90</f>
        <v>Other Supplies</v>
      </c>
      <c r="D72" s="396">
        <f>+'budget4542.a'!P90</f>
        <v>0</v>
      </c>
      <c r="E72" s="440"/>
      <c r="F72" s="523"/>
      <c r="G72" s="524"/>
      <c r="H72" s="524"/>
      <c r="I72" s="524"/>
      <c r="J72" s="524"/>
      <c r="K72" s="524"/>
      <c r="L72" s="524"/>
      <c r="M72" s="525"/>
      <c r="N72" s="439"/>
    </row>
    <row r="73" spans="1:14" ht="15" thickBot="1">
      <c r="A73" s="416">
        <v>55</v>
      </c>
      <c r="B73" s="395" t="str">
        <f>+'budget4542.a'!B91</f>
        <v>1060</v>
      </c>
      <c r="C73" s="395" t="str">
        <f>+'budget4542.a'!C91</f>
        <v>Computer Equipment</v>
      </c>
      <c r="D73" s="396">
        <f>+'budget4542.a'!P91</f>
        <v>0</v>
      </c>
      <c r="E73" s="440"/>
      <c r="F73" s="523"/>
      <c r="G73" s="524"/>
      <c r="H73" s="524"/>
      <c r="I73" s="524"/>
      <c r="J73" s="524"/>
      <c r="K73" s="524"/>
      <c r="L73" s="524"/>
      <c r="M73" s="525"/>
      <c r="N73" s="439"/>
    </row>
    <row r="74" spans="1:14" ht="15" thickBot="1">
      <c r="A74" s="416">
        <v>56</v>
      </c>
      <c r="B74" s="395" t="str">
        <f>+'budget4542.a'!B92</f>
        <v>1073</v>
      </c>
      <c r="C74" s="395" t="str">
        <f>+'budget4542.a'!C92</f>
        <v>Office Equipment </v>
      </c>
      <c r="D74" s="396">
        <f>+'budget4542.a'!P92</f>
        <v>0</v>
      </c>
      <c r="E74" s="440"/>
      <c r="F74" s="523"/>
      <c r="G74" s="524"/>
      <c r="H74" s="524"/>
      <c r="I74" s="524"/>
      <c r="J74" s="524"/>
      <c r="K74" s="524"/>
      <c r="L74" s="524"/>
      <c r="M74" s="525"/>
      <c r="N74" s="439"/>
    </row>
    <row r="75" spans="1:14" ht="15" thickBot="1">
      <c r="A75" s="416">
        <v>57</v>
      </c>
      <c r="B75" s="395" t="str">
        <f>+'budget4542.a'!B93</f>
        <v>1180</v>
      </c>
      <c r="C75" s="395" t="str">
        <f>+'budget4542.a'!C93</f>
        <v>Personal Computer Equipment</v>
      </c>
      <c r="D75" s="396">
        <f>+'budget4542.a'!P93</f>
        <v>0</v>
      </c>
      <c r="E75" s="440"/>
      <c r="F75" s="523"/>
      <c r="G75" s="524"/>
      <c r="H75" s="524"/>
      <c r="I75" s="524"/>
      <c r="J75" s="524"/>
      <c r="K75" s="524"/>
      <c r="L75" s="524"/>
      <c r="M75" s="525"/>
      <c r="N75" s="439"/>
    </row>
    <row r="76" spans="1:14" ht="15" thickBot="1">
      <c r="A76" s="416">
        <v>58</v>
      </c>
      <c r="B76" s="395" t="str">
        <f>+'budget4542.a'!B94</f>
        <v>1192</v>
      </c>
      <c r="C76" s="395" t="str">
        <f>+'budget4542.a'!C94</f>
        <v>Medical Equipment</v>
      </c>
      <c r="D76" s="396">
        <f>+'budget4542.a'!P94</f>
        <v>0</v>
      </c>
      <c r="E76" s="440"/>
      <c r="F76" s="523"/>
      <c r="G76" s="524"/>
      <c r="H76" s="524"/>
      <c r="I76" s="524"/>
      <c r="J76" s="524"/>
      <c r="K76" s="524"/>
      <c r="L76" s="524"/>
      <c r="M76" s="525"/>
      <c r="N76" s="439"/>
    </row>
    <row r="77" spans="1:14" ht="15" thickBot="1">
      <c r="A77" s="416">
        <v>59</v>
      </c>
      <c r="B77" s="395" t="str">
        <f>+'budget4542.a'!B95</f>
        <v>1193</v>
      </c>
      <c r="C77" s="395" t="str">
        <f>+'budget4542.a'!C95</f>
        <v>Office Equipment </v>
      </c>
      <c r="D77" s="396">
        <f>+'budget4542.a'!P95</f>
        <v>0</v>
      </c>
      <c r="E77" s="440"/>
      <c r="F77" s="523"/>
      <c r="G77" s="524"/>
      <c r="H77" s="524"/>
      <c r="I77" s="524"/>
      <c r="J77" s="524"/>
      <c r="K77" s="524"/>
      <c r="L77" s="524"/>
      <c r="M77" s="525"/>
      <c r="N77" s="439"/>
    </row>
    <row r="78" spans="1:14" ht="15" thickBot="1">
      <c r="A78" s="416">
        <v>60</v>
      </c>
      <c r="B78" s="395" t="str">
        <f>+'budget4542.a'!B96</f>
        <v>1331</v>
      </c>
      <c r="C78" s="395" t="str">
        <f>+'budget4542.a'!C96</f>
        <v>Dues &amp; Memberships</v>
      </c>
      <c r="D78" s="396">
        <f>+'budget4542.a'!P96</f>
        <v>0</v>
      </c>
      <c r="E78" s="440"/>
      <c r="F78" s="523"/>
      <c r="G78" s="524"/>
      <c r="H78" s="524"/>
      <c r="I78" s="524"/>
      <c r="J78" s="524"/>
      <c r="K78" s="524"/>
      <c r="L78" s="524"/>
      <c r="M78" s="525"/>
      <c r="N78" s="439"/>
    </row>
    <row r="79" spans="1:14" ht="15" thickBot="1">
      <c r="A79" s="416">
        <v>61</v>
      </c>
      <c r="B79" s="395" t="str">
        <f>+'budget4542.a'!B97</f>
        <v>1332</v>
      </c>
      <c r="C79" s="395" t="str">
        <f>+'budget4542.a'!C97</f>
        <v>Insurance</v>
      </c>
      <c r="D79" s="396">
        <f>+'budget4542.a'!P97</f>
        <v>0</v>
      </c>
      <c r="E79" s="440"/>
      <c r="F79" s="523"/>
      <c r="G79" s="524"/>
      <c r="H79" s="524"/>
      <c r="I79" s="524"/>
      <c r="J79" s="524"/>
      <c r="K79" s="524"/>
      <c r="L79" s="524"/>
      <c r="M79" s="525"/>
      <c r="N79" s="439"/>
    </row>
    <row r="80" spans="1:14" ht="15" thickBot="1">
      <c r="A80" s="416">
        <v>62</v>
      </c>
      <c r="B80" s="395" t="str">
        <f>+'budget4542.a'!B98</f>
        <v>1334</v>
      </c>
      <c r="C80" s="395" t="str">
        <f>+'budget4542.a'!C98</f>
        <v>Rent</v>
      </c>
      <c r="D80" s="396">
        <f>+'budget4542.a'!P98</f>
        <v>0</v>
      </c>
      <c r="E80" s="440"/>
      <c r="F80" s="523"/>
      <c r="G80" s="524"/>
      <c r="H80" s="524"/>
      <c r="I80" s="524"/>
      <c r="J80" s="524"/>
      <c r="K80" s="524"/>
      <c r="L80" s="524"/>
      <c r="M80" s="525"/>
      <c r="N80" s="409"/>
    </row>
    <row r="81" spans="1:14" ht="15" thickBot="1">
      <c r="A81" s="416">
        <v>63</v>
      </c>
      <c r="B81" s="395" t="str">
        <f>+'budget4542.a'!B99</f>
        <v>1336</v>
      </c>
      <c r="C81" s="395" t="str">
        <f>+'budget4542.a'!C99</f>
        <v>Subscriptions</v>
      </c>
      <c r="D81" s="396">
        <f>+'budget4542.a'!P99</f>
        <v>0</v>
      </c>
      <c r="E81" s="440"/>
      <c r="F81" s="523"/>
      <c r="G81" s="524"/>
      <c r="H81" s="524"/>
      <c r="I81" s="524"/>
      <c r="J81" s="524"/>
      <c r="K81" s="524"/>
      <c r="L81" s="524"/>
      <c r="M81" s="525"/>
      <c r="N81" s="409"/>
    </row>
    <row r="82" spans="1:14" ht="15" thickBot="1">
      <c r="A82" s="416">
        <v>64</v>
      </c>
      <c r="B82" s="395" t="str">
        <f>+'budget4542.a'!B100</f>
        <v>1600</v>
      </c>
      <c r="C82" s="395" t="str">
        <f>+'budget4542.a'!C100</f>
        <v>Interest Income</v>
      </c>
      <c r="D82" s="396">
        <f>+'budget4542.a'!P100</f>
        <v>0</v>
      </c>
      <c r="E82" s="440"/>
      <c r="F82" s="523"/>
      <c r="G82" s="524"/>
      <c r="H82" s="524"/>
      <c r="I82" s="524"/>
      <c r="J82" s="524"/>
      <c r="K82" s="524"/>
      <c r="L82" s="524"/>
      <c r="M82" s="525"/>
      <c r="N82" s="409"/>
    </row>
    <row r="83" spans="1:14" ht="15" thickBot="1">
      <c r="A83" s="416">
        <v>65</v>
      </c>
      <c r="B83" s="395" t="str">
        <f>+'budget4542.a'!B101</f>
        <v>1602</v>
      </c>
      <c r="C83" s="395" t="str">
        <f>+'budget4542.a'!C101</f>
        <v>Bad Debt Collections</v>
      </c>
      <c r="D83" s="396">
        <f>+'budget4542.a'!P101</f>
        <v>0</v>
      </c>
      <c r="E83" s="440"/>
      <c r="F83" s="523"/>
      <c r="G83" s="524"/>
      <c r="H83" s="524"/>
      <c r="I83" s="524"/>
      <c r="J83" s="524"/>
      <c r="K83" s="524"/>
      <c r="L83" s="524"/>
      <c r="M83" s="525"/>
      <c r="N83" s="409"/>
    </row>
    <row r="84" spans="1:14" ht="15" thickBot="1">
      <c r="A84" s="416">
        <v>66</v>
      </c>
      <c r="B84" s="395" t="str">
        <f>+'budget4542.a'!B102</f>
        <v>1603</v>
      </c>
      <c r="C84" s="395" t="str">
        <f>+'budget4542.a'!C102</f>
        <v>Self-Pay Collections</v>
      </c>
      <c r="D84" s="396">
        <f>+'budget4542.a'!P102</f>
        <v>0</v>
      </c>
      <c r="E84" s="440"/>
      <c r="F84" s="523"/>
      <c r="G84" s="524"/>
      <c r="H84" s="524"/>
      <c r="I84" s="524"/>
      <c r="J84" s="524"/>
      <c r="K84" s="524"/>
      <c r="L84" s="524"/>
      <c r="M84" s="525"/>
      <c r="N84" s="409"/>
    </row>
    <row r="85" spans="1:14" ht="15" thickBot="1">
      <c r="A85" s="416">
        <v>67</v>
      </c>
      <c r="B85" s="395" t="str">
        <f>+'budget4542.a'!B103</f>
        <v>1606</v>
      </c>
      <c r="C85" s="395" t="str">
        <f>+'budget4542.a'!C103</f>
        <v>Medicaid Collections</v>
      </c>
      <c r="D85" s="396">
        <f>+'budget4542.a'!P103</f>
        <v>0</v>
      </c>
      <c r="E85" s="440"/>
      <c r="F85" s="523"/>
      <c r="G85" s="524"/>
      <c r="H85" s="524"/>
      <c r="I85" s="524"/>
      <c r="J85" s="524"/>
      <c r="K85" s="524"/>
      <c r="L85" s="524"/>
      <c r="M85" s="525"/>
      <c r="N85" s="409"/>
    </row>
    <row r="86" spans="1:14" ht="15" thickBot="1">
      <c r="A86" s="416">
        <v>68</v>
      </c>
      <c r="B86" s="395" t="str">
        <f>+'budget4542.a'!B104</f>
        <v>1607</v>
      </c>
      <c r="C86" s="395" t="str">
        <f>+'budget4542.a'!C104</f>
        <v>Medicare Collections</v>
      </c>
      <c r="D86" s="396">
        <f>+'budget4542.a'!P104</f>
        <v>0</v>
      </c>
      <c r="E86" s="440"/>
      <c r="F86" s="523"/>
      <c r="G86" s="524"/>
      <c r="H86" s="524"/>
      <c r="I86" s="524"/>
      <c r="J86" s="524"/>
      <c r="K86" s="524"/>
      <c r="L86" s="524"/>
      <c r="M86" s="525"/>
      <c r="N86" s="409"/>
    </row>
    <row r="87" spans="1:14" ht="15" thickBot="1">
      <c r="A87" s="416">
        <v>69</v>
      </c>
      <c r="B87" s="395" t="str">
        <f>+'budget4542.a'!B105</f>
        <v>1608</v>
      </c>
      <c r="C87" s="395" t="str">
        <f>+'budget4542.a'!C105</f>
        <v>Other Collections</v>
      </c>
      <c r="D87" s="396">
        <f>+'budget4542.a'!P105</f>
        <v>0</v>
      </c>
      <c r="E87" s="440"/>
      <c r="F87" s="523"/>
      <c r="G87" s="524"/>
      <c r="H87" s="524"/>
      <c r="I87" s="524"/>
      <c r="J87" s="524"/>
      <c r="K87" s="524"/>
      <c r="L87" s="524"/>
      <c r="M87" s="525"/>
      <c r="N87" s="409"/>
    </row>
    <row r="88" spans="1:14" ht="15" thickBot="1">
      <c r="A88" s="416">
        <v>70</v>
      </c>
      <c r="B88" s="395" t="str">
        <f>+'budget4542.a'!B106</f>
        <v>1612</v>
      </c>
      <c r="C88" s="395" t="str">
        <f>+'budget4542.a'!C106</f>
        <v>County Contribution</v>
      </c>
      <c r="D88" s="396">
        <f>+'budget4542.a'!P106</f>
        <v>0</v>
      </c>
      <c r="E88" s="440"/>
      <c r="F88" s="523"/>
      <c r="G88" s="524"/>
      <c r="H88" s="524"/>
      <c r="I88" s="524"/>
      <c r="J88" s="524"/>
      <c r="K88" s="524"/>
      <c r="L88" s="524"/>
      <c r="M88" s="525"/>
      <c r="N88" s="409"/>
    </row>
    <row r="89" spans="1:14" ht="17.25" customHeight="1" thickBot="1">
      <c r="A89" s="416">
        <v>71</v>
      </c>
      <c r="B89" s="395">
        <f>+'budget4542.a'!B107</f>
        <v>0</v>
      </c>
      <c r="C89" s="395">
        <f>+'budget4542.a'!C107</f>
        <v>0</v>
      </c>
      <c r="D89" s="396">
        <f>+'budget4542.a'!P107</f>
        <v>0</v>
      </c>
      <c r="E89" s="440"/>
      <c r="F89" s="523"/>
      <c r="G89" s="524"/>
      <c r="H89" s="524"/>
      <c r="I89" s="524"/>
      <c r="J89" s="524"/>
      <c r="K89" s="524"/>
      <c r="L89" s="524"/>
      <c r="M89" s="525"/>
      <c r="N89" s="409"/>
    </row>
    <row r="90" spans="1:14" ht="15" thickBot="1">
      <c r="A90" s="416">
        <v>72</v>
      </c>
      <c r="B90" s="395">
        <f>+'budget4542.a'!B108</f>
        <v>0</v>
      </c>
      <c r="C90" s="395">
        <f>+'budget4542.a'!C108</f>
        <v>0</v>
      </c>
      <c r="D90" s="396">
        <f>+'budget4542.a'!P108</f>
        <v>0</v>
      </c>
      <c r="E90" s="440"/>
      <c r="F90" s="523"/>
      <c r="G90" s="524"/>
      <c r="H90" s="524"/>
      <c r="I90" s="524"/>
      <c r="J90" s="524"/>
      <c r="K90" s="524"/>
      <c r="L90" s="524"/>
      <c r="M90" s="525"/>
      <c r="N90" s="409"/>
    </row>
    <row r="91" spans="1:14" ht="15" thickBot="1">
      <c r="A91" s="416">
        <v>73</v>
      </c>
      <c r="B91" s="395">
        <f>+'budget4542.a'!B109</f>
        <v>0</v>
      </c>
      <c r="C91" s="395">
        <f>+'budget4542.a'!C109</f>
        <v>0</v>
      </c>
      <c r="D91" s="396">
        <f>+'budget4542.a'!P109</f>
        <v>0</v>
      </c>
      <c r="E91" s="440"/>
      <c r="F91" s="523"/>
      <c r="G91" s="524"/>
      <c r="H91" s="524"/>
      <c r="I91" s="524"/>
      <c r="J91" s="524"/>
      <c r="K91" s="524"/>
      <c r="L91" s="524"/>
      <c r="M91" s="525"/>
      <c r="N91" s="409"/>
    </row>
    <row r="92" spans="1:14" ht="15" thickBot="1">
      <c r="A92" s="416">
        <v>74</v>
      </c>
      <c r="B92" s="395">
        <f>+'budget4542.a'!B110</f>
        <v>0</v>
      </c>
      <c r="C92" s="395">
        <f>+'budget4542.a'!C110</f>
        <v>0</v>
      </c>
      <c r="D92" s="396">
        <f>+'budget4542.a'!P110</f>
        <v>0</v>
      </c>
      <c r="E92" s="440"/>
      <c r="F92" s="523"/>
      <c r="G92" s="524"/>
      <c r="H92" s="524"/>
      <c r="I92" s="524"/>
      <c r="J92" s="524"/>
      <c r="K92" s="524"/>
      <c r="L92" s="524"/>
      <c r="M92" s="525"/>
      <c r="N92" s="409"/>
    </row>
    <row r="93" spans="1:14" ht="15" thickBot="1">
      <c r="A93" s="416">
        <v>75</v>
      </c>
      <c r="B93" s="395">
        <f>+'budget4542.a'!B111</f>
        <v>0</v>
      </c>
      <c r="C93" s="395">
        <f>+'budget4542.a'!C111</f>
        <v>0</v>
      </c>
      <c r="D93" s="396">
        <f>+'budget4542.a'!P111</f>
        <v>0</v>
      </c>
      <c r="E93" s="440"/>
      <c r="F93" s="523"/>
      <c r="G93" s="524"/>
      <c r="H93" s="524"/>
      <c r="I93" s="524"/>
      <c r="J93" s="524"/>
      <c r="K93" s="524"/>
      <c r="L93" s="524"/>
      <c r="M93" s="525"/>
      <c r="N93" s="409"/>
    </row>
    <row r="94" spans="1:14" ht="15" thickBot="1">
      <c r="A94" s="416">
        <v>76</v>
      </c>
      <c r="B94" s="435">
        <f>+'budget4542.a'!B112</f>
        <v>0</v>
      </c>
      <c r="C94" s="435">
        <f>+'budget4542.a'!C112</f>
        <v>0</v>
      </c>
      <c r="D94" s="436">
        <f>+'budget4542.a'!P112</f>
        <v>0</v>
      </c>
      <c r="E94" s="440"/>
      <c r="F94" s="523"/>
      <c r="G94" s="524"/>
      <c r="H94" s="524"/>
      <c r="I94" s="524"/>
      <c r="J94" s="524"/>
      <c r="K94" s="524"/>
      <c r="L94" s="524"/>
      <c r="M94" s="525"/>
      <c r="N94" s="409"/>
    </row>
    <row r="95" spans="1:14" ht="15" thickBot="1">
      <c r="A95" s="416">
        <v>77</v>
      </c>
      <c r="B95" s="435">
        <f>+'budget4542.a'!B113</f>
        <v>0</v>
      </c>
      <c r="C95" s="435">
        <f>+'budget4542.a'!C113</f>
        <v>0</v>
      </c>
      <c r="D95" s="436">
        <f>+'budget4542.a'!P113</f>
        <v>0</v>
      </c>
      <c r="E95" s="440"/>
      <c r="F95" s="523"/>
      <c r="G95" s="524"/>
      <c r="H95" s="524"/>
      <c r="I95" s="524"/>
      <c r="J95" s="524"/>
      <c r="K95" s="524"/>
      <c r="L95" s="524"/>
      <c r="M95" s="525"/>
      <c r="N95" s="409"/>
    </row>
    <row r="96" spans="1:14" ht="15" thickBot="1">
      <c r="A96" s="416">
        <v>78</v>
      </c>
      <c r="B96" s="435">
        <f>+'budget4542.a'!B114</f>
        <v>0</v>
      </c>
      <c r="C96" s="435">
        <f>+'budget4542.a'!C114</f>
        <v>0</v>
      </c>
      <c r="D96" s="436">
        <f>+'budget4542.a'!P114</f>
        <v>0</v>
      </c>
      <c r="E96" s="440"/>
      <c r="F96" s="523"/>
      <c r="G96" s="524"/>
      <c r="H96" s="524"/>
      <c r="I96" s="524"/>
      <c r="J96" s="524"/>
      <c r="K96" s="524"/>
      <c r="L96" s="524"/>
      <c r="M96" s="525"/>
      <c r="N96" s="409"/>
    </row>
    <row r="97" spans="1:14" ht="15" thickBot="1">
      <c r="A97" s="416">
        <v>79</v>
      </c>
      <c r="B97" s="435">
        <f>+'budget4542.a'!B115</f>
        <v>0</v>
      </c>
      <c r="C97" s="435">
        <f>+'budget4542.a'!C115</f>
        <v>0</v>
      </c>
      <c r="D97" s="436">
        <f>+'budget4542.a'!P115</f>
        <v>0</v>
      </c>
      <c r="E97" s="440"/>
      <c r="F97" s="523"/>
      <c r="G97" s="524"/>
      <c r="H97" s="524"/>
      <c r="I97" s="524"/>
      <c r="J97" s="524"/>
      <c r="K97" s="524"/>
      <c r="L97" s="524"/>
      <c r="M97" s="525"/>
      <c r="N97" s="409"/>
    </row>
    <row r="98" spans="1:14" ht="15" thickBot="1">
      <c r="A98" s="416">
        <v>80</v>
      </c>
      <c r="B98" s="435">
        <f>+'budget4542.a'!B116</f>
        <v>0</v>
      </c>
      <c r="C98" s="435">
        <f>+'budget4542.a'!C116</f>
        <v>0</v>
      </c>
      <c r="D98" s="436">
        <f>+'budget4542.a'!P116</f>
        <v>0</v>
      </c>
      <c r="E98" s="440"/>
      <c r="F98" s="523"/>
      <c r="G98" s="524"/>
      <c r="H98" s="524"/>
      <c r="I98" s="524"/>
      <c r="J98" s="524"/>
      <c r="K98" s="524"/>
      <c r="L98" s="524"/>
      <c r="M98" s="525"/>
      <c r="N98" s="409"/>
    </row>
    <row r="99" spans="1:14" ht="15" thickBot="1">
      <c r="A99" s="416">
        <v>81</v>
      </c>
      <c r="B99" s="435">
        <f>+'budget4542.a'!B117</f>
        <v>0</v>
      </c>
      <c r="C99" s="435">
        <f>+'budget4542.a'!C117</f>
        <v>0</v>
      </c>
      <c r="D99" s="436">
        <f>+'budget4542.a'!P117</f>
        <v>0</v>
      </c>
      <c r="E99" s="440"/>
      <c r="F99" s="523"/>
      <c r="G99" s="524"/>
      <c r="H99" s="524"/>
      <c r="I99" s="524"/>
      <c r="J99" s="524"/>
      <c r="K99" s="524"/>
      <c r="L99" s="524"/>
      <c r="M99" s="525"/>
      <c r="N99" s="409"/>
    </row>
    <row r="100" spans="1:14" ht="15" thickBot="1">
      <c r="A100" s="416">
        <v>82</v>
      </c>
      <c r="B100" s="435">
        <f>+'budget4542.a'!B118</f>
        <v>0</v>
      </c>
      <c r="C100" s="435">
        <f>+'budget4542.a'!C118</f>
        <v>0</v>
      </c>
      <c r="D100" s="436">
        <f>+'budget4542.a'!P118</f>
        <v>0</v>
      </c>
      <c r="E100" s="440"/>
      <c r="F100" s="523"/>
      <c r="G100" s="524"/>
      <c r="H100" s="524"/>
      <c r="I100" s="524"/>
      <c r="J100" s="524"/>
      <c r="K100" s="524"/>
      <c r="L100" s="524"/>
      <c r="M100" s="525"/>
      <c r="N100" s="409"/>
    </row>
    <row r="101" spans="1:14" ht="15" thickBot="1">
      <c r="A101" s="416">
        <v>83</v>
      </c>
      <c r="B101" s="435">
        <f>+'budget4542.a'!B119</f>
        <v>0</v>
      </c>
      <c r="C101" s="435">
        <f>+'budget4542.a'!C119</f>
        <v>0</v>
      </c>
      <c r="D101" s="436">
        <f>+'budget4542.a'!P119</f>
        <v>0</v>
      </c>
      <c r="E101" s="440"/>
      <c r="F101" s="523"/>
      <c r="G101" s="524"/>
      <c r="H101" s="524"/>
      <c r="I101" s="524"/>
      <c r="J101" s="524"/>
      <c r="K101" s="524"/>
      <c r="L101" s="524"/>
      <c r="M101" s="525"/>
      <c r="N101" s="409"/>
    </row>
    <row r="102" spans="1:14" ht="15" thickBot="1">
      <c r="A102" s="416">
        <v>84</v>
      </c>
      <c r="B102" s="435">
        <f>+'budget4542.a'!B120</f>
        <v>0</v>
      </c>
      <c r="C102" s="435">
        <f>+'budget4542.a'!C120</f>
        <v>0</v>
      </c>
      <c r="D102" s="436">
        <f>+'budget4542.a'!P120</f>
        <v>0</v>
      </c>
      <c r="E102" s="440"/>
      <c r="F102" s="523"/>
      <c r="G102" s="524"/>
      <c r="H102" s="524"/>
      <c r="I102" s="524"/>
      <c r="J102" s="524"/>
      <c r="K102" s="524"/>
      <c r="L102" s="524"/>
      <c r="M102" s="525"/>
      <c r="N102" s="409"/>
    </row>
    <row r="103" spans="1:14" ht="15" thickBot="1">
      <c r="A103" s="416">
        <v>85</v>
      </c>
      <c r="B103" s="435">
        <f>+'budget4542.a'!B121</f>
        <v>0</v>
      </c>
      <c r="C103" s="435">
        <f>+'budget4542.a'!C121</f>
        <v>0</v>
      </c>
      <c r="D103" s="436">
        <f>+'budget4542.a'!P121</f>
        <v>0</v>
      </c>
      <c r="E103" s="440"/>
      <c r="F103" s="523"/>
      <c r="G103" s="524"/>
      <c r="H103" s="524"/>
      <c r="I103" s="524"/>
      <c r="J103" s="524"/>
      <c r="K103" s="524"/>
      <c r="L103" s="524"/>
      <c r="M103" s="525"/>
      <c r="N103" s="409"/>
    </row>
    <row r="104" spans="1:14" ht="15" thickBot="1">
      <c r="A104" s="416">
        <v>86</v>
      </c>
      <c r="B104" s="435">
        <f>+'budget4542.a'!B122</f>
        <v>0</v>
      </c>
      <c r="C104" s="435">
        <f>+'budget4542.a'!C122</f>
        <v>0</v>
      </c>
      <c r="D104" s="436">
        <f>+'budget4542.a'!P122</f>
        <v>0</v>
      </c>
      <c r="E104" s="440"/>
      <c r="F104" s="523"/>
      <c r="G104" s="524"/>
      <c r="H104" s="524"/>
      <c r="I104" s="524"/>
      <c r="J104" s="524"/>
      <c r="K104" s="524"/>
      <c r="L104" s="524"/>
      <c r="M104" s="525"/>
      <c r="N104" s="409"/>
    </row>
    <row r="105" spans="1:14" ht="15" thickBot="1">
      <c r="A105" s="416">
        <v>87</v>
      </c>
      <c r="B105" s="435">
        <f>+'budget4542.a'!B123</f>
        <v>0</v>
      </c>
      <c r="C105" s="435">
        <f>+'budget4542.a'!C123</f>
        <v>0</v>
      </c>
      <c r="D105" s="436">
        <f>+'budget4542.a'!P123</f>
        <v>0</v>
      </c>
      <c r="E105" s="440"/>
      <c r="F105" s="523"/>
      <c r="G105" s="524"/>
      <c r="H105" s="524"/>
      <c r="I105" s="524"/>
      <c r="J105" s="524"/>
      <c r="K105" s="524"/>
      <c r="L105" s="524"/>
      <c r="M105" s="525"/>
      <c r="N105" s="409"/>
    </row>
    <row r="106" spans="1:14" ht="15" thickBot="1">
      <c r="A106" s="416">
        <v>88</v>
      </c>
      <c r="B106" s="435">
        <f>+'budget4542.a'!B124</f>
        <v>0</v>
      </c>
      <c r="C106" s="435">
        <f>+'budget4542.a'!C124</f>
        <v>0</v>
      </c>
      <c r="D106" s="436">
        <f>+'budget4542.a'!P124</f>
        <v>0</v>
      </c>
      <c r="E106" s="440"/>
      <c r="F106" s="523"/>
      <c r="G106" s="524"/>
      <c r="H106" s="524"/>
      <c r="I106" s="524"/>
      <c r="J106" s="524"/>
      <c r="K106" s="524"/>
      <c r="L106" s="524"/>
      <c r="M106" s="525"/>
      <c r="N106" s="409"/>
    </row>
    <row r="107" spans="1:14" ht="15" thickBot="1">
      <c r="A107" s="416">
        <v>89</v>
      </c>
      <c r="B107" s="435">
        <f>+'budget4542.a'!B125</f>
        <v>0</v>
      </c>
      <c r="C107" s="435">
        <f>+'budget4542.a'!C125</f>
        <v>0</v>
      </c>
      <c r="D107" s="436">
        <f>+'budget4542.a'!P125</f>
        <v>0</v>
      </c>
      <c r="E107" s="440"/>
      <c r="F107" s="523"/>
      <c r="G107" s="524"/>
      <c r="H107" s="524"/>
      <c r="I107" s="524"/>
      <c r="J107" s="524"/>
      <c r="K107" s="524"/>
      <c r="L107" s="524"/>
      <c r="M107" s="525"/>
      <c r="N107" s="409"/>
    </row>
    <row r="108" spans="1:14" ht="15" thickBot="1">
      <c r="A108" s="416">
        <v>90</v>
      </c>
      <c r="B108" s="435">
        <f>+'budget4542.a'!B126</f>
        <v>0</v>
      </c>
      <c r="C108" s="435">
        <f>+'budget4542.a'!C126</f>
        <v>0</v>
      </c>
      <c r="D108" s="436">
        <f>+'budget4542.a'!P126</f>
        <v>0</v>
      </c>
      <c r="E108" s="440"/>
      <c r="F108" s="523"/>
      <c r="G108" s="524"/>
      <c r="H108" s="524"/>
      <c r="I108" s="524"/>
      <c r="J108" s="524"/>
      <c r="K108" s="524"/>
      <c r="L108" s="524"/>
      <c r="M108" s="525"/>
      <c r="N108" s="409"/>
    </row>
    <row r="109" spans="1:14" ht="15" thickBot="1">
      <c r="A109" s="416">
        <v>91</v>
      </c>
      <c r="B109" s="435">
        <f>+'budget4542.a'!B127</f>
        <v>0</v>
      </c>
      <c r="C109" s="435">
        <f>+'budget4542.a'!C127</f>
        <v>0</v>
      </c>
      <c r="D109" s="436">
        <f>+'budget4542.a'!P127</f>
        <v>0</v>
      </c>
      <c r="E109" s="440"/>
      <c r="F109" s="523"/>
      <c r="G109" s="524"/>
      <c r="H109" s="524"/>
      <c r="I109" s="524"/>
      <c r="J109" s="524"/>
      <c r="K109" s="524"/>
      <c r="L109" s="524"/>
      <c r="M109" s="525"/>
      <c r="N109" s="409"/>
    </row>
    <row r="110" spans="1:14" ht="15" thickBot="1">
      <c r="A110" s="416">
        <v>92</v>
      </c>
      <c r="B110" s="435">
        <f>+'budget4542.a'!B128</f>
        <v>0</v>
      </c>
      <c r="C110" s="435">
        <f>+'budget4542.a'!C128</f>
        <v>0</v>
      </c>
      <c r="D110" s="436">
        <f>+'budget4542.a'!P128</f>
        <v>0</v>
      </c>
      <c r="E110" s="440"/>
      <c r="F110" s="523"/>
      <c r="G110" s="524"/>
      <c r="H110" s="524"/>
      <c r="I110" s="524"/>
      <c r="J110" s="524"/>
      <c r="K110" s="524"/>
      <c r="L110" s="524"/>
      <c r="M110" s="525"/>
      <c r="N110" s="409"/>
    </row>
    <row r="111" spans="1:14" ht="15" thickBot="1">
      <c r="A111" s="416">
        <v>93</v>
      </c>
      <c r="B111" s="435">
        <f>+'budget4542.a'!B129</f>
        <v>0</v>
      </c>
      <c r="C111" s="435">
        <f>+'budget4542.a'!C129</f>
        <v>0</v>
      </c>
      <c r="D111" s="436">
        <f>+'budget4542.a'!P129</f>
        <v>0</v>
      </c>
      <c r="E111" s="440"/>
      <c r="F111" s="523"/>
      <c r="G111" s="524"/>
      <c r="H111" s="524"/>
      <c r="I111" s="524"/>
      <c r="J111" s="524"/>
      <c r="K111" s="524"/>
      <c r="L111" s="524"/>
      <c r="M111" s="525"/>
      <c r="N111" s="409"/>
    </row>
    <row r="112" spans="1:14" ht="15" thickBot="1">
      <c r="A112" s="416">
        <v>94</v>
      </c>
      <c r="B112" s="435">
        <f>+'budget4542.a'!B130</f>
        <v>0</v>
      </c>
      <c r="C112" s="435">
        <f>+'budget4542.a'!C130</f>
        <v>0</v>
      </c>
      <c r="D112" s="436">
        <f>+'budget4542.a'!P130</f>
        <v>0</v>
      </c>
      <c r="E112" s="440"/>
      <c r="F112" s="523"/>
      <c r="G112" s="524"/>
      <c r="H112" s="524"/>
      <c r="I112" s="524"/>
      <c r="J112" s="524"/>
      <c r="K112" s="524"/>
      <c r="L112" s="524"/>
      <c r="M112" s="525"/>
      <c r="N112" s="409"/>
    </row>
    <row r="113" spans="1:14" ht="15" thickBot="1">
      <c r="A113" s="416">
        <v>95</v>
      </c>
      <c r="B113" s="435">
        <f>+'budget4542.a'!B131</f>
        <v>0</v>
      </c>
      <c r="C113" s="435">
        <f>+'budget4542.a'!C131</f>
        <v>0</v>
      </c>
      <c r="D113" s="436">
        <f>+'budget4542.a'!P131</f>
        <v>0</v>
      </c>
      <c r="E113" s="440"/>
      <c r="F113" s="523"/>
      <c r="G113" s="524"/>
      <c r="H113" s="524"/>
      <c r="I113" s="524"/>
      <c r="J113" s="524"/>
      <c r="K113" s="524"/>
      <c r="L113" s="524"/>
      <c r="M113" s="525"/>
      <c r="N113" s="409"/>
    </row>
    <row r="114" spans="1:14" ht="15" thickBot="1">
      <c r="A114" s="416">
        <v>96</v>
      </c>
      <c r="B114" s="435">
        <f>+'budget4542.a'!B132</f>
        <v>0</v>
      </c>
      <c r="C114" s="435">
        <f>+'budget4542.a'!C132</f>
        <v>0</v>
      </c>
      <c r="D114" s="436">
        <f>+'budget4542.a'!P132</f>
        <v>0</v>
      </c>
      <c r="E114" s="440"/>
      <c r="F114" s="523"/>
      <c r="G114" s="524"/>
      <c r="H114" s="524"/>
      <c r="I114" s="524"/>
      <c r="J114" s="524"/>
      <c r="K114" s="524"/>
      <c r="L114" s="524"/>
      <c r="M114" s="525"/>
      <c r="N114" s="409"/>
    </row>
    <row r="115" spans="1:14" ht="15" thickBot="1">
      <c r="A115" s="416">
        <v>97</v>
      </c>
      <c r="B115" s="435">
        <f>+'budget4542.a'!B133</f>
        <v>0</v>
      </c>
      <c r="C115" s="435">
        <f>+'budget4542.a'!C133</f>
        <v>0</v>
      </c>
      <c r="D115" s="436">
        <f>+'budget4542.a'!P133</f>
        <v>0</v>
      </c>
      <c r="E115" s="440"/>
      <c r="F115" s="523"/>
      <c r="G115" s="524"/>
      <c r="H115" s="524"/>
      <c r="I115" s="524"/>
      <c r="J115" s="524"/>
      <c r="K115" s="524"/>
      <c r="L115" s="524"/>
      <c r="M115" s="525"/>
      <c r="N115" s="409"/>
    </row>
    <row r="116" spans="1:14" ht="15" thickBot="1">
      <c r="A116" s="416">
        <v>98</v>
      </c>
      <c r="B116" s="435">
        <f>+'budget4542.a'!B134</f>
        <v>0</v>
      </c>
      <c r="C116" s="435">
        <f>+'budget4542.a'!C134</f>
        <v>0</v>
      </c>
      <c r="D116" s="436">
        <f>+'budget4542.a'!P134</f>
        <v>0</v>
      </c>
      <c r="E116" s="440"/>
      <c r="F116" s="523"/>
      <c r="G116" s="524"/>
      <c r="H116" s="524"/>
      <c r="I116" s="524"/>
      <c r="J116" s="524"/>
      <c r="K116" s="524"/>
      <c r="L116" s="524"/>
      <c r="M116" s="525"/>
      <c r="N116" s="409"/>
    </row>
    <row r="117" spans="1:14" ht="15" thickBot="1">
      <c r="A117" s="416">
        <v>99</v>
      </c>
      <c r="B117" s="435">
        <f>+'budget4542.a'!B135</f>
        <v>0</v>
      </c>
      <c r="C117" s="435">
        <f>+'budget4542.a'!C135</f>
        <v>0</v>
      </c>
      <c r="D117" s="436">
        <f>+'budget4542.a'!P135</f>
        <v>0</v>
      </c>
      <c r="E117" s="440"/>
      <c r="F117" s="523"/>
      <c r="G117" s="524"/>
      <c r="H117" s="524"/>
      <c r="I117" s="524"/>
      <c r="J117" s="524"/>
      <c r="K117" s="524"/>
      <c r="L117" s="524"/>
      <c r="M117" s="525"/>
      <c r="N117" s="409"/>
    </row>
    <row r="118" spans="1:14" ht="15" thickBot="1">
      <c r="A118" s="416">
        <v>100</v>
      </c>
      <c r="B118" s="435">
        <f>+'budget4542.a'!B136</f>
        <v>0</v>
      </c>
      <c r="C118" s="435">
        <f>+'budget4542.a'!C136</f>
        <v>0</v>
      </c>
      <c r="D118" s="436">
        <f>+'budget4542.a'!P136</f>
        <v>0</v>
      </c>
      <c r="E118" s="440"/>
      <c r="F118" s="523"/>
      <c r="G118" s="524"/>
      <c r="H118" s="524"/>
      <c r="I118" s="524"/>
      <c r="J118" s="524"/>
      <c r="K118" s="524"/>
      <c r="L118" s="524"/>
      <c r="M118" s="525"/>
      <c r="N118" s="409"/>
    </row>
    <row r="119" spans="2:4" ht="15">
      <c r="B119" s="441" t="s">
        <v>453</v>
      </c>
      <c r="C119" s="441"/>
      <c r="D119" s="442"/>
    </row>
    <row r="120" spans="2:8" ht="15">
      <c r="B120" s="415"/>
      <c r="C120" s="415"/>
      <c r="D120" s="442"/>
      <c r="E120" s="443"/>
      <c r="F120" s="442"/>
      <c r="G120" s="442"/>
      <c r="H120" s="442"/>
    </row>
    <row r="121" spans="2:4" ht="15">
      <c r="B121" s="415"/>
      <c r="C121" s="415"/>
      <c r="D121" s="442"/>
    </row>
    <row r="122" spans="2:4" ht="15">
      <c r="B122" s="415"/>
      <c r="C122" s="415"/>
      <c r="D122" s="442"/>
    </row>
    <row r="123" spans="2:4" ht="15">
      <c r="B123" s="415"/>
      <c r="C123" s="415"/>
      <c r="D123" s="442"/>
    </row>
    <row r="124" spans="2:4" ht="15">
      <c r="B124" s="415"/>
      <c r="C124" s="415"/>
      <c r="D124" s="442"/>
    </row>
    <row r="125" ht="15">
      <c r="D125" s="442"/>
    </row>
    <row r="126" ht="15">
      <c r="D126" s="442"/>
    </row>
    <row r="127" ht="15">
      <c r="D127" s="442"/>
    </row>
    <row r="128" ht="15">
      <c r="D128" s="442"/>
    </row>
    <row r="129" ht="15">
      <c r="D129" s="442"/>
    </row>
    <row r="130" ht="15">
      <c r="D130" s="442"/>
    </row>
    <row r="131" ht="15">
      <c r="D131" s="442"/>
    </row>
    <row r="132" ht="15">
      <c r="D132" s="442"/>
    </row>
    <row r="133" ht="15">
      <c r="D133" s="442"/>
    </row>
    <row r="134" ht="15">
      <c r="D134" s="442"/>
    </row>
    <row r="135" ht="15">
      <c r="D135" s="442"/>
    </row>
    <row r="136" ht="15">
      <c r="D136" s="442"/>
    </row>
    <row r="137" ht="15">
      <c r="D137" s="442"/>
    </row>
    <row r="138" ht="15">
      <c r="D138" s="442"/>
    </row>
    <row r="139" ht="15">
      <c r="D139" s="442"/>
    </row>
    <row r="140" ht="15">
      <c r="D140" s="442"/>
    </row>
    <row r="141" ht="15">
      <c r="D141" s="442"/>
    </row>
    <row r="142" ht="15">
      <c r="D142" s="442"/>
    </row>
    <row r="143" ht="15">
      <c r="D143" s="442"/>
    </row>
    <row r="144" ht="15">
      <c r="D144" s="442"/>
    </row>
    <row r="145" ht="15">
      <c r="D145" s="442"/>
    </row>
    <row r="146" ht="15">
      <c r="D146" s="442"/>
    </row>
    <row r="147" ht="15">
      <c r="D147" s="442"/>
    </row>
    <row r="148" ht="15">
      <c r="D148" s="442"/>
    </row>
    <row r="149" ht="15">
      <c r="D149" s="442"/>
    </row>
    <row r="150" ht="15">
      <c r="D150" s="442"/>
    </row>
    <row r="151" ht="15">
      <c r="D151" s="442"/>
    </row>
    <row r="152" ht="15">
      <c r="D152" s="442"/>
    </row>
    <row r="153" ht="15">
      <c r="D153" s="442"/>
    </row>
    <row r="154" ht="15">
      <c r="D154" s="442"/>
    </row>
    <row r="155" ht="15">
      <c r="D155" s="442"/>
    </row>
    <row r="156" ht="15">
      <c r="D156" s="442"/>
    </row>
    <row r="157" ht="15">
      <c r="D157" s="442"/>
    </row>
    <row r="158" ht="15">
      <c r="D158" s="442"/>
    </row>
    <row r="159" ht="15">
      <c r="D159" s="442"/>
    </row>
    <row r="160" ht="15">
      <c r="D160" s="442"/>
    </row>
    <row r="161" ht="15">
      <c r="D161" s="442"/>
    </row>
    <row r="162" ht="15">
      <c r="D162" s="442"/>
    </row>
    <row r="163" ht="15">
      <c r="D163" s="442"/>
    </row>
    <row r="164" ht="15">
      <c r="D164" s="442"/>
    </row>
    <row r="165" ht="15">
      <c r="D165" s="442"/>
    </row>
    <row r="166" ht="15">
      <c r="D166" s="442"/>
    </row>
    <row r="167" ht="15">
      <c r="D167" s="442"/>
    </row>
    <row r="168" ht="15">
      <c r="D168" s="442"/>
    </row>
    <row r="169" ht="15">
      <c r="D169" s="442"/>
    </row>
    <row r="170" ht="15">
      <c r="D170" s="442"/>
    </row>
    <row r="171" ht="15">
      <c r="D171" s="442"/>
    </row>
    <row r="172" ht="15">
      <c r="D172" s="442"/>
    </row>
    <row r="173" ht="15">
      <c r="D173" s="442"/>
    </row>
    <row r="174" ht="15">
      <c r="D174" s="442"/>
    </row>
    <row r="175" ht="15">
      <c r="D175" s="442"/>
    </row>
    <row r="176" ht="15">
      <c r="D176" s="442"/>
    </row>
    <row r="177" ht="15">
      <c r="D177" s="442"/>
    </row>
    <row r="178" ht="15">
      <c r="D178" s="442"/>
    </row>
    <row r="179" ht="15">
      <c r="D179" s="442"/>
    </row>
    <row r="180" ht="15">
      <c r="D180" s="442"/>
    </row>
    <row r="181" ht="15">
      <c r="D181" s="442"/>
    </row>
    <row r="182" ht="15">
      <c r="D182" s="442"/>
    </row>
    <row r="183" ht="15">
      <c r="D183" s="442"/>
    </row>
    <row r="184" ht="15">
      <c r="D184" s="442"/>
    </row>
    <row r="185" ht="15">
      <c r="D185" s="442"/>
    </row>
    <row r="186" ht="15">
      <c r="D186" s="442"/>
    </row>
    <row r="187" ht="15">
      <c r="D187" s="442"/>
    </row>
    <row r="188" ht="15">
      <c r="D188" s="442"/>
    </row>
    <row r="189" ht="15">
      <c r="D189" s="442"/>
    </row>
    <row r="190" ht="15">
      <c r="D190" s="442"/>
    </row>
    <row r="191" ht="15">
      <c r="D191" s="442"/>
    </row>
    <row r="192" ht="15">
      <c r="D192" s="442"/>
    </row>
    <row r="193" ht="15">
      <c r="D193" s="442"/>
    </row>
    <row r="194" ht="15">
      <c r="D194" s="442"/>
    </row>
    <row r="195" ht="15">
      <c r="D195" s="442"/>
    </row>
    <row r="196" ht="15">
      <c r="D196" s="442"/>
    </row>
    <row r="197" ht="15">
      <c r="D197" s="442"/>
    </row>
    <row r="198" ht="15">
      <c r="D198" s="442"/>
    </row>
    <row r="199" ht="15">
      <c r="D199" s="442"/>
    </row>
    <row r="200" ht="15">
      <c r="D200" s="442"/>
    </row>
    <row r="201" ht="15">
      <c r="D201" s="442"/>
    </row>
    <row r="202" ht="15">
      <c r="D202" s="442"/>
    </row>
    <row r="203" ht="15">
      <c r="D203" s="442"/>
    </row>
    <row r="204" ht="15">
      <c r="D204" s="442"/>
    </row>
    <row r="205" ht="15">
      <c r="D205" s="442"/>
    </row>
    <row r="206" ht="15">
      <c r="D206" s="442"/>
    </row>
    <row r="207" ht="15">
      <c r="D207" s="442"/>
    </row>
    <row r="208" ht="15">
      <c r="D208" s="442"/>
    </row>
    <row r="209" ht="15">
      <c r="D209" s="442"/>
    </row>
    <row r="210" ht="15">
      <c r="D210" s="442"/>
    </row>
    <row r="211" ht="15">
      <c r="D211" s="442"/>
    </row>
    <row r="212" ht="15">
      <c r="D212" s="442"/>
    </row>
    <row r="213" ht="15">
      <c r="D213" s="442"/>
    </row>
    <row r="214" ht="15">
      <c r="D214" s="442"/>
    </row>
    <row r="215" ht="15">
      <c r="D215" s="442"/>
    </row>
    <row r="216" ht="15">
      <c r="D216" s="442"/>
    </row>
    <row r="217" ht="15">
      <c r="D217" s="442"/>
    </row>
    <row r="218" ht="15">
      <c r="D218" s="442"/>
    </row>
    <row r="219" ht="15">
      <c r="D219" s="442"/>
    </row>
    <row r="220" ht="15">
      <c r="D220" s="442"/>
    </row>
    <row r="221" ht="15">
      <c r="D221" s="442"/>
    </row>
    <row r="222" ht="15">
      <c r="D222" s="442"/>
    </row>
    <row r="223" ht="15">
      <c r="D223" s="442"/>
    </row>
    <row r="224" ht="15">
      <c r="D224" s="442"/>
    </row>
    <row r="225" ht="15">
      <c r="D225" s="442"/>
    </row>
    <row r="226" ht="15">
      <c r="D226" s="442"/>
    </row>
    <row r="227" ht="15">
      <c r="D227" s="442"/>
    </row>
    <row r="228" ht="15">
      <c r="D228" s="442"/>
    </row>
    <row r="229" ht="15">
      <c r="D229" s="442"/>
    </row>
    <row r="230" ht="15">
      <c r="D230" s="442"/>
    </row>
    <row r="231" ht="15">
      <c r="D231" s="442"/>
    </row>
    <row r="232" ht="15">
      <c r="D232" s="442"/>
    </row>
    <row r="233" ht="15">
      <c r="D233" s="442"/>
    </row>
    <row r="234" ht="15">
      <c r="D234" s="442"/>
    </row>
    <row r="235" ht="15">
      <c r="D235" s="442"/>
    </row>
    <row r="236" ht="15">
      <c r="D236" s="442"/>
    </row>
    <row r="237" ht="15">
      <c r="D237" s="442"/>
    </row>
    <row r="238" ht="15">
      <c r="D238" s="442"/>
    </row>
    <row r="239" ht="15">
      <c r="D239" s="442"/>
    </row>
    <row r="240" ht="15">
      <c r="D240" s="442"/>
    </row>
    <row r="241" ht="15">
      <c r="D241" s="442"/>
    </row>
    <row r="242" ht="15">
      <c r="D242" s="442"/>
    </row>
    <row r="243" ht="15">
      <c r="D243" s="442"/>
    </row>
    <row r="244" ht="15">
      <c r="D244" s="442"/>
    </row>
    <row r="245" ht="15">
      <c r="D245" s="442"/>
    </row>
    <row r="246" ht="15">
      <c r="D246" s="442"/>
    </row>
    <row r="247" ht="15">
      <c r="D247" s="442"/>
    </row>
    <row r="248" ht="15">
      <c r="D248" s="442"/>
    </row>
    <row r="249" ht="15">
      <c r="D249" s="442"/>
    </row>
    <row r="250" ht="15">
      <c r="D250" s="442"/>
    </row>
    <row r="251" ht="15">
      <c r="D251" s="442"/>
    </row>
    <row r="252" ht="15">
      <c r="D252" s="442"/>
    </row>
    <row r="253" ht="15">
      <c r="D253" s="442"/>
    </row>
    <row r="254" ht="15">
      <c r="D254" s="442"/>
    </row>
    <row r="255" ht="15">
      <c r="D255" s="442"/>
    </row>
    <row r="256" ht="15">
      <c r="D256" s="442"/>
    </row>
    <row r="257" ht="15">
      <c r="D257" s="442"/>
    </row>
    <row r="258" ht="15">
      <c r="D258" s="442"/>
    </row>
    <row r="259" ht="15">
      <c r="D259" s="442"/>
    </row>
    <row r="260" ht="15">
      <c r="D260" s="442"/>
    </row>
    <row r="261" ht="15">
      <c r="D261" s="442"/>
    </row>
    <row r="262" ht="15">
      <c r="D262" s="442"/>
    </row>
    <row r="263" ht="15">
      <c r="D263" s="442"/>
    </row>
    <row r="264" ht="15">
      <c r="D264" s="442"/>
    </row>
    <row r="265" ht="15">
      <c r="D265" s="442"/>
    </row>
    <row r="266" ht="15">
      <c r="D266" s="442"/>
    </row>
    <row r="267" ht="15">
      <c r="D267" s="442"/>
    </row>
    <row r="268" ht="15">
      <c r="D268" s="442"/>
    </row>
    <row r="269" ht="15">
      <c r="D269" s="442"/>
    </row>
    <row r="270" ht="15">
      <c r="D270" s="442"/>
    </row>
    <row r="271" ht="15">
      <c r="D271" s="442"/>
    </row>
    <row r="272" ht="15">
      <c r="D272" s="442"/>
    </row>
    <row r="273" ht="15">
      <c r="D273" s="442"/>
    </row>
    <row r="274" ht="15">
      <c r="D274" s="442"/>
    </row>
    <row r="275" ht="15">
      <c r="D275" s="442"/>
    </row>
    <row r="276" ht="15">
      <c r="D276" s="442"/>
    </row>
    <row r="277" ht="15">
      <c r="D277" s="442"/>
    </row>
    <row r="278" ht="15">
      <c r="D278" s="442"/>
    </row>
    <row r="279" ht="15">
      <c r="D279" s="442"/>
    </row>
    <row r="280" ht="15">
      <c r="D280" s="442"/>
    </row>
    <row r="281" ht="15">
      <c r="D281" s="442"/>
    </row>
    <row r="282" ht="15">
      <c r="D282" s="442"/>
    </row>
    <row r="283" ht="15">
      <c r="D283" s="442"/>
    </row>
    <row r="284" ht="15">
      <c r="D284" s="442"/>
    </row>
    <row r="285" ht="15">
      <c r="D285" s="442"/>
    </row>
    <row r="286" ht="15">
      <c r="D286" s="442"/>
    </row>
    <row r="287" ht="15">
      <c r="D287" s="442"/>
    </row>
    <row r="288" ht="15">
      <c r="D288" s="442"/>
    </row>
    <row r="289" ht="15">
      <c r="D289" s="442"/>
    </row>
    <row r="290" ht="15">
      <c r="D290" s="442"/>
    </row>
    <row r="291" ht="15">
      <c r="D291" s="442"/>
    </row>
    <row r="292" ht="15">
      <c r="D292" s="442"/>
    </row>
    <row r="293" ht="15">
      <c r="D293" s="442"/>
    </row>
    <row r="294" ht="15">
      <c r="D294" s="442"/>
    </row>
    <row r="295" ht="15">
      <c r="D295" s="442"/>
    </row>
    <row r="296" ht="15">
      <c r="D296" s="442"/>
    </row>
    <row r="297" ht="15">
      <c r="D297" s="442"/>
    </row>
    <row r="298" ht="15">
      <c r="D298" s="442"/>
    </row>
    <row r="299" ht="15">
      <c r="D299" s="442"/>
    </row>
    <row r="300" ht="15">
      <c r="D300" s="442"/>
    </row>
    <row r="301" ht="15">
      <c r="D301" s="442"/>
    </row>
    <row r="302" ht="15">
      <c r="D302" s="442"/>
    </row>
    <row r="303" ht="15">
      <c r="D303" s="442"/>
    </row>
    <row r="304" ht="15">
      <c r="D304" s="442"/>
    </row>
    <row r="305" ht="15">
      <c r="D305" s="442"/>
    </row>
    <row r="306" ht="15">
      <c r="D306" s="442"/>
    </row>
    <row r="307" ht="15">
      <c r="D307" s="442"/>
    </row>
    <row r="308" ht="15">
      <c r="D308" s="442"/>
    </row>
    <row r="309" ht="15">
      <c r="D309" s="442"/>
    </row>
    <row r="310" ht="15">
      <c r="D310" s="442"/>
    </row>
    <row r="311" ht="15">
      <c r="D311" s="442"/>
    </row>
    <row r="312" ht="15">
      <c r="D312" s="442"/>
    </row>
    <row r="313" ht="15">
      <c r="D313" s="442"/>
    </row>
    <row r="314" ht="15">
      <c r="D314" s="442"/>
    </row>
    <row r="315" ht="15">
      <c r="D315" s="442"/>
    </row>
    <row r="316" ht="15">
      <c r="D316" s="442"/>
    </row>
    <row r="317" ht="15">
      <c r="D317" s="442"/>
    </row>
    <row r="318" ht="15">
      <c r="D318" s="442"/>
    </row>
    <row r="319" ht="15">
      <c r="D319" s="442"/>
    </row>
    <row r="320" ht="15">
      <c r="D320" s="442"/>
    </row>
    <row r="321" ht="15">
      <c r="D321" s="442"/>
    </row>
    <row r="322" ht="15">
      <c r="D322" s="442"/>
    </row>
    <row r="323" ht="15">
      <c r="D323" s="442"/>
    </row>
    <row r="324" ht="15">
      <c r="D324" s="442"/>
    </row>
    <row r="325" ht="15">
      <c r="D325" s="442"/>
    </row>
    <row r="326" ht="15">
      <c r="D326" s="442"/>
    </row>
    <row r="327" ht="15">
      <c r="D327" s="442"/>
    </row>
    <row r="328" ht="15">
      <c r="D328" s="442"/>
    </row>
    <row r="329" ht="15">
      <c r="D329" s="442"/>
    </row>
    <row r="330" ht="15">
      <c r="D330" s="442"/>
    </row>
    <row r="331" ht="15">
      <c r="D331" s="442"/>
    </row>
    <row r="332" ht="15">
      <c r="D332" s="442"/>
    </row>
    <row r="333" ht="15">
      <c r="D333" s="442"/>
    </row>
    <row r="334" ht="15">
      <c r="D334" s="442"/>
    </row>
    <row r="335" ht="15">
      <c r="D335" s="442"/>
    </row>
    <row r="336" ht="15">
      <c r="D336" s="442"/>
    </row>
    <row r="337" ht="15">
      <c r="D337" s="442"/>
    </row>
    <row r="338" ht="15">
      <c r="D338" s="442"/>
    </row>
    <row r="339" ht="15">
      <c r="D339" s="442"/>
    </row>
    <row r="340" ht="15">
      <c r="D340" s="442"/>
    </row>
    <row r="341" ht="15">
      <c r="D341" s="442"/>
    </row>
    <row r="342" ht="15">
      <c r="D342" s="442"/>
    </row>
    <row r="343" ht="15">
      <c r="D343" s="442"/>
    </row>
    <row r="344" ht="15">
      <c r="D344" s="442"/>
    </row>
    <row r="345" ht="15">
      <c r="D345" s="442"/>
    </row>
    <row r="346" ht="15">
      <c r="D346" s="442"/>
    </row>
    <row r="347" ht="15">
      <c r="D347" s="442"/>
    </row>
    <row r="348" ht="15">
      <c r="D348" s="442"/>
    </row>
    <row r="349" ht="15">
      <c r="D349" s="442"/>
    </row>
    <row r="350" ht="15">
      <c r="D350" s="442"/>
    </row>
    <row r="351" ht="15">
      <c r="D351" s="442"/>
    </row>
    <row r="352" ht="15">
      <c r="D352" s="442"/>
    </row>
    <row r="353" ht="15">
      <c r="D353" s="442"/>
    </row>
    <row r="354" ht="15">
      <c r="D354" s="442"/>
    </row>
    <row r="355" ht="15">
      <c r="D355" s="442"/>
    </row>
    <row r="356" ht="15">
      <c r="D356" s="442"/>
    </row>
    <row r="357" ht="15">
      <c r="D357" s="442"/>
    </row>
    <row r="358" ht="15">
      <c r="D358" s="442"/>
    </row>
    <row r="359" ht="15">
      <c r="D359" s="442"/>
    </row>
    <row r="360" ht="15">
      <c r="D360" s="442"/>
    </row>
    <row r="361" ht="15">
      <c r="D361" s="442"/>
    </row>
    <row r="362" ht="15">
      <c r="D362" s="442"/>
    </row>
    <row r="363" ht="15">
      <c r="D363" s="442"/>
    </row>
    <row r="364" ht="15">
      <c r="D364" s="442"/>
    </row>
    <row r="365" ht="15">
      <c r="D365" s="442"/>
    </row>
    <row r="366" ht="15">
      <c r="D366" s="442"/>
    </row>
    <row r="367" ht="15">
      <c r="D367" s="442"/>
    </row>
    <row r="368" ht="15">
      <c r="D368" s="442"/>
    </row>
    <row r="369" ht="15">
      <c r="D369" s="442"/>
    </row>
    <row r="370" ht="15">
      <c r="D370" s="442"/>
    </row>
    <row r="371" ht="15">
      <c r="D371" s="442"/>
    </row>
    <row r="372" ht="15">
      <c r="D372" s="442"/>
    </row>
    <row r="373" ht="15">
      <c r="D373" s="442"/>
    </row>
    <row r="374" ht="15">
      <c r="D374" s="442"/>
    </row>
    <row r="375" ht="15">
      <c r="D375" s="442"/>
    </row>
    <row r="376" ht="15">
      <c r="D376" s="442"/>
    </row>
    <row r="377" ht="15">
      <c r="D377" s="442"/>
    </row>
    <row r="378" ht="15">
      <c r="D378" s="442"/>
    </row>
    <row r="379" ht="15">
      <c r="D379" s="442"/>
    </row>
    <row r="380" ht="15">
      <c r="D380" s="442"/>
    </row>
    <row r="381" ht="15">
      <c r="D381" s="442"/>
    </row>
    <row r="382" ht="15">
      <c r="D382" s="442"/>
    </row>
    <row r="383" ht="15">
      <c r="D383" s="442"/>
    </row>
    <row r="384" ht="15">
      <c r="D384" s="442"/>
    </row>
    <row r="385" ht="15">
      <c r="D385" s="442"/>
    </row>
    <row r="386" ht="15">
      <c r="D386" s="442"/>
    </row>
    <row r="387" ht="15">
      <c r="D387" s="442"/>
    </row>
    <row r="388" ht="15">
      <c r="D388" s="442"/>
    </row>
    <row r="389" ht="15">
      <c r="D389" s="442"/>
    </row>
    <row r="390" ht="15">
      <c r="D390" s="442"/>
    </row>
    <row r="391" ht="15">
      <c r="D391" s="442"/>
    </row>
    <row r="392" ht="15">
      <c r="D392" s="442"/>
    </row>
    <row r="393" ht="15">
      <c r="D393" s="442"/>
    </row>
    <row r="394" ht="15">
      <c r="D394" s="442"/>
    </row>
    <row r="395" ht="15">
      <c r="D395" s="442"/>
    </row>
    <row r="396" ht="15">
      <c r="D396" s="442"/>
    </row>
    <row r="397" ht="15">
      <c r="D397" s="442"/>
    </row>
    <row r="398" ht="15">
      <c r="D398" s="442"/>
    </row>
    <row r="399" ht="15">
      <c r="D399" s="442"/>
    </row>
    <row r="400" ht="15">
      <c r="D400" s="442"/>
    </row>
    <row r="401" ht="15">
      <c r="D401" s="442"/>
    </row>
    <row r="402" ht="15">
      <c r="D402" s="442"/>
    </row>
    <row r="403" ht="15">
      <c r="D403" s="442"/>
    </row>
    <row r="404" ht="15">
      <c r="D404" s="442"/>
    </row>
    <row r="405" ht="15">
      <c r="D405" s="442"/>
    </row>
    <row r="406" ht="15">
      <c r="D406" s="442"/>
    </row>
    <row r="407" ht="15">
      <c r="D407" s="442"/>
    </row>
    <row r="408" ht="15">
      <c r="D408" s="442"/>
    </row>
    <row r="409" ht="15">
      <c r="D409" s="442"/>
    </row>
    <row r="410" ht="15">
      <c r="D410" s="442"/>
    </row>
    <row r="411" ht="15">
      <c r="D411" s="442"/>
    </row>
    <row r="412" ht="15">
      <c r="D412" s="442"/>
    </row>
    <row r="413" ht="15">
      <c r="D413" s="442"/>
    </row>
    <row r="414" ht="15">
      <c r="D414" s="442"/>
    </row>
    <row r="415" ht="15">
      <c r="D415" s="442"/>
    </row>
    <row r="416" ht="15">
      <c r="D416" s="442"/>
    </row>
    <row r="417" ht="15">
      <c r="D417" s="442"/>
    </row>
    <row r="418" ht="15">
      <c r="D418" s="442"/>
    </row>
    <row r="419" ht="15">
      <c r="D419" s="442"/>
    </row>
    <row r="420" ht="15">
      <c r="D420" s="442"/>
    </row>
    <row r="421" ht="15">
      <c r="D421" s="442"/>
    </row>
    <row r="422" ht="15">
      <c r="D422" s="442"/>
    </row>
    <row r="423" ht="15">
      <c r="D423" s="442"/>
    </row>
    <row r="424" ht="15">
      <c r="D424" s="442"/>
    </row>
    <row r="425" ht="15">
      <c r="D425" s="442"/>
    </row>
    <row r="426" ht="15">
      <c r="D426" s="442"/>
    </row>
    <row r="427" ht="15">
      <c r="D427" s="442"/>
    </row>
    <row r="428" ht="15">
      <c r="D428" s="442"/>
    </row>
    <row r="429" ht="15">
      <c r="D429" s="442"/>
    </row>
    <row r="430" ht="15">
      <c r="D430" s="442"/>
    </row>
    <row r="431" ht="15">
      <c r="D431" s="442"/>
    </row>
    <row r="432" ht="15">
      <c r="D432" s="442"/>
    </row>
    <row r="433" ht="15">
      <c r="D433" s="442"/>
    </row>
    <row r="434" ht="15">
      <c r="D434" s="442"/>
    </row>
    <row r="435" ht="15">
      <c r="D435" s="442"/>
    </row>
    <row r="436" ht="15">
      <c r="D436" s="442"/>
    </row>
    <row r="437" ht="15">
      <c r="D437" s="442"/>
    </row>
    <row r="438" ht="15">
      <c r="D438" s="442"/>
    </row>
    <row r="439" ht="15">
      <c r="D439" s="442"/>
    </row>
    <row r="440" ht="15">
      <c r="D440" s="442"/>
    </row>
    <row r="441" ht="15">
      <c r="D441" s="442"/>
    </row>
    <row r="442" ht="15">
      <c r="D442" s="442"/>
    </row>
    <row r="443" ht="15">
      <c r="D443" s="442"/>
    </row>
    <row r="444" ht="15">
      <c r="D444" s="442"/>
    </row>
    <row r="445" ht="15">
      <c r="D445" s="442"/>
    </row>
    <row r="446" ht="15">
      <c r="D446" s="442"/>
    </row>
    <row r="447" ht="15">
      <c r="D447" s="442"/>
    </row>
    <row r="448" ht="15">
      <c r="D448" s="442"/>
    </row>
    <row r="449" ht="15">
      <c r="D449" s="442"/>
    </row>
    <row r="450" ht="15">
      <c r="D450" s="442"/>
    </row>
    <row r="451" ht="15">
      <c r="D451" s="442"/>
    </row>
    <row r="452" ht="15">
      <c r="D452" s="442"/>
    </row>
    <row r="453" ht="15">
      <c r="D453" s="442"/>
    </row>
    <row r="454" ht="15">
      <c r="D454" s="442"/>
    </row>
    <row r="455" ht="15">
      <c r="D455" s="442"/>
    </row>
    <row r="456" ht="15">
      <c r="D456" s="442"/>
    </row>
    <row r="457" ht="15">
      <c r="D457" s="442"/>
    </row>
    <row r="458" ht="15">
      <c r="D458" s="442"/>
    </row>
    <row r="459" ht="15">
      <c r="D459" s="442"/>
    </row>
    <row r="460" ht="15">
      <c r="D460" s="442"/>
    </row>
    <row r="461" ht="15">
      <c r="D461" s="442"/>
    </row>
    <row r="462" ht="15">
      <c r="D462" s="442"/>
    </row>
    <row r="463" ht="15">
      <c r="D463" s="442"/>
    </row>
    <row r="464" ht="15">
      <c r="D464" s="442"/>
    </row>
    <row r="465" ht="15">
      <c r="D465" s="442"/>
    </row>
    <row r="466" ht="15">
      <c r="D466" s="442"/>
    </row>
    <row r="467" ht="15">
      <c r="D467" s="442"/>
    </row>
    <row r="468" ht="15">
      <c r="D468" s="442"/>
    </row>
    <row r="469" ht="15">
      <c r="D469" s="442"/>
    </row>
    <row r="470" ht="15">
      <c r="D470" s="442"/>
    </row>
    <row r="471" ht="15">
      <c r="D471" s="442"/>
    </row>
    <row r="472" ht="15">
      <c r="D472" s="442"/>
    </row>
    <row r="473" ht="15">
      <c r="D473" s="442"/>
    </row>
    <row r="474" ht="15">
      <c r="D474" s="442"/>
    </row>
    <row r="475" ht="15">
      <c r="D475" s="442"/>
    </row>
    <row r="476" ht="15">
      <c r="D476" s="442"/>
    </row>
    <row r="477" ht="15">
      <c r="D477" s="442"/>
    </row>
    <row r="478" ht="15">
      <c r="D478" s="442"/>
    </row>
    <row r="479" ht="15">
      <c r="D479" s="442"/>
    </row>
    <row r="480" ht="15">
      <c r="D480" s="442"/>
    </row>
    <row r="481" ht="15">
      <c r="D481" s="442"/>
    </row>
    <row r="482" ht="15">
      <c r="D482" s="442"/>
    </row>
    <row r="483" ht="15">
      <c r="D483" s="442"/>
    </row>
    <row r="484" ht="15">
      <c r="D484" s="442"/>
    </row>
    <row r="485" ht="15">
      <c r="D485" s="442"/>
    </row>
    <row r="486" ht="15">
      <c r="D486" s="442"/>
    </row>
    <row r="487" ht="15">
      <c r="D487" s="442"/>
    </row>
    <row r="488" ht="15">
      <c r="D488" s="442"/>
    </row>
    <row r="489" ht="15">
      <c r="D489" s="442"/>
    </row>
    <row r="490" ht="15">
      <c r="D490" s="442"/>
    </row>
    <row r="491" ht="15">
      <c r="D491" s="442"/>
    </row>
    <row r="492" ht="15">
      <c r="D492" s="442"/>
    </row>
    <row r="493" ht="15">
      <c r="D493" s="442"/>
    </row>
    <row r="494" ht="15">
      <c r="D494" s="442"/>
    </row>
    <row r="495" ht="15">
      <c r="D495" s="442"/>
    </row>
    <row r="496" ht="15">
      <c r="D496" s="442"/>
    </row>
    <row r="497" ht="15">
      <c r="D497" s="442"/>
    </row>
    <row r="498" ht="15">
      <c r="D498" s="442"/>
    </row>
    <row r="499" ht="15">
      <c r="D499" s="442"/>
    </row>
    <row r="500" ht="15">
      <c r="D500" s="442"/>
    </row>
    <row r="501" ht="15">
      <c r="D501" s="442"/>
    </row>
    <row r="502" ht="15">
      <c r="D502" s="442"/>
    </row>
    <row r="503" ht="15">
      <c r="D503" s="442"/>
    </row>
    <row r="504" ht="15">
      <c r="D504" s="442"/>
    </row>
    <row r="505" ht="15">
      <c r="D505" s="442"/>
    </row>
    <row r="506" ht="15">
      <c r="D506" s="442"/>
    </row>
    <row r="507" ht="15">
      <c r="D507" s="442"/>
    </row>
    <row r="508" ht="15">
      <c r="D508" s="442"/>
    </row>
    <row r="509" ht="15">
      <c r="D509" s="442"/>
    </row>
    <row r="510" ht="15">
      <c r="D510" s="442"/>
    </row>
    <row r="511" ht="15">
      <c r="D511" s="442"/>
    </row>
    <row r="512" ht="15">
      <c r="D512" s="442"/>
    </row>
    <row r="513" ht="15">
      <c r="D513" s="442"/>
    </row>
    <row r="514" ht="15">
      <c r="D514" s="442"/>
    </row>
    <row r="515" ht="15">
      <c r="D515" s="442"/>
    </row>
    <row r="516" ht="15">
      <c r="D516" s="442"/>
    </row>
    <row r="517" ht="15">
      <c r="D517" s="442"/>
    </row>
    <row r="518" ht="15">
      <c r="D518" s="442"/>
    </row>
    <row r="519" ht="15">
      <c r="D519" s="442"/>
    </row>
    <row r="520" ht="15">
      <c r="D520" s="442"/>
    </row>
    <row r="521" ht="15">
      <c r="D521" s="442"/>
    </row>
    <row r="522" ht="15">
      <c r="D522" s="442"/>
    </row>
    <row r="523" ht="15">
      <c r="D523" s="442"/>
    </row>
    <row r="524" ht="15">
      <c r="D524" s="442"/>
    </row>
    <row r="525" ht="15">
      <c r="D525" s="442"/>
    </row>
    <row r="526" ht="15">
      <c r="D526" s="442"/>
    </row>
    <row r="527" ht="15">
      <c r="D527" s="442"/>
    </row>
    <row r="528" ht="15">
      <c r="D528" s="442"/>
    </row>
    <row r="529" ht="15">
      <c r="D529" s="442"/>
    </row>
    <row r="530" ht="15">
      <c r="D530" s="442"/>
    </row>
    <row r="531" ht="15">
      <c r="D531" s="442"/>
    </row>
    <row r="532" ht="15">
      <c r="D532" s="442"/>
    </row>
    <row r="533" ht="15">
      <c r="D533" s="442"/>
    </row>
    <row r="534" ht="15">
      <c r="D534" s="442"/>
    </row>
    <row r="535" ht="15">
      <c r="D535" s="442"/>
    </row>
    <row r="536" ht="15">
      <c r="D536" s="442"/>
    </row>
    <row r="537" ht="15">
      <c r="D537" s="442"/>
    </row>
    <row r="538" ht="15">
      <c r="D538" s="442"/>
    </row>
    <row r="539" ht="15">
      <c r="D539" s="442"/>
    </row>
    <row r="540" ht="15">
      <c r="D540" s="442"/>
    </row>
    <row r="541" ht="15">
      <c r="D541" s="442"/>
    </row>
    <row r="542" ht="15">
      <c r="D542" s="442"/>
    </row>
    <row r="543" ht="15">
      <c r="D543" s="442"/>
    </row>
    <row r="544" ht="15">
      <c r="D544" s="442"/>
    </row>
    <row r="545" ht="15">
      <c r="D545" s="442"/>
    </row>
    <row r="546" ht="15">
      <c r="D546" s="442"/>
    </row>
    <row r="547" ht="15">
      <c r="D547" s="442"/>
    </row>
    <row r="548" ht="15">
      <c r="D548" s="442"/>
    </row>
    <row r="549" ht="15">
      <c r="D549" s="442"/>
    </row>
    <row r="550" ht="15">
      <c r="D550" s="442"/>
    </row>
    <row r="551" ht="15">
      <c r="D551" s="442"/>
    </row>
    <row r="552" ht="15">
      <c r="D552" s="442"/>
    </row>
    <row r="553" ht="15">
      <c r="D553" s="442"/>
    </row>
    <row r="554" ht="15">
      <c r="D554" s="442"/>
    </row>
    <row r="555" ht="15">
      <c r="D555" s="442"/>
    </row>
    <row r="556" ht="15">
      <c r="D556" s="442"/>
    </row>
    <row r="557" ht="15">
      <c r="D557" s="442"/>
    </row>
    <row r="558" ht="15">
      <c r="D558" s="442"/>
    </row>
    <row r="559" ht="15">
      <c r="D559" s="442"/>
    </row>
    <row r="560" ht="15">
      <c r="D560" s="442"/>
    </row>
    <row r="561" ht="15">
      <c r="D561" s="442"/>
    </row>
    <row r="562" ht="15">
      <c r="D562" s="442"/>
    </row>
    <row r="563" ht="15">
      <c r="D563" s="442"/>
    </row>
    <row r="564" ht="15">
      <c r="D564" s="442"/>
    </row>
    <row r="565" ht="15">
      <c r="D565" s="442"/>
    </row>
    <row r="566" ht="15">
      <c r="D566" s="442"/>
    </row>
    <row r="567" ht="15">
      <c r="D567" s="442"/>
    </row>
    <row r="568" ht="15">
      <c r="D568" s="442"/>
    </row>
    <row r="569" ht="15">
      <c r="D569" s="442"/>
    </row>
    <row r="570" ht="15">
      <c r="D570" s="442"/>
    </row>
    <row r="571" ht="15">
      <c r="D571" s="442"/>
    </row>
    <row r="572" ht="15">
      <c r="D572" s="442"/>
    </row>
    <row r="573" ht="15">
      <c r="D573" s="442"/>
    </row>
    <row r="574" ht="15">
      <c r="D574" s="442"/>
    </row>
    <row r="575" ht="15">
      <c r="D575" s="442"/>
    </row>
    <row r="576" ht="15">
      <c r="D576" s="442"/>
    </row>
    <row r="577" ht="15">
      <c r="D577" s="442"/>
    </row>
    <row r="578" ht="15">
      <c r="D578" s="442"/>
    </row>
    <row r="579" ht="15">
      <c r="D579" s="442"/>
    </row>
    <row r="580" ht="15">
      <c r="D580" s="442"/>
    </row>
    <row r="581" ht="15">
      <c r="D581" s="442"/>
    </row>
    <row r="582" ht="15">
      <c r="D582" s="442"/>
    </row>
    <row r="583" ht="15">
      <c r="D583" s="442"/>
    </row>
    <row r="584" ht="15">
      <c r="D584" s="442"/>
    </row>
    <row r="585" ht="15">
      <c r="D585" s="442"/>
    </row>
    <row r="586" ht="15">
      <c r="D586" s="442"/>
    </row>
    <row r="587" ht="15">
      <c r="D587" s="442"/>
    </row>
    <row r="588" ht="15">
      <c r="D588" s="442"/>
    </row>
    <row r="589" ht="15">
      <c r="D589" s="442"/>
    </row>
    <row r="590" ht="15">
      <c r="D590" s="442"/>
    </row>
    <row r="591" ht="15">
      <c r="D591" s="442"/>
    </row>
    <row r="592" ht="15">
      <c r="D592" s="442"/>
    </row>
    <row r="593" ht="15">
      <c r="D593" s="442"/>
    </row>
    <row r="594" ht="15">
      <c r="D594" s="442"/>
    </row>
    <row r="595" ht="15">
      <c r="D595" s="442"/>
    </row>
    <row r="596" ht="15">
      <c r="D596" s="442"/>
    </row>
    <row r="597" ht="15">
      <c r="D597" s="442"/>
    </row>
    <row r="598" ht="15">
      <c r="D598" s="442"/>
    </row>
    <row r="599" ht="15">
      <c r="D599" s="442"/>
    </row>
    <row r="600" ht="15">
      <c r="D600" s="442"/>
    </row>
    <row r="601" ht="15">
      <c r="D601" s="442"/>
    </row>
    <row r="602" ht="15">
      <c r="D602" s="442"/>
    </row>
    <row r="603" ht="15">
      <c r="D603" s="442"/>
    </row>
    <row r="604" ht="15">
      <c r="D604" s="442"/>
    </row>
    <row r="605" ht="15">
      <c r="D605" s="442"/>
    </row>
    <row r="606" ht="15">
      <c r="D606" s="442"/>
    </row>
    <row r="607" ht="15">
      <c r="D607" s="442"/>
    </row>
    <row r="608" ht="15">
      <c r="D608" s="442"/>
    </row>
    <row r="609" ht="15">
      <c r="D609" s="442"/>
    </row>
    <row r="610" ht="15">
      <c r="D610" s="442"/>
    </row>
    <row r="611" ht="15">
      <c r="D611" s="442"/>
    </row>
    <row r="612" ht="15">
      <c r="D612" s="442"/>
    </row>
    <row r="613" ht="15">
      <c r="D613" s="442"/>
    </row>
    <row r="614" ht="15">
      <c r="D614" s="442"/>
    </row>
    <row r="615" ht="15">
      <c r="D615" s="442"/>
    </row>
    <row r="616" ht="15">
      <c r="D616" s="442"/>
    </row>
    <row r="617" ht="15">
      <c r="D617" s="442"/>
    </row>
    <row r="618" ht="15">
      <c r="D618" s="442"/>
    </row>
    <row r="619" ht="15">
      <c r="D619" s="442"/>
    </row>
    <row r="620" ht="15">
      <c r="D620" s="442"/>
    </row>
    <row r="621" ht="15">
      <c r="D621" s="442"/>
    </row>
    <row r="622" ht="15">
      <c r="D622" s="442"/>
    </row>
    <row r="623" ht="15">
      <c r="D623" s="442"/>
    </row>
    <row r="624" ht="15">
      <c r="D624" s="442"/>
    </row>
    <row r="625" ht="15">
      <c r="D625" s="442"/>
    </row>
    <row r="626" ht="15">
      <c r="D626" s="442"/>
    </row>
    <row r="627" ht="15">
      <c r="D627" s="442"/>
    </row>
    <row r="628" ht="15">
      <c r="D628" s="442"/>
    </row>
    <row r="629" ht="15">
      <c r="D629" s="442"/>
    </row>
    <row r="630" ht="15">
      <c r="D630" s="442"/>
    </row>
    <row r="631" ht="15">
      <c r="D631" s="442"/>
    </row>
    <row r="632" ht="15">
      <c r="D632" s="442"/>
    </row>
    <row r="633" ht="15">
      <c r="D633" s="442"/>
    </row>
    <row r="634" ht="15">
      <c r="D634" s="442"/>
    </row>
    <row r="635" ht="15">
      <c r="D635" s="442"/>
    </row>
    <row r="636" ht="15">
      <c r="D636" s="442"/>
    </row>
    <row r="637" ht="15">
      <c r="D637" s="442"/>
    </row>
    <row r="638" ht="15">
      <c r="D638" s="442"/>
    </row>
    <row r="639" ht="15">
      <c r="D639" s="442"/>
    </row>
    <row r="640" ht="15">
      <c r="D640" s="442"/>
    </row>
    <row r="641" ht="15">
      <c r="D641" s="442"/>
    </row>
    <row r="642" ht="15">
      <c r="D642" s="442"/>
    </row>
    <row r="643" ht="15">
      <c r="D643" s="442"/>
    </row>
    <row r="644" ht="15">
      <c r="D644" s="442"/>
    </row>
    <row r="645" ht="15">
      <c r="D645" s="442"/>
    </row>
    <row r="646" ht="15">
      <c r="D646" s="442"/>
    </row>
    <row r="647" ht="15">
      <c r="D647" s="442"/>
    </row>
    <row r="648" ht="15">
      <c r="D648" s="442"/>
    </row>
    <row r="649" ht="15">
      <c r="D649" s="442"/>
    </row>
    <row r="650" ht="15">
      <c r="D650" s="442"/>
    </row>
    <row r="651" ht="15">
      <c r="D651" s="442"/>
    </row>
    <row r="652" ht="15">
      <c r="D652" s="442"/>
    </row>
    <row r="653" ht="15">
      <c r="D653" s="442"/>
    </row>
    <row r="654" ht="15">
      <c r="D654" s="442"/>
    </row>
    <row r="655" ht="15">
      <c r="D655" s="442"/>
    </row>
    <row r="656" ht="15">
      <c r="D656" s="442"/>
    </row>
    <row r="657" ht="15">
      <c r="D657" s="442"/>
    </row>
    <row r="658" ht="15">
      <c r="D658" s="442"/>
    </row>
    <row r="659" ht="15">
      <c r="D659" s="442"/>
    </row>
    <row r="660" ht="15">
      <c r="D660" s="442"/>
    </row>
    <row r="661" ht="15">
      <c r="D661" s="442"/>
    </row>
    <row r="662" ht="15">
      <c r="D662" s="442"/>
    </row>
    <row r="663" ht="15">
      <c r="D663" s="442"/>
    </row>
    <row r="664" ht="15">
      <c r="D664" s="442"/>
    </row>
    <row r="665" ht="15">
      <c r="D665" s="442"/>
    </row>
    <row r="666" ht="15">
      <c r="D666" s="442"/>
    </row>
    <row r="667" ht="15">
      <c r="D667" s="442"/>
    </row>
    <row r="668" ht="15">
      <c r="D668" s="442"/>
    </row>
    <row r="669" ht="15">
      <c r="D669" s="442"/>
    </row>
    <row r="670" ht="15">
      <c r="D670" s="442"/>
    </row>
    <row r="671" ht="15">
      <c r="D671" s="442"/>
    </row>
    <row r="672" ht="15">
      <c r="D672" s="442"/>
    </row>
    <row r="673" ht="15">
      <c r="D673" s="442"/>
    </row>
    <row r="674" ht="15">
      <c r="D674" s="442"/>
    </row>
    <row r="675" ht="15">
      <c r="D675" s="442"/>
    </row>
    <row r="676" ht="15">
      <c r="D676" s="442"/>
    </row>
    <row r="677" ht="15">
      <c r="D677" s="442"/>
    </row>
    <row r="678" ht="15">
      <c r="D678" s="442"/>
    </row>
    <row r="679" ht="15">
      <c r="D679" s="442"/>
    </row>
    <row r="680" ht="15">
      <c r="D680" s="442"/>
    </row>
    <row r="681" ht="15">
      <c r="D681" s="442"/>
    </row>
    <row r="682" ht="15">
      <c r="D682" s="442"/>
    </row>
    <row r="683" ht="15">
      <c r="D683" s="442"/>
    </row>
    <row r="684" ht="15">
      <c r="D684" s="442"/>
    </row>
    <row r="685" ht="15">
      <c r="D685" s="442"/>
    </row>
    <row r="686" ht="15">
      <c r="D686" s="442"/>
    </row>
    <row r="687" ht="15">
      <c r="D687" s="442"/>
    </row>
    <row r="688" ht="15">
      <c r="D688" s="442"/>
    </row>
    <row r="689" ht="15">
      <c r="D689" s="442"/>
    </row>
    <row r="690" ht="15">
      <c r="D690" s="442"/>
    </row>
    <row r="691" ht="15">
      <c r="D691" s="442"/>
    </row>
    <row r="692" ht="15">
      <c r="D692" s="442"/>
    </row>
    <row r="693" ht="15">
      <c r="D693" s="442"/>
    </row>
    <row r="694" ht="15">
      <c r="D694" s="442"/>
    </row>
    <row r="695" ht="15">
      <c r="D695" s="442"/>
    </row>
    <row r="696" ht="15">
      <c r="D696" s="442"/>
    </row>
    <row r="697" ht="15">
      <c r="D697" s="442"/>
    </row>
    <row r="698" ht="15">
      <c r="D698" s="442"/>
    </row>
    <row r="699" ht="15">
      <c r="D699" s="442"/>
    </row>
    <row r="700" ht="15">
      <c r="D700" s="442"/>
    </row>
    <row r="701" ht="15">
      <c r="D701" s="442"/>
    </row>
    <row r="702" ht="15">
      <c r="D702" s="442"/>
    </row>
    <row r="703" ht="15">
      <c r="D703" s="442"/>
    </row>
    <row r="704" ht="15">
      <c r="D704" s="442"/>
    </row>
    <row r="705" ht="15">
      <c r="D705" s="442"/>
    </row>
    <row r="706" ht="15">
      <c r="D706" s="442"/>
    </row>
    <row r="707" ht="15">
      <c r="D707" s="442"/>
    </row>
    <row r="708" ht="15">
      <c r="D708" s="442"/>
    </row>
    <row r="709" ht="15">
      <c r="D709" s="442"/>
    </row>
    <row r="710" ht="15">
      <c r="D710" s="442"/>
    </row>
    <row r="711" ht="15">
      <c r="D711" s="442"/>
    </row>
    <row r="712" ht="15">
      <c r="D712" s="442"/>
    </row>
    <row r="713" ht="15">
      <c r="D713" s="442"/>
    </row>
    <row r="714" ht="15">
      <c r="D714" s="442"/>
    </row>
    <row r="715" ht="15">
      <c r="D715" s="442"/>
    </row>
    <row r="716" ht="15">
      <c r="D716" s="442"/>
    </row>
    <row r="717" ht="15">
      <c r="D717" s="442"/>
    </row>
    <row r="718" ht="15">
      <c r="D718" s="442"/>
    </row>
    <row r="719" ht="15">
      <c r="D719" s="442"/>
    </row>
    <row r="720" ht="15">
      <c r="D720" s="442"/>
    </row>
    <row r="721" ht="15">
      <c r="D721" s="442"/>
    </row>
    <row r="722" ht="15">
      <c r="D722" s="442"/>
    </row>
    <row r="723" ht="15">
      <c r="D723" s="442"/>
    </row>
    <row r="724" ht="15">
      <c r="D724" s="442"/>
    </row>
    <row r="725" ht="15">
      <c r="D725" s="442"/>
    </row>
    <row r="726" ht="15">
      <c r="D726" s="442"/>
    </row>
    <row r="727" ht="15">
      <c r="D727" s="442"/>
    </row>
    <row r="728" ht="15">
      <c r="D728" s="442"/>
    </row>
    <row r="729" ht="15">
      <c r="D729" s="442"/>
    </row>
    <row r="730" ht="15">
      <c r="D730" s="442"/>
    </row>
    <row r="731" ht="15">
      <c r="D731" s="442"/>
    </row>
    <row r="732" ht="15">
      <c r="D732" s="442"/>
    </row>
    <row r="733" ht="15">
      <c r="D733" s="442"/>
    </row>
    <row r="734" ht="15">
      <c r="D734" s="442"/>
    </row>
    <row r="735" ht="15">
      <c r="D735" s="442"/>
    </row>
    <row r="736" ht="15">
      <c r="D736" s="442"/>
    </row>
    <row r="737" ht="15">
      <c r="D737" s="442"/>
    </row>
    <row r="738" ht="15">
      <c r="D738" s="442"/>
    </row>
    <row r="739" ht="15">
      <c r="D739" s="442"/>
    </row>
    <row r="740" ht="15">
      <c r="D740" s="442"/>
    </row>
    <row r="741" ht="15">
      <c r="D741" s="442"/>
    </row>
    <row r="742" ht="15">
      <c r="D742" s="442"/>
    </row>
    <row r="743" ht="15">
      <c r="D743" s="442"/>
    </row>
    <row r="744" ht="15">
      <c r="D744" s="442"/>
    </row>
    <row r="745" ht="15">
      <c r="D745" s="442"/>
    </row>
    <row r="746" ht="15">
      <c r="D746" s="442"/>
    </row>
    <row r="747" ht="15">
      <c r="D747" s="442"/>
    </row>
    <row r="748" ht="15">
      <c r="D748" s="442"/>
    </row>
    <row r="749" ht="15">
      <c r="D749" s="442"/>
    </row>
    <row r="750" ht="15">
      <c r="D750" s="442"/>
    </row>
    <row r="751" ht="15">
      <c r="D751" s="442"/>
    </row>
    <row r="752" ht="15">
      <c r="D752" s="442"/>
    </row>
    <row r="753" ht="15">
      <c r="D753" s="442"/>
    </row>
    <row r="754" ht="15">
      <c r="D754" s="442"/>
    </row>
    <row r="755" ht="15">
      <c r="D755" s="442"/>
    </row>
    <row r="756" ht="15">
      <c r="D756" s="442"/>
    </row>
    <row r="757" ht="15">
      <c r="D757" s="442"/>
    </row>
    <row r="758" ht="15">
      <c r="D758" s="442"/>
    </row>
    <row r="759" ht="15">
      <c r="D759" s="442"/>
    </row>
    <row r="760" ht="15">
      <c r="D760" s="442"/>
    </row>
    <row r="761" ht="15">
      <c r="D761" s="442"/>
    </row>
    <row r="762" ht="15">
      <c r="D762" s="442"/>
    </row>
    <row r="763" ht="15">
      <c r="D763" s="442"/>
    </row>
    <row r="764" ht="15">
      <c r="D764" s="442"/>
    </row>
    <row r="765" ht="15">
      <c r="D765" s="442"/>
    </row>
    <row r="766" ht="15">
      <c r="D766" s="442"/>
    </row>
    <row r="767" ht="15">
      <c r="D767" s="442"/>
    </row>
    <row r="768" ht="15">
      <c r="D768" s="442"/>
    </row>
    <row r="769" ht="15">
      <c r="D769" s="442"/>
    </row>
    <row r="770" ht="15">
      <c r="D770" s="442"/>
    </row>
    <row r="771" ht="15">
      <c r="D771" s="442"/>
    </row>
    <row r="772" ht="15">
      <c r="D772" s="442"/>
    </row>
    <row r="773" ht="15">
      <c r="D773" s="442"/>
    </row>
    <row r="774" ht="15">
      <c r="D774" s="442"/>
    </row>
    <row r="775" ht="15">
      <c r="D775" s="442"/>
    </row>
    <row r="776" ht="15">
      <c r="D776" s="442"/>
    </row>
    <row r="777" ht="15">
      <c r="D777" s="442"/>
    </row>
    <row r="778" ht="15">
      <c r="D778" s="442"/>
    </row>
    <row r="779" ht="15">
      <c r="D779" s="442"/>
    </row>
    <row r="780" ht="15">
      <c r="D780" s="442"/>
    </row>
    <row r="781" ht="15">
      <c r="D781" s="442"/>
    </row>
    <row r="782" ht="15">
      <c r="D782" s="442"/>
    </row>
    <row r="783" ht="15">
      <c r="D783" s="442"/>
    </row>
    <row r="784" ht="15">
      <c r="D784" s="442"/>
    </row>
    <row r="785" ht="15">
      <c r="D785" s="442"/>
    </row>
    <row r="786" ht="15">
      <c r="D786" s="442"/>
    </row>
    <row r="787" ht="15">
      <c r="D787" s="442"/>
    </row>
    <row r="788" ht="15">
      <c r="D788" s="442"/>
    </row>
    <row r="789" ht="15">
      <c r="D789" s="442"/>
    </row>
    <row r="790" ht="15">
      <c r="D790" s="442"/>
    </row>
    <row r="791" ht="15">
      <c r="D791" s="442"/>
    </row>
    <row r="792" ht="15">
      <c r="D792" s="442"/>
    </row>
    <row r="793" ht="15">
      <c r="D793" s="442"/>
    </row>
    <row r="794" ht="15">
      <c r="D794" s="442"/>
    </row>
    <row r="795" ht="15">
      <c r="D795" s="442"/>
    </row>
    <row r="796" ht="15">
      <c r="D796" s="442"/>
    </row>
    <row r="797" ht="15">
      <c r="D797" s="442"/>
    </row>
    <row r="798" ht="15">
      <c r="D798" s="442"/>
    </row>
    <row r="799" ht="15">
      <c r="D799" s="442"/>
    </row>
    <row r="800" ht="15">
      <c r="D800" s="442"/>
    </row>
    <row r="801" ht="15">
      <c r="D801" s="442"/>
    </row>
    <row r="802" ht="15">
      <c r="D802" s="442"/>
    </row>
    <row r="803" ht="15">
      <c r="D803" s="442"/>
    </row>
    <row r="804" ht="15">
      <c r="D804" s="442"/>
    </row>
    <row r="805" ht="15">
      <c r="D805" s="442"/>
    </row>
    <row r="806" ht="15">
      <c r="D806" s="442"/>
    </row>
    <row r="807" ht="15">
      <c r="D807" s="442"/>
    </row>
    <row r="808" ht="15">
      <c r="D808" s="442"/>
    </row>
    <row r="809" ht="15">
      <c r="D809" s="442"/>
    </row>
    <row r="810" ht="15">
      <c r="D810" s="442"/>
    </row>
    <row r="811" ht="15">
      <c r="D811" s="442"/>
    </row>
    <row r="812" ht="15">
      <c r="D812" s="442"/>
    </row>
    <row r="813" ht="15">
      <c r="D813" s="442"/>
    </row>
    <row r="814" ht="15">
      <c r="D814" s="442"/>
    </row>
    <row r="815" ht="15">
      <c r="D815" s="442"/>
    </row>
    <row r="816" ht="15">
      <c r="D816" s="442"/>
    </row>
    <row r="817" ht="15">
      <c r="D817" s="442"/>
    </row>
    <row r="818" ht="15">
      <c r="D818" s="442"/>
    </row>
    <row r="819" ht="15">
      <c r="D819" s="442"/>
    </row>
    <row r="820" ht="15">
      <c r="D820" s="442"/>
    </row>
    <row r="821" ht="15">
      <c r="D821" s="442"/>
    </row>
    <row r="822" ht="15">
      <c r="D822" s="442"/>
    </row>
    <row r="823" ht="15">
      <c r="D823" s="442"/>
    </row>
    <row r="824" ht="15">
      <c r="D824" s="442"/>
    </row>
    <row r="825" ht="15">
      <c r="D825" s="442"/>
    </row>
    <row r="826" ht="15">
      <c r="D826" s="442"/>
    </row>
    <row r="827" ht="15">
      <c r="D827" s="442"/>
    </row>
    <row r="828" ht="15">
      <c r="D828" s="442"/>
    </row>
    <row r="829" ht="15">
      <c r="D829" s="442"/>
    </row>
    <row r="830" ht="15">
      <c r="D830" s="442"/>
    </row>
    <row r="831" ht="15">
      <c r="D831" s="442"/>
    </row>
    <row r="832" ht="15">
      <c r="D832" s="442"/>
    </row>
    <row r="833" ht="15">
      <c r="D833" s="442"/>
    </row>
    <row r="834" ht="15">
      <c r="D834" s="442"/>
    </row>
    <row r="835" ht="15">
      <c r="D835" s="442"/>
    </row>
    <row r="836" ht="15">
      <c r="D836" s="442"/>
    </row>
    <row r="837" ht="15">
      <c r="D837" s="442"/>
    </row>
    <row r="838" ht="15">
      <c r="D838" s="442"/>
    </row>
    <row r="839" ht="15">
      <c r="D839" s="442"/>
    </row>
    <row r="840" ht="15">
      <c r="D840" s="442"/>
    </row>
    <row r="841" ht="15">
      <c r="D841" s="442"/>
    </row>
    <row r="842" ht="15">
      <c r="D842" s="442"/>
    </row>
    <row r="843" ht="15">
      <c r="D843" s="442"/>
    </row>
    <row r="844" ht="15">
      <c r="D844" s="442"/>
    </row>
    <row r="845" ht="15">
      <c r="D845" s="442"/>
    </row>
    <row r="846" ht="15">
      <c r="D846" s="442"/>
    </row>
    <row r="847" ht="15">
      <c r="D847" s="442"/>
    </row>
    <row r="848" ht="15">
      <c r="D848" s="442"/>
    </row>
    <row r="849" ht="15">
      <c r="D849" s="442"/>
    </row>
    <row r="850" ht="15">
      <c r="D850" s="442"/>
    </row>
    <row r="851" ht="15">
      <c r="D851" s="442"/>
    </row>
    <row r="852" ht="15">
      <c r="D852" s="442"/>
    </row>
    <row r="853" ht="15">
      <c r="D853" s="442"/>
    </row>
    <row r="854" ht="15">
      <c r="D854" s="442"/>
    </row>
    <row r="855" ht="15">
      <c r="D855" s="442"/>
    </row>
    <row r="856" ht="15">
      <c r="D856" s="442"/>
    </row>
    <row r="857" ht="15">
      <c r="D857" s="442"/>
    </row>
    <row r="858" ht="15">
      <c r="D858" s="442"/>
    </row>
    <row r="859" ht="15">
      <c r="D859" s="442"/>
    </row>
    <row r="860" ht="15">
      <c r="D860" s="442"/>
    </row>
    <row r="861" ht="15">
      <c r="D861" s="442"/>
    </row>
    <row r="862" ht="15">
      <c r="D862" s="442"/>
    </row>
    <row r="863" ht="15">
      <c r="D863" s="442"/>
    </row>
    <row r="864" ht="15">
      <c r="D864" s="442"/>
    </row>
    <row r="865" ht="15">
      <c r="D865" s="442"/>
    </row>
    <row r="866" ht="15">
      <c r="D866" s="442"/>
    </row>
    <row r="867" ht="15">
      <c r="D867" s="442"/>
    </row>
    <row r="868" ht="15">
      <c r="D868" s="442"/>
    </row>
    <row r="869" ht="15">
      <c r="D869" s="442"/>
    </row>
    <row r="870" ht="15">
      <c r="D870" s="442"/>
    </row>
    <row r="871" ht="15">
      <c r="D871" s="442"/>
    </row>
    <row r="872" ht="15">
      <c r="D872" s="442"/>
    </row>
    <row r="873" ht="15">
      <c r="D873" s="442"/>
    </row>
    <row r="874" ht="15">
      <c r="D874" s="442"/>
    </row>
    <row r="875" ht="15">
      <c r="D875" s="442"/>
    </row>
    <row r="876" ht="15">
      <c r="D876" s="442"/>
    </row>
    <row r="877" ht="15">
      <c r="D877" s="442"/>
    </row>
    <row r="878" ht="15">
      <c r="D878" s="442"/>
    </row>
    <row r="879" ht="15">
      <c r="D879" s="442"/>
    </row>
    <row r="880" ht="15">
      <c r="D880" s="442"/>
    </row>
    <row r="881" ht="15">
      <c r="D881" s="442"/>
    </row>
    <row r="882" ht="15">
      <c r="D882" s="442"/>
    </row>
    <row r="883" ht="15">
      <c r="D883" s="442"/>
    </row>
    <row r="884" ht="15">
      <c r="D884" s="442"/>
    </row>
    <row r="885" ht="15">
      <c r="D885" s="442"/>
    </row>
    <row r="886" ht="15">
      <c r="D886" s="442"/>
    </row>
    <row r="887" ht="15">
      <c r="D887" s="442"/>
    </row>
    <row r="888" ht="15">
      <c r="D888" s="442"/>
    </row>
    <row r="889" ht="15">
      <c r="D889" s="442"/>
    </row>
    <row r="890" ht="15">
      <c r="D890" s="442"/>
    </row>
    <row r="891" ht="15">
      <c r="D891" s="442"/>
    </row>
    <row r="892" ht="15">
      <c r="D892" s="442"/>
    </row>
    <row r="893" ht="15">
      <c r="D893" s="442"/>
    </row>
    <row r="894" ht="15">
      <c r="D894" s="442"/>
    </row>
    <row r="895" ht="15">
      <c r="D895" s="442"/>
    </row>
    <row r="896" ht="15">
      <c r="D896" s="442"/>
    </row>
    <row r="897" ht="15">
      <c r="D897" s="442"/>
    </row>
    <row r="898" ht="15">
      <c r="D898" s="442"/>
    </row>
    <row r="899" ht="15">
      <c r="D899" s="442"/>
    </row>
    <row r="900" ht="15">
      <c r="D900" s="442"/>
    </row>
    <row r="901" ht="15">
      <c r="D901" s="442"/>
    </row>
    <row r="902" ht="15">
      <c r="D902" s="442"/>
    </row>
    <row r="903" ht="15">
      <c r="D903" s="442"/>
    </row>
    <row r="904" ht="15">
      <c r="D904" s="442"/>
    </row>
    <row r="905" ht="15">
      <c r="D905" s="442"/>
    </row>
    <row r="906" ht="15">
      <c r="D906" s="442"/>
    </row>
    <row r="907" ht="15">
      <c r="D907" s="442"/>
    </row>
    <row r="908" ht="15">
      <c r="D908" s="442"/>
    </row>
    <row r="909" ht="15">
      <c r="D909" s="442"/>
    </row>
    <row r="910" ht="15">
      <c r="D910" s="442"/>
    </row>
    <row r="911" ht="15">
      <c r="D911" s="442"/>
    </row>
    <row r="912" ht="15">
      <c r="D912" s="442"/>
    </row>
    <row r="913" ht="15">
      <c r="D913" s="442"/>
    </row>
    <row r="914" ht="15">
      <c r="D914" s="442"/>
    </row>
    <row r="915" ht="15">
      <c r="D915" s="442"/>
    </row>
    <row r="916" ht="15">
      <c r="D916" s="442"/>
    </row>
    <row r="917" ht="15">
      <c r="D917" s="442"/>
    </row>
    <row r="918" ht="15">
      <c r="D918" s="442"/>
    </row>
    <row r="919" ht="15">
      <c r="D919" s="442"/>
    </row>
    <row r="920" ht="15">
      <c r="D920" s="442"/>
    </row>
    <row r="921" ht="15">
      <c r="D921" s="442"/>
    </row>
    <row r="922" ht="15">
      <c r="D922" s="442"/>
    </row>
    <row r="923" ht="15">
      <c r="D923" s="442"/>
    </row>
    <row r="924" ht="15">
      <c r="D924" s="442"/>
    </row>
    <row r="925" ht="15">
      <c r="D925" s="442"/>
    </row>
    <row r="926" ht="15">
      <c r="D926" s="442"/>
    </row>
    <row r="927" ht="15">
      <c r="D927" s="442"/>
    </row>
    <row r="928" ht="15">
      <c r="D928" s="442"/>
    </row>
    <row r="929" ht="15">
      <c r="D929" s="442"/>
    </row>
    <row r="930" ht="15">
      <c r="D930" s="442"/>
    </row>
    <row r="931" ht="15">
      <c r="D931" s="442"/>
    </row>
    <row r="932" ht="15">
      <c r="D932" s="442"/>
    </row>
    <row r="933" ht="15">
      <c r="D933" s="442"/>
    </row>
    <row r="934" ht="15">
      <c r="D934" s="442"/>
    </row>
    <row r="935" ht="15">
      <c r="D935" s="442"/>
    </row>
    <row r="936" ht="15">
      <c r="D936" s="442"/>
    </row>
    <row r="937" ht="15">
      <c r="D937" s="442"/>
    </row>
    <row r="938" ht="15">
      <c r="D938" s="442"/>
    </row>
    <row r="939" ht="15">
      <c r="D939" s="442"/>
    </row>
    <row r="940" ht="15">
      <c r="D940" s="442"/>
    </row>
    <row r="941" ht="15">
      <c r="D941" s="442"/>
    </row>
    <row r="942" ht="15">
      <c r="D942" s="442"/>
    </row>
    <row r="943" ht="15">
      <c r="D943" s="442"/>
    </row>
    <row r="944" ht="15">
      <c r="D944" s="442"/>
    </row>
    <row r="945" ht="15">
      <c r="D945" s="442"/>
    </row>
    <row r="946" ht="15">
      <c r="D946" s="442"/>
    </row>
    <row r="947" ht="15">
      <c r="D947" s="442"/>
    </row>
    <row r="948" ht="15">
      <c r="D948" s="442"/>
    </row>
    <row r="949" ht="15">
      <c r="D949" s="442"/>
    </row>
    <row r="950" ht="15">
      <c r="D950" s="442"/>
    </row>
    <row r="951" ht="15">
      <c r="D951" s="442"/>
    </row>
    <row r="952" ht="15">
      <c r="D952" s="442"/>
    </row>
    <row r="953" ht="15">
      <c r="D953" s="442"/>
    </row>
    <row r="954" ht="15">
      <c r="D954" s="442"/>
    </row>
    <row r="955" ht="15">
      <c r="D955" s="442"/>
    </row>
    <row r="956" ht="15">
      <c r="D956" s="442"/>
    </row>
    <row r="957" ht="15">
      <c r="D957" s="442"/>
    </row>
    <row r="958" ht="15">
      <c r="D958" s="442"/>
    </row>
    <row r="959" ht="15">
      <c r="D959" s="442"/>
    </row>
    <row r="960" ht="15">
      <c r="D960" s="442"/>
    </row>
    <row r="961" ht="15">
      <c r="D961" s="442"/>
    </row>
    <row r="962" ht="15">
      <c r="D962" s="442"/>
    </row>
    <row r="963" ht="15">
      <c r="D963" s="442"/>
    </row>
    <row r="964" ht="15">
      <c r="D964" s="442"/>
    </row>
    <row r="965" ht="15">
      <c r="D965" s="442"/>
    </row>
  </sheetData>
  <sheetProtection selectLockedCells="1"/>
  <mergeCells count="111">
    <mergeCell ref="F19:M19"/>
    <mergeCell ref="F28:M28"/>
    <mergeCell ref="F76:M76"/>
    <mergeCell ref="F77:M77"/>
    <mergeCell ref="F78:M78"/>
    <mergeCell ref="B7:E7"/>
    <mergeCell ref="B8:E8"/>
    <mergeCell ref="F34:M34"/>
    <mergeCell ref="F30:M30"/>
    <mergeCell ref="F32:M32"/>
    <mergeCell ref="F70:M70"/>
    <mergeCell ref="F66:M66"/>
    <mergeCell ref="F67:M67"/>
    <mergeCell ref="F68:M68"/>
    <mergeCell ref="F69:M69"/>
    <mergeCell ref="F55:M55"/>
    <mergeCell ref="F56:M56"/>
    <mergeCell ref="F57:M57"/>
    <mergeCell ref="F64:M64"/>
    <mergeCell ref="F65:M65"/>
    <mergeCell ref="F79:M79"/>
    <mergeCell ref="F72:M72"/>
    <mergeCell ref="F73:M73"/>
    <mergeCell ref="F74:M74"/>
    <mergeCell ref="F75:M75"/>
    <mergeCell ref="F60:M60"/>
    <mergeCell ref="F61:M61"/>
    <mergeCell ref="F71:M71"/>
    <mergeCell ref="F62:M62"/>
    <mergeCell ref="F63:M63"/>
    <mergeCell ref="F50:M50"/>
    <mergeCell ref="F51:M51"/>
    <mergeCell ref="F52:M52"/>
    <mergeCell ref="F53:M53"/>
    <mergeCell ref="F58:M58"/>
    <mergeCell ref="F59:M59"/>
    <mergeCell ref="F41:M41"/>
    <mergeCell ref="F42:M42"/>
    <mergeCell ref="F43:M43"/>
    <mergeCell ref="F54:M54"/>
    <mergeCell ref="F44:M44"/>
    <mergeCell ref="F45:M45"/>
    <mergeCell ref="F46:M46"/>
    <mergeCell ref="F47:M47"/>
    <mergeCell ref="F48:M48"/>
    <mergeCell ref="F49:M49"/>
    <mergeCell ref="F7:H7"/>
    <mergeCell ref="F8:H8"/>
    <mergeCell ref="F40:M40"/>
    <mergeCell ref="F39:M39"/>
    <mergeCell ref="F35:M35"/>
    <mergeCell ref="F36:M36"/>
    <mergeCell ref="F37:M37"/>
    <mergeCell ref="F38:M38"/>
    <mergeCell ref="F33:M33"/>
    <mergeCell ref="F31:M31"/>
    <mergeCell ref="F24:M24"/>
    <mergeCell ref="F25:M25"/>
    <mergeCell ref="F26:M26"/>
    <mergeCell ref="F27:M27"/>
    <mergeCell ref="A1:M1"/>
    <mergeCell ref="A2:M2"/>
    <mergeCell ref="F22:M22"/>
    <mergeCell ref="F23:M23"/>
    <mergeCell ref="A3:M3"/>
    <mergeCell ref="F6:H6"/>
    <mergeCell ref="F80:M80"/>
    <mergeCell ref="F81:M81"/>
    <mergeCell ref="F82:M82"/>
    <mergeCell ref="F83:M83"/>
    <mergeCell ref="A4:M4"/>
    <mergeCell ref="F18:M18"/>
    <mergeCell ref="F21:M21"/>
    <mergeCell ref="F20:M20"/>
    <mergeCell ref="B6:E6"/>
    <mergeCell ref="F29:M29"/>
    <mergeCell ref="F95:M95"/>
    <mergeCell ref="F96:M96"/>
    <mergeCell ref="F99:M99"/>
    <mergeCell ref="F100:M100"/>
    <mergeCell ref="F87:M87"/>
    <mergeCell ref="F84:M84"/>
    <mergeCell ref="F85:M85"/>
    <mergeCell ref="F86:M86"/>
    <mergeCell ref="F103:M103"/>
    <mergeCell ref="F88:M88"/>
    <mergeCell ref="F89:M89"/>
    <mergeCell ref="F104:M104"/>
    <mergeCell ref="F105:M105"/>
    <mergeCell ref="F90:M90"/>
    <mergeCell ref="F91:M91"/>
    <mergeCell ref="F92:M92"/>
    <mergeCell ref="F93:M93"/>
    <mergeCell ref="F94:M94"/>
    <mergeCell ref="F106:M106"/>
    <mergeCell ref="F107:M107"/>
    <mergeCell ref="F110:M110"/>
    <mergeCell ref="F97:M97"/>
    <mergeCell ref="F116:M116"/>
    <mergeCell ref="F108:M108"/>
    <mergeCell ref="F109:M109"/>
    <mergeCell ref="F98:M98"/>
    <mergeCell ref="F101:M101"/>
    <mergeCell ref="F102:M102"/>
    <mergeCell ref="F118:M118"/>
    <mergeCell ref="F112:M112"/>
    <mergeCell ref="F113:M113"/>
    <mergeCell ref="F114:M114"/>
    <mergeCell ref="F115:M115"/>
    <mergeCell ref="F111:M111"/>
    <mergeCell ref="F117:M117"/>
  </mergeCells>
  <printOptions/>
  <pageMargins left="0.88" right="0.5" top="0.25" bottom="0.25" header="0.25" footer="0.25"/>
  <pageSetup fitToHeight="1" fitToWidth="1" horizontalDpi="600" verticalDpi="600" orientation="portrait" scale="39" r:id="rId3"/>
  <legacyDrawing r:id="rId2"/>
</worksheet>
</file>

<file path=xl/worksheets/sheet4.xml><?xml version="1.0" encoding="utf-8"?>
<worksheet xmlns="http://schemas.openxmlformats.org/spreadsheetml/2006/main" xmlns:r="http://schemas.openxmlformats.org/officeDocument/2006/relationships">
  <sheetPr transitionEvaluation="1">
    <pageSetUpPr fitToPage="1"/>
  </sheetPr>
  <dimension ref="A1:M658"/>
  <sheetViews>
    <sheetView zoomScale="60" zoomScaleNormal="60" zoomScalePageLayoutView="0" workbookViewId="0" topLeftCell="A22">
      <selection activeCell="E43" sqref="E43"/>
    </sheetView>
  </sheetViews>
  <sheetFormatPr defaultColWidth="11.4453125" defaultRowHeight="15"/>
  <cols>
    <col min="1" max="1" width="37.3359375" style="390" customWidth="1"/>
    <col min="2" max="2" width="43.88671875" style="390" customWidth="1"/>
    <col min="3" max="3" width="41.21484375" style="390" customWidth="1"/>
    <col min="4" max="16384" width="11.4453125" style="390" customWidth="1"/>
  </cols>
  <sheetData>
    <row r="1" spans="1:3" ht="17.25">
      <c r="A1" s="526" t="s">
        <v>428</v>
      </c>
      <c r="B1" s="526"/>
      <c r="C1" s="526"/>
    </row>
    <row r="2" spans="1:3" ht="17.25">
      <c r="A2" s="526" t="str">
        <f>+'budget4542.a'!A2</f>
        <v>LOCAL HEALTH DEPARTMENT BUDGET PACKAGE</v>
      </c>
      <c r="B2" s="526"/>
      <c r="C2" s="526"/>
    </row>
    <row r="3" spans="1:3" ht="19.5" customHeight="1">
      <c r="A3" s="526" t="s">
        <v>33</v>
      </c>
      <c r="B3" s="526"/>
      <c r="C3" s="526"/>
    </row>
    <row r="4" ht="19.5" customHeight="1">
      <c r="C4" s="397"/>
    </row>
    <row r="5" ht="15">
      <c r="A5" s="398"/>
    </row>
    <row r="6" spans="1:3" ht="21" customHeight="1" thickBot="1">
      <c r="A6" s="408" t="str">
        <f>+'budget4542.a'!B6</f>
        <v>LOCAL HEALTH DEPT:  </v>
      </c>
      <c r="B6" s="222">
        <f>+'budget4542.a'!D6</f>
        <v>0</v>
      </c>
      <c r="C6" s="57" t="str">
        <f>+'budget4542.a'!G6</f>
        <v>ORIGINAL BUDG. (Y/N):     </v>
      </c>
    </row>
    <row r="7" spans="1:3" ht="21" customHeight="1" thickBot="1">
      <c r="A7" s="408" t="str">
        <f>+'budget4542.a'!B10</f>
        <v>PROJECT TITLE:                           </v>
      </c>
      <c r="B7" s="222">
        <f>+'budget4542.a'!D10</f>
        <v>0</v>
      </c>
      <c r="C7" s="57" t="str">
        <f>+'budget4542.a'!G7</f>
        <v>MODIFICATION:                 #</v>
      </c>
    </row>
    <row r="8" spans="1:3" ht="21" customHeight="1" thickBot="1">
      <c r="A8" s="408" t="str">
        <f>+'budget4542.a'!B11</f>
        <v>AWARD NUMBER:                          </v>
      </c>
      <c r="B8" s="222">
        <f>+'budget4542.a'!D11</f>
        <v>0</v>
      </c>
      <c r="C8" s="57" t="str">
        <f>+'budget4542.a'!G8</f>
        <v>SUPPLEMENT:                   #</v>
      </c>
    </row>
    <row r="9" spans="1:3" ht="21" customHeight="1" thickBot="1">
      <c r="A9" s="408" t="str">
        <f>+'budget4542.a'!B15</f>
        <v>AWARD PERIOD:                            </v>
      </c>
      <c r="B9" s="222">
        <f>+'budget4542.a'!D15</f>
        <v>0</v>
      </c>
      <c r="C9" s="57" t="str">
        <f>+'budget4542.a'!G9</f>
        <v>REDUCTION:                       #</v>
      </c>
    </row>
    <row r="10" spans="1:3" ht="21" customHeight="1" thickBot="1">
      <c r="A10" s="408" t="str">
        <f>'budget4542.a'!B17</f>
        <v>COUNTY PCA:</v>
      </c>
      <c r="B10" s="222">
        <f>+'budget4542.a'!D17</f>
        <v>0</v>
      </c>
      <c r="C10" s="57" t="str">
        <f>+'budget4542.a'!G5</f>
        <v>DATE SUBMITTED:     </v>
      </c>
    </row>
    <row r="11" ht="18" customHeight="1"/>
    <row r="12" ht="18" customHeight="1" thickBot="1"/>
    <row r="13" spans="1:13" ht="46.5" customHeight="1" thickBot="1" thickTop="1">
      <c r="A13" s="541" t="s">
        <v>15</v>
      </c>
      <c r="B13" s="542"/>
      <c r="C13" s="400" t="s">
        <v>257</v>
      </c>
      <c r="D13" s="401"/>
      <c r="E13" s="401"/>
      <c r="F13" s="401"/>
      <c r="G13" s="401"/>
      <c r="H13" s="401"/>
      <c r="I13" s="401"/>
      <c r="J13" s="401"/>
      <c r="K13" s="401"/>
      <c r="L13" s="401"/>
      <c r="M13" s="401"/>
    </row>
    <row r="14" spans="1:13" ht="42" customHeight="1" thickBot="1" thickTop="1">
      <c r="A14" s="537"/>
      <c r="B14" s="538"/>
      <c r="C14" s="402"/>
      <c r="D14" s="401"/>
      <c r="E14" s="401"/>
      <c r="F14" s="401"/>
      <c r="G14" s="401"/>
      <c r="H14" s="401"/>
      <c r="I14" s="401"/>
      <c r="J14" s="401"/>
      <c r="K14" s="401"/>
      <c r="L14" s="401"/>
      <c r="M14" s="401"/>
    </row>
    <row r="15" spans="1:3" ht="60" customHeight="1" thickBot="1">
      <c r="A15" s="537"/>
      <c r="B15" s="538"/>
      <c r="C15" s="402"/>
    </row>
    <row r="16" spans="1:3" ht="60" customHeight="1" thickBot="1">
      <c r="A16" s="537"/>
      <c r="B16" s="538"/>
      <c r="C16" s="402"/>
    </row>
    <row r="17" spans="1:3" ht="60" customHeight="1" thickBot="1">
      <c r="A17" s="539"/>
      <c r="B17" s="540"/>
      <c r="C17" s="405"/>
    </row>
    <row r="18" spans="1:3" ht="60" customHeight="1" thickBot="1">
      <c r="A18" s="403"/>
      <c r="B18" s="404"/>
      <c r="C18" s="405"/>
    </row>
    <row r="19" spans="1:3" ht="60" customHeight="1" thickBot="1">
      <c r="A19" s="539"/>
      <c r="B19" s="540"/>
      <c r="C19" s="406"/>
    </row>
    <row r="20" spans="1:3" ht="60" customHeight="1" thickBot="1">
      <c r="A20" s="547"/>
      <c r="B20" s="548"/>
      <c r="C20" s="407"/>
    </row>
    <row r="21" spans="1:3" ht="60" customHeight="1" thickBot="1">
      <c r="A21" s="543"/>
      <c r="B21" s="544"/>
      <c r="C21" s="407"/>
    </row>
    <row r="22" spans="1:3" ht="60" customHeight="1" thickBot="1">
      <c r="A22" s="543"/>
      <c r="B22" s="544"/>
      <c r="C22" s="407"/>
    </row>
    <row r="23" spans="1:3" ht="60" customHeight="1" thickBot="1">
      <c r="A23" s="543"/>
      <c r="B23" s="544"/>
      <c r="C23" s="407"/>
    </row>
    <row r="24" spans="1:3" ht="60" customHeight="1" thickBot="1">
      <c r="A24" s="543"/>
      <c r="B24" s="544"/>
      <c r="C24" s="407"/>
    </row>
    <row r="25" spans="1:3" ht="60" customHeight="1" thickBot="1">
      <c r="A25" s="543"/>
      <c r="B25" s="544"/>
      <c r="C25" s="407"/>
    </row>
    <row r="26" spans="1:3" ht="60" customHeight="1" thickBot="1">
      <c r="A26" s="543"/>
      <c r="B26" s="544"/>
      <c r="C26" s="407"/>
    </row>
    <row r="27" spans="1:2" ht="19.5" customHeight="1">
      <c r="A27" s="545" t="s">
        <v>454</v>
      </c>
      <c r="B27" s="546"/>
    </row>
    <row r="28" ht="19.5" customHeight="1">
      <c r="B28" s="398"/>
    </row>
    <row r="29" ht="15">
      <c r="B29" s="398"/>
    </row>
    <row r="30" ht="18" customHeight="1">
      <c r="B30" s="398"/>
    </row>
    <row r="31" ht="15">
      <c r="B31" s="398"/>
    </row>
    <row r="32" ht="15">
      <c r="B32" s="398"/>
    </row>
    <row r="33" ht="15">
      <c r="B33" s="398"/>
    </row>
    <row r="34" ht="15">
      <c r="B34" s="398"/>
    </row>
    <row r="35" ht="15">
      <c r="B35" s="398"/>
    </row>
    <row r="36" ht="15">
      <c r="B36" s="398"/>
    </row>
    <row r="37" ht="15">
      <c r="B37" s="398"/>
    </row>
    <row r="38" ht="15">
      <c r="B38" s="398"/>
    </row>
    <row r="39" ht="15">
      <c r="B39" s="398"/>
    </row>
    <row r="40" ht="15">
      <c r="B40" s="398"/>
    </row>
    <row r="41" ht="15">
      <c r="B41" s="398"/>
    </row>
    <row r="42" ht="15">
      <c r="B42" s="398"/>
    </row>
    <row r="43" ht="15">
      <c r="B43" s="398"/>
    </row>
    <row r="44" ht="15">
      <c r="B44" s="398"/>
    </row>
    <row r="45" ht="15">
      <c r="B45" s="398"/>
    </row>
    <row r="46" ht="15">
      <c r="B46" s="398"/>
    </row>
    <row r="47" ht="15">
      <c r="B47" s="398"/>
    </row>
    <row r="48" ht="15">
      <c r="B48" s="398"/>
    </row>
    <row r="49" ht="15">
      <c r="B49" s="398"/>
    </row>
    <row r="50" ht="15">
      <c r="B50" s="398"/>
    </row>
    <row r="51" ht="15">
      <c r="B51" s="398"/>
    </row>
    <row r="52" ht="15">
      <c r="B52" s="398"/>
    </row>
    <row r="53" ht="15">
      <c r="B53" s="398"/>
    </row>
    <row r="54" ht="15">
      <c r="B54" s="398"/>
    </row>
    <row r="55" ht="15">
      <c r="B55" s="398"/>
    </row>
    <row r="56" ht="15">
      <c r="B56" s="398"/>
    </row>
    <row r="57" ht="15">
      <c r="B57" s="398"/>
    </row>
    <row r="58" ht="15">
      <c r="B58" s="398"/>
    </row>
    <row r="59" ht="15">
      <c r="B59" s="398"/>
    </row>
    <row r="60" ht="15">
      <c r="B60" s="398"/>
    </row>
    <row r="61" ht="15">
      <c r="B61" s="398"/>
    </row>
    <row r="62" ht="15">
      <c r="B62" s="398"/>
    </row>
    <row r="63" ht="15">
      <c r="B63" s="398"/>
    </row>
    <row r="64" ht="15">
      <c r="B64" s="398"/>
    </row>
    <row r="65" ht="15">
      <c r="B65" s="398"/>
    </row>
    <row r="66" ht="15">
      <c r="B66" s="398"/>
    </row>
    <row r="67" ht="15">
      <c r="B67" s="398"/>
    </row>
    <row r="68" ht="15">
      <c r="B68" s="398"/>
    </row>
    <row r="69" ht="15">
      <c r="B69" s="398"/>
    </row>
    <row r="70" ht="15">
      <c r="B70" s="398"/>
    </row>
    <row r="71" ht="15">
      <c r="B71" s="398"/>
    </row>
    <row r="72" ht="15">
      <c r="B72" s="398"/>
    </row>
    <row r="73" ht="15">
      <c r="B73" s="398"/>
    </row>
    <row r="74" ht="15">
      <c r="B74" s="398"/>
    </row>
    <row r="75" ht="15">
      <c r="B75" s="398"/>
    </row>
    <row r="76" ht="15">
      <c r="B76" s="398"/>
    </row>
    <row r="77" ht="15">
      <c r="B77" s="398"/>
    </row>
    <row r="78" ht="15">
      <c r="B78" s="398"/>
    </row>
    <row r="79" ht="15">
      <c r="B79" s="398"/>
    </row>
    <row r="80" ht="15">
      <c r="B80" s="398"/>
    </row>
    <row r="81" ht="15">
      <c r="B81" s="398"/>
    </row>
    <row r="82" ht="15">
      <c r="B82" s="398"/>
    </row>
    <row r="83" ht="15">
      <c r="B83" s="398"/>
    </row>
    <row r="84" ht="15">
      <c r="B84" s="398"/>
    </row>
    <row r="85" ht="15">
      <c r="B85" s="398"/>
    </row>
    <row r="86" ht="15">
      <c r="B86" s="398"/>
    </row>
    <row r="87" ht="15">
      <c r="B87" s="398"/>
    </row>
    <row r="88" ht="15">
      <c r="B88" s="398"/>
    </row>
    <row r="89" ht="15">
      <c r="B89" s="398"/>
    </row>
    <row r="90" ht="15">
      <c r="B90" s="398"/>
    </row>
    <row r="91" ht="15">
      <c r="B91" s="398"/>
    </row>
    <row r="92" ht="15">
      <c r="B92" s="398"/>
    </row>
    <row r="93" ht="15">
      <c r="B93" s="398"/>
    </row>
    <row r="94" ht="15">
      <c r="B94" s="398"/>
    </row>
    <row r="95" ht="15">
      <c r="B95" s="398"/>
    </row>
    <row r="96" ht="15">
      <c r="B96" s="398"/>
    </row>
    <row r="97" ht="15">
      <c r="B97" s="398"/>
    </row>
    <row r="98" ht="15">
      <c r="B98" s="398"/>
    </row>
    <row r="99" ht="15">
      <c r="B99" s="398"/>
    </row>
    <row r="100" ht="15">
      <c r="B100" s="398"/>
    </row>
    <row r="101" ht="15">
      <c r="B101" s="398"/>
    </row>
    <row r="102" ht="15">
      <c r="B102" s="398"/>
    </row>
    <row r="103" ht="15">
      <c r="B103" s="398"/>
    </row>
    <row r="104" ht="15">
      <c r="B104" s="398"/>
    </row>
    <row r="105" ht="15">
      <c r="B105" s="398"/>
    </row>
    <row r="106" ht="15">
      <c r="B106" s="398"/>
    </row>
    <row r="107" ht="15">
      <c r="B107" s="398"/>
    </row>
    <row r="108" ht="15">
      <c r="B108" s="398"/>
    </row>
    <row r="109" ht="15">
      <c r="B109" s="398"/>
    </row>
    <row r="110" ht="15">
      <c r="B110" s="398"/>
    </row>
    <row r="111" ht="15">
      <c r="B111" s="398"/>
    </row>
    <row r="112" ht="15">
      <c r="B112" s="398"/>
    </row>
    <row r="113" ht="15">
      <c r="B113" s="398"/>
    </row>
    <row r="114" ht="15">
      <c r="B114" s="398"/>
    </row>
    <row r="115" ht="15">
      <c r="B115" s="398"/>
    </row>
    <row r="116" ht="15">
      <c r="B116" s="398"/>
    </row>
    <row r="117" ht="15">
      <c r="B117" s="398"/>
    </row>
    <row r="118" ht="15">
      <c r="B118" s="398"/>
    </row>
    <row r="119" ht="15">
      <c r="B119" s="398"/>
    </row>
    <row r="120" ht="15">
      <c r="B120" s="398"/>
    </row>
    <row r="121" ht="15">
      <c r="B121" s="398"/>
    </row>
    <row r="122" ht="15">
      <c r="B122" s="398"/>
    </row>
    <row r="123" ht="15">
      <c r="B123" s="398"/>
    </row>
    <row r="124" ht="15">
      <c r="B124" s="398"/>
    </row>
    <row r="125" ht="15">
      <c r="B125" s="398"/>
    </row>
    <row r="126" ht="15">
      <c r="B126" s="398"/>
    </row>
    <row r="127" ht="15">
      <c r="B127" s="398"/>
    </row>
    <row r="128" ht="15">
      <c r="B128" s="398"/>
    </row>
    <row r="129" ht="15">
      <c r="B129" s="398"/>
    </row>
    <row r="130" ht="15">
      <c r="B130" s="398"/>
    </row>
    <row r="131" ht="15">
      <c r="B131" s="398"/>
    </row>
    <row r="132" ht="15">
      <c r="B132" s="398"/>
    </row>
    <row r="133" ht="15">
      <c r="B133" s="398"/>
    </row>
    <row r="134" ht="15">
      <c r="B134" s="398"/>
    </row>
    <row r="135" ht="15">
      <c r="B135" s="398"/>
    </row>
    <row r="136" ht="15">
      <c r="B136" s="398"/>
    </row>
    <row r="137" ht="15">
      <c r="B137" s="398"/>
    </row>
    <row r="138" ht="15">
      <c r="B138" s="398"/>
    </row>
    <row r="139" ht="15">
      <c r="B139" s="398"/>
    </row>
    <row r="140" ht="15">
      <c r="B140" s="398"/>
    </row>
    <row r="141" ht="15">
      <c r="B141" s="398"/>
    </row>
    <row r="142" ht="15">
      <c r="B142" s="398"/>
    </row>
    <row r="143" ht="15">
      <c r="B143" s="398"/>
    </row>
    <row r="144" ht="15">
      <c r="B144" s="398"/>
    </row>
    <row r="145" ht="15">
      <c r="B145" s="398"/>
    </row>
    <row r="146" ht="15">
      <c r="B146" s="398"/>
    </row>
    <row r="147" ht="15">
      <c r="B147" s="398"/>
    </row>
    <row r="148" ht="15">
      <c r="B148" s="398"/>
    </row>
    <row r="149" ht="15">
      <c r="B149" s="398"/>
    </row>
    <row r="150" ht="15">
      <c r="B150" s="398"/>
    </row>
    <row r="151" ht="15">
      <c r="B151" s="398"/>
    </row>
    <row r="152" ht="15">
      <c r="B152" s="398"/>
    </row>
    <row r="153" ht="15">
      <c r="B153" s="398"/>
    </row>
    <row r="154" ht="15">
      <c r="B154" s="398"/>
    </row>
    <row r="155" ht="15">
      <c r="B155" s="398"/>
    </row>
    <row r="156" ht="15">
      <c r="B156" s="398"/>
    </row>
    <row r="157" ht="15">
      <c r="B157" s="398"/>
    </row>
    <row r="158" ht="15">
      <c r="B158" s="398"/>
    </row>
    <row r="159" ht="15">
      <c r="B159" s="398"/>
    </row>
    <row r="160" ht="15">
      <c r="B160" s="398"/>
    </row>
    <row r="161" ht="15">
      <c r="B161" s="398"/>
    </row>
    <row r="162" ht="15">
      <c r="B162" s="398"/>
    </row>
    <row r="163" ht="15">
      <c r="B163" s="398"/>
    </row>
    <row r="164" ht="15">
      <c r="B164" s="398"/>
    </row>
    <row r="165" ht="15">
      <c r="B165" s="398"/>
    </row>
    <row r="166" ht="15">
      <c r="B166" s="398"/>
    </row>
    <row r="167" ht="15">
      <c r="B167" s="398"/>
    </row>
    <row r="168" ht="15">
      <c r="B168" s="398"/>
    </row>
    <row r="169" ht="15">
      <c r="B169" s="398"/>
    </row>
    <row r="170" ht="15">
      <c r="B170" s="398"/>
    </row>
    <row r="171" ht="15">
      <c r="B171" s="398"/>
    </row>
    <row r="172" ht="15">
      <c r="B172" s="398"/>
    </row>
    <row r="173" ht="15">
      <c r="B173" s="398"/>
    </row>
    <row r="174" ht="15">
      <c r="B174" s="398"/>
    </row>
    <row r="175" ht="15">
      <c r="B175" s="398"/>
    </row>
    <row r="176" ht="15">
      <c r="B176" s="398"/>
    </row>
    <row r="177" ht="15">
      <c r="B177" s="398"/>
    </row>
    <row r="178" ht="15">
      <c r="B178" s="398"/>
    </row>
    <row r="179" ht="15">
      <c r="B179" s="398"/>
    </row>
    <row r="180" ht="15">
      <c r="B180" s="398"/>
    </row>
    <row r="181" ht="15">
      <c r="B181" s="398"/>
    </row>
    <row r="182" ht="15">
      <c r="B182" s="398"/>
    </row>
    <row r="183" ht="15">
      <c r="B183" s="398"/>
    </row>
    <row r="184" ht="15">
      <c r="B184" s="398"/>
    </row>
    <row r="185" ht="15">
      <c r="B185" s="398"/>
    </row>
    <row r="186" ht="15">
      <c r="B186" s="398"/>
    </row>
    <row r="187" ht="15">
      <c r="B187" s="398"/>
    </row>
    <row r="188" ht="15">
      <c r="B188" s="398"/>
    </row>
    <row r="189" ht="15">
      <c r="B189" s="398"/>
    </row>
    <row r="190" ht="15">
      <c r="B190" s="398"/>
    </row>
    <row r="191" ht="15">
      <c r="B191" s="398"/>
    </row>
    <row r="192" ht="15">
      <c r="B192" s="398"/>
    </row>
    <row r="193" ht="15">
      <c r="B193" s="398"/>
    </row>
    <row r="194" ht="15">
      <c r="B194" s="398"/>
    </row>
    <row r="195" ht="15">
      <c r="B195" s="398"/>
    </row>
    <row r="196" ht="15">
      <c r="B196" s="398"/>
    </row>
    <row r="197" ht="15">
      <c r="B197" s="398"/>
    </row>
    <row r="198" ht="15">
      <c r="B198" s="398"/>
    </row>
    <row r="199" ht="15">
      <c r="B199" s="398"/>
    </row>
    <row r="200" ht="15">
      <c r="B200" s="398"/>
    </row>
    <row r="201" ht="15">
      <c r="B201" s="398"/>
    </row>
    <row r="202" ht="15">
      <c r="B202" s="398"/>
    </row>
    <row r="203" ht="15">
      <c r="B203" s="398"/>
    </row>
    <row r="204" ht="15">
      <c r="B204" s="398"/>
    </row>
    <row r="205" ht="15">
      <c r="B205" s="398"/>
    </row>
    <row r="206" ht="15">
      <c r="B206" s="398"/>
    </row>
    <row r="207" ht="15">
      <c r="B207" s="398"/>
    </row>
    <row r="208" ht="15">
      <c r="B208" s="398"/>
    </row>
    <row r="209" ht="15">
      <c r="B209" s="398"/>
    </row>
    <row r="210" ht="15">
      <c r="B210" s="398"/>
    </row>
    <row r="211" ht="15">
      <c r="B211" s="398"/>
    </row>
    <row r="212" ht="15">
      <c r="B212" s="398"/>
    </row>
    <row r="213" ht="15">
      <c r="B213" s="398"/>
    </row>
    <row r="214" ht="15">
      <c r="B214" s="398"/>
    </row>
    <row r="215" ht="15">
      <c r="B215" s="398"/>
    </row>
    <row r="216" ht="15">
      <c r="B216" s="398"/>
    </row>
    <row r="217" ht="15">
      <c r="B217" s="398"/>
    </row>
    <row r="218" ht="15">
      <c r="B218" s="398"/>
    </row>
    <row r="219" ht="15">
      <c r="B219" s="398"/>
    </row>
    <row r="220" ht="15">
      <c r="B220" s="398"/>
    </row>
    <row r="221" ht="15">
      <c r="B221" s="398"/>
    </row>
    <row r="222" ht="15">
      <c r="B222" s="398"/>
    </row>
    <row r="223" ht="15">
      <c r="B223" s="398"/>
    </row>
    <row r="224" ht="15">
      <c r="B224" s="398"/>
    </row>
    <row r="225" ht="15">
      <c r="B225" s="398"/>
    </row>
    <row r="226" ht="15">
      <c r="B226" s="398"/>
    </row>
    <row r="227" ht="15">
      <c r="B227" s="398"/>
    </row>
    <row r="228" ht="15">
      <c r="B228" s="398"/>
    </row>
    <row r="229" ht="15">
      <c r="B229" s="398"/>
    </row>
    <row r="230" ht="15">
      <c r="B230" s="398"/>
    </row>
    <row r="231" ht="15">
      <c r="B231" s="398"/>
    </row>
    <row r="232" ht="15">
      <c r="B232" s="398"/>
    </row>
    <row r="233" ht="15">
      <c r="B233" s="398"/>
    </row>
    <row r="234" ht="15">
      <c r="B234" s="398"/>
    </row>
    <row r="235" ht="15">
      <c r="B235" s="398"/>
    </row>
    <row r="236" ht="15">
      <c r="B236" s="398"/>
    </row>
    <row r="237" ht="15">
      <c r="B237" s="398"/>
    </row>
    <row r="238" ht="15">
      <c r="B238" s="398"/>
    </row>
    <row r="239" ht="15">
      <c r="B239" s="398"/>
    </row>
    <row r="240" ht="15">
      <c r="B240" s="398"/>
    </row>
    <row r="241" ht="15">
      <c r="B241" s="398"/>
    </row>
    <row r="242" ht="15">
      <c r="B242" s="398"/>
    </row>
    <row r="243" ht="15">
      <c r="B243" s="398"/>
    </row>
    <row r="244" ht="15">
      <c r="B244" s="398"/>
    </row>
    <row r="245" ht="15">
      <c r="B245" s="398"/>
    </row>
    <row r="246" ht="15">
      <c r="B246" s="398"/>
    </row>
    <row r="247" ht="15">
      <c r="B247" s="398"/>
    </row>
    <row r="248" ht="15">
      <c r="B248" s="398"/>
    </row>
    <row r="249" ht="15">
      <c r="B249" s="398"/>
    </row>
    <row r="250" ht="15">
      <c r="B250" s="398"/>
    </row>
    <row r="251" ht="15">
      <c r="B251" s="398"/>
    </row>
    <row r="252" ht="15">
      <c r="B252" s="398"/>
    </row>
    <row r="253" ht="15">
      <c r="B253" s="398"/>
    </row>
    <row r="254" ht="15">
      <c r="B254" s="398"/>
    </row>
    <row r="255" ht="15">
      <c r="B255" s="398"/>
    </row>
    <row r="256" ht="15">
      <c r="B256" s="398"/>
    </row>
    <row r="257" ht="15">
      <c r="B257" s="398"/>
    </row>
    <row r="258" ht="15">
      <c r="B258" s="398"/>
    </row>
    <row r="259" ht="15">
      <c r="B259" s="398"/>
    </row>
    <row r="260" ht="15">
      <c r="B260" s="398"/>
    </row>
    <row r="261" ht="15">
      <c r="B261" s="398"/>
    </row>
    <row r="262" ht="15">
      <c r="B262" s="398"/>
    </row>
    <row r="263" ht="15">
      <c r="B263" s="398"/>
    </row>
    <row r="264" ht="15">
      <c r="B264" s="398"/>
    </row>
    <row r="265" ht="15">
      <c r="B265" s="398"/>
    </row>
    <row r="266" ht="15">
      <c r="B266" s="398"/>
    </row>
    <row r="267" ht="15">
      <c r="B267" s="398"/>
    </row>
    <row r="268" ht="15">
      <c r="B268" s="398"/>
    </row>
    <row r="269" ht="15">
      <c r="B269" s="398"/>
    </row>
    <row r="270" ht="15">
      <c r="B270" s="398"/>
    </row>
    <row r="271" ht="15">
      <c r="B271" s="398"/>
    </row>
    <row r="272" ht="15">
      <c r="B272" s="398"/>
    </row>
    <row r="273" ht="15">
      <c r="B273" s="398"/>
    </row>
    <row r="274" ht="15">
      <c r="B274" s="398"/>
    </row>
    <row r="275" ht="15">
      <c r="B275" s="398"/>
    </row>
    <row r="276" ht="15">
      <c r="B276" s="398"/>
    </row>
    <row r="277" ht="15">
      <c r="B277" s="398"/>
    </row>
    <row r="278" ht="15">
      <c r="B278" s="398"/>
    </row>
    <row r="279" ht="15">
      <c r="B279" s="398"/>
    </row>
    <row r="280" ht="15">
      <c r="B280" s="398"/>
    </row>
    <row r="281" ht="15">
      <c r="B281" s="398"/>
    </row>
    <row r="282" ht="15">
      <c r="B282" s="398"/>
    </row>
    <row r="283" ht="15">
      <c r="B283" s="398"/>
    </row>
    <row r="284" ht="15">
      <c r="B284" s="398"/>
    </row>
    <row r="285" ht="15">
      <c r="B285" s="398"/>
    </row>
    <row r="286" ht="15">
      <c r="B286" s="398"/>
    </row>
    <row r="287" ht="15">
      <c r="B287" s="398"/>
    </row>
    <row r="288" ht="15">
      <c r="B288" s="398"/>
    </row>
    <row r="289" ht="15">
      <c r="B289" s="398"/>
    </row>
    <row r="290" ht="15">
      <c r="B290" s="398"/>
    </row>
    <row r="291" ht="15">
      <c r="B291" s="398"/>
    </row>
    <row r="292" ht="15">
      <c r="B292" s="398"/>
    </row>
    <row r="293" ht="15">
      <c r="B293" s="398"/>
    </row>
    <row r="294" ht="15">
      <c r="B294" s="398"/>
    </row>
    <row r="295" ht="15">
      <c r="B295" s="398"/>
    </row>
    <row r="296" ht="15">
      <c r="B296" s="398"/>
    </row>
    <row r="297" ht="15">
      <c r="B297" s="398"/>
    </row>
    <row r="298" ht="15">
      <c r="B298" s="398"/>
    </row>
    <row r="299" ht="15">
      <c r="B299" s="398"/>
    </row>
    <row r="300" ht="15">
      <c r="B300" s="398"/>
    </row>
    <row r="301" ht="15">
      <c r="B301" s="398"/>
    </row>
    <row r="302" ht="15">
      <c r="B302" s="398"/>
    </row>
    <row r="303" ht="15">
      <c r="B303" s="398"/>
    </row>
    <row r="304" ht="15">
      <c r="B304" s="398"/>
    </row>
    <row r="305" ht="15">
      <c r="B305" s="398"/>
    </row>
    <row r="306" ht="15">
      <c r="B306" s="398"/>
    </row>
    <row r="307" ht="15">
      <c r="B307" s="398"/>
    </row>
    <row r="308" ht="15">
      <c r="B308" s="398"/>
    </row>
    <row r="309" ht="15">
      <c r="B309" s="398"/>
    </row>
    <row r="310" ht="15">
      <c r="B310" s="398"/>
    </row>
    <row r="311" ht="15">
      <c r="B311" s="398"/>
    </row>
    <row r="312" ht="15">
      <c r="B312" s="398"/>
    </row>
    <row r="313" ht="15">
      <c r="B313" s="398"/>
    </row>
    <row r="314" ht="15">
      <c r="B314" s="398"/>
    </row>
    <row r="315" ht="15">
      <c r="B315" s="398"/>
    </row>
    <row r="316" ht="15">
      <c r="B316" s="398"/>
    </row>
    <row r="317" ht="15">
      <c r="B317" s="398"/>
    </row>
    <row r="318" ht="15">
      <c r="B318" s="398"/>
    </row>
    <row r="319" ht="15">
      <c r="B319" s="398"/>
    </row>
    <row r="320" ht="15">
      <c r="B320" s="398"/>
    </row>
    <row r="321" ht="15">
      <c r="B321" s="398"/>
    </row>
    <row r="322" ht="15">
      <c r="B322" s="398"/>
    </row>
    <row r="323" ht="15">
      <c r="B323" s="398"/>
    </row>
    <row r="324" ht="15">
      <c r="B324" s="398"/>
    </row>
    <row r="325" ht="15">
      <c r="B325" s="398"/>
    </row>
    <row r="326" ht="15">
      <c r="B326" s="398"/>
    </row>
    <row r="327" ht="15">
      <c r="B327" s="398"/>
    </row>
    <row r="328" ht="15">
      <c r="B328" s="398"/>
    </row>
    <row r="329" ht="15">
      <c r="B329" s="398"/>
    </row>
    <row r="330" ht="15">
      <c r="B330" s="398"/>
    </row>
    <row r="331" ht="15">
      <c r="B331" s="398"/>
    </row>
    <row r="332" ht="15">
      <c r="B332" s="398"/>
    </row>
    <row r="333" ht="15">
      <c r="B333" s="398"/>
    </row>
    <row r="334" ht="15">
      <c r="B334" s="398"/>
    </row>
    <row r="335" ht="15">
      <c r="B335" s="398"/>
    </row>
    <row r="336" ht="15">
      <c r="B336" s="398"/>
    </row>
    <row r="337" ht="15">
      <c r="B337" s="398"/>
    </row>
    <row r="338" ht="15">
      <c r="B338" s="398"/>
    </row>
    <row r="339" ht="15">
      <c r="B339" s="398"/>
    </row>
    <row r="340" ht="15">
      <c r="B340" s="398"/>
    </row>
    <row r="341" ht="15">
      <c r="B341" s="398"/>
    </row>
    <row r="342" ht="15">
      <c r="B342" s="398"/>
    </row>
    <row r="343" ht="15">
      <c r="B343" s="398"/>
    </row>
    <row r="344" ht="15">
      <c r="B344" s="398"/>
    </row>
    <row r="345" ht="15">
      <c r="B345" s="398"/>
    </row>
    <row r="346" ht="15">
      <c r="B346" s="398"/>
    </row>
    <row r="347" ht="15">
      <c r="B347" s="398"/>
    </row>
    <row r="348" ht="15">
      <c r="B348" s="398"/>
    </row>
    <row r="349" ht="15">
      <c r="B349" s="398"/>
    </row>
    <row r="350" ht="15">
      <c r="B350" s="398"/>
    </row>
    <row r="351" ht="15">
      <c r="B351" s="398"/>
    </row>
    <row r="352" ht="15">
      <c r="B352" s="398"/>
    </row>
    <row r="353" ht="15">
      <c r="B353" s="398"/>
    </row>
    <row r="354" ht="15">
      <c r="B354" s="398"/>
    </row>
    <row r="355" ht="15">
      <c r="B355" s="398"/>
    </row>
    <row r="356" ht="15">
      <c r="B356" s="398"/>
    </row>
    <row r="357" ht="15">
      <c r="B357" s="398"/>
    </row>
    <row r="358" ht="15">
      <c r="B358" s="398"/>
    </row>
    <row r="359" ht="15">
      <c r="B359" s="398"/>
    </row>
    <row r="360" ht="15">
      <c r="B360" s="398"/>
    </row>
    <row r="361" ht="15">
      <c r="B361" s="398"/>
    </row>
    <row r="362" ht="15">
      <c r="B362" s="398"/>
    </row>
    <row r="363" ht="15">
      <c r="B363" s="398"/>
    </row>
    <row r="364" ht="15">
      <c r="B364" s="398"/>
    </row>
    <row r="365" ht="15">
      <c r="B365" s="398"/>
    </row>
    <row r="366" ht="15">
      <c r="B366" s="398"/>
    </row>
    <row r="367" ht="15">
      <c r="B367" s="398"/>
    </row>
    <row r="368" ht="15">
      <c r="B368" s="398"/>
    </row>
    <row r="369" ht="15">
      <c r="B369" s="398"/>
    </row>
    <row r="370" ht="15">
      <c r="B370" s="398"/>
    </row>
    <row r="371" ht="15">
      <c r="B371" s="398"/>
    </row>
    <row r="372" ht="15">
      <c r="B372" s="398"/>
    </row>
    <row r="373" ht="15">
      <c r="B373" s="398"/>
    </row>
    <row r="374" ht="15">
      <c r="B374" s="398"/>
    </row>
    <row r="375" ht="15">
      <c r="B375" s="398"/>
    </row>
    <row r="376" ht="15">
      <c r="B376" s="398"/>
    </row>
    <row r="377" ht="15">
      <c r="B377" s="398"/>
    </row>
    <row r="378" ht="15">
      <c r="B378" s="398"/>
    </row>
    <row r="379" ht="15">
      <c r="B379" s="398"/>
    </row>
    <row r="380" ht="15">
      <c r="B380" s="398"/>
    </row>
    <row r="381" ht="15">
      <c r="B381" s="398"/>
    </row>
    <row r="382" ht="15">
      <c r="B382" s="398"/>
    </row>
    <row r="383" ht="15">
      <c r="B383" s="398"/>
    </row>
    <row r="384" ht="15">
      <c r="B384" s="398"/>
    </row>
    <row r="385" ht="15">
      <c r="B385" s="398"/>
    </row>
    <row r="386" ht="15">
      <c r="B386" s="398"/>
    </row>
    <row r="387" ht="15">
      <c r="B387" s="398"/>
    </row>
    <row r="388" ht="15">
      <c r="B388" s="398"/>
    </row>
    <row r="389" ht="15">
      <c r="B389" s="398"/>
    </row>
    <row r="390" ht="15">
      <c r="B390" s="398"/>
    </row>
    <row r="391" ht="15">
      <c r="B391" s="398"/>
    </row>
    <row r="392" ht="15">
      <c r="B392" s="398"/>
    </row>
    <row r="393" ht="15">
      <c r="B393" s="398"/>
    </row>
    <row r="394" ht="15">
      <c r="B394" s="398"/>
    </row>
    <row r="395" ht="15">
      <c r="B395" s="398"/>
    </row>
    <row r="396" ht="15">
      <c r="B396" s="398"/>
    </row>
    <row r="397" ht="15">
      <c r="B397" s="398"/>
    </row>
    <row r="398" ht="15">
      <c r="B398" s="398"/>
    </row>
    <row r="399" ht="15">
      <c r="B399" s="398"/>
    </row>
    <row r="400" ht="15">
      <c r="B400" s="398"/>
    </row>
    <row r="401" ht="15">
      <c r="B401" s="398"/>
    </row>
    <row r="402" ht="15">
      <c r="B402" s="398"/>
    </row>
    <row r="403" ht="15">
      <c r="B403" s="398"/>
    </row>
    <row r="404" ht="15">
      <c r="B404" s="398"/>
    </row>
    <row r="405" ht="15">
      <c r="B405" s="398"/>
    </row>
    <row r="406" ht="15">
      <c r="B406" s="398"/>
    </row>
    <row r="407" ht="15">
      <c r="B407" s="398"/>
    </row>
    <row r="408" ht="15">
      <c r="B408" s="398"/>
    </row>
    <row r="409" ht="15">
      <c r="B409" s="398"/>
    </row>
    <row r="410" ht="15">
      <c r="B410" s="398"/>
    </row>
    <row r="411" ht="15">
      <c r="B411" s="398"/>
    </row>
    <row r="412" ht="15">
      <c r="B412" s="398"/>
    </row>
    <row r="413" ht="15">
      <c r="B413" s="398"/>
    </row>
    <row r="414" ht="15">
      <c r="B414" s="398"/>
    </row>
    <row r="415" ht="15">
      <c r="B415" s="398"/>
    </row>
    <row r="416" ht="15">
      <c r="B416" s="398"/>
    </row>
    <row r="417" ht="15">
      <c r="B417" s="398"/>
    </row>
    <row r="418" ht="15">
      <c r="B418" s="398"/>
    </row>
    <row r="419" ht="15">
      <c r="B419" s="398"/>
    </row>
    <row r="420" ht="15">
      <c r="B420" s="398"/>
    </row>
    <row r="421" ht="15">
      <c r="B421" s="398"/>
    </row>
    <row r="422" ht="15">
      <c r="B422" s="398"/>
    </row>
    <row r="423" ht="15">
      <c r="B423" s="398"/>
    </row>
    <row r="424" ht="15">
      <c r="B424" s="398"/>
    </row>
    <row r="425" ht="15">
      <c r="B425" s="398"/>
    </row>
    <row r="426" ht="15">
      <c r="B426" s="398"/>
    </row>
    <row r="427" ht="15">
      <c r="B427" s="398"/>
    </row>
    <row r="428" ht="15">
      <c r="B428" s="398"/>
    </row>
    <row r="429" ht="15">
      <c r="B429" s="398"/>
    </row>
    <row r="430" ht="15">
      <c r="B430" s="398"/>
    </row>
    <row r="431" ht="15">
      <c r="B431" s="398"/>
    </row>
    <row r="432" ht="15">
      <c r="B432" s="398"/>
    </row>
    <row r="433" ht="15">
      <c r="B433" s="398"/>
    </row>
    <row r="434" ht="15">
      <c r="B434" s="398"/>
    </row>
    <row r="435" ht="15">
      <c r="B435" s="398"/>
    </row>
    <row r="436" ht="15">
      <c r="B436" s="398"/>
    </row>
    <row r="437" ht="15">
      <c r="B437" s="398"/>
    </row>
    <row r="438" ht="15">
      <c r="B438" s="398"/>
    </row>
    <row r="439" ht="15">
      <c r="B439" s="398"/>
    </row>
    <row r="440" ht="15">
      <c r="B440" s="398"/>
    </row>
    <row r="441" ht="15">
      <c r="B441" s="398"/>
    </row>
    <row r="442" ht="15">
      <c r="B442" s="398"/>
    </row>
    <row r="443" ht="15">
      <c r="B443" s="398"/>
    </row>
    <row r="444" ht="15">
      <c r="B444" s="398"/>
    </row>
    <row r="445" ht="15">
      <c r="B445" s="398"/>
    </row>
    <row r="446" ht="15">
      <c r="B446" s="398"/>
    </row>
    <row r="447" ht="15">
      <c r="B447" s="398"/>
    </row>
    <row r="448" ht="15">
      <c r="B448" s="398"/>
    </row>
    <row r="449" ht="15">
      <c r="B449" s="398"/>
    </row>
    <row r="450" ht="15">
      <c r="B450" s="398"/>
    </row>
    <row r="451" ht="15">
      <c r="B451" s="398"/>
    </row>
    <row r="452" ht="15">
      <c r="B452" s="398"/>
    </row>
    <row r="453" ht="15">
      <c r="B453" s="398"/>
    </row>
    <row r="454" ht="15">
      <c r="B454" s="398"/>
    </row>
    <row r="455" ht="15">
      <c r="B455" s="398"/>
    </row>
    <row r="456" ht="15">
      <c r="B456" s="398"/>
    </row>
    <row r="457" ht="15">
      <c r="B457" s="398"/>
    </row>
    <row r="458" ht="15">
      <c r="B458" s="398"/>
    </row>
    <row r="459" ht="15">
      <c r="B459" s="398"/>
    </row>
    <row r="460" ht="15">
      <c r="B460" s="398"/>
    </row>
    <row r="461" ht="15">
      <c r="B461" s="398"/>
    </row>
    <row r="462" ht="15">
      <c r="B462" s="398"/>
    </row>
    <row r="463" ht="15">
      <c r="B463" s="398"/>
    </row>
    <row r="464" ht="15">
      <c r="B464" s="398"/>
    </row>
    <row r="465" ht="15">
      <c r="B465" s="398"/>
    </row>
    <row r="466" ht="15">
      <c r="B466" s="398"/>
    </row>
    <row r="467" ht="15">
      <c r="B467" s="398"/>
    </row>
    <row r="468" ht="15">
      <c r="B468" s="398"/>
    </row>
    <row r="469" ht="15">
      <c r="B469" s="398"/>
    </row>
    <row r="470" ht="15">
      <c r="B470" s="398"/>
    </row>
    <row r="471" ht="15">
      <c r="B471" s="398"/>
    </row>
    <row r="472" ht="15">
      <c r="B472" s="398"/>
    </row>
    <row r="473" ht="15">
      <c r="B473" s="398"/>
    </row>
    <row r="474" ht="15">
      <c r="B474" s="398"/>
    </row>
    <row r="475" ht="15">
      <c r="B475" s="398"/>
    </row>
    <row r="476" ht="15">
      <c r="B476" s="398"/>
    </row>
    <row r="477" ht="15">
      <c r="B477" s="398"/>
    </row>
    <row r="478" ht="15">
      <c r="B478" s="398"/>
    </row>
    <row r="479" ht="15">
      <c r="B479" s="398"/>
    </row>
    <row r="480" ht="15">
      <c r="B480" s="398"/>
    </row>
    <row r="481" ht="15">
      <c r="B481" s="398"/>
    </row>
    <row r="482" ht="15">
      <c r="B482" s="398"/>
    </row>
    <row r="483" ht="15">
      <c r="B483" s="398"/>
    </row>
    <row r="484" ht="15">
      <c r="B484" s="398"/>
    </row>
    <row r="485" ht="15">
      <c r="B485" s="398"/>
    </row>
    <row r="486" ht="15">
      <c r="B486" s="398"/>
    </row>
    <row r="487" ht="15">
      <c r="B487" s="398"/>
    </row>
    <row r="488" ht="15">
      <c r="B488" s="398"/>
    </row>
    <row r="489" ht="15">
      <c r="B489" s="398"/>
    </row>
    <row r="490" ht="15">
      <c r="B490" s="398"/>
    </row>
    <row r="491" ht="15">
      <c r="B491" s="398"/>
    </row>
    <row r="492" ht="15">
      <c r="B492" s="398"/>
    </row>
    <row r="493" ht="15">
      <c r="B493" s="398"/>
    </row>
    <row r="494" ht="15">
      <c r="B494" s="398"/>
    </row>
    <row r="495" ht="15">
      <c r="B495" s="398"/>
    </row>
    <row r="496" ht="15">
      <c r="B496" s="398"/>
    </row>
    <row r="497" ht="15">
      <c r="B497" s="398"/>
    </row>
    <row r="498" ht="15">
      <c r="B498" s="398"/>
    </row>
    <row r="499" ht="15">
      <c r="B499" s="398"/>
    </row>
    <row r="500" ht="15">
      <c r="B500" s="398"/>
    </row>
    <row r="501" ht="15">
      <c r="B501" s="398"/>
    </row>
    <row r="502" ht="15">
      <c r="B502" s="398"/>
    </row>
    <row r="503" ht="15">
      <c r="B503" s="398"/>
    </row>
    <row r="504" ht="15">
      <c r="B504" s="398"/>
    </row>
    <row r="505" ht="15">
      <c r="B505" s="398"/>
    </row>
    <row r="506" ht="15">
      <c r="B506" s="398"/>
    </row>
    <row r="507" ht="15">
      <c r="B507" s="398"/>
    </row>
    <row r="508" ht="15">
      <c r="B508" s="398"/>
    </row>
    <row r="509" ht="15">
      <c r="B509" s="398"/>
    </row>
    <row r="510" ht="15">
      <c r="B510" s="398"/>
    </row>
    <row r="511" ht="15">
      <c r="B511" s="398"/>
    </row>
    <row r="512" ht="15">
      <c r="B512" s="398"/>
    </row>
    <row r="513" ht="15">
      <c r="B513" s="398"/>
    </row>
    <row r="514" ht="15">
      <c r="B514" s="398"/>
    </row>
    <row r="515" ht="15">
      <c r="B515" s="398"/>
    </row>
    <row r="516" ht="15">
      <c r="B516" s="398"/>
    </row>
    <row r="517" ht="15">
      <c r="B517" s="398"/>
    </row>
    <row r="518" ht="15">
      <c r="B518" s="398"/>
    </row>
    <row r="519" ht="15">
      <c r="B519" s="398"/>
    </row>
    <row r="520" ht="15">
      <c r="B520" s="398"/>
    </row>
    <row r="521" ht="15">
      <c r="B521" s="398"/>
    </row>
    <row r="522" ht="15">
      <c r="B522" s="398"/>
    </row>
    <row r="523" ht="15">
      <c r="B523" s="398"/>
    </row>
    <row r="524" ht="15">
      <c r="B524" s="398"/>
    </row>
    <row r="525" ht="15">
      <c r="B525" s="398"/>
    </row>
    <row r="526" ht="15">
      <c r="B526" s="398"/>
    </row>
    <row r="527" ht="15">
      <c r="B527" s="398"/>
    </row>
    <row r="528" ht="15">
      <c r="B528" s="398"/>
    </row>
    <row r="529" ht="15">
      <c r="B529" s="398"/>
    </row>
    <row r="530" ht="15">
      <c r="B530" s="398"/>
    </row>
    <row r="531" ht="15">
      <c r="B531" s="398"/>
    </row>
    <row r="532" ht="15">
      <c r="B532" s="398"/>
    </row>
    <row r="533" ht="15">
      <c r="B533" s="398"/>
    </row>
    <row r="534" ht="15">
      <c r="B534" s="398"/>
    </row>
    <row r="535" ht="15">
      <c r="B535" s="398"/>
    </row>
    <row r="536" ht="15">
      <c r="B536" s="398"/>
    </row>
    <row r="537" ht="15">
      <c r="B537" s="398"/>
    </row>
    <row r="538" ht="15">
      <c r="B538" s="398"/>
    </row>
    <row r="539" ht="15">
      <c r="B539" s="398"/>
    </row>
    <row r="540" ht="15">
      <c r="B540" s="398"/>
    </row>
    <row r="541" ht="15">
      <c r="B541" s="398"/>
    </row>
    <row r="542" ht="15">
      <c r="B542" s="398"/>
    </row>
    <row r="543" ht="15">
      <c r="B543" s="398"/>
    </row>
    <row r="544" ht="15">
      <c r="B544" s="398"/>
    </row>
    <row r="545" ht="15">
      <c r="B545" s="398"/>
    </row>
    <row r="546" ht="15">
      <c r="B546" s="398"/>
    </row>
    <row r="547" ht="15">
      <c r="B547" s="398"/>
    </row>
    <row r="548" ht="15">
      <c r="B548" s="398"/>
    </row>
    <row r="549" ht="15">
      <c r="B549" s="398"/>
    </row>
    <row r="550" ht="15">
      <c r="B550" s="398"/>
    </row>
    <row r="551" ht="15">
      <c r="B551" s="398"/>
    </row>
    <row r="552" ht="15">
      <c r="B552" s="398"/>
    </row>
    <row r="553" ht="15">
      <c r="B553" s="398"/>
    </row>
    <row r="554" ht="15">
      <c r="B554" s="398"/>
    </row>
    <row r="555" ht="15">
      <c r="B555" s="398"/>
    </row>
    <row r="556" ht="15">
      <c r="B556" s="398"/>
    </row>
    <row r="557" ht="15">
      <c r="B557" s="398"/>
    </row>
    <row r="558" ht="15">
      <c r="B558" s="398"/>
    </row>
    <row r="559" ht="15">
      <c r="B559" s="398"/>
    </row>
    <row r="560" ht="15">
      <c r="B560" s="398"/>
    </row>
    <row r="561" ht="15">
      <c r="B561" s="398"/>
    </row>
    <row r="562" ht="15">
      <c r="B562" s="398"/>
    </row>
    <row r="563" ht="15">
      <c r="B563" s="398"/>
    </row>
    <row r="564" ht="15">
      <c r="B564" s="398"/>
    </row>
    <row r="565" ht="15">
      <c r="B565" s="398"/>
    </row>
    <row r="566" ht="15">
      <c r="B566" s="398"/>
    </row>
    <row r="567" ht="15">
      <c r="B567" s="398"/>
    </row>
    <row r="568" ht="15">
      <c r="B568" s="398"/>
    </row>
    <row r="569" ht="15">
      <c r="B569" s="398"/>
    </row>
    <row r="570" ht="15">
      <c r="B570" s="398"/>
    </row>
    <row r="571" ht="15">
      <c r="B571" s="398"/>
    </row>
    <row r="572" ht="15">
      <c r="B572" s="398"/>
    </row>
    <row r="573" ht="15">
      <c r="B573" s="398"/>
    </row>
    <row r="574" ht="15">
      <c r="B574" s="398"/>
    </row>
    <row r="575" ht="15">
      <c r="B575" s="398"/>
    </row>
    <row r="576" ht="15">
      <c r="B576" s="398"/>
    </row>
    <row r="577" ht="15">
      <c r="B577" s="398"/>
    </row>
    <row r="578" ht="15">
      <c r="B578" s="398"/>
    </row>
    <row r="579" ht="15">
      <c r="B579" s="398"/>
    </row>
    <row r="580" ht="15">
      <c r="B580" s="398"/>
    </row>
    <row r="581" ht="15">
      <c r="B581" s="398"/>
    </row>
    <row r="582" ht="15">
      <c r="B582" s="398"/>
    </row>
    <row r="583" ht="15">
      <c r="B583" s="398"/>
    </row>
    <row r="584" ht="15">
      <c r="B584" s="398"/>
    </row>
    <row r="585" ht="15">
      <c r="B585" s="398"/>
    </row>
    <row r="586" ht="15">
      <c r="B586" s="398"/>
    </row>
    <row r="587" ht="15">
      <c r="B587" s="398"/>
    </row>
    <row r="588" ht="15">
      <c r="B588" s="398"/>
    </row>
    <row r="589" ht="15">
      <c r="B589" s="398"/>
    </row>
    <row r="590" ht="15">
      <c r="B590" s="398"/>
    </row>
    <row r="591" ht="15">
      <c r="B591" s="398"/>
    </row>
    <row r="592" ht="15">
      <c r="B592" s="398"/>
    </row>
    <row r="593" ht="15">
      <c r="B593" s="398"/>
    </row>
    <row r="594" ht="15">
      <c r="B594" s="398"/>
    </row>
    <row r="595" ht="15">
      <c r="B595" s="398"/>
    </row>
    <row r="596" ht="15">
      <c r="B596" s="398"/>
    </row>
    <row r="597" ht="15">
      <c r="B597" s="398"/>
    </row>
    <row r="598" ht="15">
      <c r="B598" s="398"/>
    </row>
    <row r="599" ht="15">
      <c r="B599" s="398"/>
    </row>
    <row r="600" ht="15">
      <c r="B600" s="398"/>
    </row>
    <row r="601" ht="15">
      <c r="B601" s="398"/>
    </row>
    <row r="602" ht="15">
      <c r="B602" s="398"/>
    </row>
    <row r="603" ht="15">
      <c r="B603" s="398"/>
    </row>
    <row r="604" ht="15">
      <c r="B604" s="398"/>
    </row>
    <row r="605" ht="15">
      <c r="B605" s="398"/>
    </row>
    <row r="606" ht="15">
      <c r="B606" s="398"/>
    </row>
    <row r="607" ht="15">
      <c r="B607" s="398"/>
    </row>
    <row r="608" ht="15">
      <c r="B608" s="398"/>
    </row>
    <row r="609" ht="15">
      <c r="B609" s="398"/>
    </row>
    <row r="610" ht="15">
      <c r="B610" s="398"/>
    </row>
    <row r="611" ht="15">
      <c r="B611" s="398"/>
    </row>
    <row r="612" ht="15">
      <c r="B612" s="398"/>
    </row>
    <row r="613" ht="15">
      <c r="B613" s="398"/>
    </row>
    <row r="614" ht="15">
      <c r="B614" s="398"/>
    </row>
    <row r="615" ht="15">
      <c r="B615" s="398"/>
    </row>
    <row r="616" ht="15">
      <c r="B616" s="398"/>
    </row>
    <row r="617" ht="15">
      <c r="B617" s="398"/>
    </row>
    <row r="618" ht="15">
      <c r="B618" s="398"/>
    </row>
    <row r="619" ht="15">
      <c r="B619" s="398"/>
    </row>
    <row r="620" ht="15">
      <c r="B620" s="398"/>
    </row>
    <row r="621" ht="15">
      <c r="B621" s="398"/>
    </row>
    <row r="622" ht="15">
      <c r="B622" s="398"/>
    </row>
    <row r="623" ht="15">
      <c r="B623" s="398"/>
    </row>
    <row r="624" ht="15">
      <c r="B624" s="398"/>
    </row>
    <row r="625" ht="15">
      <c r="B625" s="398"/>
    </row>
    <row r="626" ht="15">
      <c r="B626" s="398"/>
    </row>
    <row r="627" ht="15">
      <c r="B627" s="398"/>
    </row>
    <row r="628" ht="15">
      <c r="B628" s="398"/>
    </row>
    <row r="629" ht="15">
      <c r="B629" s="398"/>
    </row>
    <row r="630" ht="15">
      <c r="B630" s="398"/>
    </row>
    <row r="631" ht="15">
      <c r="B631" s="398"/>
    </row>
    <row r="632" ht="15">
      <c r="B632" s="398"/>
    </row>
    <row r="633" ht="15">
      <c r="B633" s="398"/>
    </row>
    <row r="634" ht="15">
      <c r="B634" s="398"/>
    </row>
    <row r="635" ht="15">
      <c r="B635" s="398"/>
    </row>
    <row r="636" ht="15">
      <c r="B636" s="398"/>
    </row>
    <row r="637" ht="15">
      <c r="B637" s="398"/>
    </row>
    <row r="638" ht="15">
      <c r="B638" s="398"/>
    </row>
    <row r="639" ht="15">
      <c r="B639" s="398"/>
    </row>
    <row r="640" ht="15">
      <c r="B640" s="398"/>
    </row>
    <row r="641" ht="15">
      <c r="B641" s="398"/>
    </row>
    <row r="642" ht="15">
      <c r="B642" s="398"/>
    </row>
    <row r="643" ht="15">
      <c r="B643" s="398"/>
    </row>
    <row r="644" ht="15">
      <c r="B644" s="398"/>
    </row>
    <row r="645" ht="15">
      <c r="B645" s="398"/>
    </row>
    <row r="646" ht="15">
      <c r="B646" s="398"/>
    </row>
    <row r="647" ht="15">
      <c r="B647" s="398"/>
    </row>
    <row r="648" ht="15">
      <c r="B648" s="398"/>
    </row>
    <row r="649" ht="15">
      <c r="B649" s="398"/>
    </row>
    <row r="650" ht="15">
      <c r="B650" s="398"/>
    </row>
    <row r="651" ht="15">
      <c r="B651" s="398"/>
    </row>
    <row r="652" ht="15">
      <c r="B652" s="398"/>
    </row>
    <row r="653" ht="15">
      <c r="B653" s="398"/>
    </row>
    <row r="654" ht="15">
      <c r="B654" s="398"/>
    </row>
    <row r="655" ht="15">
      <c r="B655" s="398"/>
    </row>
    <row r="656" ht="15">
      <c r="B656" s="398"/>
    </row>
    <row r="657" ht="15">
      <c r="B657" s="398"/>
    </row>
    <row r="658" ht="15">
      <c r="B658" s="398"/>
    </row>
  </sheetData>
  <sheetProtection selectLockedCells="1"/>
  <mergeCells count="17">
    <mergeCell ref="A26:B26"/>
    <mergeCell ref="A27:B27"/>
    <mergeCell ref="A24:B24"/>
    <mergeCell ref="A20:B20"/>
    <mergeCell ref="A21:B21"/>
    <mergeCell ref="A22:B22"/>
    <mergeCell ref="A23:B23"/>
    <mergeCell ref="A25:B25"/>
    <mergeCell ref="A16:B16"/>
    <mergeCell ref="A17:B17"/>
    <mergeCell ref="A19:B19"/>
    <mergeCell ref="A1:C1"/>
    <mergeCell ref="A2:C2"/>
    <mergeCell ref="A3:C3"/>
    <mergeCell ref="A14:B14"/>
    <mergeCell ref="A13:B13"/>
    <mergeCell ref="A15:B15"/>
  </mergeCells>
  <printOptions/>
  <pageMargins left="0.88" right="0.5" top="0.25" bottom="0.25" header="0.25" footer="0.25"/>
  <pageSetup fitToHeight="1" fitToWidth="1" horizontalDpi="600" verticalDpi="600" orientation="portrait" scale="62" r:id="rId1"/>
</worksheet>
</file>

<file path=xl/worksheets/sheet5.xml><?xml version="1.0" encoding="utf-8"?>
<worksheet xmlns="http://schemas.openxmlformats.org/spreadsheetml/2006/main" xmlns:r="http://schemas.openxmlformats.org/officeDocument/2006/relationships">
  <sheetPr transitionEvaluation="1">
    <pageSetUpPr fitToPage="1"/>
  </sheetPr>
  <dimension ref="A1:O40"/>
  <sheetViews>
    <sheetView zoomScalePageLayoutView="0" workbookViewId="0" topLeftCell="A11">
      <selection activeCell="C39" sqref="C39"/>
    </sheetView>
  </sheetViews>
  <sheetFormatPr defaultColWidth="11.4453125" defaultRowHeight="15"/>
  <cols>
    <col min="1" max="1" width="34.5546875" style="88" customWidth="1"/>
    <col min="2" max="2" width="29.6640625" style="88" customWidth="1"/>
    <col min="3" max="3" width="21.88671875" style="88" customWidth="1"/>
    <col min="4" max="4" width="11.4453125" style="88" customWidth="1"/>
    <col min="5" max="5" width="11.88671875" style="88" customWidth="1"/>
    <col min="6" max="6" width="12.5546875" style="88" customWidth="1"/>
    <col min="7" max="7" width="13.5546875" style="88" customWidth="1"/>
    <col min="8" max="8" width="12.5546875" style="450" customWidth="1"/>
    <col min="9" max="10" width="11.4453125" style="88" customWidth="1"/>
    <col min="11" max="11" width="13.88671875" style="88" bestFit="1" customWidth="1"/>
    <col min="12" max="16384" width="11.4453125" style="88" customWidth="1"/>
  </cols>
  <sheetData>
    <row r="1" spans="1:7" ht="16.5" customHeight="1">
      <c r="A1" s="551" t="s">
        <v>428</v>
      </c>
      <c r="B1" s="551"/>
      <c r="C1" s="551"/>
      <c r="D1" s="551"/>
      <c r="E1" s="551"/>
      <c r="F1" s="551"/>
      <c r="G1" s="551"/>
    </row>
    <row r="2" spans="1:7" ht="16.5" customHeight="1">
      <c r="A2" s="551" t="str">
        <f>+'budget4542.a'!A2</f>
        <v>LOCAL HEALTH DEPARTMENT BUDGET PACKAGE</v>
      </c>
      <c r="B2" s="551"/>
      <c r="C2" s="551"/>
      <c r="D2" s="551"/>
      <c r="E2" s="551"/>
      <c r="F2" s="551"/>
      <c r="G2" s="551"/>
    </row>
    <row r="3" spans="1:7" ht="16.5" customHeight="1">
      <c r="A3" s="551" t="s">
        <v>12</v>
      </c>
      <c r="B3" s="551"/>
      <c r="C3" s="551"/>
      <c r="D3" s="551"/>
      <c r="E3" s="551"/>
      <c r="F3" s="551"/>
      <c r="G3" s="551"/>
    </row>
    <row r="4" spans="2:6" ht="19.5" customHeight="1">
      <c r="B4" s="451"/>
      <c r="C4" s="451"/>
      <c r="D4" s="452"/>
      <c r="E4" s="453"/>
      <c r="F4" s="454"/>
    </row>
    <row r="5" spans="1:7" ht="21" customHeight="1" thickBot="1">
      <c r="A5" s="399" t="str">
        <f>+'budget4542.a'!B6</f>
        <v>LOCAL HEALTH DEPT:  </v>
      </c>
      <c r="B5" s="549">
        <f>+'budget4542.a'!D6</f>
        <v>0</v>
      </c>
      <c r="C5" s="549"/>
      <c r="D5" s="479"/>
      <c r="E5" s="391" t="str">
        <f>+'budget4542.a'!G6</f>
        <v>ORIGINAL BUDG. (Y/N):     </v>
      </c>
      <c r="F5" s="392"/>
      <c r="G5" s="392"/>
    </row>
    <row r="6" spans="1:7" ht="21" customHeight="1" thickBot="1">
      <c r="A6" s="399" t="str">
        <f>+'budget4542.a'!B10</f>
        <v>PROJECT TITLE:                           </v>
      </c>
      <c r="B6" s="549">
        <f>+'budget4542.a'!D10</f>
        <v>0</v>
      </c>
      <c r="C6" s="549"/>
      <c r="D6" s="479"/>
      <c r="E6" s="391" t="str">
        <f>+'budget4542.a'!G7</f>
        <v>MODIFICATION:                 #</v>
      </c>
      <c r="F6" s="392"/>
      <c r="G6" s="392"/>
    </row>
    <row r="7" spans="1:7" ht="21" customHeight="1" thickBot="1">
      <c r="A7" s="399" t="str">
        <f>+'budget4542.a'!B11</f>
        <v>AWARD NUMBER:                          </v>
      </c>
      <c r="B7" s="549">
        <f>+'budget4542.a'!D11</f>
        <v>0</v>
      </c>
      <c r="C7" s="549"/>
      <c r="D7" s="479"/>
      <c r="E7" s="391" t="str">
        <f>+'budget4542.a'!G8</f>
        <v>SUPPLEMENT:                   #</v>
      </c>
      <c r="F7" s="392"/>
      <c r="G7" s="392"/>
    </row>
    <row r="8" spans="1:7" ht="21" customHeight="1" thickBot="1">
      <c r="A8" s="399" t="str">
        <f>+'budget4542.a'!B15</f>
        <v>AWARD PERIOD:                            </v>
      </c>
      <c r="B8" s="549">
        <f>+'budget4542.a'!D15</f>
        <v>0</v>
      </c>
      <c r="C8" s="549"/>
      <c r="D8" s="479"/>
      <c r="E8" s="391" t="str">
        <f>+'budget4542.a'!G9</f>
        <v>REDUCTION:                       #</v>
      </c>
      <c r="F8" s="392"/>
      <c r="G8" s="392"/>
    </row>
    <row r="9" spans="1:7" ht="21" customHeight="1" thickBot="1">
      <c r="A9" s="399" t="str">
        <f>'budget4542.a'!B17</f>
        <v>COUNTY PCA:</v>
      </c>
      <c r="B9" s="549">
        <f>+'budget4542.a'!D17</f>
        <v>0</v>
      </c>
      <c r="C9" s="549"/>
      <c r="D9" s="480"/>
      <c r="E9" s="391" t="str">
        <f>+'budget4542.a'!G5</f>
        <v>DATE SUBMITTED:     </v>
      </c>
      <c r="F9" s="392"/>
      <c r="G9" s="392"/>
    </row>
    <row r="10" spans="1:4" ht="23.25" customHeight="1" thickBot="1">
      <c r="A10" s="494"/>
      <c r="B10" s="550"/>
      <c r="C10" s="550"/>
      <c r="D10" s="451"/>
    </row>
    <row r="11" spans="1:7" ht="18" customHeight="1" thickTop="1">
      <c r="A11" s="455"/>
      <c r="B11" s="456"/>
      <c r="C11" s="456"/>
      <c r="D11" s="456"/>
      <c r="E11" s="456"/>
      <c r="F11" s="457" t="s">
        <v>427</v>
      </c>
      <c r="G11" s="458"/>
    </row>
    <row r="12" spans="1:15" ht="18" customHeight="1">
      <c r="A12" s="165"/>
      <c r="B12" s="459" t="s">
        <v>7</v>
      </c>
      <c r="C12" s="459"/>
      <c r="D12" s="459" t="s">
        <v>13</v>
      </c>
      <c r="E12" s="459" t="s">
        <v>6</v>
      </c>
      <c r="F12" s="459" t="s">
        <v>189</v>
      </c>
      <c r="G12" s="460" t="s">
        <v>3</v>
      </c>
      <c r="H12" s="461"/>
      <c r="I12" s="462"/>
      <c r="J12" s="462"/>
      <c r="K12" s="462"/>
      <c r="L12" s="462"/>
      <c r="M12" s="462"/>
      <c r="N12" s="85"/>
      <c r="O12" s="85"/>
    </row>
    <row r="13" spans="1:15" ht="18" customHeight="1" thickBot="1">
      <c r="A13" s="375" t="s">
        <v>8</v>
      </c>
      <c r="B13" s="463" t="s">
        <v>9</v>
      </c>
      <c r="C13" s="463" t="s">
        <v>198</v>
      </c>
      <c r="D13" s="463" t="s">
        <v>14</v>
      </c>
      <c r="E13" s="463" t="s">
        <v>10</v>
      </c>
      <c r="F13" s="463" t="s">
        <v>11</v>
      </c>
      <c r="G13" s="464" t="s">
        <v>11</v>
      </c>
      <c r="H13" s="461"/>
      <c r="I13" s="85"/>
      <c r="J13" s="85"/>
      <c r="K13" s="85"/>
      <c r="L13" s="85"/>
      <c r="M13" s="85"/>
      <c r="N13" s="85"/>
      <c r="O13" s="85"/>
    </row>
    <row r="14" spans="1:15" ht="18" customHeight="1" thickBot="1" thickTop="1">
      <c r="A14" s="465"/>
      <c r="B14" s="466"/>
      <c r="C14" s="467"/>
      <c r="D14" s="468"/>
      <c r="E14" s="374"/>
      <c r="F14" s="217"/>
      <c r="G14" s="217"/>
      <c r="I14" s="469"/>
      <c r="J14" s="469"/>
      <c r="K14" s="450"/>
      <c r="L14" s="469"/>
      <c r="M14" s="450"/>
      <c r="N14" s="85"/>
      <c r="O14" s="450"/>
    </row>
    <row r="15" spans="1:15" ht="18" customHeight="1" thickBot="1">
      <c r="A15" s="470"/>
      <c r="B15" s="467"/>
      <c r="C15" s="467"/>
      <c r="D15" s="468"/>
      <c r="E15" s="374"/>
      <c r="F15" s="217"/>
      <c r="G15" s="217"/>
      <c r="I15" s="469"/>
      <c r="J15" s="469"/>
      <c r="K15" s="450"/>
      <c r="L15" s="469"/>
      <c r="M15" s="450"/>
      <c r="O15" s="450"/>
    </row>
    <row r="16" spans="1:15" ht="18" customHeight="1" thickBot="1">
      <c r="A16" s="470"/>
      <c r="B16" s="467"/>
      <c r="C16" s="467"/>
      <c r="D16" s="468"/>
      <c r="E16" s="374"/>
      <c r="F16" s="217"/>
      <c r="G16" s="217"/>
      <c r="I16" s="469"/>
      <c r="J16" s="469"/>
      <c r="M16" s="469"/>
      <c r="O16" s="469"/>
    </row>
    <row r="17" spans="1:15" ht="18" customHeight="1" thickBot="1">
      <c r="A17" s="470"/>
      <c r="B17" s="467"/>
      <c r="C17" s="467"/>
      <c r="D17" s="468"/>
      <c r="E17" s="374"/>
      <c r="F17" s="217"/>
      <c r="G17" s="217"/>
      <c r="I17" s="471"/>
      <c r="J17" s="469"/>
      <c r="K17" s="450"/>
      <c r="L17" s="450"/>
      <c r="M17" s="472"/>
      <c r="O17" s="472"/>
    </row>
    <row r="18" spans="1:15" ht="18" customHeight="1" thickBot="1">
      <c r="A18" s="470"/>
      <c r="B18" s="467"/>
      <c r="C18" s="467"/>
      <c r="D18" s="467"/>
      <c r="E18" s="467"/>
      <c r="F18" s="217"/>
      <c r="G18" s="217"/>
      <c r="O18" s="450"/>
    </row>
    <row r="19" spans="1:7" ht="18" customHeight="1" thickBot="1">
      <c r="A19" s="470"/>
      <c r="B19" s="467"/>
      <c r="C19" s="467"/>
      <c r="D19" s="467"/>
      <c r="E19" s="467"/>
      <c r="F19" s="217"/>
      <c r="G19" s="217"/>
    </row>
    <row r="20" spans="1:7" ht="18" customHeight="1" thickBot="1">
      <c r="A20" s="470"/>
      <c r="B20" s="467"/>
      <c r="C20" s="467"/>
      <c r="D20" s="467"/>
      <c r="E20" s="467"/>
      <c r="F20" s="217"/>
      <c r="G20" s="217"/>
    </row>
    <row r="21" spans="1:7" ht="18" customHeight="1" thickBot="1">
      <c r="A21" s="470"/>
      <c r="B21" s="467"/>
      <c r="C21" s="467"/>
      <c r="D21" s="467"/>
      <c r="E21" s="467"/>
      <c r="F21" s="217"/>
      <c r="G21" s="217"/>
    </row>
    <row r="22" spans="1:7" ht="18" customHeight="1" thickBot="1">
      <c r="A22" s="470"/>
      <c r="B22" s="467"/>
      <c r="C22" s="467"/>
      <c r="D22" s="467"/>
      <c r="E22" s="467"/>
      <c r="F22" s="217"/>
      <c r="G22" s="217"/>
    </row>
    <row r="23" spans="1:7" ht="18" customHeight="1" thickBot="1">
      <c r="A23" s="470"/>
      <c r="B23" s="467"/>
      <c r="C23" s="467"/>
      <c r="D23" s="467"/>
      <c r="E23" s="467"/>
      <c r="F23" s="217"/>
      <c r="G23" s="217"/>
    </row>
    <row r="24" spans="1:7" ht="18" customHeight="1" thickBot="1">
      <c r="A24" s="470"/>
      <c r="B24" s="467"/>
      <c r="C24" s="467"/>
      <c r="D24" s="467"/>
      <c r="E24" s="467"/>
      <c r="F24" s="217"/>
      <c r="G24" s="217"/>
    </row>
    <row r="25" spans="1:7" ht="18" customHeight="1" thickBot="1">
      <c r="A25" s="470"/>
      <c r="B25" s="467"/>
      <c r="C25" s="467"/>
      <c r="D25" s="467"/>
      <c r="E25" s="467"/>
      <c r="F25" s="217"/>
      <c r="G25" s="217"/>
    </row>
    <row r="26" spans="1:7" ht="18" customHeight="1" thickBot="1">
      <c r="A26" s="470"/>
      <c r="B26" s="467"/>
      <c r="C26" s="467"/>
      <c r="D26" s="467"/>
      <c r="E26" s="467"/>
      <c r="F26" s="217"/>
      <c r="G26" s="217"/>
    </row>
    <row r="27" spans="1:7" ht="18" customHeight="1" thickBot="1">
      <c r="A27" s="470"/>
      <c r="B27" s="467"/>
      <c r="C27" s="467"/>
      <c r="D27" s="467"/>
      <c r="E27" s="467"/>
      <c r="F27" s="217"/>
      <c r="G27" s="217"/>
    </row>
    <row r="28" spans="1:7" ht="18" customHeight="1" thickBot="1">
      <c r="A28" s="470"/>
      <c r="B28" s="467"/>
      <c r="C28" s="467"/>
      <c r="D28" s="467"/>
      <c r="E28" s="467"/>
      <c r="F28" s="217"/>
      <c r="G28" s="217"/>
    </row>
    <row r="29" spans="1:7" ht="18" customHeight="1" thickBot="1">
      <c r="A29" s="470"/>
      <c r="B29" s="467"/>
      <c r="C29" s="467"/>
      <c r="D29" s="467"/>
      <c r="E29" s="467"/>
      <c r="F29" s="217"/>
      <c r="G29" s="217"/>
    </row>
    <row r="30" spans="1:7" ht="18" customHeight="1" thickBot="1">
      <c r="A30" s="470"/>
      <c r="B30" s="467"/>
      <c r="C30" s="467"/>
      <c r="D30" s="467"/>
      <c r="E30" s="467"/>
      <c r="F30" s="217"/>
      <c r="G30" s="217"/>
    </row>
    <row r="31" spans="1:7" ht="18" customHeight="1" thickBot="1">
      <c r="A31" s="470"/>
      <c r="B31" s="467"/>
      <c r="C31" s="467"/>
      <c r="D31" s="467"/>
      <c r="E31" s="467"/>
      <c r="F31" s="217"/>
      <c r="G31" s="217"/>
    </row>
    <row r="32" spans="1:7" ht="18" customHeight="1" thickBot="1">
      <c r="A32" s="470"/>
      <c r="B32" s="467"/>
      <c r="C32" s="467"/>
      <c r="D32" s="467"/>
      <c r="E32" s="467"/>
      <c r="F32" s="217"/>
      <c r="G32" s="217"/>
    </row>
    <row r="33" spans="1:7" ht="18" customHeight="1" thickBot="1">
      <c r="A33" s="470"/>
      <c r="B33" s="467"/>
      <c r="C33" s="467"/>
      <c r="D33" s="467"/>
      <c r="E33" s="467"/>
      <c r="F33" s="217"/>
      <c r="G33" s="217"/>
    </row>
    <row r="34" spans="1:7" ht="18" customHeight="1" thickBot="1">
      <c r="A34" s="470"/>
      <c r="B34" s="467"/>
      <c r="C34" s="467"/>
      <c r="D34" s="467"/>
      <c r="E34" s="467"/>
      <c r="F34" s="217"/>
      <c r="G34" s="217"/>
    </row>
    <row r="35" spans="1:7" ht="18" customHeight="1" thickBot="1">
      <c r="A35" s="470"/>
      <c r="B35" s="467"/>
      <c r="C35" s="467"/>
      <c r="D35" s="467"/>
      <c r="E35" s="467"/>
      <c r="F35" s="217"/>
      <c r="G35" s="217"/>
    </row>
    <row r="36" spans="1:7" ht="18" customHeight="1" thickBot="1">
      <c r="A36" s="470"/>
      <c r="B36" s="467"/>
      <c r="C36" s="467"/>
      <c r="D36" s="467"/>
      <c r="E36" s="467"/>
      <c r="F36" s="217"/>
      <c r="G36" s="217"/>
    </row>
    <row r="37" spans="1:15" ht="25.5" customHeight="1" thickBot="1">
      <c r="A37" s="85" t="s">
        <v>429</v>
      </c>
      <c r="E37" s="473">
        <f>SUM(E14:E36)/40</f>
        <v>0</v>
      </c>
      <c r="F37" s="474">
        <f>SUM(F14:F36)</f>
        <v>0</v>
      </c>
      <c r="G37" s="474">
        <f>SUM(G14:G36)</f>
        <v>0</v>
      </c>
      <c r="I37" s="450"/>
      <c r="J37" s="450"/>
      <c r="K37" s="450"/>
      <c r="L37" s="450"/>
      <c r="M37" s="450"/>
      <c r="N37" s="450"/>
      <c r="O37" s="450"/>
    </row>
    <row r="38" ht="15">
      <c r="A38" s="475" t="s">
        <v>455</v>
      </c>
    </row>
    <row r="39" spans="6:7" ht="15">
      <c r="F39" s="476"/>
      <c r="G39" s="477"/>
    </row>
    <row r="40" spans="6:7" ht="15">
      <c r="F40" s="478"/>
      <c r="G40" s="477"/>
    </row>
  </sheetData>
  <sheetProtection selectLockedCells="1"/>
  <mergeCells count="9">
    <mergeCell ref="B9:C9"/>
    <mergeCell ref="B10:C10"/>
    <mergeCell ref="B6:C6"/>
    <mergeCell ref="B7:C7"/>
    <mergeCell ref="B8:C8"/>
    <mergeCell ref="A1:G1"/>
    <mergeCell ref="A2:G2"/>
    <mergeCell ref="A3:G3"/>
    <mergeCell ref="B5:C5"/>
  </mergeCells>
  <printOptions/>
  <pageMargins left="0" right="0.25" top="0.25" bottom="0.25" header="0.25" footer="0.25"/>
  <pageSetup fitToHeight="1" fitToWidth="1" horizontalDpi="600" verticalDpi="600" orientation="landscape" scale="49" r:id="rId1"/>
</worksheet>
</file>

<file path=xl/worksheets/sheet6.xml><?xml version="1.0" encoding="utf-8"?>
<worksheet xmlns="http://schemas.openxmlformats.org/spreadsheetml/2006/main" xmlns:r="http://schemas.openxmlformats.org/officeDocument/2006/relationships">
  <sheetPr transitionEvaluation="1">
    <pageSetUpPr fitToPage="1"/>
  </sheetPr>
  <dimension ref="A1:S35"/>
  <sheetViews>
    <sheetView zoomScale="80" zoomScaleNormal="80" zoomScalePageLayoutView="0" workbookViewId="0" topLeftCell="A2">
      <selection activeCell="A34" sqref="A34"/>
    </sheetView>
  </sheetViews>
  <sheetFormatPr defaultColWidth="11.4453125" defaultRowHeight="15"/>
  <cols>
    <col min="1" max="1" width="32.88671875" style="41" customWidth="1"/>
    <col min="2" max="4" width="21.88671875" style="41" customWidth="1"/>
    <col min="5" max="5" width="10.5546875" style="41" customWidth="1"/>
    <col min="6" max="6" width="10.88671875" style="41" customWidth="1"/>
    <col min="7" max="7" width="11.88671875" style="41" customWidth="1"/>
    <col min="8" max="8" width="14.10546875" style="41" customWidth="1"/>
    <col min="9" max="9" width="12.88671875" style="41" customWidth="1"/>
    <col min="10" max="16384" width="11.4453125" style="41" customWidth="1"/>
  </cols>
  <sheetData>
    <row r="1" spans="1:9" ht="16.5" customHeight="1">
      <c r="A1" s="552" t="s">
        <v>422</v>
      </c>
      <c r="B1" s="552"/>
      <c r="C1" s="552"/>
      <c r="D1" s="552"/>
      <c r="E1" s="552"/>
      <c r="F1" s="552"/>
      <c r="G1" s="552"/>
      <c r="H1" s="552"/>
      <c r="I1" s="552"/>
    </row>
    <row r="2" spans="1:9" ht="16.5" customHeight="1">
      <c r="A2" s="552" t="str">
        <f>+'budget4542.a'!A2</f>
        <v>LOCAL HEALTH DEPARTMENT BUDGET PACKAGE</v>
      </c>
      <c r="B2" s="552"/>
      <c r="C2" s="552"/>
      <c r="D2" s="552"/>
      <c r="E2" s="552"/>
      <c r="F2" s="552"/>
      <c r="G2" s="552"/>
      <c r="H2" s="552"/>
      <c r="I2" s="552"/>
    </row>
    <row r="3" spans="1:9" ht="16.5" customHeight="1">
      <c r="A3" s="552" t="s">
        <v>34</v>
      </c>
      <c r="B3" s="552"/>
      <c r="C3" s="552"/>
      <c r="D3" s="552"/>
      <c r="E3" s="552"/>
      <c r="F3" s="552"/>
      <c r="G3" s="552"/>
      <c r="H3" s="552"/>
      <c r="I3" s="552"/>
    </row>
    <row r="4" spans="2:8" ht="17.25">
      <c r="B4" s="58"/>
      <c r="C4" s="58"/>
      <c r="D4" s="58"/>
      <c r="E4" s="58"/>
      <c r="G4" s="246"/>
      <c r="H4" s="45"/>
    </row>
    <row r="5" spans="2:5" ht="17.25">
      <c r="B5" s="58"/>
      <c r="C5" s="58"/>
      <c r="D5" s="58"/>
      <c r="E5" s="58"/>
    </row>
    <row r="6" spans="1:9" ht="21" customHeight="1" thickBot="1">
      <c r="A6" s="50" t="str">
        <f>+'budget4542.a'!B6</f>
        <v>LOCAL HEALTH DEPT:  </v>
      </c>
      <c r="B6" s="102">
        <f>+'budget4542.a'!D6</f>
        <v>0</v>
      </c>
      <c r="C6" s="102"/>
      <c r="D6" s="69"/>
      <c r="E6" s="316"/>
      <c r="F6" s="66"/>
      <c r="G6" s="55" t="str">
        <f>+'budget4542.a'!G6</f>
        <v>ORIGINAL BUDG. (Y/N):     </v>
      </c>
      <c r="H6" s="59"/>
      <c r="I6" s="59"/>
    </row>
    <row r="7" spans="1:9" ht="21" customHeight="1" thickBot="1">
      <c r="A7" s="50" t="str">
        <f>+'budget4542.a'!B10</f>
        <v>PROJECT TITLE:                           </v>
      </c>
      <c r="B7" s="102">
        <f>+'budget4542.a'!D10</f>
        <v>0</v>
      </c>
      <c r="C7" s="102"/>
      <c r="D7" s="69"/>
      <c r="E7" s="316"/>
      <c r="F7" s="66"/>
      <c r="G7" s="55" t="str">
        <f>+'budget4542.a'!G7</f>
        <v>MODIFICATION:                 #</v>
      </c>
      <c r="H7" s="59"/>
      <c r="I7" s="59"/>
    </row>
    <row r="8" spans="1:9" ht="21" customHeight="1" thickBot="1">
      <c r="A8" s="50" t="str">
        <f>+'budget4542.a'!B11</f>
        <v>AWARD NUMBER:                          </v>
      </c>
      <c r="B8" s="102">
        <f>+'budget4542.a'!D11</f>
        <v>0</v>
      </c>
      <c r="C8" s="102"/>
      <c r="D8" s="69"/>
      <c r="E8" s="316"/>
      <c r="F8" s="66"/>
      <c r="G8" s="55" t="str">
        <f>+'budget4542.a'!G8</f>
        <v>SUPPLEMENT:                   #</v>
      </c>
      <c r="H8" s="59"/>
      <c r="I8" s="59"/>
    </row>
    <row r="9" spans="1:9" ht="21" customHeight="1" thickBot="1">
      <c r="A9" s="50" t="str">
        <f>+'budget4542.a'!B15</f>
        <v>AWARD PERIOD:                            </v>
      </c>
      <c r="B9" s="102">
        <f>+'budget4542.a'!D15</f>
        <v>0</v>
      </c>
      <c r="C9" s="102"/>
      <c r="D9" s="69"/>
      <c r="E9" s="316"/>
      <c r="F9" s="66"/>
      <c r="G9" s="55" t="str">
        <f>+'budget4542.a'!G9</f>
        <v>REDUCTION:                       #</v>
      </c>
      <c r="H9" s="59"/>
      <c r="I9" s="59"/>
    </row>
    <row r="10" spans="1:9" ht="21" customHeight="1" thickBot="1">
      <c r="A10" s="50" t="str">
        <f>'budget4542.a'!B17</f>
        <v>COUNTY PCA:</v>
      </c>
      <c r="B10" s="102">
        <f>+'budget4542.a'!D17</f>
        <v>0</v>
      </c>
      <c r="C10" s="50"/>
      <c r="D10" s="102"/>
      <c r="E10" s="66"/>
      <c r="F10" s="66"/>
      <c r="G10" s="55" t="str">
        <f>+'budget4542.a'!G5</f>
        <v>DATE SUBMITTED:     </v>
      </c>
      <c r="H10" s="59"/>
      <c r="I10" s="59"/>
    </row>
    <row r="11" spans="1:9" ht="28.5" customHeight="1" thickBot="1">
      <c r="A11" s="66"/>
      <c r="B11" s="66"/>
      <c r="C11" s="389"/>
      <c r="D11" s="66"/>
      <c r="E11" s="66"/>
      <c r="F11" s="66"/>
      <c r="G11" s="67"/>
      <c r="H11" s="66"/>
      <c r="I11" s="66"/>
    </row>
    <row r="12" spans="1:9" ht="18" customHeight="1" thickTop="1">
      <c r="A12" s="143"/>
      <c r="B12" s="149"/>
      <c r="C12" s="151" t="s">
        <v>441</v>
      </c>
      <c r="D12" s="149"/>
      <c r="E12" s="149"/>
      <c r="F12" s="149"/>
      <c r="G12" s="149"/>
      <c r="H12" s="150" t="s">
        <v>423</v>
      </c>
      <c r="I12" s="144"/>
    </row>
    <row r="13" spans="1:19" ht="18" customHeight="1">
      <c r="A13" s="145"/>
      <c r="B13" s="151" t="s">
        <v>7</v>
      </c>
      <c r="C13" s="151" t="s">
        <v>440</v>
      </c>
      <c r="D13" s="151" t="s">
        <v>254</v>
      </c>
      <c r="E13" s="151" t="s">
        <v>13</v>
      </c>
      <c r="F13" s="151" t="s">
        <v>6</v>
      </c>
      <c r="G13" s="151" t="s">
        <v>4</v>
      </c>
      <c r="H13" s="151" t="s">
        <v>189</v>
      </c>
      <c r="I13" s="146" t="s">
        <v>3</v>
      </c>
      <c r="J13" s="42"/>
      <c r="K13" s="42"/>
      <c r="L13" s="42"/>
      <c r="M13" s="42"/>
      <c r="N13" s="42"/>
      <c r="O13" s="42"/>
      <c r="P13" s="42"/>
      <c r="Q13" s="42"/>
      <c r="R13" s="42"/>
      <c r="S13" s="42"/>
    </row>
    <row r="14" spans="1:19" ht="18" customHeight="1" thickBot="1">
      <c r="A14" s="147" t="s">
        <v>8</v>
      </c>
      <c r="B14" s="152" t="s">
        <v>9</v>
      </c>
      <c r="C14" s="376" t="s">
        <v>421</v>
      </c>
      <c r="D14" s="152" t="s">
        <v>255</v>
      </c>
      <c r="E14" s="152" t="s">
        <v>14</v>
      </c>
      <c r="F14" s="152" t="s">
        <v>10</v>
      </c>
      <c r="G14" s="152" t="s">
        <v>5</v>
      </c>
      <c r="H14" s="152" t="s">
        <v>192</v>
      </c>
      <c r="I14" s="148" t="s">
        <v>11</v>
      </c>
      <c r="J14" s="42"/>
      <c r="K14" s="42"/>
      <c r="L14" s="42"/>
      <c r="M14" s="42"/>
      <c r="N14" s="42"/>
      <c r="O14" s="42"/>
      <c r="P14" s="42"/>
      <c r="Q14" s="42"/>
      <c r="R14" s="42"/>
      <c r="S14" s="42"/>
    </row>
    <row r="15" spans="1:19" ht="18" customHeight="1" thickBot="1" thickTop="1">
      <c r="A15" s="214"/>
      <c r="B15" s="283"/>
      <c r="C15" s="283"/>
      <c r="D15" s="283"/>
      <c r="E15" s="329"/>
      <c r="F15" s="330"/>
      <c r="G15" s="283">
        <v>2</v>
      </c>
      <c r="H15" s="211"/>
      <c r="I15" s="206"/>
      <c r="J15" s="42"/>
      <c r="K15" s="42"/>
      <c r="L15" s="42"/>
      <c r="M15" s="42"/>
      <c r="N15" s="42"/>
      <c r="O15" s="42"/>
      <c r="P15" s="42"/>
      <c r="Q15" s="42"/>
      <c r="R15" s="42"/>
      <c r="S15" s="42"/>
    </row>
    <row r="16" spans="1:9" ht="18" customHeight="1" thickBot="1">
      <c r="A16" s="214" t="s">
        <v>0</v>
      </c>
      <c r="B16" s="213"/>
      <c r="C16" s="213"/>
      <c r="D16" s="213"/>
      <c r="E16" s="213"/>
      <c r="F16" s="213"/>
      <c r="G16" s="213"/>
      <c r="H16" s="206"/>
      <c r="I16" s="206"/>
    </row>
    <row r="17" spans="1:9" ht="18" customHeight="1" thickBot="1">
      <c r="A17" s="214"/>
      <c r="B17" s="213"/>
      <c r="C17" s="213"/>
      <c r="D17" s="213"/>
      <c r="E17" s="213"/>
      <c r="F17" s="213"/>
      <c r="G17" s="213"/>
      <c r="H17" s="206"/>
      <c r="I17" s="206"/>
    </row>
    <row r="18" spans="1:9" ht="18" customHeight="1" thickBot="1">
      <c r="A18" s="214"/>
      <c r="B18" s="213"/>
      <c r="C18" s="213"/>
      <c r="D18" s="213"/>
      <c r="E18" s="213"/>
      <c r="F18" s="213"/>
      <c r="G18" s="213"/>
      <c r="H18" s="206"/>
      <c r="I18" s="206"/>
    </row>
    <row r="19" spans="1:9" ht="18" customHeight="1" thickBot="1">
      <c r="A19" s="214"/>
      <c r="B19" s="213"/>
      <c r="C19" s="213"/>
      <c r="D19" s="213"/>
      <c r="E19" s="213"/>
      <c r="F19" s="213"/>
      <c r="G19" s="213"/>
      <c r="H19" s="206"/>
      <c r="I19" s="206"/>
    </row>
    <row r="20" spans="1:9" ht="18" customHeight="1" thickBot="1">
      <c r="A20" s="214"/>
      <c r="B20" s="213"/>
      <c r="C20" s="213"/>
      <c r="D20" s="213"/>
      <c r="E20" s="213"/>
      <c r="F20" s="213"/>
      <c r="G20" s="213"/>
      <c r="H20" s="206"/>
      <c r="I20" s="206"/>
    </row>
    <row r="21" spans="1:9" ht="18" customHeight="1" thickBot="1">
      <c r="A21" s="214"/>
      <c r="B21" s="213"/>
      <c r="C21" s="213"/>
      <c r="D21" s="213"/>
      <c r="E21" s="213"/>
      <c r="F21" s="213"/>
      <c r="G21" s="213"/>
      <c r="H21" s="206"/>
      <c r="I21" s="206"/>
    </row>
    <row r="22" spans="1:9" ht="18" customHeight="1" thickBot="1">
      <c r="A22" s="214"/>
      <c r="B22" s="213"/>
      <c r="C22" s="213"/>
      <c r="D22" s="213"/>
      <c r="E22" s="213"/>
      <c r="F22" s="213"/>
      <c r="G22" s="213"/>
      <c r="H22" s="206"/>
      <c r="I22" s="206"/>
    </row>
    <row r="23" spans="1:9" ht="18" customHeight="1" thickBot="1">
      <c r="A23" s="214"/>
      <c r="B23" s="213"/>
      <c r="C23" s="213"/>
      <c r="D23" s="213"/>
      <c r="E23" s="213"/>
      <c r="F23" s="213"/>
      <c r="G23" s="213"/>
      <c r="H23" s="206"/>
      <c r="I23" s="206"/>
    </row>
    <row r="24" spans="1:9" ht="18" customHeight="1" thickBot="1">
      <c r="A24" s="214"/>
      <c r="B24" s="213"/>
      <c r="C24" s="213"/>
      <c r="D24" s="213"/>
      <c r="E24" s="213"/>
      <c r="F24" s="213"/>
      <c r="G24" s="213"/>
      <c r="H24" s="206"/>
      <c r="I24" s="206"/>
    </row>
    <row r="25" spans="1:9" ht="18" customHeight="1" thickBot="1">
      <c r="A25" s="214"/>
      <c r="B25" s="213"/>
      <c r="C25" s="213"/>
      <c r="D25" s="213"/>
      <c r="E25" s="213"/>
      <c r="F25" s="213"/>
      <c r="G25" s="213"/>
      <c r="H25" s="206"/>
      <c r="I25" s="206"/>
    </row>
    <row r="26" spans="1:9" ht="18" customHeight="1" thickBot="1">
      <c r="A26" s="214"/>
      <c r="B26" s="213"/>
      <c r="C26" s="213"/>
      <c r="D26" s="213"/>
      <c r="E26" s="213"/>
      <c r="F26" s="213"/>
      <c r="G26" s="213"/>
      <c r="H26" s="206"/>
      <c r="I26" s="206"/>
    </row>
    <row r="27" spans="1:9" ht="18" customHeight="1" thickBot="1">
      <c r="A27" s="214"/>
      <c r="B27" s="213"/>
      <c r="C27" s="213"/>
      <c r="D27" s="213"/>
      <c r="E27" s="213"/>
      <c r="F27" s="213"/>
      <c r="G27" s="213"/>
      <c r="H27" s="206"/>
      <c r="I27" s="206"/>
    </row>
    <row r="28" spans="1:9" ht="18" customHeight="1" thickBot="1">
      <c r="A28" s="214"/>
      <c r="B28" s="213"/>
      <c r="C28" s="213"/>
      <c r="D28" s="213"/>
      <c r="E28" s="213"/>
      <c r="F28" s="213"/>
      <c r="G28" s="213"/>
      <c r="H28" s="206"/>
      <c r="I28" s="206"/>
    </row>
    <row r="29" spans="1:9" ht="18" customHeight="1" thickBot="1">
      <c r="A29" s="214"/>
      <c r="B29" s="213"/>
      <c r="C29" s="213"/>
      <c r="D29" s="213"/>
      <c r="E29" s="213"/>
      <c r="F29" s="213"/>
      <c r="G29" s="213"/>
      <c r="H29" s="206"/>
      <c r="I29" s="206"/>
    </row>
    <row r="30" spans="1:9" ht="18" customHeight="1" thickBot="1">
      <c r="A30" s="214"/>
      <c r="B30" s="213"/>
      <c r="C30" s="213"/>
      <c r="D30" s="213"/>
      <c r="E30" s="213"/>
      <c r="F30" s="213"/>
      <c r="G30" s="213"/>
      <c r="H30" s="206"/>
      <c r="I30" s="206"/>
    </row>
    <row r="31" spans="1:9" ht="18" customHeight="1" thickBot="1">
      <c r="A31" s="214"/>
      <c r="B31" s="213"/>
      <c r="C31" s="213"/>
      <c r="D31" s="213"/>
      <c r="E31" s="213"/>
      <c r="F31" s="213"/>
      <c r="G31" s="213"/>
      <c r="H31" s="206"/>
      <c r="I31" s="206"/>
    </row>
    <row r="32" spans="1:9" ht="27.75" customHeight="1" thickBot="1">
      <c r="A32" s="42" t="s">
        <v>439</v>
      </c>
      <c r="F32" s="317">
        <f>SUM(F15:F31)/40</f>
        <v>0</v>
      </c>
      <c r="H32" s="189">
        <f>SUM(H15:H31)</f>
        <v>0</v>
      </c>
      <c r="I32" s="189">
        <f>SUM(I15:I31)</f>
        <v>0</v>
      </c>
    </row>
    <row r="33" ht="15">
      <c r="A33" s="44" t="s">
        <v>456</v>
      </c>
    </row>
    <row r="34" spans="8:9" ht="15">
      <c r="H34" s="312"/>
      <c r="I34" s="313"/>
    </row>
    <row r="35" spans="8:9" ht="15">
      <c r="H35" s="314"/>
      <c r="I35" s="315"/>
    </row>
  </sheetData>
  <sheetProtection/>
  <mergeCells count="3">
    <mergeCell ref="A1:I1"/>
    <mergeCell ref="A2:I2"/>
    <mergeCell ref="A3:I3"/>
  </mergeCells>
  <printOptions/>
  <pageMargins left="0.88" right="0.5" top="0.25" bottom="0.25" header="0.25" footer="0.25"/>
  <pageSetup fitToHeight="1" fitToWidth="1" horizontalDpi="600" verticalDpi="600" orientation="landscape" scale="64" r:id="rId1"/>
</worksheet>
</file>

<file path=xl/worksheets/sheet7.xml><?xml version="1.0" encoding="utf-8"?>
<worksheet xmlns="http://schemas.openxmlformats.org/spreadsheetml/2006/main" xmlns:r="http://schemas.openxmlformats.org/officeDocument/2006/relationships">
  <sheetPr transitionEvaluation="1">
    <pageSetUpPr fitToPage="1"/>
  </sheetPr>
  <dimension ref="A1:U48"/>
  <sheetViews>
    <sheetView zoomScale="60" zoomScaleNormal="60" zoomScalePageLayoutView="0" workbookViewId="0" topLeftCell="A1">
      <selection activeCell="M35" sqref="M35"/>
    </sheetView>
  </sheetViews>
  <sheetFormatPr defaultColWidth="11.4453125" defaultRowHeight="15"/>
  <cols>
    <col min="1" max="1" width="34.10546875" style="41" customWidth="1"/>
    <col min="2" max="2" width="21.88671875" style="41" customWidth="1"/>
    <col min="3" max="3" width="11.5546875" style="41" customWidth="1"/>
    <col min="4" max="4" width="17.88671875" style="41" customWidth="1"/>
    <col min="5" max="5" width="12.88671875" style="41" customWidth="1"/>
    <col min="6" max="6" width="8.5546875" style="288" customWidth="1"/>
    <col min="7" max="7" width="9.3359375" style="41" customWidth="1"/>
    <col min="8" max="8" width="11.88671875" style="41" customWidth="1"/>
    <col min="9" max="10" width="12.3359375" style="41" customWidth="1"/>
    <col min="11" max="11" width="12.88671875" style="41" customWidth="1"/>
    <col min="12" max="16384" width="11.4453125" style="41" customWidth="1"/>
  </cols>
  <sheetData>
    <row r="1" spans="1:11" ht="16.5" customHeight="1">
      <c r="A1" s="552" t="s">
        <v>422</v>
      </c>
      <c r="B1" s="552"/>
      <c r="C1" s="552"/>
      <c r="D1" s="552"/>
      <c r="E1" s="552"/>
      <c r="F1" s="552"/>
      <c r="G1" s="552"/>
      <c r="H1" s="552"/>
      <c r="I1" s="552"/>
      <c r="J1" s="552"/>
      <c r="K1" s="552"/>
    </row>
    <row r="2" spans="1:11" ht="16.5" customHeight="1">
      <c r="A2" s="552" t="str">
        <f>'budget4542.a'!A2</f>
        <v>LOCAL HEALTH DEPARTMENT BUDGET PACKAGE</v>
      </c>
      <c r="B2" s="552"/>
      <c r="C2" s="552"/>
      <c r="D2" s="552"/>
      <c r="E2" s="552"/>
      <c r="F2" s="552"/>
      <c r="G2" s="552"/>
      <c r="H2" s="552"/>
      <c r="I2" s="552"/>
      <c r="J2" s="552"/>
      <c r="K2" s="552"/>
    </row>
    <row r="3" spans="1:11" ht="16.5" customHeight="1">
      <c r="A3" s="552" t="s">
        <v>389</v>
      </c>
      <c r="B3" s="552"/>
      <c r="C3" s="552"/>
      <c r="D3" s="552"/>
      <c r="E3" s="552"/>
      <c r="F3" s="552"/>
      <c r="G3" s="552"/>
      <c r="H3" s="552"/>
      <c r="I3" s="552"/>
      <c r="J3" s="552"/>
      <c r="K3" s="552"/>
    </row>
    <row r="4" spans="2:10" ht="17.25">
      <c r="B4" s="58"/>
      <c r="C4" s="58"/>
      <c r="D4" s="58"/>
      <c r="E4" s="58"/>
      <c r="F4" s="274"/>
      <c r="G4" s="58"/>
      <c r="H4" s="246"/>
      <c r="I4" s="45"/>
      <c r="J4" s="45"/>
    </row>
    <row r="5" spans="2:7" ht="17.25">
      <c r="B5" s="58"/>
      <c r="C5" s="58"/>
      <c r="D5" s="58"/>
      <c r="E5" s="58"/>
      <c r="F5" s="274"/>
      <c r="G5" s="58"/>
    </row>
    <row r="6" spans="1:11" ht="21" customHeight="1" thickBot="1">
      <c r="A6" s="50" t="str">
        <f>'salary4542.d'!A5</f>
        <v>LOCAL HEALTH DEPT:  </v>
      </c>
      <c r="B6" s="102">
        <f>'pms4542.c'!B6</f>
        <v>0</v>
      </c>
      <c r="C6" s="102"/>
      <c r="D6" s="102"/>
      <c r="E6" s="69"/>
      <c r="F6" s="295"/>
      <c r="G6" s="296"/>
      <c r="H6" s="55" t="str">
        <f>'budget4542.a'!G5</f>
        <v>DATE SUBMITTED:     </v>
      </c>
      <c r="I6" s="59"/>
      <c r="J6" s="59"/>
      <c r="K6" s="59"/>
    </row>
    <row r="7" spans="1:11" ht="21" customHeight="1" thickBot="1">
      <c r="A7" s="50" t="str">
        <f>'salary4542.d'!A6</f>
        <v>PROJECT TITLE:                           </v>
      </c>
      <c r="B7" s="102">
        <f>'pms4542.c'!B7</f>
        <v>0</v>
      </c>
      <c r="C7" s="102"/>
      <c r="D7" s="102"/>
      <c r="E7" s="69"/>
      <c r="F7" s="295"/>
      <c r="G7" s="296"/>
      <c r="H7" s="55" t="str">
        <f>'budget4542.a'!G6</f>
        <v>ORIGINAL BUDG. (Y/N):     </v>
      </c>
      <c r="I7" s="59"/>
      <c r="J7" s="59"/>
      <c r="K7" s="59"/>
    </row>
    <row r="8" spans="1:11" ht="21" customHeight="1" thickBot="1">
      <c r="A8" s="50" t="str">
        <f>'salary4542.d'!A7</f>
        <v>AWARD NUMBER:                          </v>
      </c>
      <c r="B8" s="102">
        <f>'pms4542.c'!B8</f>
        <v>0</v>
      </c>
      <c r="C8" s="102"/>
      <c r="D8" s="102"/>
      <c r="E8" s="69"/>
      <c r="F8" s="295"/>
      <c r="G8" s="296"/>
      <c r="H8" s="55" t="str">
        <f>'budget4542.a'!G7</f>
        <v>MODIFICATION:                 #</v>
      </c>
      <c r="I8" s="59"/>
      <c r="J8" s="59"/>
      <c r="K8" s="59"/>
    </row>
    <row r="9" spans="1:11" ht="21" customHeight="1" thickBot="1">
      <c r="A9" s="50" t="str">
        <f>'salary4542.d'!A8</f>
        <v>AWARD PERIOD:                            </v>
      </c>
      <c r="B9" s="102">
        <f>'pms4542.c'!B9</f>
        <v>0</v>
      </c>
      <c r="C9" s="102"/>
      <c r="D9" s="102"/>
      <c r="E9" s="69"/>
      <c r="F9" s="295"/>
      <c r="G9" s="296"/>
      <c r="H9" s="55" t="str">
        <f>'budget4542.a'!G8</f>
        <v>SUPPLEMENT:                   #</v>
      </c>
      <c r="I9" s="59"/>
      <c r="J9" s="59"/>
      <c r="K9" s="59"/>
    </row>
    <row r="10" spans="1:11" ht="21" customHeight="1" thickBot="1">
      <c r="A10" s="50" t="str">
        <f>'budget4542.a'!B17</f>
        <v>COUNTY PCA:</v>
      </c>
      <c r="B10" s="102">
        <f>'pms4542.c'!B10</f>
        <v>0</v>
      </c>
      <c r="C10" s="102"/>
      <c r="D10" s="102"/>
      <c r="E10" s="69"/>
      <c r="F10" s="105"/>
      <c r="G10" s="66"/>
      <c r="H10" s="55" t="str">
        <f>'budget4542.a'!G9</f>
        <v>REDUCTION:                       #</v>
      </c>
      <c r="I10" s="59"/>
      <c r="J10" s="59"/>
      <c r="K10" s="59"/>
    </row>
    <row r="11" spans="1:11" ht="28.5" customHeight="1" thickBot="1">
      <c r="A11" s="66"/>
      <c r="B11" s="66"/>
      <c r="C11" s="66"/>
      <c r="D11" s="66"/>
      <c r="E11" s="66"/>
      <c r="F11" s="105"/>
      <c r="G11" s="66"/>
      <c r="H11" s="67"/>
      <c r="I11" s="66"/>
      <c r="J11" s="66"/>
      <c r="K11" s="66"/>
    </row>
    <row r="12" spans="1:11" ht="18" customHeight="1" thickTop="1">
      <c r="A12" s="275" t="s">
        <v>8</v>
      </c>
      <c r="B12" s="149"/>
      <c r="C12" s="149"/>
      <c r="D12" s="149"/>
      <c r="E12" s="149"/>
      <c r="F12" s="276"/>
      <c r="G12" s="149"/>
      <c r="H12" s="150" t="s">
        <v>427</v>
      </c>
      <c r="I12" s="150"/>
      <c r="J12" s="277" t="s">
        <v>427</v>
      </c>
      <c r="K12" s="290"/>
    </row>
    <row r="13" spans="1:21" ht="18" customHeight="1">
      <c r="A13" s="278" t="s">
        <v>379</v>
      </c>
      <c r="B13" s="151" t="s">
        <v>7</v>
      </c>
      <c r="C13" s="151" t="s">
        <v>372</v>
      </c>
      <c r="D13" s="151" t="s">
        <v>380</v>
      </c>
      <c r="E13" s="151" t="s">
        <v>254</v>
      </c>
      <c r="F13" s="151" t="s">
        <v>381</v>
      </c>
      <c r="G13" s="151" t="s">
        <v>4</v>
      </c>
      <c r="H13" s="151" t="s">
        <v>372</v>
      </c>
      <c r="I13" s="151" t="s">
        <v>85</v>
      </c>
      <c r="J13" s="279" t="s">
        <v>189</v>
      </c>
      <c r="K13" s="291" t="s">
        <v>3</v>
      </c>
      <c r="L13" s="42"/>
      <c r="M13" s="42"/>
      <c r="N13" s="42"/>
      <c r="O13" s="42"/>
      <c r="P13" s="42"/>
      <c r="Q13" s="42"/>
      <c r="R13" s="42"/>
      <c r="S13" s="42"/>
      <c r="T13" s="42"/>
      <c r="U13" s="42"/>
    </row>
    <row r="14" spans="1:21" ht="18" customHeight="1">
      <c r="A14" s="278" t="s">
        <v>382</v>
      </c>
      <c r="B14" s="151"/>
      <c r="C14" s="151" t="s">
        <v>383</v>
      </c>
      <c r="D14" s="151"/>
      <c r="E14" s="151"/>
      <c r="F14" s="151"/>
      <c r="G14" s="151"/>
      <c r="H14" s="151" t="s">
        <v>384</v>
      </c>
      <c r="I14" s="151"/>
      <c r="J14" s="279" t="s">
        <v>11</v>
      </c>
      <c r="K14" s="291"/>
      <c r="L14" s="42"/>
      <c r="M14" s="42"/>
      <c r="N14" s="42"/>
      <c r="O14" s="42"/>
      <c r="P14" s="42"/>
      <c r="Q14" s="42"/>
      <c r="R14" s="42"/>
      <c r="S14" s="42"/>
      <c r="T14" s="42"/>
      <c r="U14" s="42"/>
    </row>
    <row r="15" spans="1:21" ht="18" customHeight="1" thickBot="1">
      <c r="A15" s="280" t="s">
        <v>385</v>
      </c>
      <c r="B15" s="152" t="s">
        <v>9</v>
      </c>
      <c r="C15" s="152"/>
      <c r="D15" s="152" t="s">
        <v>386</v>
      </c>
      <c r="E15" s="152" t="s">
        <v>255</v>
      </c>
      <c r="F15" s="152" t="s">
        <v>387</v>
      </c>
      <c r="G15" s="152" t="s">
        <v>5</v>
      </c>
      <c r="H15" s="152" t="s">
        <v>388</v>
      </c>
      <c r="I15" s="152"/>
      <c r="J15" s="281" t="s">
        <v>192</v>
      </c>
      <c r="K15" s="292" t="s">
        <v>11</v>
      </c>
      <c r="L15" s="42"/>
      <c r="M15" s="42"/>
      <c r="N15" s="42"/>
      <c r="O15" s="42"/>
      <c r="P15" s="42"/>
      <c r="Q15" s="42"/>
      <c r="R15" s="42"/>
      <c r="S15" s="42"/>
      <c r="T15" s="42"/>
      <c r="U15" s="42"/>
    </row>
    <row r="16" spans="1:21" ht="18" customHeight="1" thickBot="1" thickTop="1">
      <c r="A16" s="282"/>
      <c r="B16" s="213"/>
      <c r="C16" s="213"/>
      <c r="D16" s="213"/>
      <c r="E16" s="213"/>
      <c r="F16" s="283"/>
      <c r="G16" s="213"/>
      <c r="H16" s="213"/>
      <c r="I16" s="211"/>
      <c r="J16" s="206"/>
      <c r="K16" s="206">
        <f>SUM(H16:J16)</f>
        <v>0</v>
      </c>
      <c r="L16" s="42"/>
      <c r="M16" s="42"/>
      <c r="N16" s="42"/>
      <c r="O16" s="42"/>
      <c r="P16" s="42"/>
      <c r="Q16" s="42"/>
      <c r="R16" s="42"/>
      <c r="S16" s="42"/>
      <c r="T16" s="42"/>
      <c r="U16" s="42"/>
    </row>
    <row r="17" spans="1:11" ht="18" customHeight="1" thickBot="1">
      <c r="A17" s="214"/>
      <c r="B17" s="213"/>
      <c r="C17" s="284"/>
      <c r="D17" s="213"/>
      <c r="E17" s="213"/>
      <c r="F17" s="283"/>
      <c r="G17" s="285"/>
      <c r="H17" s="286"/>
      <c r="I17" s="286"/>
      <c r="J17" s="286"/>
      <c r="K17" s="206">
        <f aca="true" t="shared" si="0" ref="K17:K38">SUM(H17:J17)</f>
        <v>0</v>
      </c>
    </row>
    <row r="18" spans="1:11" ht="18" customHeight="1" thickBot="1">
      <c r="A18" s="214"/>
      <c r="B18" s="213"/>
      <c r="C18" s="284"/>
      <c r="D18" s="213"/>
      <c r="E18" s="213"/>
      <c r="F18" s="283"/>
      <c r="G18" s="285"/>
      <c r="H18" s="286"/>
      <c r="I18" s="286"/>
      <c r="J18" s="286"/>
      <c r="K18" s="206">
        <f t="shared" si="0"/>
        <v>0</v>
      </c>
    </row>
    <row r="19" spans="1:11" ht="18" customHeight="1" thickBot="1">
      <c r="A19" s="214"/>
      <c r="B19" s="284"/>
      <c r="C19" s="213"/>
      <c r="D19" s="213"/>
      <c r="E19" s="213"/>
      <c r="F19" s="283"/>
      <c r="G19" s="285"/>
      <c r="H19" s="286"/>
      <c r="I19" s="286"/>
      <c r="J19" s="286"/>
      <c r="K19" s="206">
        <f t="shared" si="0"/>
        <v>0</v>
      </c>
    </row>
    <row r="20" spans="1:11" ht="18" customHeight="1" thickBot="1">
      <c r="A20" s="214"/>
      <c r="B20" s="213"/>
      <c r="C20" s="213"/>
      <c r="D20" s="213"/>
      <c r="E20" s="213"/>
      <c r="F20" s="283"/>
      <c r="G20" s="285"/>
      <c r="H20" s="286"/>
      <c r="I20" s="286"/>
      <c r="J20" s="286"/>
      <c r="K20" s="206">
        <f t="shared" si="0"/>
        <v>0</v>
      </c>
    </row>
    <row r="21" spans="1:11" ht="18" customHeight="1" thickBot="1">
      <c r="A21" s="214"/>
      <c r="B21" s="213"/>
      <c r="C21" s="284"/>
      <c r="D21" s="213"/>
      <c r="E21" s="213"/>
      <c r="F21" s="283"/>
      <c r="G21" s="285"/>
      <c r="H21" s="286"/>
      <c r="I21" s="286"/>
      <c r="J21" s="286"/>
      <c r="K21" s="206">
        <f t="shared" si="0"/>
        <v>0</v>
      </c>
    </row>
    <row r="22" spans="1:11" ht="18" customHeight="1" thickBot="1">
      <c r="A22" s="214"/>
      <c r="B22" s="213"/>
      <c r="C22" s="284"/>
      <c r="D22" s="213"/>
      <c r="E22" s="213"/>
      <c r="F22" s="283"/>
      <c r="G22" s="285"/>
      <c r="H22" s="286"/>
      <c r="I22" s="286"/>
      <c r="J22" s="286"/>
      <c r="K22" s="206">
        <f t="shared" si="0"/>
        <v>0</v>
      </c>
    </row>
    <row r="23" spans="1:11" ht="18" customHeight="1" thickBot="1">
      <c r="A23" s="214"/>
      <c r="B23" s="213"/>
      <c r="C23" s="284"/>
      <c r="D23" s="213"/>
      <c r="E23" s="213"/>
      <c r="F23" s="283"/>
      <c r="G23" s="285"/>
      <c r="H23" s="286"/>
      <c r="I23" s="286"/>
      <c r="J23" s="286"/>
      <c r="K23" s="206">
        <f t="shared" si="0"/>
        <v>0</v>
      </c>
    </row>
    <row r="24" spans="1:11" ht="18" customHeight="1" thickBot="1">
      <c r="A24" s="214"/>
      <c r="B24" s="213"/>
      <c r="C24" s="284"/>
      <c r="D24" s="213"/>
      <c r="E24" s="213"/>
      <c r="F24" s="283"/>
      <c r="G24" s="285"/>
      <c r="H24" s="286"/>
      <c r="I24" s="286"/>
      <c r="J24" s="286"/>
      <c r="K24" s="206">
        <f t="shared" si="0"/>
        <v>0</v>
      </c>
    </row>
    <row r="25" spans="1:11" ht="18" customHeight="1" thickBot="1">
      <c r="A25" s="214"/>
      <c r="B25" s="213"/>
      <c r="C25" s="213"/>
      <c r="D25" s="213"/>
      <c r="E25" s="213"/>
      <c r="F25" s="283"/>
      <c r="G25" s="285"/>
      <c r="H25" s="286"/>
      <c r="I25" s="286"/>
      <c r="J25" s="286"/>
      <c r="K25" s="206">
        <f t="shared" si="0"/>
        <v>0</v>
      </c>
    </row>
    <row r="26" spans="1:11" ht="18" customHeight="1" thickBot="1">
      <c r="A26" s="214"/>
      <c r="B26" s="213"/>
      <c r="C26" s="213"/>
      <c r="D26" s="213"/>
      <c r="E26" s="213"/>
      <c r="F26" s="283"/>
      <c r="G26" s="285"/>
      <c r="H26" s="286"/>
      <c r="I26" s="286"/>
      <c r="J26" s="286"/>
      <c r="K26" s="206">
        <f t="shared" si="0"/>
        <v>0</v>
      </c>
    </row>
    <row r="27" spans="1:11" ht="18" customHeight="1" thickBot="1">
      <c r="A27" s="214"/>
      <c r="B27" s="213"/>
      <c r="C27" s="213"/>
      <c r="D27" s="213"/>
      <c r="E27" s="213"/>
      <c r="F27" s="283"/>
      <c r="G27" s="285"/>
      <c r="H27" s="286"/>
      <c r="I27" s="286"/>
      <c r="J27" s="286"/>
      <c r="K27" s="206">
        <f t="shared" si="0"/>
        <v>0</v>
      </c>
    </row>
    <row r="28" spans="1:11" ht="18" customHeight="1" thickBot="1">
      <c r="A28" s="214"/>
      <c r="B28" s="213"/>
      <c r="C28" s="213"/>
      <c r="D28" s="213"/>
      <c r="E28" s="213"/>
      <c r="F28" s="283"/>
      <c r="G28" s="285"/>
      <c r="H28" s="286"/>
      <c r="I28" s="286"/>
      <c r="J28" s="286"/>
      <c r="K28" s="206">
        <f t="shared" si="0"/>
        <v>0</v>
      </c>
    </row>
    <row r="29" spans="1:11" ht="18" customHeight="1" thickBot="1">
      <c r="A29" s="214"/>
      <c r="B29" s="213"/>
      <c r="C29" s="213"/>
      <c r="D29" s="213"/>
      <c r="E29" s="213"/>
      <c r="F29" s="283"/>
      <c r="G29" s="285"/>
      <c r="H29" s="286"/>
      <c r="I29" s="286"/>
      <c r="J29" s="286"/>
      <c r="K29" s="206">
        <f t="shared" si="0"/>
        <v>0</v>
      </c>
    </row>
    <row r="30" spans="1:11" ht="18" customHeight="1" thickBot="1">
      <c r="A30" s="214"/>
      <c r="B30" s="213"/>
      <c r="C30" s="213"/>
      <c r="D30" s="213"/>
      <c r="E30" s="213"/>
      <c r="F30" s="283"/>
      <c r="G30" s="285"/>
      <c r="H30" s="286"/>
      <c r="I30" s="286"/>
      <c r="J30" s="286"/>
      <c r="K30" s="206">
        <f t="shared" si="0"/>
        <v>0</v>
      </c>
    </row>
    <row r="31" spans="1:11" ht="18" customHeight="1" thickBot="1">
      <c r="A31" s="214"/>
      <c r="B31" s="213"/>
      <c r="C31" s="213"/>
      <c r="D31" s="213"/>
      <c r="E31" s="213"/>
      <c r="F31" s="283"/>
      <c r="G31" s="285"/>
      <c r="H31" s="286"/>
      <c r="I31" s="286"/>
      <c r="J31" s="286"/>
      <c r="K31" s="206">
        <f t="shared" si="0"/>
        <v>0</v>
      </c>
    </row>
    <row r="32" spans="1:11" ht="18" customHeight="1" thickBot="1">
      <c r="A32" s="214"/>
      <c r="B32" s="213"/>
      <c r="C32" s="213"/>
      <c r="D32" s="213"/>
      <c r="E32" s="213"/>
      <c r="F32" s="283"/>
      <c r="G32" s="285"/>
      <c r="H32" s="206"/>
      <c r="I32" s="206"/>
      <c r="J32" s="206"/>
      <c r="K32" s="206">
        <f t="shared" si="0"/>
        <v>0</v>
      </c>
    </row>
    <row r="33" spans="1:11" ht="18" customHeight="1" thickBot="1">
      <c r="A33" s="214"/>
      <c r="B33" s="213"/>
      <c r="C33" s="213"/>
      <c r="D33" s="213"/>
      <c r="E33" s="213"/>
      <c r="F33" s="283"/>
      <c r="G33" s="285"/>
      <c r="H33" s="206"/>
      <c r="I33" s="206"/>
      <c r="J33" s="206"/>
      <c r="K33" s="206">
        <f t="shared" si="0"/>
        <v>0</v>
      </c>
    </row>
    <row r="34" spans="1:11" ht="18" customHeight="1" thickBot="1">
      <c r="A34" s="214"/>
      <c r="B34" s="213"/>
      <c r="C34" s="284"/>
      <c r="D34" s="213"/>
      <c r="E34" s="213"/>
      <c r="F34" s="283"/>
      <c r="G34" s="285"/>
      <c r="H34" s="286"/>
      <c r="I34" s="286"/>
      <c r="J34" s="286"/>
      <c r="K34" s="206">
        <f t="shared" si="0"/>
        <v>0</v>
      </c>
    </row>
    <row r="35" spans="1:11" ht="18" customHeight="1" thickBot="1">
      <c r="A35" s="214"/>
      <c r="B35" s="213"/>
      <c r="C35" s="213"/>
      <c r="D35" s="213"/>
      <c r="E35" s="213"/>
      <c r="F35" s="283"/>
      <c r="G35" s="285"/>
      <c r="H35" s="286"/>
      <c r="I35" s="286"/>
      <c r="J35" s="286"/>
      <c r="K35" s="206">
        <f t="shared" si="0"/>
        <v>0</v>
      </c>
    </row>
    <row r="36" spans="1:11" ht="18" customHeight="1" thickBot="1">
      <c r="A36" s="214"/>
      <c r="B36" s="213"/>
      <c r="C36" s="213"/>
      <c r="D36" s="213"/>
      <c r="E36" s="213"/>
      <c r="F36" s="283"/>
      <c r="G36" s="285"/>
      <c r="H36" s="286"/>
      <c r="I36" s="286"/>
      <c r="J36" s="286"/>
      <c r="K36" s="206">
        <f t="shared" si="0"/>
        <v>0</v>
      </c>
    </row>
    <row r="37" spans="1:11" ht="18" customHeight="1" thickBot="1">
      <c r="A37" s="214"/>
      <c r="B37" s="213"/>
      <c r="C37" s="213"/>
      <c r="D37" s="213"/>
      <c r="E37" s="213"/>
      <c r="F37" s="283"/>
      <c r="G37" s="285"/>
      <c r="H37" s="286"/>
      <c r="I37" s="286"/>
      <c r="J37" s="286"/>
      <c r="K37" s="206">
        <f t="shared" si="0"/>
        <v>0</v>
      </c>
    </row>
    <row r="38" spans="1:11" ht="18" customHeight="1" thickBot="1">
      <c r="A38" s="214"/>
      <c r="B38" s="213"/>
      <c r="C38" s="213"/>
      <c r="D38" s="213"/>
      <c r="E38" s="213"/>
      <c r="F38" s="293"/>
      <c r="G38" s="285"/>
      <c r="H38" s="286"/>
      <c r="I38" s="286"/>
      <c r="J38" s="286"/>
      <c r="K38" s="206">
        <f t="shared" si="0"/>
        <v>0</v>
      </c>
    </row>
    <row r="39" spans="1:11" ht="27.75" customHeight="1" thickBot="1">
      <c r="A39" s="42" t="s">
        <v>439</v>
      </c>
      <c r="F39" s="294">
        <f>SUM(F17:F38)</f>
        <v>0</v>
      </c>
      <c r="G39" s="287"/>
      <c r="H39" s="298">
        <f>SUM(H16:H38)</f>
        <v>0</v>
      </c>
      <c r="I39" s="298">
        <f>SUM(I16:I38)</f>
        <v>0</v>
      </c>
      <c r="J39" s="298">
        <f>SUM(J16:J38)</f>
        <v>0</v>
      </c>
      <c r="K39" s="298">
        <f>SUM(K16:K38)</f>
        <v>0</v>
      </c>
    </row>
    <row r="40" spans="1:11" ht="27" customHeight="1">
      <c r="A40" s="44" t="s">
        <v>444</v>
      </c>
      <c r="B40" s="42"/>
      <c r="F40" s="553"/>
      <c r="G40" s="553"/>
      <c r="H40" s="297"/>
      <c r="I40" s="297"/>
      <c r="J40" s="297"/>
      <c r="K40" s="297"/>
    </row>
    <row r="41" spans="6:11" ht="27.75" customHeight="1">
      <c r="F41" s="553"/>
      <c r="G41" s="553"/>
      <c r="H41" s="297"/>
      <c r="I41" s="297"/>
      <c r="J41" s="297"/>
      <c r="K41" s="297"/>
    </row>
    <row r="42" spans="7:11" ht="15">
      <c r="G42" s="287"/>
      <c r="H42" s="289"/>
      <c r="I42" s="289"/>
      <c r="J42" s="289"/>
      <c r="K42" s="289"/>
    </row>
    <row r="43" spans="7:11" ht="15">
      <c r="G43" s="287"/>
      <c r="H43" s="289"/>
      <c r="I43" s="289"/>
      <c r="J43" s="289"/>
      <c r="K43" s="289"/>
    </row>
    <row r="44" spans="7:11" ht="15">
      <c r="G44" s="287"/>
      <c r="H44" s="289"/>
      <c r="I44" s="289"/>
      <c r="J44" s="289"/>
      <c r="K44" s="289"/>
    </row>
    <row r="45" spans="7:11" ht="15">
      <c r="G45" s="287"/>
      <c r="H45" s="289"/>
      <c r="I45" s="289"/>
      <c r="J45" s="289"/>
      <c r="K45" s="289"/>
    </row>
    <row r="46" spans="7:11" ht="15">
      <c r="G46" s="287"/>
      <c r="H46" s="289"/>
      <c r="I46" s="289"/>
      <c r="J46" s="289"/>
      <c r="K46" s="289"/>
    </row>
    <row r="47" spans="7:11" ht="15">
      <c r="G47" s="287"/>
      <c r="H47" s="287"/>
      <c r="I47" s="287"/>
      <c r="J47" s="287"/>
      <c r="K47" s="287"/>
    </row>
    <row r="48" spans="7:11" ht="15">
      <c r="G48" s="287"/>
      <c r="H48" s="287"/>
      <c r="I48" s="287"/>
      <c r="J48" s="287"/>
      <c r="K48" s="287"/>
    </row>
  </sheetData>
  <sheetProtection/>
  <mergeCells count="5">
    <mergeCell ref="F41:G41"/>
    <mergeCell ref="A1:K1"/>
    <mergeCell ref="A2:K2"/>
    <mergeCell ref="A3:K3"/>
    <mergeCell ref="F40:G40"/>
  </mergeCells>
  <printOptions/>
  <pageMargins left="0.88" right="0.5" top="0.25" bottom="0.25" header="0.25" footer="0.25"/>
  <pageSetup fitToHeight="1" fitToWidth="1" horizontalDpi="600" verticalDpi="600" orientation="portrait" scale="45" r:id="rId1"/>
</worksheet>
</file>

<file path=xl/worksheets/sheet8.xml><?xml version="1.0" encoding="utf-8"?>
<worksheet xmlns="http://schemas.openxmlformats.org/spreadsheetml/2006/main" xmlns:r="http://schemas.openxmlformats.org/officeDocument/2006/relationships">
  <sheetPr transitionEvaluation="1">
    <pageSetUpPr fitToPage="1"/>
  </sheetPr>
  <dimension ref="A1:H37"/>
  <sheetViews>
    <sheetView zoomScale="80" zoomScaleNormal="80" zoomScalePageLayoutView="0" workbookViewId="0" topLeftCell="A1">
      <selection activeCell="A37" sqref="A37"/>
    </sheetView>
  </sheetViews>
  <sheetFormatPr defaultColWidth="8.88671875" defaultRowHeight="15"/>
  <cols>
    <col min="1" max="1" width="29.88671875" style="41" customWidth="1"/>
    <col min="2" max="3" width="35.10546875" style="41" customWidth="1"/>
    <col min="4" max="4" width="15.5546875" style="41" customWidth="1"/>
    <col min="5" max="5" width="15.10546875" style="41" customWidth="1"/>
    <col min="6" max="6" width="15.6640625" style="41" customWidth="1"/>
    <col min="7" max="7" width="21.4453125" style="41" customWidth="1"/>
    <col min="8" max="16384" width="8.88671875" style="41" customWidth="1"/>
  </cols>
  <sheetData>
    <row r="1" spans="1:7" ht="17.25">
      <c r="A1" s="552" t="s">
        <v>428</v>
      </c>
      <c r="B1" s="552"/>
      <c r="C1" s="552"/>
      <c r="D1" s="552"/>
      <c r="E1" s="552"/>
      <c r="F1" s="552"/>
      <c r="G1" s="552"/>
    </row>
    <row r="2" spans="1:7" ht="17.25">
      <c r="A2" s="552" t="str">
        <f>+'budget4542.a'!A2</f>
        <v>LOCAL HEALTH DEPARTMENT BUDGET PACKAGE</v>
      </c>
      <c r="B2" s="552"/>
      <c r="C2" s="552"/>
      <c r="D2" s="552"/>
      <c r="E2" s="552"/>
      <c r="F2" s="552"/>
      <c r="G2" s="552"/>
    </row>
    <row r="3" spans="1:7" ht="17.25">
      <c r="A3" s="552" t="s">
        <v>188</v>
      </c>
      <c r="B3" s="552"/>
      <c r="C3" s="552"/>
      <c r="D3" s="552"/>
      <c r="E3" s="552"/>
      <c r="F3" s="552"/>
      <c r="G3" s="552"/>
    </row>
    <row r="4" spans="5:7" ht="15">
      <c r="E4" s="66"/>
      <c r="F4" s="246"/>
      <c r="G4" s="45"/>
    </row>
    <row r="5" spans="1:7" ht="21" customHeight="1" thickBot="1">
      <c r="A5" s="50" t="str">
        <f>+'budget4542.a'!B6</f>
        <v>LOCAL HEALTH DEPT:  </v>
      </c>
      <c r="B5" s="102">
        <f>+'budget4542.a'!D6</f>
        <v>0</v>
      </c>
      <c r="C5" s="102"/>
      <c r="D5" s="68"/>
      <c r="E5" s="66"/>
      <c r="F5" s="55" t="str">
        <f>+'budget4542.a'!G6</f>
        <v>ORIGINAL BUDG. (Y/N):     </v>
      </c>
      <c r="G5" s="59"/>
    </row>
    <row r="6" spans="1:7" ht="21" customHeight="1" thickBot="1">
      <c r="A6" s="50" t="str">
        <f>+'budget4542.a'!B10</f>
        <v>PROJECT TITLE:                           </v>
      </c>
      <c r="B6" s="102">
        <f>+'budget4542.a'!D10</f>
        <v>0</v>
      </c>
      <c r="C6" s="102"/>
      <c r="D6" s="68"/>
      <c r="E6" s="66"/>
      <c r="F6" s="55" t="str">
        <f>+'budget4542.a'!G7</f>
        <v>MODIFICATION:                 #</v>
      </c>
      <c r="G6" s="59"/>
    </row>
    <row r="7" spans="1:7" ht="21" customHeight="1" thickBot="1">
      <c r="A7" s="50" t="str">
        <f>+'budget4542.a'!B11</f>
        <v>AWARD NUMBER:                          </v>
      </c>
      <c r="B7" s="102">
        <f>+'budget4542.a'!D11</f>
        <v>0</v>
      </c>
      <c r="C7" s="102"/>
      <c r="D7" s="68"/>
      <c r="E7" s="66"/>
      <c r="F7" s="55" t="str">
        <f>+'budget4542.a'!G8</f>
        <v>SUPPLEMENT:                   #</v>
      </c>
      <c r="G7" s="59"/>
    </row>
    <row r="8" spans="1:7" ht="21" customHeight="1" thickBot="1">
      <c r="A8" s="50" t="str">
        <f>+'budget4542.a'!B15</f>
        <v>AWARD PERIOD:                            </v>
      </c>
      <c r="B8" s="102">
        <f>+'budget4542.a'!D15</f>
        <v>0</v>
      </c>
      <c r="C8" s="102"/>
      <c r="D8" s="68"/>
      <c r="E8" s="66"/>
      <c r="F8" s="55" t="str">
        <f>+'budget4542.a'!G9</f>
        <v>REDUCTION:                       #</v>
      </c>
      <c r="G8" s="59"/>
    </row>
    <row r="9" spans="1:7" ht="21" customHeight="1" thickBot="1">
      <c r="A9" s="50" t="str">
        <f>'budget4542.a'!B17</f>
        <v>COUNTY PCA:</v>
      </c>
      <c r="B9" s="102">
        <f>+'budget4542.a'!D17</f>
        <v>0</v>
      </c>
      <c r="C9" s="102"/>
      <c r="D9" s="68"/>
      <c r="E9" s="66"/>
      <c r="F9" s="55" t="str">
        <f>+'budget4542.a'!G5</f>
        <v>DATE SUBMITTED:     </v>
      </c>
      <c r="G9" s="59"/>
    </row>
    <row r="10" spans="1:7" ht="13.5" customHeight="1" thickBot="1">
      <c r="A10" s="67"/>
      <c r="B10" s="66"/>
      <c r="C10" s="66"/>
      <c r="D10" s="66"/>
      <c r="E10" s="66"/>
      <c r="F10" s="67"/>
      <c r="G10" s="66"/>
    </row>
    <row r="11" spans="1:7" ht="23.25" customHeight="1" thickTop="1">
      <c r="A11" s="143"/>
      <c r="B11" s="149"/>
      <c r="C11" s="150" t="s">
        <v>441</v>
      </c>
      <c r="D11" s="149"/>
      <c r="E11" s="149"/>
      <c r="F11" s="150" t="s">
        <v>427</v>
      </c>
      <c r="G11" s="144"/>
    </row>
    <row r="12" spans="1:8" ht="15">
      <c r="A12" s="145"/>
      <c r="B12" s="157"/>
      <c r="C12" s="151" t="s">
        <v>440</v>
      </c>
      <c r="D12" s="151" t="s">
        <v>4</v>
      </c>
      <c r="E12" s="151" t="s">
        <v>3</v>
      </c>
      <c r="F12" s="151" t="s">
        <v>189</v>
      </c>
      <c r="G12" s="146" t="s">
        <v>3</v>
      </c>
      <c r="H12" s="42"/>
    </row>
    <row r="13" spans="1:8" ht="15.75" thickBot="1">
      <c r="A13" s="147" t="s">
        <v>190</v>
      </c>
      <c r="B13" s="152" t="s">
        <v>191</v>
      </c>
      <c r="C13" s="152" t="s">
        <v>421</v>
      </c>
      <c r="D13" s="152" t="s">
        <v>5</v>
      </c>
      <c r="E13" s="152" t="s">
        <v>6</v>
      </c>
      <c r="F13" s="152" t="s">
        <v>192</v>
      </c>
      <c r="G13" s="148" t="s">
        <v>192</v>
      </c>
      <c r="H13" s="42"/>
    </row>
    <row r="14" spans="1:8" ht="16.5" thickBot="1" thickTop="1">
      <c r="A14" s="282"/>
      <c r="B14" s="332"/>
      <c r="C14" s="332"/>
      <c r="D14" s="333"/>
      <c r="E14" s="332"/>
      <c r="F14" s="334"/>
      <c r="G14" s="334"/>
      <c r="H14" s="42"/>
    </row>
    <row r="15" spans="1:7" ht="15" thickBot="1">
      <c r="A15" s="214"/>
      <c r="B15" s="213"/>
      <c r="C15" s="213"/>
      <c r="D15" s="213"/>
      <c r="E15" s="213"/>
      <c r="F15" s="215"/>
      <c r="G15" s="215"/>
    </row>
    <row r="16" spans="1:7" ht="15" thickBot="1">
      <c r="A16" s="214"/>
      <c r="B16" s="213"/>
      <c r="C16" s="213"/>
      <c r="D16" s="213"/>
      <c r="E16" s="213"/>
      <c r="F16" s="215"/>
      <c r="G16" s="215"/>
    </row>
    <row r="17" spans="1:7" ht="15" thickBot="1">
      <c r="A17" s="214"/>
      <c r="B17" s="213"/>
      <c r="C17" s="213"/>
      <c r="D17" s="213"/>
      <c r="E17" s="213"/>
      <c r="F17" s="215"/>
      <c r="G17" s="215"/>
    </row>
    <row r="18" spans="1:7" ht="15" thickBot="1">
      <c r="A18" s="214"/>
      <c r="B18" s="213"/>
      <c r="C18" s="213"/>
      <c r="D18" s="213"/>
      <c r="E18" s="213"/>
      <c r="F18" s="215"/>
      <c r="G18" s="215"/>
    </row>
    <row r="19" spans="1:7" ht="15" thickBot="1">
      <c r="A19" s="214"/>
      <c r="B19" s="213"/>
      <c r="C19" s="213"/>
      <c r="D19" s="213"/>
      <c r="E19" s="213"/>
      <c r="F19" s="215"/>
      <c r="G19" s="215"/>
    </row>
    <row r="20" spans="1:7" ht="15" thickBot="1">
      <c r="A20" s="214"/>
      <c r="B20" s="213"/>
      <c r="C20" s="213"/>
      <c r="D20" s="213"/>
      <c r="E20" s="213"/>
      <c r="F20" s="215"/>
      <c r="G20" s="215"/>
    </row>
    <row r="21" spans="1:7" ht="15" thickBot="1">
      <c r="A21" s="214"/>
      <c r="B21" s="213"/>
      <c r="C21" s="213"/>
      <c r="D21" s="213"/>
      <c r="E21" s="213"/>
      <c r="F21" s="215"/>
      <c r="G21" s="215"/>
    </row>
    <row r="22" spans="1:7" ht="15" thickBot="1">
      <c r="A22" s="214"/>
      <c r="B22" s="213"/>
      <c r="C22" s="213"/>
      <c r="D22" s="213"/>
      <c r="E22" s="213"/>
      <c r="F22" s="215"/>
      <c r="G22" s="215"/>
    </row>
    <row r="23" spans="1:7" ht="15" thickBot="1">
      <c r="A23" s="214"/>
      <c r="B23" s="213"/>
      <c r="C23" s="213"/>
      <c r="D23" s="213"/>
      <c r="E23" s="213"/>
      <c r="F23" s="215"/>
      <c r="G23" s="215"/>
    </row>
    <row r="24" spans="1:7" ht="15" thickBot="1">
      <c r="A24" s="214"/>
      <c r="B24" s="213"/>
      <c r="C24" s="213"/>
      <c r="D24" s="213"/>
      <c r="E24" s="213"/>
      <c r="F24" s="215"/>
      <c r="G24" s="215"/>
    </row>
    <row r="25" spans="1:7" ht="15" thickBot="1">
      <c r="A25" s="214"/>
      <c r="B25" s="213"/>
      <c r="C25" s="213"/>
      <c r="D25" s="213"/>
      <c r="E25" s="213"/>
      <c r="F25" s="215"/>
      <c r="G25" s="215"/>
    </row>
    <row r="26" spans="1:7" ht="15" thickBot="1">
      <c r="A26" s="214"/>
      <c r="B26" s="213"/>
      <c r="C26" s="213"/>
      <c r="D26" s="213"/>
      <c r="E26" s="213"/>
      <c r="F26" s="215"/>
      <c r="G26" s="215"/>
    </row>
    <row r="27" spans="1:7" ht="15" thickBot="1">
      <c r="A27" s="214"/>
      <c r="B27" s="213"/>
      <c r="C27" s="213"/>
      <c r="D27" s="213"/>
      <c r="E27" s="213"/>
      <c r="F27" s="215"/>
      <c r="G27" s="215"/>
    </row>
    <row r="28" spans="1:7" ht="15" thickBot="1">
      <c r="A28" s="214"/>
      <c r="B28" s="213"/>
      <c r="C28" s="213"/>
      <c r="D28" s="213"/>
      <c r="E28" s="213"/>
      <c r="F28" s="215"/>
      <c r="G28" s="215"/>
    </row>
    <row r="29" spans="1:7" ht="15" thickBot="1">
      <c r="A29" s="214"/>
      <c r="B29" s="213"/>
      <c r="C29" s="213"/>
      <c r="D29" s="213"/>
      <c r="E29" s="213"/>
      <c r="F29" s="215"/>
      <c r="G29" s="215"/>
    </row>
    <row r="30" spans="1:7" ht="15" thickBot="1">
      <c r="A30" s="214"/>
      <c r="B30" s="213"/>
      <c r="C30" s="213"/>
      <c r="D30" s="213"/>
      <c r="E30" s="213"/>
      <c r="F30" s="215"/>
      <c r="G30" s="215"/>
    </row>
    <row r="31" spans="1:7" ht="15" thickBot="1">
      <c r="A31" s="214"/>
      <c r="B31" s="213"/>
      <c r="C31" s="213"/>
      <c r="D31" s="213"/>
      <c r="E31" s="213"/>
      <c r="F31" s="215"/>
      <c r="G31" s="215"/>
    </row>
    <row r="32" spans="1:7" ht="15" thickBot="1">
      <c r="A32" s="214"/>
      <c r="B32" s="213"/>
      <c r="C32" s="213"/>
      <c r="D32" s="213"/>
      <c r="E32" s="213"/>
      <c r="F32" s="215"/>
      <c r="G32" s="215"/>
    </row>
    <row r="33" spans="1:7" ht="15" thickBot="1">
      <c r="A33" s="214"/>
      <c r="B33" s="213"/>
      <c r="C33" s="213"/>
      <c r="D33" s="213"/>
      <c r="E33" s="213"/>
      <c r="F33" s="215"/>
      <c r="G33" s="215"/>
    </row>
    <row r="34" spans="6:7" ht="30" customHeight="1" thickBot="1">
      <c r="F34" s="190">
        <f>SUM(F14:F33)</f>
        <v>0</v>
      </c>
      <c r="G34" s="191">
        <f>SUM(G14:G33)</f>
        <v>0</v>
      </c>
    </row>
    <row r="35" ht="24.75" customHeight="1">
      <c r="A35" s="42" t="s">
        <v>240</v>
      </c>
    </row>
    <row r="36" spans="1:7" ht="20.25" customHeight="1">
      <c r="A36" s="44" t="s">
        <v>457</v>
      </c>
      <c r="F36" s="312"/>
      <c r="G36" s="315"/>
    </row>
    <row r="37" spans="6:7" ht="24" customHeight="1">
      <c r="F37" s="314"/>
      <c r="G37" s="315"/>
    </row>
  </sheetData>
  <sheetProtection/>
  <mergeCells count="3">
    <mergeCell ref="A1:G1"/>
    <mergeCell ref="A2:G2"/>
    <mergeCell ref="A3:G3"/>
  </mergeCells>
  <printOptions/>
  <pageMargins left="0.88" right="0.5" top="0.25" bottom="0.25" header="0.25" footer="0.25"/>
  <pageSetup fitToHeight="1" fitToWidth="1" horizontalDpi="600" verticalDpi="600" orientation="landscape" scale="77" r:id="rId1"/>
</worksheet>
</file>

<file path=xl/worksheets/sheet9.xml><?xml version="1.0" encoding="utf-8"?>
<worksheet xmlns="http://schemas.openxmlformats.org/spreadsheetml/2006/main" xmlns:r="http://schemas.openxmlformats.org/officeDocument/2006/relationships">
  <sheetPr transitionEvaluation="1">
    <pageSetUpPr fitToPage="1"/>
  </sheetPr>
  <dimension ref="A1:F51"/>
  <sheetViews>
    <sheetView zoomScale="80" zoomScaleNormal="80" zoomScalePageLayoutView="0" workbookViewId="0" topLeftCell="A12">
      <selection activeCell="M41" sqref="M41"/>
    </sheetView>
  </sheetViews>
  <sheetFormatPr defaultColWidth="8.88671875" defaultRowHeight="15"/>
  <cols>
    <col min="1" max="1" width="32.88671875" style="41" customWidth="1"/>
    <col min="2" max="2" width="39.10546875" style="41" customWidth="1"/>
    <col min="3" max="4" width="8.88671875" style="41" customWidth="1"/>
    <col min="5" max="5" width="12.88671875" style="41" customWidth="1"/>
    <col min="6" max="6" width="15.3359375" style="41" customWidth="1"/>
    <col min="7" max="16384" width="8.88671875" style="41" customWidth="1"/>
  </cols>
  <sheetData>
    <row r="1" spans="1:6" ht="17.25">
      <c r="A1" s="551" t="s">
        <v>428</v>
      </c>
      <c r="B1" s="551"/>
      <c r="C1" s="551"/>
      <c r="D1" s="551"/>
      <c r="E1" s="551"/>
      <c r="F1" s="551"/>
    </row>
    <row r="2" spans="1:6" ht="17.25">
      <c r="A2" s="551" t="str">
        <f>+'budget4542.a'!A2</f>
        <v>LOCAL HEALTH DEPARTMENT BUDGET PACKAGE</v>
      </c>
      <c r="B2" s="551"/>
      <c r="C2" s="551"/>
      <c r="D2" s="551"/>
      <c r="E2" s="551"/>
      <c r="F2" s="551"/>
    </row>
    <row r="3" spans="1:6" ht="17.25">
      <c r="A3" s="551" t="s">
        <v>193</v>
      </c>
      <c r="B3" s="551"/>
      <c r="C3" s="551"/>
      <c r="D3" s="551"/>
      <c r="E3" s="551"/>
      <c r="F3" s="551"/>
    </row>
    <row r="5" spans="5:6" ht="15">
      <c r="E5" s="246"/>
      <c r="F5" s="45"/>
    </row>
    <row r="7" spans="1:6" ht="21" customHeight="1" thickBot="1">
      <c r="A7" s="84" t="str">
        <f>+'budget4542.a'!B6</f>
        <v>LOCAL HEALTH DEPT:  </v>
      </c>
      <c r="B7" s="222">
        <f>+'budget4542.a'!D6</f>
        <v>0</v>
      </c>
      <c r="C7" s="67"/>
      <c r="D7" s="57" t="str">
        <f>+'budget4542.a'!G6</f>
        <v>ORIGINAL BUDG. (Y/N):     </v>
      </c>
      <c r="E7" s="59"/>
      <c r="F7" s="59"/>
    </row>
    <row r="8" spans="1:6" ht="21" customHeight="1" thickBot="1">
      <c r="A8" s="84" t="str">
        <f>+'budget4542.a'!B10</f>
        <v>PROJECT TITLE:                           </v>
      </c>
      <c r="B8" s="223">
        <f>+'budget4542.a'!D10</f>
        <v>0</v>
      </c>
      <c r="C8" s="67"/>
      <c r="D8" s="57" t="str">
        <f>+'budget4542.a'!G7</f>
        <v>MODIFICATION:                 #</v>
      </c>
      <c r="E8" s="59"/>
      <c r="F8" s="59"/>
    </row>
    <row r="9" spans="1:6" ht="21" customHeight="1" thickBot="1">
      <c r="A9" s="84" t="str">
        <f>+'budget4542.a'!B11</f>
        <v>AWARD NUMBER:                          </v>
      </c>
      <c r="B9" s="223">
        <f>+'budget4542.a'!D11</f>
        <v>0</v>
      </c>
      <c r="C9" s="67"/>
      <c r="D9" s="57" t="str">
        <f>+'budget4542.a'!G8</f>
        <v>SUPPLEMENT:                   #</v>
      </c>
      <c r="E9" s="59"/>
      <c r="F9" s="59"/>
    </row>
    <row r="10" spans="1:6" ht="21" customHeight="1" thickBot="1">
      <c r="A10" s="84" t="str">
        <f>+'budget4542.a'!B15</f>
        <v>AWARD PERIOD:                            </v>
      </c>
      <c r="B10" s="223">
        <f>+'budget4542.a'!D15</f>
        <v>0</v>
      </c>
      <c r="C10" s="67"/>
      <c r="D10" s="57" t="str">
        <f>+'budget4542.a'!G9</f>
        <v>REDUCTION:                       #</v>
      </c>
      <c r="E10" s="59"/>
      <c r="F10" s="59"/>
    </row>
    <row r="11" spans="1:6" ht="21" customHeight="1" thickBot="1">
      <c r="A11" s="84" t="str">
        <f>'budget4542.a'!B17</f>
        <v>COUNTY PCA:</v>
      </c>
      <c r="B11" s="223">
        <f>+'budget4542.a'!D17</f>
        <v>0</v>
      </c>
      <c r="C11" s="67"/>
      <c r="D11" s="55" t="str">
        <f>+'budget4542.a'!G5</f>
        <v>DATE SUBMITTED:     </v>
      </c>
      <c r="E11" s="59"/>
      <c r="F11" s="59"/>
    </row>
    <row r="12" spans="1:6" ht="21" customHeight="1" thickBot="1">
      <c r="A12" s="67"/>
      <c r="B12" s="67"/>
      <c r="C12" s="66"/>
      <c r="D12" s="67"/>
      <c r="E12" s="66"/>
      <c r="F12" s="66"/>
    </row>
    <row r="13" spans="1:6" ht="15.75" thickTop="1">
      <c r="A13" s="168"/>
      <c r="B13" s="169"/>
      <c r="C13" s="170"/>
      <c r="D13" s="170"/>
      <c r="E13" s="171" t="s">
        <v>427</v>
      </c>
      <c r="F13" s="172"/>
    </row>
    <row r="14" spans="1:6" ht="15">
      <c r="A14" s="566" t="s">
        <v>284</v>
      </c>
      <c r="B14" s="567"/>
      <c r="C14" s="567"/>
      <c r="D14" s="565"/>
      <c r="E14" s="86" t="s">
        <v>189</v>
      </c>
      <c r="F14" s="173" t="s">
        <v>3</v>
      </c>
    </row>
    <row r="15" spans="1:6" ht="15.75" thickBot="1">
      <c r="A15" s="569"/>
      <c r="B15" s="570"/>
      <c r="C15" s="570"/>
      <c r="D15" s="571"/>
      <c r="E15" s="174" t="s">
        <v>192</v>
      </c>
      <c r="F15" s="175" t="s">
        <v>192</v>
      </c>
    </row>
    <row r="16" spans="1:6" ht="16.5" thickBot="1" thickTop="1">
      <c r="A16" s="176" t="s">
        <v>285</v>
      </c>
      <c r="B16" s="177"/>
      <c r="C16" s="178"/>
      <c r="D16" s="178"/>
      <c r="E16" s="216"/>
      <c r="F16" s="217"/>
    </row>
    <row r="17" spans="1:2" ht="15">
      <c r="A17" s="85"/>
      <c r="B17" s="85"/>
    </row>
    <row r="18" spans="1:2" ht="15.75" thickBot="1">
      <c r="A18" s="87" t="s">
        <v>223</v>
      </c>
      <c r="B18" s="85"/>
    </row>
    <row r="19" spans="1:6" ht="15.75" thickTop="1">
      <c r="A19" s="143"/>
      <c r="B19" s="158"/>
      <c r="C19" s="167"/>
      <c r="D19" s="159"/>
      <c r="E19" s="160" t="s">
        <v>427</v>
      </c>
      <c r="F19" s="161"/>
    </row>
    <row r="20" spans="1:6" ht="15">
      <c r="A20" s="165"/>
      <c r="B20" s="166"/>
      <c r="C20" s="564" t="s">
        <v>194</v>
      </c>
      <c r="D20" s="565"/>
      <c r="E20" s="86" t="s">
        <v>189</v>
      </c>
      <c r="F20" s="162" t="s">
        <v>3</v>
      </c>
    </row>
    <row r="21" spans="1:6" ht="15.75" thickBot="1">
      <c r="A21" s="568" t="s">
        <v>2</v>
      </c>
      <c r="B21" s="563"/>
      <c r="C21" s="562" t="s">
        <v>195</v>
      </c>
      <c r="D21" s="563"/>
      <c r="E21" s="163" t="s">
        <v>192</v>
      </c>
      <c r="F21" s="164" t="s">
        <v>192</v>
      </c>
    </row>
    <row r="22" spans="1:6" ht="15.75" thickBot="1" thickTop="1">
      <c r="A22" s="556"/>
      <c r="B22" s="557"/>
      <c r="C22" s="560"/>
      <c r="D22" s="561"/>
      <c r="E22" s="489"/>
      <c r="F22" s="489"/>
    </row>
    <row r="23" spans="1:6" ht="15" thickBot="1">
      <c r="A23" s="554"/>
      <c r="B23" s="555"/>
      <c r="C23" s="558"/>
      <c r="D23" s="559"/>
      <c r="E23" s="489"/>
      <c r="F23" s="489"/>
    </row>
    <row r="24" spans="1:6" ht="15" thickBot="1">
      <c r="A24" s="554"/>
      <c r="B24" s="555"/>
      <c r="C24" s="558"/>
      <c r="D24" s="559"/>
      <c r="E24" s="489"/>
      <c r="F24" s="489"/>
    </row>
    <row r="25" spans="1:6" ht="15" thickBot="1">
      <c r="A25" s="554"/>
      <c r="B25" s="555"/>
      <c r="C25" s="558"/>
      <c r="D25" s="559"/>
      <c r="E25" s="489"/>
      <c r="F25" s="489"/>
    </row>
    <row r="26" spans="1:6" ht="15" thickBot="1">
      <c r="A26" s="554"/>
      <c r="B26" s="555"/>
      <c r="C26" s="558"/>
      <c r="D26" s="559"/>
      <c r="E26" s="489"/>
      <c r="F26" s="489"/>
    </row>
    <row r="27" spans="1:6" ht="15" thickBot="1">
      <c r="A27" s="554"/>
      <c r="B27" s="555"/>
      <c r="C27" s="558"/>
      <c r="D27" s="559"/>
      <c r="E27" s="489"/>
      <c r="F27" s="489"/>
    </row>
    <row r="28" spans="1:6" ht="15" thickBot="1">
      <c r="A28" s="554"/>
      <c r="B28" s="555"/>
      <c r="C28" s="558"/>
      <c r="D28" s="559"/>
      <c r="E28" s="489"/>
      <c r="F28" s="489"/>
    </row>
    <row r="29" spans="1:6" ht="15" thickBot="1">
      <c r="A29" s="554"/>
      <c r="B29" s="555"/>
      <c r="C29" s="558"/>
      <c r="D29" s="559"/>
      <c r="E29" s="489"/>
      <c r="F29" s="489"/>
    </row>
    <row r="30" spans="1:6" ht="15" thickBot="1">
      <c r="A30" s="554"/>
      <c r="B30" s="555"/>
      <c r="C30" s="558"/>
      <c r="D30" s="559"/>
      <c r="E30" s="489"/>
      <c r="F30" s="489"/>
    </row>
    <row r="31" spans="1:6" ht="15" thickBot="1">
      <c r="A31" s="554"/>
      <c r="B31" s="555"/>
      <c r="C31" s="558"/>
      <c r="D31" s="559"/>
      <c r="E31" s="489"/>
      <c r="F31" s="489"/>
    </row>
    <row r="32" spans="1:6" ht="15" thickBot="1">
      <c r="A32" s="554"/>
      <c r="B32" s="555"/>
      <c r="C32" s="558"/>
      <c r="D32" s="559"/>
      <c r="E32" s="489"/>
      <c r="F32" s="489"/>
    </row>
    <row r="33" spans="1:6" ht="15" thickBot="1">
      <c r="A33" s="554"/>
      <c r="B33" s="555"/>
      <c r="C33" s="558"/>
      <c r="D33" s="559"/>
      <c r="E33" s="489"/>
      <c r="F33" s="489"/>
    </row>
    <row r="34" spans="1:6" ht="15" thickBot="1">
      <c r="A34" s="554"/>
      <c r="B34" s="555"/>
      <c r="C34" s="558"/>
      <c r="D34" s="559"/>
      <c r="E34" s="489"/>
      <c r="F34" s="489"/>
    </row>
    <row r="35" spans="1:6" ht="15" thickBot="1">
      <c r="A35" s="554"/>
      <c r="B35" s="555"/>
      <c r="C35" s="558"/>
      <c r="D35" s="559"/>
      <c r="E35" s="489"/>
      <c r="F35" s="489"/>
    </row>
    <row r="36" spans="1:6" ht="15" thickBot="1">
      <c r="A36" s="554"/>
      <c r="B36" s="555"/>
      <c r="C36" s="558"/>
      <c r="D36" s="559"/>
      <c r="E36" s="489"/>
      <c r="F36" s="489"/>
    </row>
    <row r="37" spans="1:6" ht="15" thickBot="1">
      <c r="A37" s="554"/>
      <c r="B37" s="555"/>
      <c r="C37" s="558"/>
      <c r="D37" s="559"/>
      <c r="E37" s="489"/>
      <c r="F37" s="489"/>
    </row>
    <row r="38" spans="1:6" ht="15" thickBot="1">
      <c r="A38" s="554"/>
      <c r="B38" s="555"/>
      <c r="C38" s="558"/>
      <c r="D38" s="559"/>
      <c r="E38" s="489"/>
      <c r="F38" s="489"/>
    </row>
    <row r="39" spans="1:6" ht="15" thickBot="1">
      <c r="A39" s="554"/>
      <c r="B39" s="555"/>
      <c r="C39" s="558"/>
      <c r="D39" s="559"/>
      <c r="E39" s="489"/>
      <c r="F39" s="489"/>
    </row>
    <row r="40" spans="1:6" ht="15" thickBot="1">
      <c r="A40" s="554"/>
      <c r="B40" s="555"/>
      <c r="C40" s="558"/>
      <c r="D40" s="559"/>
      <c r="E40" s="489"/>
      <c r="F40" s="489"/>
    </row>
    <row r="41" spans="1:6" ht="15" thickBot="1">
      <c r="A41" s="554"/>
      <c r="B41" s="555"/>
      <c r="C41" s="558"/>
      <c r="D41" s="559"/>
      <c r="E41" s="489"/>
      <c r="F41" s="489"/>
    </row>
    <row r="42" spans="1:6" ht="15" thickBot="1">
      <c r="A42" s="554"/>
      <c r="B42" s="555"/>
      <c r="C42" s="558"/>
      <c r="D42" s="559"/>
      <c r="E42" s="489"/>
      <c r="F42" s="489"/>
    </row>
    <row r="43" spans="1:6" ht="15" thickBot="1">
      <c r="A43" s="554"/>
      <c r="B43" s="555"/>
      <c r="C43" s="558"/>
      <c r="D43" s="559"/>
      <c r="E43" s="489"/>
      <c r="F43" s="489"/>
    </row>
    <row r="44" spans="1:6" ht="15" thickBot="1">
      <c r="A44" s="554"/>
      <c r="B44" s="555"/>
      <c r="C44" s="558"/>
      <c r="D44" s="559"/>
      <c r="E44" s="489"/>
      <c r="F44" s="489"/>
    </row>
    <row r="45" spans="1:6" ht="15" thickBot="1">
      <c r="A45" s="554"/>
      <c r="B45" s="555"/>
      <c r="C45" s="558"/>
      <c r="D45" s="559"/>
      <c r="E45" s="489"/>
      <c r="F45" s="489"/>
    </row>
    <row r="46" spans="1:6" ht="15" thickBot="1">
      <c r="A46" s="554"/>
      <c r="B46" s="555"/>
      <c r="C46" s="558"/>
      <c r="D46" s="559"/>
      <c r="E46" s="489"/>
      <c r="F46" s="489"/>
    </row>
    <row r="47" spans="1:6" ht="15" thickBot="1">
      <c r="A47" s="554"/>
      <c r="B47" s="555"/>
      <c r="C47" s="558"/>
      <c r="D47" s="559"/>
      <c r="E47" s="489"/>
      <c r="F47" s="489"/>
    </row>
    <row r="48" spans="1:6" ht="24" customHeight="1" thickBot="1">
      <c r="A48" s="85" t="s">
        <v>224</v>
      </c>
      <c r="B48" s="85"/>
      <c r="C48" s="88"/>
      <c r="D48" s="88"/>
      <c r="E48" s="192">
        <f>SUM(E16,E22:E47)</f>
        <v>0</v>
      </c>
      <c r="F48" s="192">
        <f>SUM(F16,F22:F47)</f>
        <v>0</v>
      </c>
    </row>
    <row r="49" spans="1:2" ht="24.75" customHeight="1">
      <c r="A49" s="85" t="s">
        <v>438</v>
      </c>
      <c r="B49" s="85"/>
    </row>
    <row r="50" spans="1:6" ht="15.75" customHeight="1">
      <c r="A50" s="85" t="s">
        <v>256</v>
      </c>
      <c r="B50" s="85"/>
      <c r="E50" s="312"/>
      <c r="F50" s="315"/>
    </row>
    <row r="51" spans="1:6" ht="15.75" customHeight="1">
      <c r="A51" s="89" t="s">
        <v>458</v>
      </c>
      <c r="B51" s="89"/>
      <c r="E51" s="314"/>
      <c r="F51" s="315"/>
    </row>
  </sheetData>
  <sheetProtection/>
  <mergeCells count="60">
    <mergeCell ref="C21:D21"/>
    <mergeCell ref="A1:F1"/>
    <mergeCell ref="A2:F2"/>
    <mergeCell ref="A3:F3"/>
    <mergeCell ref="C20:D20"/>
    <mergeCell ref="A14:D14"/>
    <mergeCell ref="A21:B21"/>
    <mergeCell ref="A15:D15"/>
    <mergeCell ref="C32:D32"/>
    <mergeCell ref="C33:D33"/>
    <mergeCell ref="C22:D22"/>
    <mergeCell ref="C23:D23"/>
    <mergeCell ref="C24:D24"/>
    <mergeCell ref="C25:D25"/>
    <mergeCell ref="C26:D26"/>
    <mergeCell ref="C27:D27"/>
    <mergeCell ref="C28:D28"/>
    <mergeCell ref="C29:D29"/>
    <mergeCell ref="C30:D30"/>
    <mergeCell ref="C31:D31"/>
    <mergeCell ref="C44:D44"/>
    <mergeCell ref="C45:D45"/>
    <mergeCell ref="C34:D34"/>
    <mergeCell ref="C35:D35"/>
    <mergeCell ref="C36:D36"/>
    <mergeCell ref="C37:D37"/>
    <mergeCell ref="C38:D38"/>
    <mergeCell ref="C39:D39"/>
    <mergeCell ref="C40:D40"/>
    <mergeCell ref="C41:D41"/>
    <mergeCell ref="C42:D42"/>
    <mergeCell ref="C43:D43"/>
    <mergeCell ref="C46:D46"/>
    <mergeCell ref="C47:D47"/>
    <mergeCell ref="A22:B22"/>
    <mergeCell ref="A23:B23"/>
    <mergeCell ref="A24:B24"/>
    <mergeCell ref="A25:B25"/>
    <mergeCell ref="A26:B26"/>
    <mergeCell ref="A27:B27"/>
    <mergeCell ref="A28:B28"/>
    <mergeCell ref="A39:B39"/>
    <mergeCell ref="A40:B40"/>
    <mergeCell ref="A33:B33"/>
    <mergeCell ref="A34:B34"/>
    <mergeCell ref="A35:B35"/>
    <mergeCell ref="A36:B36"/>
    <mergeCell ref="A29:B29"/>
    <mergeCell ref="A30:B30"/>
    <mergeCell ref="A31:B31"/>
    <mergeCell ref="A38:B38"/>
    <mergeCell ref="A32:B32"/>
    <mergeCell ref="A37:B37"/>
    <mergeCell ref="A45:B45"/>
    <mergeCell ref="A46:B46"/>
    <mergeCell ref="A47:B47"/>
    <mergeCell ref="A41:B41"/>
    <mergeCell ref="A42:B42"/>
    <mergeCell ref="A43:B43"/>
    <mergeCell ref="A44:B44"/>
  </mergeCells>
  <printOptions/>
  <pageMargins left="0.88" right="0.5" top="0.25" bottom="0.25" header="0.25" footer="0.25"/>
  <pageSetup fitToHeight="1" fitToWidth="1" horizontalDpi="600" verticalDpi="600" orientation="portrait"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joyce a wilkerson</dc:creator>
  <cp:keywords/>
  <dc:description/>
  <cp:lastModifiedBy>Rosalind E. Houchins</cp:lastModifiedBy>
  <cp:lastPrinted>2018-01-18T00:19:47Z</cp:lastPrinted>
  <dcterms:created xsi:type="dcterms:W3CDTF">2000-04-14T11:28:16Z</dcterms:created>
  <dcterms:modified xsi:type="dcterms:W3CDTF">2018-09-28T13:46:49Z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JHQQSZKKEHZ5-546-8</vt:lpwstr>
  </property>
  <property fmtid="{D5CDD505-2E9C-101B-9397-08002B2CF9AE}" pid="3" name="_dlc_DocIdItemGuid">
    <vt:lpwstr>71584deb-4360-43bf-8d70-44b8241c5dee</vt:lpwstr>
  </property>
  <property fmtid="{D5CDD505-2E9C-101B-9397-08002B2CF9AE}" pid="4" name="_dlc_DocIdUrl">
    <vt:lpwstr>http://www.dhmh.maryland.gov/_layouts/DocIdRedir.aspx?ID=JHQQSZKKEHZ5-546-8, JHQQSZKKEHZ5-546-8</vt:lpwstr>
  </property>
  <property fmtid="{D5CDD505-2E9C-101B-9397-08002B2CF9AE}" pid="5" name="display_urn:schemas-microsoft-com:office:office#Editor">
    <vt:lpwstr>System Account</vt:lpwstr>
  </property>
  <property fmtid="{D5CDD505-2E9C-101B-9397-08002B2CF9AE}" pid="6" name="xd_Signature">
    <vt:lpwstr/>
  </property>
  <property fmtid="{D5CDD505-2E9C-101B-9397-08002B2CF9AE}" pid="7" name="Order">
    <vt:lpwstr>800.000000000000</vt:lpwstr>
  </property>
  <property fmtid="{D5CDD505-2E9C-101B-9397-08002B2CF9AE}" pid="8" name="TemplateUrl">
    <vt:lpwstr/>
  </property>
  <property fmtid="{D5CDD505-2E9C-101B-9397-08002B2CF9AE}" pid="9" name="xd_ProgID">
    <vt:lpwstr/>
  </property>
  <property fmtid="{D5CDD505-2E9C-101B-9397-08002B2CF9AE}" pid="10" name="_dlc_DocIdPersistId">
    <vt:lpwstr/>
  </property>
  <property fmtid="{D5CDD505-2E9C-101B-9397-08002B2CF9AE}" pid="11" name="display_urn:schemas-microsoft-com:office:office#Author">
    <vt:lpwstr>System Account</vt:lpwstr>
  </property>
  <property fmtid="{D5CDD505-2E9C-101B-9397-08002B2CF9AE}" pid="12" name="_SourceUrl">
    <vt:lpwstr/>
  </property>
  <property fmtid="{D5CDD505-2E9C-101B-9397-08002B2CF9AE}" pid="13" name="_SharedFileIndex">
    <vt:lpwstr/>
  </property>
</Properties>
</file>