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1 A MCO" sheetId="1" r:id="rId1"/>
    <sheet name="1 B DSH" sheetId="2" r:id="rId2"/>
    <sheet name="2 A MCO" sheetId="3" r:id="rId3"/>
    <sheet name="2 B DSH" sheetId="4" r:id="rId4"/>
    <sheet name="3 A MCO" sheetId="5" r:id="rId5"/>
    <sheet name="3 B DSH" sheetId="6" r:id="rId6"/>
    <sheet name="4 A MCO" sheetId="7" r:id="rId7"/>
    <sheet name="4 B DSH" sheetId="8" r:id="rId8"/>
    <sheet name="5 A MCO" sheetId="9" r:id="rId9"/>
    <sheet name="5 B DSH" sheetId="10" r:id="rId10"/>
    <sheet name="6 A MCO OPT" sheetId="11" r:id="rId11"/>
    <sheet name="6 B DSH OPT" sheetId="12" r:id="rId12"/>
    <sheet name="7 A MCO OPT" sheetId="13" r:id="rId13"/>
    <sheet name="7 B DSH OPT" sheetId="14" r:id="rId14"/>
    <sheet name="Tab 8" sheetId="15" r:id="rId15"/>
  </sheets>
  <definedNames/>
  <calcPr fullCalcOnLoad="1"/>
</workbook>
</file>

<file path=xl/sharedStrings.xml><?xml version="1.0" encoding="utf-8"?>
<sst xmlns="http://schemas.openxmlformats.org/spreadsheetml/2006/main" count="1553" uniqueCount="217">
  <si>
    <t>Step</t>
  </si>
  <si>
    <t xml:space="preserve">#1. </t>
  </si>
  <si>
    <t>#2.</t>
  </si>
  <si>
    <t>#3.</t>
  </si>
  <si>
    <t>Manager</t>
  </si>
  <si>
    <t>Auditor</t>
  </si>
  <si>
    <t>Supervising</t>
  </si>
  <si>
    <t>Senior</t>
  </si>
  <si>
    <t>Junior</t>
  </si>
  <si>
    <t xml:space="preserve">Entry </t>
  </si>
  <si>
    <t>Level</t>
  </si>
  <si>
    <t>Intern</t>
  </si>
  <si>
    <t>$</t>
  </si>
  <si>
    <t>Total</t>
  </si>
  <si>
    <t>=</t>
  </si>
  <si>
    <t>Project</t>
  </si>
  <si>
    <t>#6</t>
  </si>
  <si>
    <t>#7</t>
  </si>
  <si>
    <t>#8</t>
  </si>
  <si>
    <t>Entry</t>
  </si>
  <si>
    <t>H</t>
  </si>
  <si>
    <t>Tab #2 - MCO Audits</t>
  </si>
  <si>
    <t>Tab #3 - MCO Audits</t>
  </si>
  <si>
    <t>Tab #4 - MCO Audits</t>
  </si>
  <si>
    <t>Tab #5 - MCO Audits</t>
  </si>
  <si>
    <t>Submitted By:</t>
  </si>
  <si>
    <t>Offeror:</t>
  </si>
  <si>
    <t>Offeror Name (please print or type)</t>
  </si>
  <si>
    <t>By:</t>
  </si>
  <si>
    <t>Signature of Authorized Representative</t>
  </si>
  <si>
    <t>Printed Name:</t>
  </si>
  <si>
    <t>Title:</t>
  </si>
  <si>
    <t>Title</t>
  </si>
  <si>
    <t>Date:</t>
  </si>
  <si>
    <t>Address:</t>
  </si>
  <si>
    <t>Company Addess</t>
  </si>
  <si>
    <t>TOTAL</t>
  </si>
  <si>
    <t>Company Address</t>
  </si>
  <si>
    <t>Tab #10 - DSH Audits</t>
  </si>
  <si>
    <t>Tab #11 - DSH Audits</t>
  </si>
  <si>
    <t>Tab #12 - DSH Audits</t>
  </si>
  <si>
    <t>Tab #13 - DSH Audits</t>
  </si>
  <si>
    <t>OPTION 1</t>
  </si>
  <si>
    <t>Tab #15 - DSH Audits - OPTION 1</t>
  </si>
  <si>
    <t>Tab #14 - DSH Audits - OPTION 1</t>
  </si>
  <si>
    <t>Tab #7 - MCO Audits OPTION 1</t>
  </si>
  <si>
    <t>Tab #6 - MCO Audits OPTION#1</t>
  </si>
  <si>
    <t xml:space="preserve">Audit  </t>
  </si>
  <si>
    <t>#2</t>
  </si>
  <si>
    <t>#3</t>
  </si>
  <si>
    <t>#4</t>
  </si>
  <si>
    <t>#5</t>
  </si>
  <si>
    <t>Special Projects Staff Mix %</t>
  </si>
  <si>
    <t>MCO AUP Reviews Section</t>
  </si>
  <si>
    <t>MLR Examination Reviews Section</t>
  </si>
  <si>
    <t>Number of Required MCO AUP Reviews = 9</t>
  </si>
  <si>
    <t>Number of Required MLR Examination Reviews = 9</t>
  </si>
  <si>
    <t xml:space="preserve">Firm Fixed Actuarial Price per MCO AUP Review </t>
  </si>
  <si>
    <t>Tab #1 - MCO Agreed Upon Procedures (AUP) Reviews and Medical Loss Ratio (MLR) Examination Reviews Pricing</t>
  </si>
  <si>
    <t>#1</t>
  </si>
  <si>
    <t>Per MCO AUP Review NTE Price (step #1 multiplied by step #2)</t>
  </si>
  <si>
    <t>Per MLR Examination Review NTP Price (step #1 multiplied by step #5)</t>
  </si>
  <si>
    <t>#9</t>
  </si>
  <si>
    <t>Total NTE # of Hours to Complete an MCO AUP Review</t>
  </si>
  <si>
    <t>Total NTE # of Hours to Complete an MLR Examination Review</t>
  </si>
  <si>
    <t xml:space="preserve">Total Annual Actuarial Price (step 8 times 9) </t>
  </si>
  <si>
    <t>#10</t>
  </si>
  <si>
    <t>Tab #9 - DSH Audits and Other Pricing</t>
  </si>
  <si>
    <t>Audit</t>
  </si>
  <si>
    <t>Per DSH Audit NTE Price. (step #2 multiplied by step #1)</t>
  </si>
  <si>
    <t xml:space="preserve">Distribute the estimated 500 hours of Special Projects hours  </t>
  </si>
  <si>
    <t xml:space="preserve">among the 4 listed Labor Classifications </t>
  </si>
  <si>
    <t>Number of required DSH Audits  = 31</t>
  </si>
  <si>
    <t>#11</t>
  </si>
  <si>
    <t>OPEN</t>
  </si>
  <si>
    <t>Locked</t>
  </si>
  <si>
    <t>lockec</t>
  </si>
  <si>
    <t>Open</t>
  </si>
  <si>
    <t>Staff Mix % (See RFP Section  2.3.2.6.4)</t>
  </si>
  <si>
    <r>
      <t xml:space="preserve">required to complete </t>
    </r>
    <r>
      <rPr>
        <b/>
        <u val="single"/>
        <sz val="12"/>
        <rFont val="Arial"/>
        <family val="2"/>
      </rPr>
      <t>each</t>
    </r>
    <r>
      <rPr>
        <b/>
        <sz val="12"/>
        <rFont val="Arial"/>
        <family val="2"/>
      </rPr>
      <t xml:space="preserve"> MLR Examination Review</t>
    </r>
    <r>
      <rPr>
        <sz val="12"/>
        <rFont val="Arial"/>
        <family val="2"/>
      </rPr>
      <t xml:space="preserve"> (See RFP Section 2.3.2.6.3)</t>
    </r>
  </si>
  <si>
    <t>Staff Mix % (See RFP Section 2.3.2.6.4)</t>
  </si>
  <si>
    <t>Total Amount</t>
  </si>
  <si>
    <t>Total Proposal Price</t>
  </si>
  <si>
    <t>LOCKED</t>
  </si>
  <si>
    <t>1B DSH Step 11</t>
  </si>
  <si>
    <t>2B DSH Step 11</t>
  </si>
  <si>
    <t>X</t>
  </si>
  <si>
    <t>3B DSH Step 11</t>
  </si>
  <si>
    <t>4B DSH Step 11</t>
  </si>
  <si>
    <t>5B DSH Step 11</t>
  </si>
  <si>
    <t>6B DSH Step 11</t>
  </si>
  <si>
    <t>7B DSH Step 11</t>
  </si>
  <si>
    <t>(The Total Number of Hours to Complete an MLR Examination Review will automaticall be divided into the number of hours for each Labor Classification to produce the percentage that each respective number of hours represents of the total number of hours.  This resulting percentage will constitute the "MLR Staff Mix Percentage" for each respective Contract Period.)</t>
  </si>
  <si>
    <t>Contract Period 1 - Projected to be from 1/1/2021 to 1/31/2022.</t>
  </si>
  <si>
    <t xml:space="preserve">The Total NTE Number of Hours to Complete a DSH Audit will automatically be divided into the number of hours for each Labor Classification to produce the percentage that each respective number of hours represents of the total number of hours.  </t>
  </si>
  <si>
    <r>
      <rPr>
        <b/>
        <sz val="12"/>
        <rFont val="Arial"/>
        <family val="2"/>
      </rPr>
      <t>Total Contract Period 1 DSH Audit NTE Price</t>
    </r>
    <r>
      <rPr>
        <sz val="12"/>
        <rFont val="Arial"/>
        <family val="2"/>
      </rPr>
      <t>: The automatically calculated result of multipling the per DSH Audit NTE Price from step #3 times the number of DSH Audits.</t>
    </r>
  </si>
  <si>
    <t>Support Services - Estimated 200 Hours per Contract Period</t>
  </si>
  <si>
    <t xml:space="preserve">The Offeror's rate per hour for each of these 6 Labor Classifications,   </t>
  </si>
  <si>
    <t>automatically brought forward from the Contract Period 1-A MCO Tab.</t>
  </si>
  <si>
    <t>Enter the Offeror's Fully Loaded* Hourly Labor Classification Rates that will apply for all activities paid on the basis of individual Labor Classification (not blended) hourly rates during the 1st Contract Period.</t>
  </si>
  <si>
    <t xml:space="preserve">Enter the Offeror's Not-to-Exceed (NTE) number of hours, by Labor Classification required to </t>
  </si>
  <si>
    <r>
      <t xml:space="preserve">complete </t>
    </r>
    <r>
      <rPr>
        <b/>
        <u val="single"/>
        <sz val="12"/>
        <rFont val="Arial"/>
        <family val="2"/>
      </rPr>
      <t>each</t>
    </r>
    <r>
      <rPr>
        <b/>
        <sz val="12"/>
        <rFont val="Arial"/>
        <family val="2"/>
      </rPr>
      <t xml:space="preserve"> MLR Examination Review</t>
    </r>
    <r>
      <rPr>
        <sz val="12"/>
        <rFont val="Arial"/>
        <family val="2"/>
      </rPr>
      <t xml:space="preserve"> (See RFP Section 2.3.2.6.3)</t>
    </r>
  </si>
  <si>
    <t>(See RFP Section 2.3.2.6.3)</t>
  </si>
  <si>
    <r>
      <t xml:space="preserve">Enter the Offeror's Not-to-Exceed (NTE) number of hours, by Labor Classification required to complete </t>
    </r>
    <r>
      <rPr>
        <b/>
        <u val="single"/>
        <sz val="12"/>
        <rFont val="Arial"/>
        <family val="2"/>
      </rPr>
      <t>each</t>
    </r>
    <r>
      <rPr>
        <b/>
        <sz val="12"/>
        <rFont val="Arial"/>
        <family val="2"/>
      </rPr>
      <t xml:space="preserve"> </t>
    </r>
    <r>
      <rPr>
        <sz val="12"/>
        <rFont val="Arial"/>
        <family val="2"/>
      </rPr>
      <t xml:space="preserve">MCO AUP Review  </t>
    </r>
  </si>
  <si>
    <t>(The Total NTE Number of Hours to Complete an MCO AUP Review will automatically be divided into the number of hours for each Labor Classification to produce the percentage that each respective number of hours represents of the total number of hours.  This resulting percentage will constitute the "MCO Staff Mix Percentage" for each respective Contract Period.)</t>
  </si>
  <si>
    <t>Enter the Offeror's Fully Loaded* Hourly Labor Classification Rates that will apply for all activities paid on the basis of individual Labor Classification (not blended) hourly rates during the 2nd Contract Period.</t>
  </si>
  <si>
    <t xml:space="preserve">Enter the Offeror's Not-to-Exceed (NTE) number of hours by Labor Classification required to complete each MCO AUP Review.  </t>
  </si>
  <si>
    <t>Enter the Offeror's Not-to-Exceed (NTE) number of hours, by Labor Classification required to complete each MLR Examination Review.</t>
  </si>
  <si>
    <t>Enter the Offeror's Fully Loaded* Hourly Labor Classification Rates that will apply for all activities paid on the basis of individual Labor Classification (not blended) hourly rates during the 3rd Contract Period.</t>
  </si>
  <si>
    <t>Enter the Offeror's Not-to-Exceed (NTE) number of hours by Labor Classification required to complete each MLR Examination Review .</t>
  </si>
  <si>
    <t>Enter the Offeror's Fully Loaded* Hourly Labor Classification Rates that will apply for all activities paid on the basis of individual Labor Classification (not blended) hourly rates during the 4th Contract Period.</t>
  </si>
  <si>
    <t xml:space="preserve">Enter the Offeror's Not-to-Exceed (NTE) number of hours by Labor Classification required to complete each MCO AUP Review. </t>
  </si>
  <si>
    <t xml:space="preserve">Enter the Offeror's Not-to-Exceed (NTE) number of hours by Labor Classification required to complete each MLR Examination Review. </t>
  </si>
  <si>
    <t>Enter the Offeror's Fully Loaded* Hourly Labor Classification Rates that will apply for all activities paid on the basis of individual Labor Classification (not blended) hourly rates during the 5th Contract Period.</t>
  </si>
  <si>
    <t>Enter the Offeror's Not-to-Exceed (NTE) number of hours by Labor Classification required to complete each MLR Examination Review.</t>
  </si>
  <si>
    <t>Contract OPTION Period # 1 - Contract Period # 6 - (Projected to run from 2/1/2026 to 1/31/2027.)</t>
  </si>
  <si>
    <t>Enter the Offeror's Fully Loaded* Hourly Labor Classification Rates that will apply for all activities paid on the basis of individual Labor Classification (not blended) hourly rates during the 6th Contract Period.</t>
  </si>
  <si>
    <t xml:space="preserve">The Per MCO AUP Review NTE Price from Step 3 will automatically be multiplied times this number to produce the Total Contract Period #6 MCO AUP Review NTE Price. </t>
  </si>
  <si>
    <t xml:space="preserve">The Per MLR Examination Review NTE Price from Step 6 will automatically be multiplied times this number to produce the Total Contract Period #6 MLR Examination Review NTE Price. </t>
  </si>
  <si>
    <t>Enter the Offeror's Fully Loaded* Hourly Labor Classification Rates that will apply for all activities paid on the basis of individual Labor Classification (not blended) hourly rates during the 7th Contract Period.</t>
  </si>
  <si>
    <t xml:space="preserve">Enter the Offeror's Not-to-Exceed (NTE) number of hours by Labor Classification required to complete each DSH Audit.  </t>
  </si>
  <si>
    <t>This resulting percentage will constitute the "DSH Staff Mix Percentage" for each respective Contract Period.  (See Section 2.3.3.3.)</t>
  </si>
  <si>
    <t xml:space="preserve">The Offeror's rate per hour for each of these 6 Labor Classifications,    </t>
  </si>
  <si>
    <t>automatically brought forward from the Contract Period 2-A MCO Tab.</t>
  </si>
  <si>
    <t>(See Sections 2.3.3.2 &amp; 2.3.2.6.3.)</t>
  </si>
  <si>
    <t xml:space="preserve">The Total NTE Number of Hours to Complete a DSH Audit will automatically be divided into the number of hours for each Labor Calassification to produce the percentage that each respective number of hours represents of the total number of hours.  </t>
  </si>
  <si>
    <r>
      <rPr>
        <b/>
        <sz val="12"/>
        <rFont val="Arial"/>
        <family val="2"/>
      </rPr>
      <t>Total Contract Period # 2 DSH Audit NTE Price</t>
    </r>
    <r>
      <rPr>
        <sz val="12"/>
        <rFont val="Arial"/>
        <family val="2"/>
      </rPr>
      <t>: The automatically calculated result of multipling the per DSH Audit NTE Price from step #3 times the number of DSH Audits.</t>
    </r>
  </si>
  <si>
    <t>Support Services - Estimated 200 Hours per Contract Period.</t>
  </si>
  <si>
    <r>
      <rPr>
        <b/>
        <sz val="12"/>
        <rFont val="Arial"/>
        <family val="2"/>
      </rPr>
      <t xml:space="preserve">Total Contract Period # 2 Evaluated Price for DSH Audits and Other Prices. </t>
    </r>
    <r>
      <rPr>
        <sz val="12"/>
        <rFont val="Arial"/>
        <family val="2"/>
      </rPr>
      <t>(Total of steps # 4, 6, 7, and 9.)</t>
    </r>
  </si>
  <si>
    <t>Contract Period # 3 - (Projected to run from 2/1/2023 to 1/31/2024.)</t>
  </si>
  <si>
    <t>This resulting percentage will constitute the "DSH Staff Mix Percentage" for each respective Contract Year.  (See Section 2.3.3.3.)</t>
  </si>
  <si>
    <r>
      <rPr>
        <b/>
        <sz val="12"/>
        <rFont val="Arial"/>
        <family val="2"/>
      </rPr>
      <t xml:space="preserve">Total Contract Period # 3 Evaluated Price for DSH Audits and Other Prices. </t>
    </r>
    <r>
      <rPr>
        <sz val="12"/>
        <rFont val="Arial"/>
        <family val="2"/>
      </rPr>
      <t>(Total of steps # 4, 6, 7, and 9.)</t>
    </r>
  </si>
  <si>
    <t>Contract Period # 4 - (Projected to run from 2/1/2024 to 1/31/2025)</t>
  </si>
  <si>
    <t>automatically brought forward from the Contract Period 4-A MCO Tab.</t>
  </si>
  <si>
    <t>automatically brought forward from the Contract Period 3-A MCO Tab.</t>
  </si>
  <si>
    <t xml:space="preserve">Enter the Offeror's Not-to-Exceed (NTE) number of hours by Labor Classification required to complete each DSH Audit. </t>
  </si>
  <si>
    <t>(See RFP Sections 2.3.3.2 &amp; 2.3.2.6.3)</t>
  </si>
  <si>
    <r>
      <rPr>
        <b/>
        <sz val="12"/>
        <rFont val="Arial"/>
        <family val="2"/>
      </rPr>
      <t>Total Contract Period # 4 Audit NTE Price</t>
    </r>
    <r>
      <rPr>
        <sz val="12"/>
        <rFont val="Arial"/>
        <family val="2"/>
      </rPr>
      <t>: The automatically calculated result of multipling the per DSH Audit NTE Price from step #3 times the number of DSH Audits.</t>
    </r>
  </si>
  <si>
    <t>Contract Period # 2 - (Projected to run from 2/1/2022 to 1/31/2023.)</t>
  </si>
  <si>
    <r>
      <rPr>
        <b/>
        <sz val="12"/>
        <rFont val="Arial"/>
        <family val="2"/>
      </rPr>
      <t>Support Services Contract Period Total</t>
    </r>
    <r>
      <rPr>
        <sz val="12"/>
        <rFont val="Arial"/>
        <family val="2"/>
      </rPr>
      <t xml:space="preserve">:  The # 8 Single Blended Hourly Rate for Support Services times 200 hours. </t>
    </r>
  </si>
  <si>
    <r>
      <rPr>
        <b/>
        <sz val="12"/>
        <rFont val="Arial"/>
        <family val="2"/>
      </rPr>
      <t xml:space="preserve">Total Contract Period # 1 Evaluated Price for DSH Audits and Other Prices. </t>
    </r>
    <r>
      <rPr>
        <sz val="12"/>
        <rFont val="Arial"/>
        <family val="2"/>
      </rPr>
      <t>(Total of steps # 4, 6, 7, and 9.)</t>
    </r>
  </si>
  <si>
    <r>
      <rPr>
        <b/>
        <sz val="12"/>
        <rFont val="Arial"/>
        <family val="2"/>
      </rPr>
      <t>Support Services Contract Year Total</t>
    </r>
    <r>
      <rPr>
        <sz val="12"/>
        <rFont val="Arial"/>
        <family val="2"/>
      </rPr>
      <t xml:space="preserve">:  The # 8 Single Blended Hourly Rate for Support Services times 200 hours. </t>
    </r>
  </si>
  <si>
    <r>
      <rPr>
        <b/>
        <sz val="12"/>
        <rFont val="Arial"/>
        <family val="2"/>
      </rPr>
      <t xml:space="preserve">Total Contract Period # 4 Evaluated Price for DSH Audits and Other Prices. </t>
    </r>
    <r>
      <rPr>
        <sz val="12"/>
        <rFont val="Arial"/>
        <family val="2"/>
      </rPr>
      <t>(Total of steps # 4, 6, 7, and 9.)</t>
    </r>
  </si>
  <si>
    <r>
      <rPr>
        <b/>
        <sz val="12"/>
        <rFont val="Arial"/>
        <family val="2"/>
      </rPr>
      <t>Total Contract Period # 4 Evaluated Price - All Activities</t>
    </r>
    <r>
      <rPr>
        <sz val="12"/>
        <rFont val="Arial"/>
        <family val="2"/>
      </rPr>
      <t>. (Total of step 10 from this price form and step 10 from the Contract Period # 4 (4-A) MCO price form.)</t>
    </r>
  </si>
  <si>
    <r>
      <rPr>
        <b/>
        <sz val="12"/>
        <rFont val="Arial"/>
        <family val="2"/>
      </rPr>
      <t>Total Contract Period # 3 Evaluated Price - All Activities</t>
    </r>
    <r>
      <rPr>
        <sz val="12"/>
        <rFont val="Arial"/>
        <family val="2"/>
      </rPr>
      <t>. (Total of step 10 from this price form and step 10 from the Contract Period # 3 (3-A) MCO price form.)</t>
    </r>
  </si>
  <si>
    <r>
      <rPr>
        <b/>
        <sz val="12"/>
        <rFont val="Arial"/>
        <family val="2"/>
      </rPr>
      <t>Total Contract Period # 2 Evaluated Price - All Activities</t>
    </r>
    <r>
      <rPr>
        <sz val="12"/>
        <rFont val="Arial"/>
        <family val="2"/>
      </rPr>
      <t>. (Total of step 10 from this price form and step 10 from the Contract Period # 2 (2-A ) MCO price form.)</t>
    </r>
  </si>
  <si>
    <r>
      <rPr>
        <b/>
        <sz val="12"/>
        <rFont val="Arial"/>
        <family val="2"/>
      </rPr>
      <t>Total Contract Period # 1 Evaluated Price - All Activities</t>
    </r>
    <r>
      <rPr>
        <sz val="12"/>
        <rFont val="Arial"/>
        <family val="2"/>
      </rPr>
      <t>. (Total of step 10 from this price form and step 10 from the Contract Period # 1 (1-A) MCO price form.)</t>
    </r>
  </si>
  <si>
    <r>
      <t xml:space="preserve">#7          </t>
    </r>
    <r>
      <rPr>
        <b/>
        <sz val="12"/>
        <rFont val="Arial"/>
        <family val="2"/>
      </rPr>
      <t xml:space="preserve"> Annual Administrative Fee </t>
    </r>
    <r>
      <rPr>
        <sz val="12"/>
        <rFont val="Arial"/>
        <family val="2"/>
      </rPr>
      <t>(See Section 2.3.6.)</t>
    </r>
  </si>
  <si>
    <t>Single Blended Hourly Rate for Support Services (See Section 2.3.4.2.1.2.)</t>
  </si>
  <si>
    <r>
      <t xml:space="preserve">#7          </t>
    </r>
    <r>
      <rPr>
        <b/>
        <sz val="12"/>
        <rFont val="Arial"/>
        <family val="2"/>
      </rPr>
      <t xml:space="preserve"> Annual Administrative Fee </t>
    </r>
    <r>
      <rPr>
        <sz val="12"/>
        <rFont val="Arial"/>
        <family val="2"/>
      </rPr>
      <t>(See Section 2.3.6..)</t>
    </r>
  </si>
  <si>
    <t xml:space="preserve">As explained under Step 2 of the above DSH Audit section, the number of hours listed for each Labor Classification will be divided by 500 hours to produce the Special Projects Staff Mix Percentage (See Section 2.3.5.3.) </t>
  </si>
  <si>
    <t>Contract Period # 5 - (Projected to run from 2/1/2025 to 1/31/2026.)</t>
  </si>
  <si>
    <t>automatically brought forward from the Contract Period 5-A MCO Tab.</t>
  </si>
  <si>
    <r>
      <rPr>
        <b/>
        <sz val="12"/>
        <rFont val="Arial"/>
        <family val="2"/>
      </rPr>
      <t>Total Contract Period # 5 DSH Audit NTE Price</t>
    </r>
    <r>
      <rPr>
        <sz val="12"/>
        <rFont val="Arial"/>
        <family val="2"/>
      </rPr>
      <t>: The automatically calculated result of multipling the per DSH Audit NTE Price from step #3 times the number of DSH Audits.</t>
    </r>
  </si>
  <si>
    <r>
      <rPr>
        <b/>
        <sz val="12"/>
        <rFont val="Arial"/>
        <family val="2"/>
      </rPr>
      <t xml:space="preserve">Total Contract Period # 5 Evaluated Price for DSH Audits and Other Prices. </t>
    </r>
    <r>
      <rPr>
        <sz val="12"/>
        <rFont val="Arial"/>
        <family val="2"/>
      </rPr>
      <t>(Total of steps # 4, 6, 7, and 9.)</t>
    </r>
  </si>
  <si>
    <r>
      <rPr>
        <b/>
        <sz val="12"/>
        <rFont val="Arial"/>
        <family val="2"/>
      </rPr>
      <t>Total Contract Period # 5 Evaluated Price - All Activities</t>
    </r>
    <r>
      <rPr>
        <sz val="12"/>
        <rFont val="Arial"/>
        <family val="2"/>
      </rPr>
      <t>. (Total of step 10 from this price form and step 10 from the Contract Period # 5 (5-A) MCO price form.</t>
    </r>
  </si>
  <si>
    <t xml:space="preserve">As explained under Step 2 of the above DSH Audit section, the number of hours listed for each Labor Classification will be divided by 500 hours to produce the Special Projects Staff Mix Percentage. (See Section 2.3.5.3.)  </t>
  </si>
  <si>
    <t xml:space="preserve">As explained under Step 2 of the above DSH Audit section, the number of hours listed for each Labor Classification will be divided by 500 hours to produce the Special Projects Staff Mix Percentage.  (See Section 2.3.5.3.) </t>
  </si>
  <si>
    <t>Contract OPTION Period # 1 - Contract Period # 6 -(Projected to run from 2/1/2026 to 1/31/2027.)</t>
  </si>
  <si>
    <r>
      <rPr>
        <b/>
        <sz val="12"/>
        <rFont val="Arial"/>
        <family val="2"/>
      </rPr>
      <t>Total Contract Period # 6 DSH Audit NTE Price</t>
    </r>
    <r>
      <rPr>
        <sz val="12"/>
        <rFont val="Arial"/>
        <family val="2"/>
      </rPr>
      <t>: The automatically calculated result of multipling the per DSH Audit NTE Price from step #3 times the number of DSH Audits.</t>
    </r>
  </si>
  <si>
    <t>Single Blended Hourly Rate for Support Services. (See Section 2.3.4.2.1.2.)</t>
  </si>
  <si>
    <r>
      <rPr>
        <b/>
        <sz val="12"/>
        <rFont val="Arial"/>
        <family val="2"/>
      </rPr>
      <t xml:space="preserve">Total Contract Period # 6 Evaluated Price for DSH Audits and Other Prices. </t>
    </r>
    <r>
      <rPr>
        <sz val="12"/>
        <rFont val="Arial"/>
        <family val="2"/>
      </rPr>
      <t>(Total of steps # 4, 6, 7, and 9.)</t>
    </r>
  </si>
  <si>
    <t>Contract OPTION Period # 2 - Contract Period # 7.  (Projected to run from 2/1/2027 to 1/31/2028.)</t>
  </si>
  <si>
    <t>automatically brought forward from the Contract Period 7-A MCO OPT Tab.</t>
  </si>
  <si>
    <t>automatically brought forward from the Contract Period 6-A MCO OPT Tab.</t>
  </si>
  <si>
    <t>(See Sections 2.3.3.2 &amp; 2.3.2.6.3)</t>
  </si>
  <si>
    <t xml:space="preserve">The Offeror's rate per hour for each of these 6 Labor Classifications, </t>
  </si>
  <si>
    <t>The Offeror's rate per hour for each of these 6 Labor Classifications,</t>
  </si>
  <si>
    <r>
      <rPr>
        <b/>
        <sz val="12"/>
        <rFont val="Arial"/>
        <family val="2"/>
      </rPr>
      <t>Total Contract Period # 7 DSH Audit NTE Price</t>
    </r>
    <r>
      <rPr>
        <sz val="12"/>
        <rFont val="Arial"/>
        <family val="2"/>
      </rPr>
      <t>: The automatically calculated result of multipling the per DSH Audit NTE Price from step #3 times the number of DSH Audits.</t>
    </r>
  </si>
  <si>
    <r>
      <rPr>
        <b/>
        <sz val="12"/>
        <rFont val="Arial"/>
        <family val="2"/>
      </rPr>
      <t xml:space="preserve">Estimated Price for Special Projects. </t>
    </r>
    <r>
      <rPr>
        <sz val="12"/>
        <rFont val="Arial"/>
        <family val="2"/>
      </rPr>
      <t>(step 1 hourly rate per Labor Classification multiplied times the hours per Labor Classification entered in Step 5, then totaled.)</t>
    </r>
  </si>
  <si>
    <t xml:space="preserve">Single Blended Hourly Rate for Support Services.  (See Section 2.3.4.2.1.2.) </t>
  </si>
  <si>
    <r>
      <rPr>
        <b/>
        <sz val="12"/>
        <rFont val="Arial"/>
        <family val="2"/>
      </rPr>
      <t>Support Services Contract Period # 7 Total</t>
    </r>
    <r>
      <rPr>
        <sz val="12"/>
        <rFont val="Arial"/>
        <family val="2"/>
      </rPr>
      <t xml:space="preserve">:  The # 8 Single Blended Hourly Rate for Support Services times 200 hours. </t>
    </r>
  </si>
  <si>
    <r>
      <rPr>
        <b/>
        <sz val="12"/>
        <rFont val="Arial"/>
        <family val="2"/>
      </rPr>
      <t xml:space="preserve">Total Contract Period # 7 Evaluated Price for DSH Audits and Other Prices. </t>
    </r>
    <r>
      <rPr>
        <sz val="12"/>
        <rFont val="Arial"/>
        <family val="2"/>
      </rPr>
      <t>(Total of steps # 4, 6, 7, and 9.)</t>
    </r>
  </si>
  <si>
    <r>
      <rPr>
        <b/>
        <sz val="12"/>
        <rFont val="Arial"/>
        <family val="2"/>
      </rPr>
      <t>Support Services Contract Period # 6 Total</t>
    </r>
    <r>
      <rPr>
        <sz val="12"/>
        <rFont val="Arial"/>
        <family val="2"/>
      </rPr>
      <t xml:space="preserve">:  The # 8 Single Blended Hourly Rate for Support Services times 200 hours. </t>
    </r>
  </si>
  <si>
    <r>
      <rPr>
        <b/>
        <sz val="12"/>
        <rFont val="Arial"/>
        <family val="2"/>
      </rPr>
      <t>Support Services Contract Period # 5 Total</t>
    </r>
    <r>
      <rPr>
        <sz val="12"/>
        <rFont val="Arial"/>
        <family val="2"/>
      </rPr>
      <t xml:space="preserve">:  The # 8 Single Blended Hourly Rate for Support Services times 200 hours. </t>
    </r>
  </si>
  <si>
    <r>
      <rPr>
        <b/>
        <sz val="12"/>
        <rFont val="Arial"/>
        <family val="2"/>
      </rPr>
      <t>Total Contract Period # 6 Evaluated Price - All Activities</t>
    </r>
    <r>
      <rPr>
        <sz val="12"/>
        <rFont val="Arial"/>
        <family val="2"/>
      </rPr>
      <t>. (Total of step 10 from this price form and step 10 from the Contract Period # 6 (6-A MCO OPT) MCO price form.</t>
    </r>
  </si>
  <si>
    <r>
      <rPr>
        <b/>
        <sz val="12"/>
        <rFont val="Arial"/>
        <family val="2"/>
      </rPr>
      <t>Support Services Contract Period # 4 Total</t>
    </r>
    <r>
      <rPr>
        <sz val="12"/>
        <rFont val="Arial"/>
        <family val="2"/>
      </rPr>
      <t xml:space="preserve">:  The # 8 Single Blended Hourly Rate for Support Services times 200 hours. </t>
    </r>
  </si>
  <si>
    <r>
      <rPr>
        <b/>
        <sz val="12"/>
        <rFont val="Arial"/>
        <family val="2"/>
      </rPr>
      <t xml:space="preserve">Estimated Price for Special Projects </t>
    </r>
    <r>
      <rPr>
        <sz val="12"/>
        <rFont val="Arial"/>
        <family val="2"/>
      </rPr>
      <t>(step 1 hourly rate per Labor Classification multiplied times the hours per Labor Classification entered in Step 5, then totaled.)</t>
    </r>
  </si>
  <si>
    <r>
      <rPr>
        <b/>
        <sz val="12"/>
        <rFont val="Arial"/>
        <family val="2"/>
      </rPr>
      <t>Total Contract Period # 7 Evaluated Price - All Activities</t>
    </r>
    <r>
      <rPr>
        <sz val="12"/>
        <rFont val="Arial"/>
        <family val="2"/>
      </rPr>
      <t>. (Total of step 10 from this price form and step 10 from the Contract Period # 7 (7-A MCO OPT) MCO price form.</t>
    </r>
  </si>
  <si>
    <t>Summary of Price Proposals</t>
  </si>
  <si>
    <t>Contract Period # 1</t>
  </si>
  <si>
    <t>Contract Period # 2</t>
  </si>
  <si>
    <t>Contract Period # 3</t>
  </si>
  <si>
    <t>Contract Period # 4</t>
  </si>
  <si>
    <t>Contract Period # 5</t>
  </si>
  <si>
    <t>Contract Period # 6</t>
  </si>
  <si>
    <t>Contract Period # 7</t>
  </si>
  <si>
    <t xml:space="preserve">(See Exhibit 1 definition) </t>
  </si>
  <si>
    <t xml:space="preserve">The Per MLR Examination Review NTE Price from Step 6 will automatically be multiplied times this number to produce the Total Contract Period # 7 MLR Examination Review NTE Price. </t>
  </si>
  <si>
    <t>Per MLR Examination Review NTP Price. (step #1 multiplied by step #5)</t>
  </si>
  <si>
    <t>Contract OPTION # 2 - Contract Period # 7 - (Projected to run from 2/1/2027 to 1/31/2028)</t>
  </si>
  <si>
    <t>*See Attachment B-1 and 2 description.</t>
  </si>
  <si>
    <t>Total Contract Period # 6 Evaluated MCO Price. (Sum of steps 4, 7 and 9)</t>
  </si>
  <si>
    <t>Total Contract Period # 7 Evaluated MCO Price. (Sum of steps 4, 7 and 9)</t>
  </si>
  <si>
    <t xml:space="preserve">The Per MCO AUP Review NTE Price from Step 3 will automatically be multiplied times this number to produce the Total Contract Period # 7 MCO AUP Review NTE Price. </t>
  </si>
  <si>
    <t>Total Contract Period # 5 Evaluated MCO Price. (Sum of steps 4, 7 and 9)</t>
  </si>
  <si>
    <t xml:space="preserve">The Per MLR Examination Review NTE Price from Step 6 will automatically be multiplied times this number to produce the Total Contract Period # 5 MLR Examination Review NTE Price. </t>
  </si>
  <si>
    <t xml:space="preserve">The Per MCO AUP Review NTE Price from Step 3 will automatically be multiplied times this number to produce the Total Contract Period # 5 MCO AUP Review NTE Price. </t>
  </si>
  <si>
    <t>Contract Period # 5 - {Projected to run from 2/1/2025 to 1/31/2026)</t>
  </si>
  <si>
    <t>Total Contract Period # 4 Evaluated MCO Price. (Sum of steps 4, 7 and 9)</t>
  </si>
  <si>
    <t xml:space="preserve">The Per MLR Examination Review NTE Price from Step 6 will automatically be multiplied times this number to produce the Total Contract Period # 4 MLR Examination Review NTE Price. </t>
  </si>
  <si>
    <t xml:space="preserve">The Per MCO AUP Review NTE Price from Step 3 will automatically be multiplied times this number to produce the Total Contract Period # 4 MCO AUP Review NTE Price. </t>
  </si>
  <si>
    <t>Contract Period # 4 - (Projected to run from 2/1/2024 to 1/31/2025.)</t>
  </si>
  <si>
    <t>Contract Year # 3 -  (Projected to run from 2/1/2023 to 1/31/2024.)</t>
  </si>
  <si>
    <t xml:space="preserve">The Per MCO AUP Review NTE Price from Step 3 will automatically be multiplied times this number to produce the Total Contract Period # 3 MCO AUP Review NTE Price. </t>
  </si>
  <si>
    <t xml:space="preserve">The Per MLR Examination Review NTE Price from Step 6 will automatically be multiplied times this number to produce the Total Contract Period # 3 MLR Examination Review NTE Price. </t>
  </si>
  <si>
    <t>Total Contract Period # 3 Evaluated MCO Price.  (Sum of steps 4, 7 and 9)</t>
  </si>
  <si>
    <t>Per MCO AUP Review NTE Price.  (step #1 multiplied by step #2)</t>
  </si>
  <si>
    <t xml:space="preserve">The Per MCO AUP Review NTE Price from Step 3 will automatically be multiplied times this number to produce the Total Contract Period # 2 MCO AUP Review NTE Price. </t>
  </si>
  <si>
    <t xml:space="preserve">The Per MLR Examination Review NTE Price from Step 6 will automatically be multiplied times this number to produce the Total Contract Period  # 2 MLR Examination Review NTE Price. </t>
  </si>
  <si>
    <t>Total Contract Period # 2 Evaluated MCO Price. (Sum of steps 4, 7 and 9)</t>
  </si>
  <si>
    <t>Contract Period # 1 - (Projected to run from 1/1/2021 to 1/31/2022)</t>
  </si>
  <si>
    <t>Per MCO AUP Review NTE Price. (step #1 multiplied by step #2)</t>
  </si>
  <si>
    <t xml:space="preserve">The Per MCO AUP Review NTE Price from Step 3 will automatically be multiplied times this number to produce the Total Contract Period # 1 MCO AUP Review NTE Price. </t>
  </si>
  <si>
    <t xml:space="preserve">The Per MLR Examination Review NTE Price from Step 6 will automatically be multiplied times this number to produce the Total Contract Period # 1 MLR Examination Review NTE Price. </t>
  </si>
  <si>
    <t>Total Contract Period # 1 Evaluated MCO Price.  (Sum of steps 4, 7 and 9)</t>
  </si>
  <si>
    <t>Special Projects - Estimated 500 Hours per Contract Period.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</si>
</sst>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0.0%"/>
  </numFmts>
  <fonts count="46">
    <font>
      <sz val="10"/>
      <name val="Arial"/>
      <family val="0"/>
    </font>
    <font>
      <sz val="8"/>
      <name val="Arial"/>
      <family val="2"/>
    </font>
    <font>
      <sz val="12"/>
      <name val="Arial"/>
      <family val="2"/>
    </font>
    <font>
      <u val="single"/>
      <sz val="12"/>
      <name val="Arial"/>
      <family val="2"/>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tint="0.24998000264167786"/>
        <bgColor indexed="64"/>
      </patternFill>
    </fill>
    <fill>
      <patternFill patternType="solid">
        <fgColor theme="1" tint="0.34999001026153564"/>
        <bgColor indexed="64"/>
      </patternFill>
    </fill>
    <fill>
      <patternFill patternType="solid">
        <fgColor theme="2"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5" fillId="0" borderId="0" xfId="0" applyFont="1" applyAlignment="1">
      <alignment horizontal="center"/>
    </xf>
    <xf numFmtId="14" fontId="5" fillId="0" borderId="0" xfId="0" applyNumberFormat="1" applyFont="1" applyBorder="1" applyAlignment="1">
      <alignment horizontal="center"/>
    </xf>
    <xf numFmtId="0" fontId="2" fillId="0" borderId="0" xfId="0" applyFont="1" applyAlignment="1" applyProtection="1">
      <alignment/>
      <protection locked="0"/>
    </xf>
    <xf numFmtId="0" fontId="2" fillId="0" borderId="0" xfId="0" applyFont="1" applyBorder="1" applyAlignment="1" applyProtection="1">
      <alignment/>
      <protection locked="0"/>
    </xf>
    <xf numFmtId="44" fontId="2" fillId="33" borderId="0" xfId="44" applyFont="1" applyFill="1" applyBorder="1" applyAlignment="1" applyProtection="1">
      <alignment/>
      <protection locked="0"/>
    </xf>
    <xf numFmtId="0" fontId="0" fillId="0" borderId="0" xfId="0" applyFont="1" applyAlignment="1" applyProtection="1">
      <alignment/>
      <protection locked="0"/>
    </xf>
    <xf numFmtId="171" fontId="2" fillId="33" borderId="10" xfId="42" applyNumberFormat="1" applyFont="1" applyFill="1" applyBorder="1" applyAlignment="1" applyProtection="1">
      <alignment/>
      <protection locked="0"/>
    </xf>
    <xf numFmtId="0" fontId="2" fillId="0" borderId="10" xfId="0" applyFont="1" applyBorder="1" applyAlignment="1" applyProtection="1">
      <alignment/>
      <protection locked="0"/>
    </xf>
    <xf numFmtId="0" fontId="2" fillId="33" borderId="0" xfId="0" applyFont="1" applyFill="1" applyAlignment="1" applyProtection="1">
      <alignment/>
      <protection locked="0"/>
    </xf>
    <xf numFmtId="0" fontId="5"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45" fillId="0" borderId="0" xfId="0" applyFont="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horizontal="right"/>
      <protection/>
    </xf>
    <xf numFmtId="0" fontId="4" fillId="0" borderId="0" xfId="0" applyFont="1" applyAlignment="1" applyProtection="1">
      <alignment/>
      <protection/>
    </xf>
    <xf numFmtId="0" fontId="4" fillId="0" borderId="0" xfId="0" applyFont="1" applyAlignment="1" applyProtection="1">
      <alignment horizontal="center"/>
      <protection/>
    </xf>
    <xf numFmtId="0" fontId="3" fillId="0" borderId="0" xfId="0" applyFont="1" applyAlignment="1" applyProtection="1">
      <alignment horizontal="center"/>
      <protection/>
    </xf>
    <xf numFmtId="0" fontId="2" fillId="0" borderId="0" xfId="0" applyFont="1" applyAlignment="1" applyProtection="1">
      <alignment wrapText="1"/>
      <protection/>
    </xf>
    <xf numFmtId="0" fontId="2" fillId="0" borderId="0" xfId="0" applyFont="1" applyBorder="1" applyAlignment="1" applyProtection="1">
      <alignment/>
      <protection/>
    </xf>
    <xf numFmtId="0" fontId="0" fillId="0" borderId="0" xfId="0" applyFont="1" applyAlignment="1" applyProtection="1">
      <alignment/>
      <protection/>
    </xf>
    <xf numFmtId="2" fontId="2" fillId="0" borderId="10" xfId="0" applyNumberFormat="1" applyFont="1" applyBorder="1" applyAlignment="1" applyProtection="1">
      <alignment/>
      <protection/>
    </xf>
    <xf numFmtId="171" fontId="2" fillId="0" borderId="0" xfId="0" applyNumberFormat="1" applyFont="1" applyAlignment="1" applyProtection="1">
      <alignment/>
      <protection/>
    </xf>
    <xf numFmtId="43" fontId="2" fillId="0" borderId="10" xfId="42" applyFont="1" applyBorder="1" applyAlignment="1" applyProtection="1">
      <alignment/>
      <protection/>
    </xf>
    <xf numFmtId="0" fontId="2" fillId="0" borderId="10" xfId="0" applyFont="1" applyBorder="1" applyAlignment="1" applyProtection="1">
      <alignment/>
      <protection/>
    </xf>
    <xf numFmtId="43" fontId="2" fillId="0" borderId="0" xfId="0" applyNumberFormat="1" applyFont="1" applyAlignment="1" applyProtection="1">
      <alignment/>
      <protection/>
    </xf>
    <xf numFmtId="0" fontId="2" fillId="34" borderId="0" xfId="0" applyFont="1" applyFill="1" applyAlignment="1" applyProtection="1">
      <alignment/>
      <protection/>
    </xf>
    <xf numFmtId="0" fontId="5" fillId="0" borderId="0" xfId="0" applyFont="1" applyBorder="1" applyAlignment="1">
      <alignment horizontal="center"/>
    </xf>
    <xf numFmtId="0" fontId="5" fillId="0" borderId="0" xfId="0" applyFont="1" applyBorder="1" applyAlignment="1">
      <alignment/>
    </xf>
    <xf numFmtId="0" fontId="0" fillId="0" borderId="0" xfId="0" applyBorder="1" applyAlignment="1">
      <alignment/>
    </xf>
    <xf numFmtId="14" fontId="5" fillId="0" borderId="0" xfId="0" applyNumberFormat="1" applyFont="1" applyBorder="1" applyAlignment="1">
      <alignment/>
    </xf>
    <xf numFmtId="14" fontId="3" fillId="0" borderId="0" xfId="0" applyNumberFormat="1" applyFont="1" applyBorder="1" applyAlignment="1">
      <alignment horizontal="center"/>
    </xf>
    <xf numFmtId="14" fontId="3" fillId="0" borderId="0" xfId="0" applyNumberFormat="1" applyFont="1" applyBorder="1" applyAlignment="1">
      <alignment horizontal="center"/>
    </xf>
    <xf numFmtId="43" fontId="2" fillId="0" borderId="0" xfId="0" applyNumberFormat="1" applyFont="1" applyBorder="1" applyAlignment="1">
      <alignment/>
    </xf>
    <xf numFmtId="44" fontId="2" fillId="0" borderId="0" xfId="44" applyFont="1" applyBorder="1" applyAlignment="1">
      <alignment/>
    </xf>
    <xf numFmtId="14" fontId="2" fillId="0" borderId="0" xfId="0" applyNumberFormat="1" applyFont="1" applyBorder="1" applyAlignment="1">
      <alignment horizontal="center"/>
    </xf>
    <xf numFmtId="14" fontId="2" fillId="0" borderId="0" xfId="0" applyNumberFormat="1" applyFont="1" applyBorder="1" applyAlignment="1">
      <alignment/>
    </xf>
    <xf numFmtId="44" fontId="2" fillId="0" borderId="0" xfId="44" applyFont="1" applyAlignment="1">
      <alignment/>
    </xf>
    <xf numFmtId="44" fontId="2" fillId="0" borderId="0" xfId="0" applyNumberFormat="1" applyFont="1" applyAlignment="1">
      <alignment/>
    </xf>
    <xf numFmtId="2" fontId="2" fillId="33" borderId="10" xfId="0" applyNumberFormat="1" applyFont="1" applyFill="1" applyBorder="1" applyAlignment="1" applyProtection="1">
      <alignment/>
      <protection locked="0"/>
    </xf>
    <xf numFmtId="43" fontId="2" fillId="33" borderId="10" xfId="42" applyFont="1" applyFill="1" applyBorder="1" applyAlignment="1" applyProtection="1">
      <alignment/>
      <protection locked="0"/>
    </xf>
    <xf numFmtId="0" fontId="2" fillId="33" borderId="0" xfId="0" applyFont="1" applyFill="1" applyAlignment="1" applyProtection="1">
      <alignment/>
      <protection locked="0"/>
    </xf>
    <xf numFmtId="0" fontId="0" fillId="33" borderId="10" xfId="0" applyFont="1" applyFill="1" applyBorder="1" applyAlignment="1" applyProtection="1">
      <alignment/>
      <protection locked="0"/>
    </xf>
    <xf numFmtId="0" fontId="2" fillId="33" borderId="10" xfId="0" applyFont="1" applyFill="1" applyBorder="1" applyAlignment="1" applyProtection="1">
      <alignment/>
      <protection locked="0"/>
    </xf>
    <xf numFmtId="43" fontId="2" fillId="0" borderId="0" xfId="42" applyFont="1" applyBorder="1" applyAlignment="1" applyProtection="1">
      <alignment/>
      <protection locked="0"/>
    </xf>
    <xf numFmtId="44" fontId="2" fillId="33" borderId="0" xfId="44" applyFont="1" applyFill="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right"/>
      <protection/>
    </xf>
    <xf numFmtId="0" fontId="3" fillId="0" borderId="0" xfId="0" applyFont="1" applyAlignment="1" applyProtection="1">
      <alignment/>
      <protection/>
    </xf>
    <xf numFmtId="43" fontId="2" fillId="0" borderId="0" xfId="0" applyNumberFormat="1" applyFont="1" applyAlignment="1" applyProtection="1">
      <alignment horizontal="center"/>
      <protection/>
    </xf>
    <xf numFmtId="43" fontId="2" fillId="0" borderId="10" xfId="0" applyNumberFormat="1" applyFont="1" applyBorder="1" applyAlignment="1" applyProtection="1">
      <alignment/>
      <protection/>
    </xf>
    <xf numFmtId="0" fontId="2" fillId="0" borderId="0" xfId="0" applyFont="1" applyFill="1" applyAlignment="1" applyProtection="1">
      <alignment/>
      <protection/>
    </xf>
    <xf numFmtId="43" fontId="2" fillId="0" borderId="0" xfId="0" applyNumberFormat="1" applyFont="1" applyAlignment="1" applyProtection="1">
      <alignment wrapText="1"/>
      <protection/>
    </xf>
    <xf numFmtId="43" fontId="2" fillId="35" borderId="10" xfId="42" applyFont="1" applyFill="1" applyBorder="1" applyAlignment="1" applyProtection="1">
      <alignment/>
      <protection/>
    </xf>
    <xf numFmtId="0" fontId="2" fillId="35" borderId="10" xfId="0" applyFont="1" applyFill="1" applyBorder="1" applyAlignment="1" applyProtection="1">
      <alignment/>
      <protection/>
    </xf>
    <xf numFmtId="0" fontId="2" fillId="36" borderId="0" xfId="0" applyFont="1" applyFill="1" applyAlignment="1" applyProtection="1">
      <alignment/>
      <protection/>
    </xf>
    <xf numFmtId="0" fontId="3" fillId="0" borderId="0" xfId="0" applyFont="1" applyBorder="1" applyAlignment="1" applyProtection="1">
      <alignment/>
      <protection locked="0"/>
    </xf>
    <xf numFmtId="9" fontId="2" fillId="0" borderId="0" xfId="59" applyFont="1" applyAlignment="1" applyProtection="1">
      <alignment/>
      <protection/>
    </xf>
    <xf numFmtId="9" fontId="2" fillId="0" borderId="0" xfId="0" applyNumberFormat="1" applyFont="1" applyAlignment="1" applyProtection="1">
      <alignment/>
      <protection/>
    </xf>
    <xf numFmtId="9" fontId="2" fillId="0" borderId="0" xfId="59" applyFont="1" applyFill="1" applyAlignment="1" applyProtection="1">
      <alignment/>
      <protection/>
    </xf>
    <xf numFmtId="43" fontId="2" fillId="0" borderId="0" xfId="0" applyNumberFormat="1" applyFont="1" applyAlignment="1" applyProtection="1">
      <alignment/>
      <protection locked="0"/>
    </xf>
    <xf numFmtId="0" fontId="2" fillId="0" borderId="0" xfId="0" applyFont="1" applyFill="1" applyBorder="1" applyAlignment="1" applyProtection="1">
      <alignment/>
      <protection/>
    </xf>
    <xf numFmtId="43" fontId="2" fillId="0" borderId="0" xfId="42" applyFont="1" applyBorder="1" applyAlignment="1" applyProtection="1">
      <alignment/>
      <protection/>
    </xf>
    <xf numFmtId="0" fontId="2" fillId="0" borderId="0" xfId="0" applyFont="1" applyAlignment="1" applyProtection="1">
      <alignment/>
      <protection/>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V61"/>
  <sheetViews>
    <sheetView tabSelected="1" zoomScale="80" zoomScaleNormal="80" zoomScalePageLayoutView="0" workbookViewId="0" topLeftCell="A1">
      <selection activeCell="F17" sqref="F17"/>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58</v>
      </c>
      <c r="B1" s="17"/>
      <c r="C1" s="18"/>
      <c r="D1" s="18"/>
      <c r="E1" s="18"/>
      <c r="F1" s="18"/>
      <c r="G1" s="18"/>
      <c r="H1" s="18"/>
      <c r="I1" s="18"/>
      <c r="J1" s="18"/>
      <c r="K1" s="18"/>
      <c r="L1" s="18"/>
      <c r="M1" s="18"/>
      <c r="N1" s="18"/>
      <c r="O1" s="18"/>
      <c r="P1" s="18"/>
      <c r="Q1" s="18"/>
      <c r="R1" s="18"/>
      <c r="S1" s="18"/>
      <c r="T1" s="18"/>
      <c r="U1" s="18"/>
      <c r="V1" s="18"/>
    </row>
    <row r="2" spans="1:22" ht="15">
      <c r="A2" s="17"/>
      <c r="B2" s="17"/>
      <c r="C2" s="18"/>
      <c r="D2" s="18"/>
      <c r="E2" s="18"/>
      <c r="F2" s="18"/>
      <c r="G2" s="18"/>
      <c r="H2" s="18"/>
      <c r="I2" s="18"/>
      <c r="J2" s="18"/>
      <c r="K2" s="18"/>
      <c r="L2" s="18"/>
      <c r="M2" s="18"/>
      <c r="N2" s="18"/>
      <c r="O2" s="18"/>
      <c r="P2" s="18"/>
      <c r="Q2" s="18"/>
      <c r="R2" s="18"/>
      <c r="S2" s="18"/>
      <c r="T2" s="18"/>
      <c r="U2" s="18"/>
      <c r="V2" s="18"/>
    </row>
    <row r="3" spans="1:22" ht="15">
      <c r="A3" s="19" t="s">
        <v>211</v>
      </c>
      <c r="B3" s="16"/>
      <c r="C3" s="18"/>
      <c r="D3" s="18"/>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99</v>
      </c>
      <c r="C10" s="26"/>
      <c r="D10" s="11"/>
      <c r="E10" s="10"/>
      <c r="F10" s="11">
        <v>0</v>
      </c>
      <c r="G10" s="10"/>
      <c r="H10" s="11">
        <v>0</v>
      </c>
      <c r="I10" s="10"/>
      <c r="J10" s="10"/>
      <c r="K10" s="11">
        <v>0</v>
      </c>
      <c r="L10" s="10"/>
      <c r="M10" s="11">
        <v>0</v>
      </c>
      <c r="N10" s="10"/>
      <c r="O10" s="11">
        <v>0</v>
      </c>
      <c r="P10" s="26"/>
      <c r="Q10" s="26"/>
      <c r="R10" s="26" t="s">
        <v>12</v>
      </c>
      <c r="S10" s="28">
        <f>D10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103</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D18+F18+H18+K18+M18+O18</f>
        <v>#DIV/0!</v>
      </c>
      <c r="T18" s="18"/>
      <c r="U18" s="18"/>
      <c r="V18" s="18" t="s">
        <v>75</v>
      </c>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212</v>
      </c>
      <c r="C20" s="18" t="s">
        <v>12</v>
      </c>
      <c r="D20" s="30">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213</v>
      </c>
      <c r="C23" s="18"/>
      <c r="D23" s="18"/>
      <c r="E23" s="18"/>
      <c r="F23" s="18"/>
      <c r="G23" s="18"/>
      <c r="H23" s="18"/>
      <c r="I23" s="18"/>
      <c r="J23" s="18"/>
      <c r="K23" s="18"/>
      <c r="L23" s="18"/>
      <c r="M23" s="18"/>
      <c r="N23" s="18"/>
      <c r="O23" s="18"/>
      <c r="P23" s="18"/>
      <c r="Q23" s="18"/>
      <c r="R23" s="18"/>
      <c r="S23" s="32">
        <f>S20*9</f>
        <v>0</v>
      </c>
      <c r="T23" s="18"/>
      <c r="U23" s="18"/>
      <c r="V23" s="18" t="s">
        <v>75</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100</v>
      </c>
      <c r="C27" s="27" t="s">
        <v>20</v>
      </c>
      <c r="D27" s="13"/>
      <c r="E27" s="12"/>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t="s">
        <v>77</v>
      </c>
    </row>
    <row r="28" spans="1:22" ht="15">
      <c r="A28" s="18" t="s">
        <v>51</v>
      </c>
      <c r="B28" s="25" t="s">
        <v>101</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t="s">
        <v>75</v>
      </c>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214</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V38" s="9"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215</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0" ht="15">
      <c r="A60" s="9" t="s">
        <v>191</v>
      </c>
    </row>
    <row r="61" ht="15">
      <c r="A61"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10.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24">
      <selection activeCell="B33" sqref="B33"/>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41</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151</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166</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152</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135</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136</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130</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153</v>
      </c>
      <c r="C22" s="18"/>
      <c r="D22" s="18"/>
      <c r="E22" s="18"/>
      <c r="F22" s="18"/>
      <c r="G22" s="18"/>
      <c r="H22" s="18"/>
      <c r="I22" s="18"/>
      <c r="J22" s="18"/>
      <c r="K22" s="18"/>
      <c r="L22" s="18"/>
      <c r="M22" s="18"/>
      <c r="N22" s="58"/>
      <c r="O22" s="18"/>
      <c r="P22" s="18"/>
      <c r="Q22" s="18"/>
      <c r="R22" s="18"/>
      <c r="S22" s="32">
        <f>S19*9</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60">
      <c r="A29" s="18"/>
      <c r="B29" s="25" t="s">
        <v>157</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12"/>
      <c r="P36" s="18"/>
      <c r="Q36" s="27"/>
      <c r="R36" s="18"/>
      <c r="S36" s="18"/>
      <c r="T36" s="26"/>
      <c r="U36" s="26"/>
      <c r="V36" s="18"/>
    </row>
    <row r="37" spans="1:22" ht="15">
      <c r="A37" s="18" t="s">
        <v>18</v>
      </c>
      <c r="B37" s="18" t="s">
        <v>148</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174</v>
      </c>
      <c r="C38" s="18"/>
      <c r="D38" s="18"/>
      <c r="E38" s="18"/>
      <c r="F38" s="18"/>
      <c r="G38" s="18"/>
      <c r="H38" s="18"/>
      <c r="I38" s="26"/>
      <c r="J38" s="18"/>
      <c r="K38" s="18"/>
      <c r="L38" s="18"/>
      <c r="M38" s="18" t="s">
        <v>86</v>
      </c>
      <c r="N38" s="18">
        <v>200</v>
      </c>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P39" s="18"/>
      <c r="Q39" s="18"/>
      <c r="R39" s="18"/>
      <c r="S39" s="18"/>
      <c r="T39" s="18"/>
      <c r="U39" s="18"/>
      <c r="V39" s="18"/>
    </row>
    <row r="40" spans="1:22" ht="30.75">
      <c r="A40" s="18" t="s">
        <v>66</v>
      </c>
      <c r="B40" s="25" t="s">
        <v>154</v>
      </c>
      <c r="C40" s="18"/>
      <c r="D40" s="18"/>
      <c r="E40" s="18"/>
      <c r="F40" s="18"/>
      <c r="G40" s="18"/>
      <c r="H40" s="62"/>
      <c r="I40" s="26"/>
      <c r="J40" s="62"/>
      <c r="K40" s="18"/>
      <c r="L40" s="62"/>
      <c r="M40" s="18"/>
      <c r="N40" s="62"/>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P41" s="18"/>
      <c r="Q41" s="18"/>
      <c r="R41" s="18"/>
      <c r="S41" s="18"/>
      <c r="T41" s="18"/>
      <c r="U41" s="18"/>
      <c r="V41" s="18"/>
    </row>
    <row r="42" spans="1:22" ht="45">
      <c r="A42" s="18" t="s">
        <v>73</v>
      </c>
      <c r="B42" s="25" t="s">
        <v>155</v>
      </c>
      <c r="C42" s="18"/>
      <c r="D42" s="18"/>
      <c r="E42" s="18"/>
      <c r="F42" s="18"/>
      <c r="G42" s="18"/>
      <c r="H42" s="58"/>
      <c r="I42" s="26"/>
      <c r="J42" s="58"/>
      <c r="K42" s="18"/>
      <c r="L42" s="58"/>
      <c r="M42" s="18"/>
      <c r="N42" s="62"/>
      <c r="P42" s="18"/>
      <c r="Q42" s="18"/>
      <c r="R42" s="18"/>
      <c r="S42" s="32">
        <f>S40+'5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V60"/>
  <sheetViews>
    <sheetView zoomScale="80" zoomScaleNormal="80" zoomScalePageLayoutView="0" workbookViewId="0" topLeftCell="A24">
      <selection activeCell="B23" sqref="B23"/>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46</v>
      </c>
      <c r="B1" s="17"/>
      <c r="C1" s="17"/>
      <c r="D1" s="17"/>
      <c r="E1" s="18"/>
      <c r="F1" s="18"/>
      <c r="G1" s="18"/>
      <c r="H1" s="18"/>
      <c r="I1" s="18"/>
      <c r="J1" s="18"/>
      <c r="K1" s="18"/>
      <c r="L1" s="18"/>
      <c r="M1" s="18"/>
      <c r="N1" s="18"/>
      <c r="O1" s="18"/>
      <c r="P1" s="18"/>
      <c r="Q1" s="18"/>
      <c r="R1" s="18"/>
      <c r="S1" s="18"/>
      <c r="T1" s="18"/>
      <c r="U1" s="18"/>
      <c r="V1" s="18"/>
    </row>
    <row r="2" spans="1:22" ht="15">
      <c r="A2" s="17"/>
      <c r="B2" s="17"/>
      <c r="C2" s="17"/>
      <c r="D2" s="17"/>
      <c r="E2" s="18"/>
      <c r="F2" s="18"/>
      <c r="G2" s="18"/>
      <c r="H2" s="18"/>
      <c r="I2" s="18"/>
      <c r="J2" s="18"/>
      <c r="K2" s="18"/>
      <c r="L2" s="18"/>
      <c r="M2" s="18"/>
      <c r="N2" s="18"/>
      <c r="O2" s="18"/>
      <c r="P2" s="18"/>
      <c r="Q2" s="18"/>
      <c r="R2" s="18"/>
      <c r="S2" s="18"/>
      <c r="T2" s="18"/>
      <c r="U2" s="18"/>
      <c r="V2" s="18"/>
    </row>
    <row r="3" spans="1:22" ht="15">
      <c r="A3" s="19" t="s">
        <v>115</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116</v>
      </c>
      <c r="C10" s="26"/>
      <c r="D10" s="11">
        <v>0</v>
      </c>
      <c r="E10" s="10"/>
      <c r="F10" s="11">
        <v>0</v>
      </c>
      <c r="G10" s="10"/>
      <c r="H10" s="11">
        <v>0</v>
      </c>
      <c r="I10" s="10"/>
      <c r="J10" s="10"/>
      <c r="K10" s="11">
        <v>0</v>
      </c>
      <c r="L10" s="10"/>
      <c r="M10" s="11">
        <v>0</v>
      </c>
      <c r="N10" s="10"/>
      <c r="O10" s="11">
        <v>0</v>
      </c>
      <c r="P10" s="26"/>
      <c r="Q10" s="26"/>
      <c r="R10" s="26" t="s">
        <v>12</v>
      </c>
      <c r="S10" s="28">
        <f>D10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111</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117</v>
      </c>
      <c r="C23" s="18"/>
      <c r="D23" s="18"/>
      <c r="E23" s="18"/>
      <c r="F23" s="18"/>
      <c r="G23" s="18"/>
      <c r="H23" s="18"/>
      <c r="I23" s="18"/>
      <c r="J23" s="18"/>
      <c r="K23" s="18"/>
      <c r="L23" s="18"/>
      <c r="M23" s="18"/>
      <c r="N23" s="18"/>
      <c r="O23" s="18"/>
      <c r="P23" s="18"/>
      <c r="Q23" s="18"/>
      <c r="R23" s="18"/>
      <c r="S23" s="32">
        <f>S20*9</f>
        <v>0</v>
      </c>
      <c r="T23" s="18"/>
      <c r="U23" s="18"/>
      <c r="V23" s="18" t="s">
        <v>76</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112</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row>
    <row r="28" spans="1:22" ht="30">
      <c r="A28" s="18" t="s">
        <v>51</v>
      </c>
      <c r="B28" s="25" t="s">
        <v>79</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61</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118</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V38" s="9"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192</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4" spans="1:22" ht="15">
      <c r="A44" s="18"/>
      <c r="B44" s="18"/>
      <c r="C44" s="18"/>
      <c r="D44" s="18"/>
      <c r="E44" s="18"/>
      <c r="F44" s="18"/>
      <c r="G44" s="18"/>
      <c r="H44" s="18"/>
      <c r="I44" s="18"/>
      <c r="J44" s="18"/>
      <c r="K44" s="18"/>
      <c r="L44" s="18"/>
      <c r="M44" s="18"/>
      <c r="N44" s="18"/>
      <c r="O44" s="18"/>
      <c r="P44" s="18"/>
      <c r="Q44" s="18"/>
      <c r="R44" s="18"/>
      <c r="S44" s="18"/>
      <c r="T44" s="18"/>
      <c r="U44" s="18"/>
      <c r="V44"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0" ht="15">
      <c r="A60"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12.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3">
      <selection activeCell="B10" sqref="B10"/>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44</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158</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167</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164</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136</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SUM(D16,F16,H16,J16,L16,N16)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159</v>
      </c>
      <c r="C22" s="18"/>
      <c r="D22" s="18"/>
      <c r="E22" s="18"/>
      <c r="F22" s="18"/>
      <c r="G22" s="18"/>
      <c r="H22" s="18"/>
      <c r="I22" s="18"/>
      <c r="J22" s="18"/>
      <c r="K22" s="18"/>
      <c r="L22" s="18"/>
      <c r="M22" s="18"/>
      <c r="N22" s="58"/>
      <c r="O22" s="18"/>
      <c r="P22" s="18"/>
      <c r="Q22" s="18"/>
      <c r="R22" s="18"/>
      <c r="S22" s="32">
        <f>S19*9</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45">
      <c r="A29" s="18"/>
      <c r="B29" s="25" t="s">
        <v>150</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160</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173</v>
      </c>
      <c r="C38" s="18"/>
      <c r="D38" s="18"/>
      <c r="E38" s="18"/>
      <c r="F38" s="18"/>
      <c r="G38" s="18"/>
      <c r="H38" s="18"/>
      <c r="I38" s="26"/>
      <c r="J38" s="18"/>
      <c r="K38" s="18"/>
      <c r="L38" s="18"/>
      <c r="M38" s="18" t="s">
        <v>86</v>
      </c>
      <c r="N38" s="18">
        <v>200</v>
      </c>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Q39" s="18"/>
      <c r="R39" s="18"/>
      <c r="S39" s="18"/>
      <c r="T39" s="18"/>
      <c r="U39" s="18"/>
      <c r="V39" s="18"/>
    </row>
    <row r="40" spans="1:22" ht="30.75">
      <c r="A40" s="18" t="s">
        <v>66</v>
      </c>
      <c r="B40" s="25" t="s">
        <v>161</v>
      </c>
      <c r="C40" s="18"/>
      <c r="D40" s="18"/>
      <c r="E40" s="18"/>
      <c r="F40" s="18"/>
      <c r="G40" s="18"/>
      <c r="H40" s="62"/>
      <c r="I40" s="26"/>
      <c r="J40" s="62"/>
      <c r="K40" s="18"/>
      <c r="L40" s="62"/>
      <c r="M40" s="18"/>
      <c r="N40" s="62"/>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Q41" s="18"/>
      <c r="R41" s="18"/>
      <c r="S41" s="18"/>
      <c r="T41" s="18"/>
      <c r="U41" s="18"/>
      <c r="V41" s="18"/>
    </row>
    <row r="42" spans="1:22" ht="45">
      <c r="A42" s="18" t="s">
        <v>73</v>
      </c>
      <c r="B42" s="25" t="s">
        <v>175</v>
      </c>
      <c r="C42" s="18"/>
      <c r="D42" s="18"/>
      <c r="E42" s="18"/>
      <c r="F42" s="18"/>
      <c r="G42" s="18"/>
      <c r="H42" s="58"/>
      <c r="I42" s="26"/>
      <c r="J42" s="58"/>
      <c r="K42" s="18"/>
      <c r="L42" s="58"/>
      <c r="M42" s="18"/>
      <c r="N42" s="62"/>
      <c r="Q42" s="18"/>
      <c r="R42" s="18"/>
      <c r="S42" s="32">
        <f>S40+'6 A MCO OPT'!S42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V61"/>
  <sheetViews>
    <sheetView zoomScale="80" zoomScaleNormal="80" zoomScalePageLayoutView="0" workbookViewId="0" topLeftCell="A13">
      <selection activeCell="B6" sqref="B6"/>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45</v>
      </c>
      <c r="B1" s="17"/>
      <c r="C1" s="17"/>
      <c r="D1" s="17"/>
      <c r="E1" s="18"/>
      <c r="F1" s="18"/>
      <c r="G1" s="18"/>
      <c r="H1" s="18"/>
      <c r="I1" s="18"/>
      <c r="J1" s="18"/>
      <c r="K1" s="18"/>
      <c r="L1" s="18"/>
      <c r="M1" s="18"/>
      <c r="N1" s="18"/>
      <c r="O1" s="18"/>
      <c r="P1" s="18"/>
      <c r="Q1" s="18"/>
      <c r="R1" s="18"/>
      <c r="S1" s="18"/>
      <c r="T1" s="18"/>
      <c r="U1" s="18"/>
      <c r="V1" s="18"/>
    </row>
    <row r="2" spans="1:22" ht="15">
      <c r="A2" s="17"/>
      <c r="B2" s="17"/>
      <c r="C2" s="17"/>
      <c r="D2" s="17"/>
      <c r="E2" s="18"/>
      <c r="F2" s="18"/>
      <c r="G2" s="18"/>
      <c r="H2" s="18"/>
      <c r="I2" s="18"/>
      <c r="J2" s="18"/>
      <c r="K2" s="18"/>
      <c r="L2" s="18"/>
      <c r="M2" s="18"/>
      <c r="N2" s="18"/>
      <c r="O2" s="18"/>
      <c r="P2" s="18"/>
      <c r="Q2" s="18"/>
      <c r="R2" s="18"/>
      <c r="S2" s="18"/>
      <c r="T2" s="18"/>
      <c r="U2" s="18"/>
      <c r="V2" s="18"/>
    </row>
    <row r="3" spans="1:22" ht="15">
      <c r="A3" s="19" t="s">
        <v>190</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119</v>
      </c>
      <c r="C10" s="26"/>
      <c r="D10" s="11">
        <v>0</v>
      </c>
      <c r="E10" s="10"/>
      <c r="F10" s="11">
        <v>0</v>
      </c>
      <c r="G10" s="10"/>
      <c r="H10" s="11">
        <v>0</v>
      </c>
      <c r="I10" s="10"/>
      <c r="J10" s="10"/>
      <c r="K10" s="11">
        <v>0</v>
      </c>
      <c r="L10" s="10"/>
      <c r="M10" s="11">
        <v>0</v>
      </c>
      <c r="N10" s="10"/>
      <c r="O10" s="11">
        <v>0</v>
      </c>
      <c r="P10" s="26"/>
      <c r="Q10" s="26"/>
      <c r="R10" s="26" t="s">
        <v>12</v>
      </c>
      <c r="S10" s="28">
        <f>D10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106</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194</v>
      </c>
      <c r="C23" s="18"/>
      <c r="D23" s="18"/>
      <c r="E23" s="18"/>
      <c r="F23" s="18"/>
      <c r="G23" s="18"/>
      <c r="H23" s="18"/>
      <c r="I23" s="18"/>
      <c r="J23" s="18"/>
      <c r="K23" s="18"/>
      <c r="L23" s="18"/>
      <c r="M23" s="18"/>
      <c r="N23" s="18"/>
      <c r="O23" s="18"/>
      <c r="P23" s="18"/>
      <c r="Q23" s="18"/>
      <c r="R23" s="18"/>
      <c r="S23" s="32">
        <f>S20*9</f>
        <v>0</v>
      </c>
      <c r="T23" s="18"/>
      <c r="U23" s="18"/>
      <c r="V23" s="18" t="s">
        <v>76</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112</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t="s">
        <v>16</v>
      </c>
      <c r="B34" s="18"/>
      <c r="C34" s="18"/>
      <c r="D34" s="18"/>
      <c r="E34" s="18"/>
      <c r="F34" s="18"/>
      <c r="G34" s="18"/>
      <c r="H34" s="18"/>
      <c r="I34" s="18"/>
      <c r="J34" s="18"/>
      <c r="K34" s="18"/>
      <c r="L34" s="18"/>
      <c r="M34" s="18"/>
      <c r="N34" s="18"/>
      <c r="O34" s="18"/>
      <c r="P34" s="18"/>
      <c r="Q34" s="18"/>
      <c r="R34" s="18"/>
      <c r="S34" s="18"/>
      <c r="T34" s="18"/>
      <c r="U34" s="18"/>
      <c r="V34" s="18"/>
    </row>
    <row r="35" spans="1:22" ht="15">
      <c r="A35" s="18"/>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t="s">
        <v>17</v>
      </c>
      <c r="B36" s="25" t="s">
        <v>188</v>
      </c>
      <c r="C36" s="18"/>
      <c r="D36" s="18"/>
      <c r="E36" s="18"/>
      <c r="F36" s="18"/>
      <c r="G36" s="18"/>
      <c r="H36" s="18"/>
      <c r="I36" s="18"/>
      <c r="J36" s="18"/>
      <c r="K36" s="18"/>
      <c r="L36" s="18"/>
      <c r="M36" s="18"/>
      <c r="N36" s="18"/>
      <c r="O36" s="18"/>
      <c r="P36" s="18"/>
      <c r="Q36" s="18"/>
      <c r="R36" s="18"/>
      <c r="S36" s="18"/>
      <c r="T36" s="18"/>
      <c r="U36" s="18"/>
      <c r="V36" s="18"/>
    </row>
    <row r="37" spans="1:22" ht="15">
      <c r="A37" s="18"/>
      <c r="B37" s="18"/>
      <c r="C37" s="18"/>
      <c r="D37" s="18"/>
      <c r="E37" s="18"/>
      <c r="F37" s="18"/>
      <c r="G37" s="18"/>
      <c r="H37" s="18"/>
      <c r="I37" s="18"/>
      <c r="J37" s="18"/>
      <c r="K37" s="18"/>
      <c r="L37" s="18"/>
      <c r="M37" s="18"/>
      <c r="N37" s="18"/>
      <c r="O37" s="18"/>
      <c r="P37" s="18"/>
      <c r="Q37" s="18"/>
      <c r="R37" s="18"/>
      <c r="S37" s="18"/>
      <c r="T37" s="18"/>
      <c r="U37" s="18"/>
      <c r="V37" s="18"/>
    </row>
    <row r="38" spans="1:22" ht="15">
      <c r="A38" s="18" t="s">
        <v>18</v>
      </c>
      <c r="B38" s="18" t="s">
        <v>57</v>
      </c>
      <c r="C38" s="18"/>
      <c r="D38" s="33"/>
      <c r="E38" s="18"/>
      <c r="F38" s="33"/>
      <c r="G38" s="18"/>
      <c r="H38" s="33"/>
      <c r="I38" s="18"/>
      <c r="J38" s="18"/>
      <c r="K38" s="33"/>
      <c r="L38" s="18"/>
      <c r="M38" s="33"/>
      <c r="N38" s="18"/>
      <c r="O38" s="33"/>
      <c r="S38" s="15"/>
      <c r="V38" s="9" t="s">
        <v>77</v>
      </c>
    </row>
    <row r="39" spans="1:22" ht="15">
      <c r="A39" s="18"/>
      <c r="B39" s="18" t="s">
        <v>55</v>
      </c>
      <c r="C39" s="18"/>
      <c r="D39" s="18"/>
      <c r="E39" s="18"/>
      <c r="F39" s="18"/>
      <c r="G39" s="18"/>
      <c r="H39" s="18"/>
      <c r="I39" s="18"/>
      <c r="J39" s="18"/>
      <c r="K39" s="18"/>
      <c r="L39" s="18"/>
      <c r="M39" s="18"/>
      <c r="N39" s="18"/>
      <c r="O39" s="18"/>
      <c r="P39" s="18"/>
      <c r="Q39" s="18"/>
      <c r="R39" s="18"/>
      <c r="S39" s="18"/>
      <c r="T39" s="18"/>
      <c r="U39" s="18"/>
      <c r="V39" s="18"/>
    </row>
    <row r="40" spans="1:22" ht="15">
      <c r="A40" s="18" t="s">
        <v>62</v>
      </c>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c r="B41" s="18"/>
      <c r="C41" s="18"/>
      <c r="D41" s="18"/>
      <c r="E41" s="18"/>
      <c r="F41" s="18"/>
      <c r="G41" s="18"/>
      <c r="H41" s="18"/>
      <c r="I41" s="18"/>
      <c r="J41" s="18"/>
      <c r="K41" s="18"/>
      <c r="L41" s="18"/>
      <c r="M41" s="18"/>
      <c r="N41" s="18"/>
      <c r="O41" s="18"/>
      <c r="P41" s="18"/>
      <c r="Q41" s="18"/>
      <c r="R41" s="18"/>
      <c r="S41" s="18"/>
      <c r="T41" s="68"/>
      <c r="U41" s="18"/>
      <c r="V41" s="18"/>
    </row>
    <row r="42" spans="1:22" ht="15">
      <c r="A42" s="18" t="s">
        <v>66</v>
      </c>
      <c r="B42" s="18" t="s">
        <v>193</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4" spans="1:22" ht="15">
      <c r="A44" s="18"/>
      <c r="B44" s="18"/>
      <c r="C44" s="18"/>
      <c r="D44" s="18"/>
      <c r="E44" s="18"/>
      <c r="F44" s="18"/>
      <c r="G44" s="18"/>
      <c r="H44" s="18"/>
      <c r="I44" s="18"/>
      <c r="J44" s="18"/>
      <c r="K44" s="18"/>
      <c r="L44" s="18"/>
      <c r="M44" s="18"/>
      <c r="N44" s="18"/>
      <c r="O44" s="18"/>
      <c r="P44" s="18"/>
      <c r="Q44" s="18"/>
      <c r="R44" s="18"/>
      <c r="S44" s="18"/>
      <c r="T44" s="18"/>
      <c r="U44" s="18"/>
      <c r="V44" s="18"/>
    </row>
    <row r="45" spans="1:22" ht="15">
      <c r="A45" s="18"/>
      <c r="B45" s="18"/>
      <c r="C45" s="18"/>
      <c r="D45" s="18"/>
      <c r="E45" s="18"/>
      <c r="F45" s="18"/>
      <c r="G45" s="18"/>
      <c r="H45" s="18"/>
      <c r="I45" s="18"/>
      <c r="J45" s="18"/>
      <c r="K45" s="18"/>
      <c r="L45" s="18"/>
      <c r="M45" s="18"/>
      <c r="N45" s="18"/>
      <c r="O45" s="18"/>
      <c r="P45" s="18"/>
      <c r="Q45" s="18"/>
      <c r="R45" s="18"/>
      <c r="S45" s="32"/>
      <c r="T45" s="18"/>
      <c r="U45" s="18"/>
      <c r="V45" s="18"/>
    </row>
    <row r="46" spans="1:2" ht="21" customHeight="1">
      <c r="A46" s="9" t="s">
        <v>25</v>
      </c>
      <c r="B46" s="14"/>
    </row>
    <row r="47" ht="24.75" customHeight="1">
      <c r="A47" s="14" t="s">
        <v>26</v>
      </c>
    </row>
    <row r="48" spans="1:2" ht="21" customHeight="1">
      <c r="A48" s="9" t="s">
        <v>27</v>
      </c>
      <c r="B48" s="14"/>
    </row>
    <row r="49" ht="27" customHeight="1">
      <c r="A49" s="14" t="s">
        <v>28</v>
      </c>
    </row>
    <row r="50" spans="1:2" ht="21" customHeight="1">
      <c r="A50" s="9" t="s">
        <v>29</v>
      </c>
      <c r="B50" s="14"/>
    </row>
    <row r="51" ht="27" customHeight="1">
      <c r="A51" s="14" t="s">
        <v>30</v>
      </c>
    </row>
    <row r="52" spans="1:2" ht="24" customHeight="1">
      <c r="A52" s="9" t="s">
        <v>30</v>
      </c>
      <c r="B52" s="14"/>
    </row>
    <row r="53" ht="27" customHeight="1">
      <c r="A53" s="14" t="s">
        <v>31</v>
      </c>
    </row>
    <row r="54" spans="1:2" ht="21" customHeight="1">
      <c r="A54" s="9" t="s">
        <v>32</v>
      </c>
      <c r="B54" s="14"/>
    </row>
    <row r="55" ht="27" customHeight="1">
      <c r="A55" s="14" t="s">
        <v>33</v>
      </c>
    </row>
    <row r="56" ht="21" customHeight="1">
      <c r="A56" s="9" t="s">
        <v>33</v>
      </c>
    </row>
    <row r="57" spans="1:2" ht="27" customHeight="1">
      <c r="A57" s="9" t="s">
        <v>34</v>
      </c>
      <c r="B57" s="14"/>
    </row>
    <row r="58" ht="27" customHeight="1">
      <c r="A58" s="14"/>
    </row>
    <row r="59" ht="27" customHeight="1">
      <c r="A59" s="9" t="s">
        <v>35</v>
      </c>
    </row>
    <row r="61" ht="15">
      <c r="A61"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14.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3">
      <selection activeCell="B28" sqref="B28"/>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43</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162</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166</v>
      </c>
      <c r="C9" s="18" t="s">
        <v>12</v>
      </c>
      <c r="D9" s="46">
        <v>0</v>
      </c>
      <c r="E9" s="10" t="s">
        <v>12</v>
      </c>
      <c r="F9" s="46">
        <v>0</v>
      </c>
      <c r="G9" s="10" t="s">
        <v>12</v>
      </c>
      <c r="H9" s="47">
        <v>0</v>
      </c>
      <c r="I9" s="63" t="s">
        <v>12</v>
      </c>
      <c r="J9" s="46">
        <v>0</v>
      </c>
      <c r="K9" s="10" t="s">
        <v>12</v>
      </c>
      <c r="L9" s="46">
        <v>0</v>
      </c>
      <c r="M9" s="9" t="s">
        <v>12</v>
      </c>
      <c r="N9" s="46">
        <v>0</v>
      </c>
      <c r="O9" s="9" t="s">
        <v>12</v>
      </c>
      <c r="P9" s="18" t="s">
        <v>12</v>
      </c>
      <c r="Q9" s="26"/>
      <c r="R9" s="26"/>
      <c r="S9" s="56">
        <f>D9+F9+H9+J9+L9+N9</f>
        <v>0</v>
      </c>
      <c r="T9" s="18"/>
      <c r="U9" s="18"/>
      <c r="V9" s="18" t="s">
        <v>74</v>
      </c>
    </row>
    <row r="10" spans="1:22" ht="15">
      <c r="A10" s="18"/>
      <c r="B10" s="18" t="s">
        <v>163</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165</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168</v>
      </c>
      <c r="C22" s="18"/>
      <c r="D22" s="18"/>
      <c r="E22" s="18"/>
      <c r="F22" s="18"/>
      <c r="G22" s="18"/>
      <c r="H22" s="18"/>
      <c r="I22" s="18"/>
      <c r="J22" s="18"/>
      <c r="K22" s="18"/>
      <c r="L22" s="18"/>
      <c r="M22" s="18"/>
      <c r="N22" s="58"/>
      <c r="O22" s="18"/>
      <c r="P22" s="18"/>
      <c r="Q22" s="18"/>
      <c r="R22" s="18"/>
      <c r="S22" s="32">
        <f>S19*9</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45">
      <c r="A29" s="18"/>
      <c r="B29" s="25" t="s">
        <v>150</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169</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170</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171</v>
      </c>
      <c r="C38" s="18"/>
      <c r="D38" s="18"/>
      <c r="E38" s="18"/>
      <c r="F38" s="18"/>
      <c r="G38" s="18"/>
      <c r="H38" s="18"/>
      <c r="I38" s="26"/>
      <c r="J38" s="18"/>
      <c r="K38" s="18"/>
      <c r="L38" s="18"/>
      <c r="M38" s="18" t="s">
        <v>86</v>
      </c>
      <c r="N38" s="18">
        <v>200</v>
      </c>
      <c r="O38" s="18"/>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O39" s="18"/>
      <c r="P39" s="18"/>
      <c r="Q39" s="18"/>
      <c r="R39" s="18"/>
      <c r="S39" s="18"/>
      <c r="T39" s="18"/>
      <c r="U39" s="18"/>
      <c r="V39" s="18"/>
    </row>
    <row r="40" spans="1:22" ht="30.75">
      <c r="A40" s="18" t="s">
        <v>66</v>
      </c>
      <c r="B40" s="25" t="s">
        <v>172</v>
      </c>
      <c r="C40" s="18"/>
      <c r="D40" s="18"/>
      <c r="E40" s="18"/>
      <c r="F40" s="18"/>
      <c r="G40" s="18"/>
      <c r="H40" s="62"/>
      <c r="I40" s="26"/>
      <c r="J40" s="62"/>
      <c r="K40" s="18"/>
      <c r="L40" s="62"/>
      <c r="M40" s="18"/>
      <c r="N40" s="62"/>
      <c r="O40" s="18"/>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O41" s="18"/>
      <c r="P41" s="18"/>
      <c r="Q41" s="18"/>
      <c r="R41" s="18"/>
      <c r="S41" s="18"/>
      <c r="T41" s="18"/>
      <c r="U41" s="18"/>
      <c r="V41" s="18"/>
    </row>
    <row r="42" spans="1:22" ht="45">
      <c r="A42" s="18" t="s">
        <v>73</v>
      </c>
      <c r="B42" s="25" t="s">
        <v>178</v>
      </c>
      <c r="C42" s="18"/>
      <c r="D42" s="18"/>
      <c r="E42" s="18"/>
      <c r="F42" s="18"/>
      <c r="G42" s="18"/>
      <c r="H42" s="58"/>
      <c r="I42" s="26"/>
      <c r="J42" s="58"/>
      <c r="K42" s="18"/>
      <c r="L42" s="58"/>
      <c r="M42" s="18"/>
      <c r="N42" s="62"/>
      <c r="O42" s="18"/>
      <c r="P42" s="18"/>
      <c r="Q42" s="18"/>
      <c r="R42" s="18"/>
      <c r="S42" s="32">
        <f>S40+'7 A MCO OPT'!S42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15.xml><?xml version="1.0" encoding="utf-8"?>
<worksheet xmlns="http://schemas.openxmlformats.org/spreadsheetml/2006/main" xmlns:r="http://schemas.openxmlformats.org/officeDocument/2006/relationships">
  <sheetPr>
    <tabColor indexed="10"/>
  </sheetPr>
  <dimension ref="A2:T40"/>
  <sheetViews>
    <sheetView zoomScalePageLayoutView="0" workbookViewId="0" topLeftCell="A1">
      <selection activeCell="B15" sqref="B15"/>
    </sheetView>
  </sheetViews>
  <sheetFormatPr defaultColWidth="9.140625" defaultRowHeight="12.75"/>
  <cols>
    <col min="1" max="1" width="41.00390625" style="0" bestFit="1" customWidth="1"/>
    <col min="2" max="2" width="13.7109375" style="0" customWidth="1"/>
    <col min="5" max="5" width="10.140625" style="0" bestFit="1" customWidth="1"/>
    <col min="7" max="7" width="11.7109375" style="0" customWidth="1"/>
    <col min="9" max="9" width="16.140625" style="0" bestFit="1" customWidth="1"/>
    <col min="11" max="11" width="16.140625" style="0" bestFit="1" customWidth="1"/>
    <col min="13" max="13" width="16.140625" style="0" bestFit="1" customWidth="1"/>
    <col min="15" max="15" width="16.140625" style="0" bestFit="1" customWidth="1"/>
    <col min="17" max="17" width="16.140625" style="0" bestFit="1" customWidth="1"/>
  </cols>
  <sheetData>
    <row r="2" spans="1:19" ht="15">
      <c r="A2" s="4"/>
      <c r="B2" s="4"/>
      <c r="C2" s="4"/>
      <c r="D2" s="4"/>
      <c r="E2" s="6"/>
      <c r="F2" s="6"/>
      <c r="G2" s="6"/>
      <c r="H2" s="6"/>
      <c r="I2" s="6"/>
      <c r="J2" s="6"/>
      <c r="K2" s="6"/>
      <c r="L2" s="6"/>
      <c r="M2" s="6"/>
      <c r="N2" s="6"/>
      <c r="O2" s="71" t="s">
        <v>42</v>
      </c>
      <c r="P2" s="71"/>
      <c r="Q2" s="71"/>
      <c r="R2" s="6"/>
      <c r="S2" s="7" t="s">
        <v>36</v>
      </c>
    </row>
    <row r="3" spans="1:20" ht="15">
      <c r="A3" s="6" t="s">
        <v>179</v>
      </c>
      <c r="B3" s="4"/>
      <c r="C3" s="5"/>
      <c r="D3" s="5"/>
      <c r="E3" s="34" t="s">
        <v>83</v>
      </c>
      <c r="F3" s="34"/>
      <c r="G3" s="34"/>
      <c r="H3" s="34"/>
      <c r="I3" s="34"/>
      <c r="J3" s="34"/>
      <c r="K3" s="34"/>
      <c r="L3" s="34"/>
      <c r="M3" s="34"/>
      <c r="N3" s="34"/>
      <c r="O3" s="34"/>
      <c r="P3" s="34"/>
      <c r="Q3" s="34"/>
      <c r="R3" s="35"/>
      <c r="S3" s="34"/>
      <c r="T3" s="36"/>
    </row>
    <row r="4" spans="1:20" ht="15">
      <c r="A4" s="4"/>
      <c r="B4" s="1" t="s">
        <v>81</v>
      </c>
      <c r="C4" s="3"/>
      <c r="D4" s="3"/>
      <c r="E4" s="42"/>
      <c r="F4" s="43"/>
      <c r="G4" s="42"/>
      <c r="H4" s="37"/>
      <c r="I4" s="8"/>
      <c r="J4" s="37"/>
      <c r="K4" s="8"/>
      <c r="L4" s="37"/>
      <c r="M4" s="8"/>
      <c r="N4" s="8"/>
      <c r="O4" s="8"/>
      <c r="P4" s="8"/>
      <c r="Q4" s="8"/>
      <c r="R4" s="37"/>
      <c r="S4" s="8"/>
      <c r="T4" s="36"/>
    </row>
    <row r="5" spans="1:20" ht="15">
      <c r="A5" s="4"/>
      <c r="B5" s="1"/>
      <c r="C5" s="3"/>
      <c r="D5" s="3"/>
      <c r="E5" s="3"/>
      <c r="F5" s="38"/>
      <c r="G5" s="38"/>
      <c r="H5" s="38"/>
      <c r="I5" s="38"/>
      <c r="J5" s="38"/>
      <c r="K5" s="38"/>
      <c r="L5" s="38"/>
      <c r="M5" s="38"/>
      <c r="N5" s="38"/>
      <c r="O5" s="38"/>
      <c r="P5" s="38"/>
      <c r="Q5" s="38"/>
      <c r="R5" s="39"/>
      <c r="S5" s="5"/>
      <c r="T5" s="36"/>
    </row>
    <row r="6" spans="1:20" ht="15">
      <c r="A6" s="1" t="s">
        <v>180</v>
      </c>
      <c r="B6" s="44">
        <f>'1 B DSH'!S42</f>
        <v>0</v>
      </c>
      <c r="C6" s="5"/>
      <c r="D6" s="3" t="s">
        <v>84</v>
      </c>
      <c r="E6" s="40"/>
      <c r="F6" s="5"/>
      <c r="G6" s="40"/>
      <c r="H6" s="5"/>
      <c r="I6" s="40"/>
      <c r="J6" s="5"/>
      <c r="K6" s="40"/>
      <c r="L6" s="5"/>
      <c r="M6" s="40"/>
      <c r="N6" s="5"/>
      <c r="O6" s="40"/>
      <c r="P6" s="5"/>
      <c r="Q6" s="40"/>
      <c r="R6" s="3"/>
      <c r="S6" s="41"/>
      <c r="T6" s="36"/>
    </row>
    <row r="7" spans="1:20" ht="15">
      <c r="A7" s="4"/>
      <c r="B7" s="44"/>
      <c r="C7" s="5"/>
      <c r="D7" s="5"/>
      <c r="E7" s="5"/>
      <c r="F7" s="5"/>
      <c r="G7" s="5"/>
      <c r="H7" s="5"/>
      <c r="I7" s="5"/>
      <c r="J7" s="5"/>
      <c r="K7" s="5"/>
      <c r="L7" s="5"/>
      <c r="M7" s="5"/>
      <c r="N7" s="5"/>
      <c r="O7" s="5"/>
      <c r="P7" s="5"/>
      <c r="Q7" s="5"/>
      <c r="R7" s="5"/>
      <c r="S7" s="5"/>
      <c r="T7" s="36"/>
    </row>
    <row r="8" spans="1:20" ht="15">
      <c r="A8" s="1" t="s">
        <v>181</v>
      </c>
      <c r="B8" s="44">
        <f>'2 B DSH'!S42</f>
        <v>0</v>
      </c>
      <c r="C8" s="5"/>
      <c r="D8" s="3" t="s">
        <v>85</v>
      </c>
      <c r="E8" s="5"/>
      <c r="F8" s="5"/>
      <c r="G8" s="5"/>
      <c r="H8" s="5"/>
      <c r="I8" s="5"/>
      <c r="J8" s="5"/>
      <c r="K8" s="5"/>
      <c r="L8" s="5"/>
      <c r="M8" s="5"/>
      <c r="N8" s="5"/>
      <c r="O8" s="5"/>
      <c r="P8" s="5"/>
      <c r="Q8" s="5"/>
      <c r="R8" s="5"/>
      <c r="S8" s="5"/>
      <c r="T8" s="36"/>
    </row>
    <row r="9" spans="1:20" ht="15">
      <c r="A9" s="4"/>
      <c r="B9" s="44"/>
      <c r="C9" s="5"/>
      <c r="D9" s="5"/>
      <c r="E9" s="40"/>
      <c r="F9" s="5"/>
      <c r="G9" s="40"/>
      <c r="H9" s="5"/>
      <c r="I9" s="40"/>
      <c r="J9" s="5"/>
      <c r="K9" s="40"/>
      <c r="L9" s="5"/>
      <c r="M9" s="40"/>
      <c r="N9" s="5"/>
      <c r="O9" s="40"/>
      <c r="P9" s="5"/>
      <c r="Q9" s="40"/>
      <c r="R9" s="3"/>
      <c r="S9" s="41"/>
      <c r="T9" s="36"/>
    </row>
    <row r="10" spans="1:20" ht="15">
      <c r="A10" s="1" t="s">
        <v>182</v>
      </c>
      <c r="B10" s="44">
        <f>'3 B DSH'!S42</f>
        <v>0</v>
      </c>
      <c r="C10" s="5"/>
      <c r="D10" s="3" t="s">
        <v>87</v>
      </c>
      <c r="E10" s="5"/>
      <c r="F10" s="5"/>
      <c r="G10" s="5"/>
      <c r="H10" s="5"/>
      <c r="I10" s="5"/>
      <c r="J10" s="5"/>
      <c r="K10" s="5"/>
      <c r="L10" s="5"/>
      <c r="M10" s="5"/>
      <c r="N10" s="5"/>
      <c r="O10" s="5"/>
      <c r="P10" s="5"/>
      <c r="Q10" s="5"/>
      <c r="R10" s="5"/>
      <c r="S10" s="5"/>
      <c r="T10" s="36"/>
    </row>
    <row r="11" spans="1:20" ht="15">
      <c r="A11" s="4"/>
      <c r="B11" s="44"/>
      <c r="C11" s="5"/>
      <c r="D11" s="5"/>
      <c r="E11" s="5"/>
      <c r="F11" s="5"/>
      <c r="G11" s="5"/>
      <c r="H11" s="5"/>
      <c r="I11" s="5"/>
      <c r="J11" s="5"/>
      <c r="K11" s="5"/>
      <c r="L11" s="5"/>
      <c r="M11" s="5"/>
      <c r="N11" s="5"/>
      <c r="O11" s="5"/>
      <c r="P11" s="5"/>
      <c r="Q11" s="5"/>
      <c r="R11" s="5"/>
      <c r="S11" s="5"/>
      <c r="T11" s="36"/>
    </row>
    <row r="12" spans="1:20" ht="15">
      <c r="A12" s="1" t="s">
        <v>183</v>
      </c>
      <c r="B12" s="44">
        <f>'4 B DSH'!S42</f>
        <v>0</v>
      </c>
      <c r="C12" s="5"/>
      <c r="D12" s="3" t="s">
        <v>88</v>
      </c>
      <c r="E12" s="5"/>
      <c r="F12" s="5"/>
      <c r="G12" s="5"/>
      <c r="H12" s="5"/>
      <c r="I12" s="5"/>
      <c r="J12" s="5"/>
      <c r="K12" s="5"/>
      <c r="L12" s="5"/>
      <c r="M12" s="5"/>
      <c r="N12" s="5"/>
      <c r="O12" s="5"/>
      <c r="P12" s="5"/>
      <c r="Q12" s="5"/>
      <c r="R12" s="5"/>
      <c r="S12" s="5"/>
      <c r="T12" s="36"/>
    </row>
    <row r="13" spans="1:20" ht="15">
      <c r="A13" s="4"/>
      <c r="B13" s="44"/>
      <c r="C13" s="5"/>
      <c r="D13" s="5"/>
      <c r="E13" s="5"/>
      <c r="F13" s="5"/>
      <c r="G13" s="5"/>
      <c r="H13" s="5"/>
      <c r="I13" s="5"/>
      <c r="J13" s="5"/>
      <c r="K13" s="5"/>
      <c r="L13" s="5"/>
      <c r="M13" s="5"/>
      <c r="N13" s="5"/>
      <c r="O13" s="5"/>
      <c r="P13" s="5"/>
      <c r="Q13" s="5"/>
      <c r="R13" s="5"/>
      <c r="S13" s="5"/>
      <c r="T13" s="36"/>
    </row>
    <row r="14" spans="1:20" ht="15">
      <c r="A14" s="1" t="s">
        <v>184</v>
      </c>
      <c r="B14" s="44">
        <f>'5 B DSH'!S42</f>
        <v>0</v>
      </c>
      <c r="C14" s="5"/>
      <c r="D14" s="3" t="s">
        <v>89</v>
      </c>
      <c r="E14" s="5"/>
      <c r="F14" s="5"/>
      <c r="G14" s="5"/>
      <c r="H14" s="5"/>
      <c r="I14" s="5"/>
      <c r="J14" s="5"/>
      <c r="K14" s="5"/>
      <c r="L14" s="5"/>
      <c r="M14" s="5"/>
      <c r="N14" s="5"/>
      <c r="O14" s="5"/>
      <c r="P14" s="5"/>
      <c r="Q14" s="5"/>
      <c r="R14" s="5"/>
      <c r="S14" s="5"/>
      <c r="T14" s="36"/>
    </row>
    <row r="15" spans="1:20" ht="15">
      <c r="A15" s="1"/>
      <c r="B15" s="44"/>
      <c r="C15" s="5"/>
      <c r="D15" s="5"/>
      <c r="E15" s="5"/>
      <c r="F15" s="5"/>
      <c r="G15" s="5"/>
      <c r="H15" s="5"/>
      <c r="I15" s="5"/>
      <c r="J15" s="5"/>
      <c r="K15" s="5"/>
      <c r="L15" s="5"/>
      <c r="M15" s="5"/>
      <c r="N15" s="5"/>
      <c r="O15" s="5"/>
      <c r="P15" s="5"/>
      <c r="Q15" s="5"/>
      <c r="R15" s="5"/>
      <c r="S15" s="5"/>
      <c r="T15" s="36"/>
    </row>
    <row r="16" spans="1:20" ht="15">
      <c r="A16" s="1" t="s">
        <v>185</v>
      </c>
      <c r="B16" s="44">
        <f>'6 B DSH OPT'!S42</f>
        <v>0</v>
      </c>
      <c r="C16" s="5"/>
      <c r="D16" s="3" t="s">
        <v>90</v>
      </c>
      <c r="E16" s="5"/>
      <c r="F16" s="5"/>
      <c r="G16" s="5"/>
      <c r="H16" s="5"/>
      <c r="I16" s="5"/>
      <c r="J16" s="5"/>
      <c r="K16" s="5"/>
      <c r="L16" s="5"/>
      <c r="M16" s="5"/>
      <c r="N16" s="5"/>
      <c r="O16" s="5"/>
      <c r="P16" s="5"/>
      <c r="Q16" s="5"/>
      <c r="R16" s="5"/>
      <c r="S16" s="5"/>
      <c r="T16" s="36"/>
    </row>
    <row r="17" spans="1:20" ht="15">
      <c r="A17" s="1"/>
      <c r="B17" s="44"/>
      <c r="C17" s="5"/>
      <c r="D17" s="5"/>
      <c r="E17" s="5"/>
      <c r="F17" s="5"/>
      <c r="G17" s="5"/>
      <c r="H17" s="5"/>
      <c r="I17" s="5"/>
      <c r="J17" s="5"/>
      <c r="K17" s="5"/>
      <c r="L17" s="5"/>
      <c r="M17" s="5"/>
      <c r="N17" s="5"/>
      <c r="O17" s="5"/>
      <c r="P17" s="5"/>
      <c r="Q17" s="5"/>
      <c r="R17" s="5"/>
      <c r="S17" s="5"/>
      <c r="T17" s="36"/>
    </row>
    <row r="18" spans="1:20" ht="15">
      <c r="A18" s="1" t="s">
        <v>186</v>
      </c>
      <c r="B18" s="44">
        <f>'7 B DSH OPT'!S42</f>
        <v>0</v>
      </c>
      <c r="C18" s="5"/>
      <c r="D18" s="3" t="s">
        <v>91</v>
      </c>
      <c r="E18" s="5"/>
      <c r="F18" s="5"/>
      <c r="G18" s="5"/>
      <c r="H18" s="5"/>
      <c r="I18" s="5"/>
      <c r="J18" s="5"/>
      <c r="K18" s="5"/>
      <c r="L18" s="5"/>
      <c r="M18" s="5"/>
      <c r="N18" s="5"/>
      <c r="O18" s="5"/>
      <c r="P18" s="5"/>
      <c r="Q18" s="5"/>
      <c r="R18" s="5"/>
      <c r="S18" s="5"/>
      <c r="T18" s="36"/>
    </row>
    <row r="19" spans="1:20" ht="15">
      <c r="A19" s="1"/>
      <c r="B19" s="4"/>
      <c r="C19" s="5"/>
      <c r="D19" s="5"/>
      <c r="E19" s="5"/>
      <c r="F19" s="5"/>
      <c r="G19" s="5"/>
      <c r="H19" s="5"/>
      <c r="I19" s="5"/>
      <c r="J19" s="5"/>
      <c r="K19" s="5"/>
      <c r="L19" s="5"/>
      <c r="M19" s="5"/>
      <c r="N19" s="5"/>
      <c r="O19" s="5"/>
      <c r="P19" s="5"/>
      <c r="Q19" s="5"/>
      <c r="R19" s="5"/>
      <c r="S19" s="5"/>
      <c r="T19" s="36"/>
    </row>
    <row r="20" spans="1:20" ht="15">
      <c r="A20" s="1" t="s">
        <v>82</v>
      </c>
      <c r="B20" s="45">
        <f>SUM(B6:B18)</f>
        <v>0</v>
      </c>
      <c r="C20" s="5"/>
      <c r="D20" s="5"/>
      <c r="E20" s="40"/>
      <c r="F20" s="5"/>
      <c r="G20" s="40"/>
      <c r="H20" s="5"/>
      <c r="I20" s="40"/>
      <c r="J20" s="5"/>
      <c r="K20" s="40"/>
      <c r="L20" s="5"/>
      <c r="M20" s="40"/>
      <c r="N20" s="5"/>
      <c r="O20" s="40"/>
      <c r="P20" s="5"/>
      <c r="Q20" s="40"/>
      <c r="R20" s="3"/>
      <c r="S20" s="41"/>
      <c r="T20" s="36"/>
    </row>
    <row r="21" spans="1:19" ht="15">
      <c r="A21" s="1" t="s">
        <v>187</v>
      </c>
      <c r="B21" s="4"/>
      <c r="C21" s="4"/>
      <c r="D21" s="4"/>
      <c r="E21" s="5"/>
      <c r="F21" s="5"/>
      <c r="G21" s="5"/>
      <c r="H21" s="4"/>
      <c r="I21" s="5"/>
      <c r="J21" s="5"/>
      <c r="K21" s="5"/>
      <c r="L21" s="5"/>
      <c r="M21" s="5"/>
      <c r="N21" s="4"/>
      <c r="O21" s="5"/>
      <c r="P21" s="4"/>
      <c r="Q21" s="5"/>
      <c r="R21" s="5"/>
      <c r="S21" s="4"/>
    </row>
    <row r="22" spans="1:19" ht="15">
      <c r="A22" s="4"/>
      <c r="B22" s="4"/>
      <c r="C22" s="4"/>
      <c r="D22" s="4"/>
      <c r="E22" s="4"/>
      <c r="F22" s="4"/>
      <c r="G22" s="4"/>
      <c r="H22" s="4"/>
      <c r="I22" s="4"/>
      <c r="J22" s="4"/>
      <c r="K22" s="4"/>
      <c r="L22" s="4"/>
      <c r="M22" s="4"/>
      <c r="N22" s="4"/>
      <c r="O22" s="4"/>
      <c r="P22" s="4"/>
      <c r="Q22" s="4"/>
      <c r="R22" s="4"/>
      <c r="S22" s="4"/>
    </row>
    <row r="23" spans="1:19" ht="15">
      <c r="A23" s="4"/>
      <c r="B23" s="4"/>
      <c r="C23" s="4"/>
      <c r="D23" s="4"/>
      <c r="E23" s="4"/>
      <c r="F23" s="4"/>
      <c r="G23" s="4"/>
      <c r="H23" s="4"/>
      <c r="I23" s="4"/>
      <c r="J23" s="4"/>
      <c r="K23" s="4"/>
      <c r="L23" s="4"/>
      <c r="M23" s="4"/>
      <c r="N23" s="4"/>
      <c r="O23" s="4"/>
      <c r="P23" s="4"/>
      <c r="Q23" s="4"/>
      <c r="R23" s="4"/>
      <c r="S23" s="4"/>
    </row>
    <row r="24" spans="1:19" ht="15">
      <c r="A24" s="1" t="s">
        <v>25</v>
      </c>
      <c r="B24" s="1"/>
      <c r="C24" s="1"/>
      <c r="D24" s="1"/>
      <c r="E24" s="1"/>
      <c r="F24" s="1"/>
      <c r="G24" s="1"/>
      <c r="H24" s="4"/>
      <c r="I24" s="4"/>
      <c r="J24" s="4"/>
      <c r="K24" s="4"/>
      <c r="L24" s="4"/>
      <c r="M24" s="4"/>
      <c r="N24" s="4"/>
      <c r="O24" s="4"/>
      <c r="P24" s="4"/>
      <c r="Q24" s="4"/>
      <c r="R24" s="4"/>
      <c r="S24" s="4"/>
    </row>
    <row r="25" spans="1:19" ht="15">
      <c r="A25" s="2" t="s">
        <v>26</v>
      </c>
      <c r="B25" s="2"/>
      <c r="C25" s="2"/>
      <c r="D25" s="2"/>
      <c r="E25" s="2"/>
      <c r="F25" s="1"/>
      <c r="G25" s="1"/>
      <c r="H25" s="4"/>
      <c r="I25" s="4"/>
      <c r="J25" s="4"/>
      <c r="K25" s="4"/>
      <c r="L25" s="4"/>
      <c r="M25" s="4"/>
      <c r="N25" s="4"/>
      <c r="O25" s="4"/>
      <c r="P25" s="4"/>
      <c r="Q25" s="4"/>
      <c r="R25" s="4"/>
      <c r="S25" s="4"/>
    </row>
    <row r="26" spans="1:19" ht="15">
      <c r="A26" s="1" t="s">
        <v>27</v>
      </c>
      <c r="B26" s="1"/>
      <c r="C26" s="1"/>
      <c r="D26" s="1"/>
      <c r="E26" s="1"/>
      <c r="F26" s="1"/>
      <c r="G26" s="1"/>
      <c r="H26" s="4"/>
      <c r="I26" s="4"/>
      <c r="J26" s="4"/>
      <c r="K26" s="4"/>
      <c r="L26" s="4"/>
      <c r="M26" s="4"/>
      <c r="N26" s="4"/>
      <c r="O26" s="4"/>
      <c r="P26" s="4"/>
      <c r="Q26" s="4"/>
      <c r="R26" s="4"/>
      <c r="S26" s="4"/>
    </row>
    <row r="27" spans="1:19" ht="15">
      <c r="A27" s="2" t="s">
        <v>28</v>
      </c>
      <c r="B27" s="2"/>
      <c r="C27" s="2"/>
      <c r="D27" s="2"/>
      <c r="E27" s="2"/>
      <c r="F27" s="1"/>
      <c r="G27" s="1"/>
      <c r="H27" s="4"/>
      <c r="I27" s="4"/>
      <c r="J27" s="4"/>
      <c r="K27" s="4"/>
      <c r="L27" s="4"/>
      <c r="M27" s="4"/>
      <c r="N27" s="4"/>
      <c r="O27" s="4"/>
      <c r="P27" s="4"/>
      <c r="Q27" s="4"/>
      <c r="R27" s="4"/>
      <c r="S27" s="4"/>
    </row>
    <row r="28" spans="1:19" ht="15">
      <c r="A28" s="1" t="s">
        <v>29</v>
      </c>
      <c r="B28" s="1"/>
      <c r="C28" s="1"/>
      <c r="D28" s="1"/>
      <c r="E28" s="1"/>
      <c r="F28" s="1"/>
      <c r="G28" s="1"/>
      <c r="H28" s="4"/>
      <c r="I28" s="4"/>
      <c r="J28" s="4"/>
      <c r="K28" s="4"/>
      <c r="L28" s="4"/>
      <c r="M28" s="4"/>
      <c r="N28" s="4"/>
      <c r="O28" s="4"/>
      <c r="P28" s="4"/>
      <c r="Q28" s="4"/>
      <c r="R28" s="4"/>
      <c r="S28" s="4"/>
    </row>
    <row r="29" spans="1:19" ht="15">
      <c r="A29" s="2" t="s">
        <v>30</v>
      </c>
      <c r="B29" s="2"/>
      <c r="C29" s="2"/>
      <c r="D29" s="2"/>
      <c r="E29" s="2"/>
      <c r="F29" s="1"/>
      <c r="G29" s="1"/>
      <c r="H29" s="4"/>
      <c r="I29" s="4"/>
      <c r="J29" s="4"/>
      <c r="K29" s="4"/>
      <c r="L29" s="4"/>
      <c r="M29" s="4"/>
      <c r="N29" s="4"/>
      <c r="O29" s="4"/>
      <c r="P29" s="4"/>
      <c r="Q29" s="4"/>
      <c r="R29" s="4"/>
      <c r="S29" s="4"/>
    </row>
    <row r="30" spans="1:19" ht="15">
      <c r="A30" s="1" t="s">
        <v>30</v>
      </c>
      <c r="B30" s="1"/>
      <c r="C30" s="1"/>
      <c r="D30" s="1"/>
      <c r="E30" s="1"/>
      <c r="F30" s="1"/>
      <c r="G30" s="1"/>
      <c r="H30" s="4"/>
      <c r="I30" s="4"/>
      <c r="J30" s="4"/>
      <c r="K30" s="4"/>
      <c r="L30" s="4"/>
      <c r="M30" s="4"/>
      <c r="N30" s="4"/>
      <c r="O30" s="4"/>
      <c r="P30" s="4"/>
      <c r="Q30" s="4"/>
      <c r="R30" s="4"/>
      <c r="S30" s="4"/>
    </row>
    <row r="31" spans="1:19" ht="15">
      <c r="A31" s="2" t="s">
        <v>31</v>
      </c>
      <c r="B31" s="2"/>
      <c r="C31" s="2"/>
      <c r="D31" s="2"/>
      <c r="E31" s="2"/>
      <c r="F31" s="1"/>
      <c r="G31" s="1"/>
      <c r="H31" s="4"/>
      <c r="I31" s="4"/>
      <c r="J31" s="4"/>
      <c r="K31" s="4"/>
      <c r="L31" s="4"/>
      <c r="M31" s="4"/>
      <c r="N31" s="4"/>
      <c r="O31" s="4"/>
      <c r="P31" s="4"/>
      <c r="Q31" s="4"/>
      <c r="R31" s="4"/>
      <c r="S31" s="4"/>
    </row>
    <row r="32" spans="1:19" ht="15">
      <c r="A32" s="1" t="s">
        <v>32</v>
      </c>
      <c r="B32" s="1"/>
      <c r="C32" s="1"/>
      <c r="D32" s="1"/>
      <c r="E32" s="1"/>
      <c r="F32" s="1"/>
      <c r="G32" s="1"/>
      <c r="H32" s="4"/>
      <c r="I32" s="4"/>
      <c r="J32" s="4"/>
      <c r="K32" s="4"/>
      <c r="L32" s="4"/>
      <c r="M32" s="4"/>
      <c r="N32" s="4"/>
      <c r="O32" s="4"/>
      <c r="P32" s="4"/>
      <c r="Q32" s="4"/>
      <c r="R32" s="4"/>
      <c r="S32" s="4"/>
    </row>
    <row r="33" spans="1:19" ht="15">
      <c r="A33" s="2" t="s">
        <v>33</v>
      </c>
      <c r="B33" s="2"/>
      <c r="C33" s="2"/>
      <c r="D33" s="2"/>
      <c r="E33" s="2"/>
      <c r="F33" s="1"/>
      <c r="G33" s="1"/>
      <c r="H33" s="4"/>
      <c r="I33" s="4"/>
      <c r="J33" s="4"/>
      <c r="K33" s="4"/>
      <c r="L33" s="4"/>
      <c r="M33" s="4"/>
      <c r="N33" s="4"/>
      <c r="O33" s="4"/>
      <c r="P33" s="4"/>
      <c r="Q33" s="4"/>
      <c r="R33" s="4"/>
      <c r="S33" s="4"/>
    </row>
    <row r="34" spans="1:19" ht="15">
      <c r="A34" s="1" t="s">
        <v>33</v>
      </c>
      <c r="B34" s="1"/>
      <c r="C34" s="1"/>
      <c r="D34" s="1"/>
      <c r="E34" s="1"/>
      <c r="F34" s="1"/>
      <c r="G34" s="1"/>
      <c r="H34" s="4"/>
      <c r="I34" s="4"/>
      <c r="J34" s="4"/>
      <c r="K34" s="4"/>
      <c r="L34" s="4"/>
      <c r="M34" s="4"/>
      <c r="N34" s="4"/>
      <c r="O34" s="4"/>
      <c r="P34" s="4"/>
      <c r="Q34" s="4"/>
      <c r="R34" s="4"/>
      <c r="S34" s="4"/>
    </row>
    <row r="35" spans="1:19" ht="15">
      <c r="A35" s="1" t="s">
        <v>34</v>
      </c>
      <c r="B35" s="1"/>
      <c r="C35" s="1"/>
      <c r="D35" s="1"/>
      <c r="E35" s="1"/>
      <c r="F35" s="1"/>
      <c r="G35" s="1"/>
      <c r="H35" s="4"/>
      <c r="I35" s="4"/>
      <c r="J35" s="4"/>
      <c r="K35" s="4"/>
      <c r="L35" s="4"/>
      <c r="M35" s="4"/>
      <c r="N35" s="4"/>
      <c r="O35" s="4"/>
      <c r="P35" s="4"/>
      <c r="Q35" s="4"/>
      <c r="R35" s="4"/>
      <c r="S35" s="4"/>
    </row>
    <row r="36" spans="1:19" ht="15">
      <c r="A36" s="2"/>
      <c r="B36" s="2"/>
      <c r="C36" s="2"/>
      <c r="D36" s="2"/>
      <c r="E36" s="2"/>
      <c r="F36" s="1"/>
      <c r="G36" s="1"/>
      <c r="H36" s="4"/>
      <c r="I36" s="4"/>
      <c r="J36" s="4"/>
      <c r="K36" s="4"/>
      <c r="L36" s="4"/>
      <c r="M36" s="4"/>
      <c r="N36" s="4"/>
      <c r="O36" s="4"/>
      <c r="P36" s="4"/>
      <c r="Q36" s="4"/>
      <c r="R36" s="4"/>
      <c r="S36" s="4"/>
    </row>
    <row r="37" spans="1:19" ht="15">
      <c r="A37" s="1" t="s">
        <v>37</v>
      </c>
      <c r="B37" s="1"/>
      <c r="C37" s="1"/>
      <c r="D37" s="1"/>
      <c r="E37" s="1"/>
      <c r="F37" s="1"/>
      <c r="G37" s="1"/>
      <c r="H37" s="4"/>
      <c r="I37" s="4"/>
      <c r="J37" s="4"/>
      <c r="K37" s="4"/>
      <c r="L37" s="4"/>
      <c r="M37" s="4"/>
      <c r="N37" s="4"/>
      <c r="O37" s="4"/>
      <c r="P37" s="4"/>
      <c r="Q37" s="4"/>
      <c r="R37" s="4"/>
      <c r="S37" s="4"/>
    </row>
    <row r="38" spans="1:19" ht="15">
      <c r="A38" s="4"/>
      <c r="B38" s="4"/>
      <c r="C38" s="4"/>
      <c r="D38" s="4"/>
      <c r="E38" s="4"/>
      <c r="F38" s="4"/>
      <c r="G38" s="4"/>
      <c r="H38" s="4"/>
      <c r="I38" s="4"/>
      <c r="J38" s="4"/>
      <c r="K38" s="4"/>
      <c r="L38" s="4"/>
      <c r="M38" s="4"/>
      <c r="N38" s="4"/>
      <c r="O38" s="4"/>
      <c r="P38" s="4"/>
      <c r="Q38" s="4"/>
      <c r="R38" s="4"/>
      <c r="S38" s="4"/>
    </row>
    <row r="39" spans="1:19" ht="15">
      <c r="A39" s="4"/>
      <c r="B39" s="4"/>
      <c r="C39" s="4"/>
      <c r="D39" s="4"/>
      <c r="E39" s="4"/>
      <c r="F39" s="4"/>
      <c r="G39" s="4"/>
      <c r="H39" s="4"/>
      <c r="I39" s="4"/>
      <c r="J39" s="4"/>
      <c r="K39" s="4"/>
      <c r="L39" s="4"/>
      <c r="M39" s="4"/>
      <c r="N39" s="4"/>
      <c r="O39" s="4"/>
      <c r="P39" s="4"/>
      <c r="Q39" s="4"/>
      <c r="R39" s="4"/>
      <c r="S39" s="4"/>
    </row>
    <row r="40" spans="1:19" ht="15">
      <c r="A40" s="4"/>
      <c r="B40" s="4"/>
      <c r="C40" s="4"/>
      <c r="D40" s="4"/>
      <c r="E40" s="4"/>
      <c r="F40" s="4"/>
      <c r="G40" s="4"/>
      <c r="H40" s="4"/>
      <c r="I40" s="4"/>
      <c r="J40" s="4"/>
      <c r="K40" s="4"/>
      <c r="L40" s="4"/>
      <c r="M40" s="4"/>
      <c r="N40" s="4"/>
      <c r="O40" s="4"/>
      <c r="P40" s="4"/>
      <c r="Q40" s="4"/>
      <c r="R40" s="4"/>
      <c r="S40" s="4"/>
    </row>
  </sheetData>
  <sheetProtection password="E145" sheet="1"/>
  <mergeCells count="1">
    <mergeCell ref="O2:Q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9">
      <selection activeCell="B9" sqref="B9"/>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67</v>
      </c>
      <c r="B1" s="17"/>
      <c r="C1" s="18"/>
      <c r="D1" s="18"/>
      <c r="E1" s="18"/>
      <c r="F1" s="18"/>
      <c r="G1" s="18"/>
      <c r="H1" s="18"/>
      <c r="I1" s="18"/>
      <c r="J1" s="18"/>
      <c r="K1" s="18"/>
      <c r="L1" s="18"/>
      <c r="M1" s="18"/>
      <c r="N1" s="18"/>
      <c r="O1" s="18"/>
      <c r="P1" s="18"/>
      <c r="Q1" s="18"/>
      <c r="R1" s="18"/>
      <c r="S1" s="18"/>
      <c r="T1" s="18"/>
      <c r="U1" s="18"/>
      <c r="V1" s="18"/>
    </row>
    <row r="2" spans="1:22" ht="15">
      <c r="A2" s="16"/>
      <c r="B2" s="16"/>
      <c r="C2" s="18"/>
      <c r="D2" s="18"/>
      <c r="E2" s="18"/>
      <c r="F2" s="18"/>
      <c r="G2" s="18"/>
      <c r="H2" s="18"/>
      <c r="I2" s="18"/>
      <c r="J2" s="18"/>
      <c r="K2" s="18"/>
      <c r="L2" s="18"/>
      <c r="M2" s="18"/>
      <c r="N2" s="18"/>
      <c r="O2" s="18"/>
      <c r="P2" s="18"/>
      <c r="Q2" s="18"/>
      <c r="R2" s="18"/>
      <c r="S2" s="18"/>
      <c r="T2" s="18"/>
      <c r="U2" s="18"/>
      <c r="V2" s="18"/>
    </row>
    <row r="3" spans="1:22" ht="15">
      <c r="A3" s="19" t="s">
        <v>93</v>
      </c>
      <c r="B3" s="16"/>
      <c r="C3" s="18"/>
      <c r="D3" s="18"/>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97</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98</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124</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5" t="e">
        <f>D16+F16+H16+J16+L16+N16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95</v>
      </c>
      <c r="C22" s="18"/>
      <c r="D22" s="18"/>
      <c r="E22" s="18"/>
      <c r="F22" s="18"/>
      <c r="G22" s="18"/>
      <c r="H22" s="18"/>
      <c r="I22" s="18"/>
      <c r="J22" s="18"/>
      <c r="K22" s="18"/>
      <c r="L22" s="18"/>
      <c r="M22" s="18"/>
      <c r="N22" s="58"/>
      <c r="O22" s="18"/>
      <c r="P22" s="18"/>
      <c r="Q22" s="18"/>
      <c r="R22" s="18"/>
      <c r="S22" s="32">
        <f>S19*9</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60">
      <c r="A29" s="18"/>
      <c r="B29" s="25" t="s">
        <v>157</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69"/>
      <c r="U34" s="26"/>
      <c r="V34" s="18" t="s">
        <v>74</v>
      </c>
    </row>
    <row r="35" spans="1:22" ht="15">
      <c r="A35" s="18"/>
      <c r="B35" s="18"/>
      <c r="C35" s="18"/>
      <c r="D35" s="18"/>
      <c r="E35" s="18"/>
      <c r="F35" s="18"/>
      <c r="G35" s="18"/>
      <c r="H35" s="18"/>
      <c r="I35" s="18"/>
      <c r="J35" s="18"/>
      <c r="K35" s="18"/>
      <c r="L35" s="18"/>
      <c r="M35" s="18"/>
      <c r="N35" s="18"/>
      <c r="P35" s="10"/>
      <c r="T35" s="26"/>
      <c r="U35" s="26"/>
      <c r="V35" s="18"/>
    </row>
    <row r="36" spans="1:22" ht="15.75" customHeight="1">
      <c r="A36" s="18"/>
      <c r="B36" s="16" t="s">
        <v>96</v>
      </c>
      <c r="C36" s="27"/>
      <c r="D36" s="18"/>
      <c r="E36" s="27"/>
      <c r="F36" s="18"/>
      <c r="G36" s="27"/>
      <c r="H36" s="18"/>
      <c r="I36" s="18"/>
      <c r="J36" s="18"/>
      <c r="K36" s="27"/>
      <c r="L36" s="18"/>
      <c r="M36" s="27"/>
      <c r="N36" s="18"/>
      <c r="O36" s="12"/>
      <c r="Q36" s="12"/>
      <c r="T36" s="26"/>
      <c r="U36" s="26"/>
      <c r="V36" s="18"/>
    </row>
    <row r="37" spans="1:22" ht="15">
      <c r="A37" s="18" t="s">
        <v>18</v>
      </c>
      <c r="B37" s="18" t="s">
        <v>148</v>
      </c>
      <c r="C37" s="18"/>
      <c r="D37" s="60"/>
      <c r="E37" s="18"/>
      <c r="F37" s="60"/>
      <c r="G37" s="18"/>
      <c r="H37" s="60"/>
      <c r="I37" s="18"/>
      <c r="J37" s="61"/>
      <c r="K37" s="18"/>
      <c r="L37" s="60"/>
      <c r="M37" s="18"/>
      <c r="N37" s="60"/>
      <c r="P37" s="51"/>
      <c r="R37" s="9" t="s">
        <v>14</v>
      </c>
      <c r="S37" s="52">
        <v>0</v>
      </c>
      <c r="T37" s="69"/>
      <c r="U37" s="26"/>
      <c r="V37" s="18" t="s">
        <v>74</v>
      </c>
    </row>
    <row r="38" spans="1:22" ht="46.5" customHeight="1">
      <c r="A38" s="18" t="s">
        <v>62</v>
      </c>
      <c r="B38" s="25" t="s">
        <v>139</v>
      </c>
      <c r="C38" s="18"/>
      <c r="D38" s="18"/>
      <c r="E38" s="18"/>
      <c r="F38" s="18"/>
      <c r="G38" s="18"/>
      <c r="H38" s="18"/>
      <c r="I38" s="26"/>
      <c r="J38" s="18"/>
      <c r="K38" s="18"/>
      <c r="L38" s="18"/>
      <c r="M38" s="18" t="s">
        <v>86</v>
      </c>
      <c r="N38" s="18">
        <v>200</v>
      </c>
      <c r="R38" s="9" t="s">
        <v>12</v>
      </c>
      <c r="S38" s="9">
        <f>S37*N38</f>
        <v>0</v>
      </c>
      <c r="T38" s="18"/>
      <c r="U38" s="18"/>
      <c r="V38" s="18" t="s">
        <v>83</v>
      </c>
    </row>
    <row r="39" spans="1:22" ht="15">
      <c r="A39" s="18"/>
      <c r="B39" s="18"/>
      <c r="C39" s="18"/>
      <c r="D39" s="18"/>
      <c r="E39" s="18"/>
      <c r="F39" s="18"/>
      <c r="G39" s="18"/>
      <c r="H39" s="18"/>
      <c r="I39" s="26"/>
      <c r="J39" s="18"/>
      <c r="K39" s="18"/>
      <c r="L39" s="18"/>
      <c r="M39" s="18"/>
      <c r="N39" s="18"/>
      <c r="T39" s="18"/>
      <c r="U39" s="18"/>
      <c r="V39" s="18"/>
    </row>
    <row r="40" spans="1:22" ht="30.75">
      <c r="A40" s="18" t="s">
        <v>66</v>
      </c>
      <c r="B40" s="25" t="s">
        <v>140</v>
      </c>
      <c r="C40" s="18"/>
      <c r="D40" s="18"/>
      <c r="E40" s="18"/>
      <c r="F40" s="18"/>
      <c r="G40" s="18"/>
      <c r="H40" s="62"/>
      <c r="I40" s="26"/>
      <c r="J40" s="62"/>
      <c r="K40" s="18"/>
      <c r="L40" s="62"/>
      <c r="M40" s="18"/>
      <c r="N40" s="62"/>
      <c r="S40" s="67">
        <f>S22+S32+S34+S38</f>
        <v>0</v>
      </c>
      <c r="T40" s="18"/>
      <c r="U40" s="18"/>
      <c r="V40" s="18" t="s">
        <v>83</v>
      </c>
    </row>
    <row r="41" spans="1:22" ht="15">
      <c r="A41" s="18"/>
      <c r="B41" s="18"/>
      <c r="C41" s="18"/>
      <c r="D41" s="18"/>
      <c r="E41" s="18"/>
      <c r="F41" s="18"/>
      <c r="G41" s="18"/>
      <c r="H41" s="58"/>
      <c r="I41" s="26"/>
      <c r="J41" s="58"/>
      <c r="K41" s="18"/>
      <c r="L41" s="58"/>
      <c r="M41" s="18"/>
      <c r="N41" s="58"/>
      <c r="T41" s="18"/>
      <c r="U41" s="18"/>
      <c r="V41" s="18"/>
    </row>
    <row r="42" spans="1:22" ht="45">
      <c r="A42" s="18" t="s">
        <v>73</v>
      </c>
      <c r="B42" s="25" t="s">
        <v>146</v>
      </c>
      <c r="C42" s="18"/>
      <c r="D42" s="18"/>
      <c r="E42" s="18"/>
      <c r="F42" s="18"/>
      <c r="G42" s="18"/>
      <c r="H42" s="58"/>
      <c r="I42" s="26"/>
      <c r="J42" s="58"/>
      <c r="K42" s="18"/>
      <c r="L42" s="58"/>
      <c r="M42" s="18"/>
      <c r="N42" s="62"/>
      <c r="S42" s="67">
        <f>S40+'1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40"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V61"/>
  <sheetViews>
    <sheetView zoomScale="80" zoomScaleNormal="80" zoomScalePageLayoutView="0" workbookViewId="0" topLeftCell="A19">
      <selection activeCell="B30" sqref="B30"/>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21</v>
      </c>
      <c r="B1" s="17"/>
      <c r="C1" s="18"/>
      <c r="D1" s="18"/>
      <c r="E1" s="18"/>
      <c r="F1" s="18"/>
      <c r="G1" s="18"/>
      <c r="H1" s="18"/>
      <c r="I1" s="18"/>
      <c r="J1" s="18"/>
      <c r="K1" s="18"/>
      <c r="L1" s="18"/>
      <c r="M1" s="18"/>
      <c r="N1" s="18"/>
      <c r="O1" s="18"/>
      <c r="P1" s="18"/>
      <c r="Q1" s="18"/>
      <c r="R1" s="18"/>
      <c r="S1" s="18"/>
      <c r="T1" s="18"/>
      <c r="U1" s="18"/>
      <c r="V1" s="18"/>
    </row>
    <row r="2" spans="1:22" ht="15">
      <c r="A2" s="17"/>
      <c r="B2" s="17"/>
      <c r="C2" s="18"/>
      <c r="D2" s="18"/>
      <c r="E2" s="18"/>
      <c r="F2" s="18"/>
      <c r="G2" s="18"/>
      <c r="H2" s="18"/>
      <c r="I2" s="18"/>
      <c r="J2" s="18"/>
      <c r="K2" s="18"/>
      <c r="L2" s="18"/>
      <c r="M2" s="18"/>
      <c r="N2" s="18"/>
      <c r="O2" s="18"/>
      <c r="P2" s="18"/>
      <c r="Q2" s="18"/>
      <c r="R2" s="18"/>
      <c r="S2" s="18"/>
      <c r="T2" s="18"/>
      <c r="U2" s="18"/>
      <c r="V2" s="18"/>
    </row>
    <row r="3" spans="1:22" ht="15">
      <c r="A3" s="19" t="s">
        <v>138</v>
      </c>
      <c r="B3" s="16"/>
      <c r="C3" s="18"/>
      <c r="D3" s="18"/>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105</v>
      </c>
      <c r="C10" s="26"/>
      <c r="D10" s="11">
        <v>0</v>
      </c>
      <c r="E10" s="10"/>
      <c r="F10" s="11">
        <v>0</v>
      </c>
      <c r="G10" s="10"/>
      <c r="H10" s="11">
        <v>0</v>
      </c>
      <c r="I10" s="10"/>
      <c r="J10" s="10"/>
      <c r="K10" s="11">
        <v>0</v>
      </c>
      <c r="L10" s="10"/>
      <c r="M10" s="11">
        <v>0</v>
      </c>
      <c r="N10" s="10"/>
      <c r="O10" s="11">
        <v>0</v>
      </c>
      <c r="P10" s="26"/>
      <c r="Q10" s="26"/>
      <c r="R10" s="26" t="s">
        <v>12</v>
      </c>
      <c r="S10" s="28">
        <f>D10+F10+H10+K10+M10+O10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106</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64" t="e">
        <f>D14/S14</f>
        <v>#DIV/0!</v>
      </c>
      <c r="E17" s="18"/>
      <c r="F17" s="64" t="e">
        <f>F14/S14</f>
        <v>#DIV/0!</v>
      </c>
      <c r="G17" s="18"/>
      <c r="H17" s="64" t="e">
        <f>H14/S14</f>
        <v>#DIV/0!</v>
      </c>
      <c r="I17" s="18"/>
      <c r="J17" s="18"/>
      <c r="K17" s="64" t="e">
        <f>K14/S14</f>
        <v>#DIV/0!</v>
      </c>
      <c r="L17" s="18"/>
      <c r="M17" s="64" t="e">
        <f>M14/S14</f>
        <v>#DIV/0!</v>
      </c>
      <c r="N17" s="18"/>
      <c r="O17" s="64" t="e">
        <f>O14/S14</f>
        <v>#DIV/0!</v>
      </c>
      <c r="P17" s="18"/>
      <c r="Q17" s="18"/>
      <c r="R17" s="18"/>
      <c r="S17" s="64" t="e">
        <f>SUM(D17:O17)</f>
        <v>#DIV/0!</v>
      </c>
      <c r="T17" s="18"/>
      <c r="U17" s="18"/>
      <c r="V17" s="18"/>
    </row>
    <row r="18" spans="1:22" ht="15">
      <c r="A18" s="18"/>
      <c r="B18" s="18" t="s">
        <v>78</v>
      </c>
      <c r="C18" s="18"/>
      <c r="D18" s="18"/>
      <c r="E18" s="18"/>
      <c r="F18" s="18"/>
      <c r="G18" s="18"/>
      <c r="H18" s="18"/>
      <c r="I18" s="18"/>
      <c r="J18" s="18"/>
      <c r="K18" s="18"/>
      <c r="L18" s="18"/>
      <c r="M18" s="18"/>
      <c r="N18" s="18"/>
      <c r="O18" s="18"/>
      <c r="P18" s="18"/>
      <c r="Q18" s="18"/>
      <c r="R18" s="18"/>
      <c r="S18" s="18"/>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207</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208</v>
      </c>
      <c r="C23" s="18"/>
      <c r="D23" s="18"/>
      <c r="E23" s="18"/>
      <c r="F23" s="18"/>
      <c r="G23" s="18"/>
      <c r="H23" s="18"/>
      <c r="I23" s="18"/>
      <c r="J23" s="18"/>
      <c r="K23" s="18"/>
      <c r="L23" s="18"/>
      <c r="M23" s="18"/>
      <c r="N23" s="18"/>
      <c r="O23" s="18"/>
      <c r="P23" s="18"/>
      <c r="Q23" s="18"/>
      <c r="R23" s="18"/>
      <c r="S23" s="32">
        <f>S20*9</f>
        <v>0</v>
      </c>
      <c r="T23" s="18"/>
      <c r="U23" s="18"/>
      <c r="V23" s="18" t="s">
        <v>75</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107</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t="s">
        <v>77</v>
      </c>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t="s">
        <v>75</v>
      </c>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209</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T38" s="18"/>
      <c r="U38" s="18"/>
      <c r="V38" s="18"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210</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4" spans="1:22" ht="15">
      <c r="A44" s="18"/>
      <c r="B44" s="18"/>
      <c r="C44" s="18"/>
      <c r="D44" s="18"/>
      <c r="E44" s="18"/>
      <c r="F44" s="18"/>
      <c r="G44" s="18"/>
      <c r="H44" s="18"/>
      <c r="I44" s="18"/>
      <c r="J44" s="18"/>
      <c r="K44" s="18"/>
      <c r="L44" s="18"/>
      <c r="M44" s="18"/>
      <c r="N44" s="18"/>
      <c r="O44" s="18"/>
      <c r="P44" s="18"/>
      <c r="Q44" s="18"/>
      <c r="R44" s="18"/>
      <c r="S44" s="18"/>
      <c r="T44" s="18"/>
      <c r="U44" s="18"/>
      <c r="V44"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14"/>
    </row>
    <row r="59" ht="27" customHeight="1">
      <c r="A59" s="9" t="s">
        <v>35</v>
      </c>
    </row>
    <row r="61" ht="15">
      <c r="A61"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4.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9">
      <selection activeCell="C33" sqref="C33"/>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38</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138</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122</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123</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124</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125</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126</v>
      </c>
      <c r="C22" s="18"/>
      <c r="D22" s="18"/>
      <c r="E22" s="18"/>
      <c r="F22" s="18"/>
      <c r="G22" s="18"/>
      <c r="H22" s="18"/>
      <c r="I22" s="18"/>
      <c r="J22" s="18"/>
      <c r="K22" s="18"/>
      <c r="L22" s="18"/>
      <c r="M22" s="18"/>
      <c r="N22" s="58"/>
      <c r="O22" s="18"/>
      <c r="P22" s="18"/>
      <c r="Q22" s="18"/>
      <c r="R22" s="18"/>
      <c r="S22" s="32">
        <f>S19*9</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60">
      <c r="A29" s="18"/>
      <c r="B29" s="25" t="s">
        <v>157</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148</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139</v>
      </c>
      <c r="C38" s="18"/>
      <c r="D38" s="18"/>
      <c r="E38" s="18"/>
      <c r="F38" s="18"/>
      <c r="G38" s="18"/>
      <c r="H38" s="18"/>
      <c r="I38" s="26"/>
      <c r="J38" s="18"/>
      <c r="K38" s="18"/>
      <c r="L38" s="18"/>
      <c r="M38" s="18" t="s">
        <v>86</v>
      </c>
      <c r="N38" s="18">
        <v>200</v>
      </c>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P39" s="18"/>
      <c r="Q39" s="18"/>
      <c r="R39" s="18"/>
      <c r="S39" s="18"/>
      <c r="T39" s="18"/>
      <c r="U39" s="18"/>
      <c r="V39" s="18"/>
    </row>
    <row r="40" spans="1:22" ht="30.75">
      <c r="A40" s="18" t="s">
        <v>66</v>
      </c>
      <c r="B40" s="25" t="s">
        <v>128</v>
      </c>
      <c r="C40" s="18"/>
      <c r="D40" s="18"/>
      <c r="E40" s="18"/>
      <c r="F40" s="18"/>
      <c r="G40" s="18"/>
      <c r="H40" s="62"/>
      <c r="I40" s="26"/>
      <c r="J40" s="62"/>
      <c r="K40" s="18"/>
      <c r="L40" s="62"/>
      <c r="M40" s="18"/>
      <c r="N40" s="62"/>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P41" s="18"/>
      <c r="Q41" s="18"/>
      <c r="R41" s="18"/>
      <c r="S41" s="18"/>
      <c r="T41" s="18"/>
      <c r="U41" s="18"/>
      <c r="V41" s="18"/>
    </row>
    <row r="42" spans="1:22" ht="45">
      <c r="A42" s="18" t="s">
        <v>73</v>
      </c>
      <c r="B42" s="25" t="s">
        <v>145</v>
      </c>
      <c r="C42" s="18"/>
      <c r="D42" s="18"/>
      <c r="E42" s="18"/>
      <c r="F42" s="18"/>
      <c r="G42" s="18"/>
      <c r="H42" s="58"/>
      <c r="I42" s="26"/>
      <c r="J42" s="58"/>
      <c r="K42" s="18"/>
      <c r="L42" s="58"/>
      <c r="M42" s="18"/>
      <c r="N42" s="62"/>
      <c r="P42" s="18"/>
      <c r="Q42" s="18"/>
      <c r="R42" s="18"/>
      <c r="S42" s="32">
        <f>S40+'2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V60"/>
  <sheetViews>
    <sheetView zoomScale="80" zoomScaleNormal="80" zoomScalePageLayoutView="0" workbookViewId="0" topLeftCell="A22">
      <selection activeCell="B30" sqref="B30"/>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22</v>
      </c>
      <c r="B1" s="17"/>
      <c r="C1" s="18"/>
      <c r="D1" s="18"/>
      <c r="E1" s="18"/>
      <c r="F1" s="18"/>
      <c r="G1" s="18"/>
      <c r="H1" s="18"/>
      <c r="I1" s="18"/>
      <c r="J1" s="18"/>
      <c r="K1" s="18"/>
      <c r="L1" s="18"/>
      <c r="M1" s="18"/>
      <c r="N1" s="18"/>
      <c r="O1" s="18"/>
      <c r="P1" s="18"/>
      <c r="Q1" s="18"/>
      <c r="R1" s="18"/>
      <c r="S1" s="18"/>
      <c r="T1" s="18"/>
      <c r="U1" s="18"/>
      <c r="V1" s="18"/>
    </row>
    <row r="2" spans="1:22" ht="15">
      <c r="A2" s="17"/>
      <c r="B2" s="17"/>
      <c r="C2" s="18"/>
      <c r="D2" s="18"/>
      <c r="E2" s="18"/>
      <c r="F2" s="18"/>
      <c r="G2" s="18"/>
      <c r="H2" s="18"/>
      <c r="I2" s="18"/>
      <c r="J2" s="18"/>
      <c r="K2" s="18"/>
      <c r="L2" s="18"/>
      <c r="M2" s="18"/>
      <c r="N2" s="18"/>
      <c r="O2" s="18"/>
      <c r="P2" s="18"/>
      <c r="Q2" s="18"/>
      <c r="R2" s="18"/>
      <c r="S2" s="18"/>
      <c r="T2" s="18"/>
      <c r="U2" s="18"/>
      <c r="V2" s="18"/>
    </row>
    <row r="3" spans="1:22" ht="15">
      <c r="A3" s="19" t="s">
        <v>203</v>
      </c>
      <c r="B3" s="16"/>
      <c r="C3" s="18"/>
      <c r="D3" s="18"/>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108</v>
      </c>
      <c r="C10" s="26"/>
      <c r="D10" s="11">
        <v>0</v>
      </c>
      <c r="E10" s="10"/>
      <c r="F10" s="11">
        <v>0</v>
      </c>
      <c r="G10" s="10"/>
      <c r="H10" s="11">
        <v>0</v>
      </c>
      <c r="I10" s="10"/>
      <c r="J10" s="10"/>
      <c r="K10" s="11">
        <v>0</v>
      </c>
      <c r="L10" s="10"/>
      <c r="M10" s="11">
        <v>0</v>
      </c>
      <c r="N10" s="10"/>
      <c r="O10" s="11">
        <v>0</v>
      </c>
      <c r="P10" s="26"/>
      <c r="Q10" s="26"/>
      <c r="R10" s="26" t="s">
        <v>12</v>
      </c>
      <c r="S10" s="28">
        <f>D10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106</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136</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204</v>
      </c>
      <c r="C23" s="18"/>
      <c r="D23" s="18"/>
      <c r="E23" s="18"/>
      <c r="F23" s="18"/>
      <c r="G23" s="18"/>
      <c r="H23" s="18"/>
      <c r="I23" s="18"/>
      <c r="J23" s="18"/>
      <c r="K23" s="18"/>
      <c r="L23" s="18"/>
      <c r="M23" s="18"/>
      <c r="N23" s="18"/>
      <c r="O23" s="18"/>
      <c r="P23" s="18"/>
      <c r="Q23" s="18"/>
      <c r="R23" s="18"/>
      <c r="S23" s="32">
        <f>S20*9</f>
        <v>0</v>
      </c>
      <c r="T23" s="18"/>
      <c r="U23" s="18"/>
      <c r="V23" s="18" t="s">
        <v>75</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109</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t="s">
        <v>77</v>
      </c>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t="s">
        <v>75</v>
      </c>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205</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T38" s="18"/>
      <c r="U38" s="18"/>
      <c r="V38" s="18"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206</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19" ht="15">
      <c r="A43" s="18"/>
      <c r="B43" s="18"/>
      <c r="C43" s="18"/>
      <c r="D43" s="18"/>
      <c r="E43" s="18"/>
      <c r="F43" s="18"/>
      <c r="G43" s="18"/>
      <c r="H43" s="18"/>
      <c r="I43" s="18"/>
      <c r="J43" s="18"/>
      <c r="K43" s="18"/>
      <c r="L43" s="18"/>
      <c r="M43" s="18"/>
      <c r="N43" s="18"/>
      <c r="O43" s="18"/>
      <c r="P43" s="18"/>
      <c r="Q43" s="18"/>
      <c r="R43" s="18"/>
      <c r="S43" s="18"/>
    </row>
    <row r="44" spans="1:19" ht="15">
      <c r="A44" s="18"/>
      <c r="B44" s="18"/>
      <c r="C44" s="18"/>
      <c r="D44" s="18"/>
      <c r="E44" s="18"/>
      <c r="F44" s="18"/>
      <c r="G44" s="18"/>
      <c r="H44" s="18"/>
      <c r="I44" s="18"/>
      <c r="J44" s="18"/>
      <c r="K44" s="18"/>
      <c r="L44" s="18"/>
      <c r="M44" s="18"/>
      <c r="N44" s="18"/>
      <c r="O44" s="18"/>
      <c r="P44" s="18"/>
      <c r="Q44" s="18"/>
      <c r="R44" s="18"/>
      <c r="S44"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0" ht="15">
      <c r="A60"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6.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6">
      <selection activeCell="B10" sqref="B10"/>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39</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129</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97</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134</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124</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130</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SUM(D16+F16+H16+J16+L16+N16)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95</v>
      </c>
      <c r="C22" s="18"/>
      <c r="D22" s="18"/>
      <c r="E22" s="18"/>
      <c r="F22" s="18"/>
      <c r="G22" s="18"/>
      <c r="H22" s="18"/>
      <c r="I22" s="18"/>
      <c r="J22" s="18"/>
      <c r="K22" s="18"/>
      <c r="L22" s="18"/>
      <c r="M22" s="18"/>
      <c r="N22" s="58"/>
      <c r="O22" s="18"/>
      <c r="P22" s="18"/>
      <c r="Q22" s="18"/>
      <c r="R22" s="18"/>
      <c r="S22" s="32">
        <f>S19*9</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45">
      <c r="A29" s="18"/>
      <c r="B29" s="25" t="s">
        <v>156</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149</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148</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141</v>
      </c>
      <c r="C38" s="18"/>
      <c r="D38" s="18"/>
      <c r="E38" s="18"/>
      <c r="F38" s="18"/>
      <c r="G38" s="18"/>
      <c r="H38" s="18"/>
      <c r="I38" s="26"/>
      <c r="J38" s="18"/>
      <c r="K38" s="18"/>
      <c r="L38" s="18"/>
      <c r="M38" s="18" t="s">
        <v>86</v>
      </c>
      <c r="N38" s="18">
        <v>200</v>
      </c>
      <c r="O38" s="18"/>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O39" s="18"/>
      <c r="P39" s="18"/>
      <c r="Q39" s="18"/>
      <c r="R39" s="18"/>
      <c r="S39" s="18"/>
      <c r="T39" s="18"/>
      <c r="U39" s="18"/>
      <c r="V39" s="18"/>
    </row>
    <row r="40" spans="1:22" ht="30.75">
      <c r="A40" s="18" t="s">
        <v>66</v>
      </c>
      <c r="B40" s="25" t="s">
        <v>131</v>
      </c>
      <c r="C40" s="18"/>
      <c r="D40" s="18"/>
      <c r="E40" s="18"/>
      <c r="F40" s="18"/>
      <c r="G40" s="18"/>
      <c r="H40" s="62"/>
      <c r="I40" s="26"/>
      <c r="J40" s="62"/>
      <c r="K40" s="18"/>
      <c r="L40" s="62"/>
      <c r="M40" s="18"/>
      <c r="N40" s="62"/>
      <c r="O40" s="18"/>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O41" s="18"/>
      <c r="P41" s="18"/>
      <c r="Q41" s="18"/>
      <c r="R41" s="18"/>
      <c r="S41" s="18"/>
      <c r="T41" s="18"/>
      <c r="U41" s="18"/>
      <c r="V41" s="18"/>
    </row>
    <row r="42" spans="1:22" ht="45">
      <c r="A42" s="18" t="s">
        <v>73</v>
      </c>
      <c r="B42" s="25" t="s">
        <v>144</v>
      </c>
      <c r="C42" s="18"/>
      <c r="D42" s="18"/>
      <c r="E42" s="18"/>
      <c r="F42" s="18"/>
      <c r="G42" s="18"/>
      <c r="H42" s="58"/>
      <c r="I42" s="26"/>
      <c r="J42" s="58"/>
      <c r="K42" s="18"/>
      <c r="L42" s="58"/>
      <c r="M42" s="18"/>
      <c r="N42" s="62"/>
      <c r="O42" s="18"/>
      <c r="P42" s="18"/>
      <c r="Q42" s="18"/>
      <c r="R42" s="18"/>
      <c r="S42" s="32">
        <f>S40+'3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V60"/>
  <sheetViews>
    <sheetView zoomScale="80" zoomScaleNormal="80" zoomScalePageLayoutView="0" workbookViewId="0" topLeftCell="A15">
      <selection activeCell="B23" sqref="B23"/>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23</v>
      </c>
      <c r="B1" s="17"/>
      <c r="C1" s="17"/>
      <c r="D1" s="17"/>
      <c r="E1" s="18"/>
      <c r="F1" s="18"/>
      <c r="G1" s="18"/>
      <c r="H1" s="18"/>
      <c r="I1" s="18"/>
      <c r="J1" s="18"/>
      <c r="K1" s="18"/>
      <c r="L1" s="18"/>
      <c r="M1" s="18"/>
      <c r="N1" s="18"/>
      <c r="O1" s="18"/>
      <c r="P1" s="18"/>
      <c r="Q1" s="18"/>
      <c r="R1" s="18"/>
      <c r="S1" s="18"/>
      <c r="T1" s="18"/>
      <c r="U1" s="18"/>
      <c r="V1" s="18"/>
    </row>
    <row r="2" spans="1:22" ht="15">
      <c r="A2" s="17"/>
      <c r="B2" s="17"/>
      <c r="C2" s="17"/>
      <c r="D2" s="17"/>
      <c r="E2" s="18"/>
      <c r="F2" s="18"/>
      <c r="G2" s="18"/>
      <c r="H2" s="18"/>
      <c r="I2" s="18"/>
      <c r="J2" s="18"/>
      <c r="K2" s="18"/>
      <c r="L2" s="18"/>
      <c r="M2" s="18"/>
      <c r="N2" s="18"/>
      <c r="O2" s="18"/>
      <c r="P2" s="18"/>
      <c r="Q2" s="18"/>
      <c r="R2" s="18"/>
      <c r="S2" s="18"/>
      <c r="T2" s="18"/>
      <c r="U2" s="18"/>
      <c r="V2" s="18"/>
    </row>
    <row r="3" spans="1:22" ht="15">
      <c r="A3" s="19" t="s">
        <v>202</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110</v>
      </c>
      <c r="C10" s="26"/>
      <c r="D10" s="11">
        <v>0</v>
      </c>
      <c r="E10" s="10"/>
      <c r="F10" s="11">
        <v>0</v>
      </c>
      <c r="G10" s="10"/>
      <c r="H10" s="11">
        <v>0</v>
      </c>
      <c r="I10" s="10"/>
      <c r="J10" s="10"/>
      <c r="K10" s="11">
        <v>0</v>
      </c>
      <c r="L10" s="10"/>
      <c r="M10" s="11">
        <v>0</v>
      </c>
      <c r="N10" s="10"/>
      <c r="O10" s="11">
        <v>0</v>
      </c>
      <c r="P10" s="26"/>
      <c r="Q10" s="26"/>
      <c r="R10" s="26" t="s">
        <v>12</v>
      </c>
      <c r="S10" s="28">
        <f>D10+F10+H10+K10+M10+O10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111</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201</v>
      </c>
      <c r="C23" s="18"/>
      <c r="D23" s="18"/>
      <c r="E23" s="18"/>
      <c r="F23" s="18"/>
      <c r="G23" s="18"/>
      <c r="H23" s="18"/>
      <c r="I23" s="18"/>
      <c r="J23" s="18"/>
      <c r="K23" s="18"/>
      <c r="L23" s="18"/>
      <c r="M23" s="18"/>
      <c r="N23" s="18"/>
      <c r="O23" s="18"/>
      <c r="P23" s="18"/>
      <c r="Q23" s="18"/>
      <c r="R23" s="18"/>
      <c r="S23" s="32">
        <f>S20*9</f>
        <v>0</v>
      </c>
      <c r="T23" s="18"/>
      <c r="U23" s="18"/>
      <c r="V23" s="18" t="s">
        <v>76</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112</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6" t="e">
        <f>D27/S27</f>
        <v>#DIV/0!</v>
      </c>
      <c r="E30" s="58"/>
      <c r="F30" s="66" t="e">
        <f>F27/S27</f>
        <v>#DIV/0!</v>
      </c>
      <c r="G30" s="58"/>
      <c r="H30" s="66" t="e">
        <f>H27/S27</f>
        <v>#DIV/0!</v>
      </c>
      <c r="I30" s="58"/>
      <c r="J30" s="58"/>
      <c r="K30" s="66" t="e">
        <f>K27/S27</f>
        <v>#DIV/0!</v>
      </c>
      <c r="L30" s="58"/>
      <c r="M30" s="66" t="e">
        <f>M27/S27</f>
        <v>#DIV/0!</v>
      </c>
      <c r="N30" s="58"/>
      <c r="O30" s="66" t="e">
        <f>O27/S27</f>
        <v>#DIV/0!</v>
      </c>
      <c r="P30" s="58"/>
      <c r="Q30" s="58"/>
      <c r="R30" s="58"/>
      <c r="S30" s="66" t="e">
        <f>D30+F30+H30+K30+M30+O30</f>
        <v>#DIV/0!</v>
      </c>
      <c r="T30" s="18"/>
      <c r="U30" s="18"/>
      <c r="V30" s="18"/>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61</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200</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V38" s="9"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199</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4" spans="1:22" ht="15">
      <c r="A44" s="18"/>
      <c r="B44" s="18"/>
      <c r="C44" s="18"/>
      <c r="D44" s="18"/>
      <c r="E44" s="18"/>
      <c r="F44" s="18"/>
      <c r="G44" s="18"/>
      <c r="H44" s="18"/>
      <c r="I44" s="18"/>
      <c r="J44" s="18"/>
      <c r="K44" s="18"/>
      <c r="L44" s="18"/>
      <c r="M44" s="18"/>
      <c r="N44" s="18"/>
      <c r="O44" s="18"/>
      <c r="P44" s="18"/>
      <c r="Q44" s="18"/>
      <c r="R44" s="18"/>
      <c r="S44" s="18"/>
      <c r="T44" s="18"/>
      <c r="U44" s="18"/>
      <c r="V44"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0" ht="15">
      <c r="A60"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6">
      <selection activeCell="B20" sqref="B20"/>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40</v>
      </c>
      <c r="B1" s="17"/>
      <c r="C1" s="17"/>
      <c r="D1" s="17"/>
      <c r="E1" s="18"/>
      <c r="F1" s="18"/>
      <c r="G1" s="18"/>
      <c r="H1" s="18"/>
      <c r="I1" s="18"/>
      <c r="J1" s="18"/>
      <c r="K1" s="18"/>
      <c r="L1" s="18"/>
      <c r="M1" s="18"/>
      <c r="N1" s="18"/>
      <c r="O1" s="18"/>
      <c r="P1" s="18"/>
      <c r="Q1" s="18"/>
      <c r="R1" s="18"/>
      <c r="S1" s="18"/>
      <c r="T1" s="18"/>
      <c r="U1" s="18"/>
      <c r="V1" s="18"/>
    </row>
    <row r="2" spans="1:22" ht="15">
      <c r="A2" s="16"/>
      <c r="B2" s="18"/>
      <c r="C2" s="18"/>
      <c r="D2" s="18"/>
      <c r="E2" s="18"/>
      <c r="F2" s="18"/>
      <c r="G2" s="18"/>
      <c r="H2" s="18"/>
      <c r="I2" s="18"/>
      <c r="J2" s="18"/>
      <c r="K2" s="18"/>
      <c r="L2" s="18"/>
      <c r="M2" s="18"/>
      <c r="N2" s="18"/>
      <c r="O2" s="18"/>
      <c r="P2" s="18"/>
      <c r="Q2" s="18"/>
      <c r="R2" s="18"/>
      <c r="S2" s="18"/>
      <c r="T2" s="18"/>
      <c r="U2" s="18"/>
      <c r="V2" s="18"/>
    </row>
    <row r="3" spans="1:22" ht="15">
      <c r="A3" s="19" t="s">
        <v>132</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166</v>
      </c>
      <c r="C9" s="18" t="s">
        <v>12</v>
      </c>
      <c r="D9" s="46">
        <v>0</v>
      </c>
      <c r="E9" s="10" t="s">
        <v>12</v>
      </c>
      <c r="F9" s="46">
        <v>0</v>
      </c>
      <c r="G9" s="10" t="s">
        <v>12</v>
      </c>
      <c r="H9" s="47">
        <v>0</v>
      </c>
      <c r="I9" s="63" t="s">
        <v>12</v>
      </c>
      <c r="J9" s="46">
        <v>0</v>
      </c>
      <c r="K9" s="10" t="s">
        <v>12</v>
      </c>
      <c r="L9" s="46">
        <v>0</v>
      </c>
      <c r="M9" s="9" t="s">
        <v>12</v>
      </c>
      <c r="N9" s="46">
        <v>0</v>
      </c>
      <c r="O9" s="9" t="s">
        <v>12</v>
      </c>
      <c r="P9" s="18" t="s">
        <v>12</v>
      </c>
      <c r="Q9" s="26"/>
      <c r="R9" s="26"/>
      <c r="S9" s="56">
        <f>D9+F9+H9+J9+L9+N9</f>
        <v>0</v>
      </c>
      <c r="T9" s="18"/>
      <c r="U9" s="18"/>
      <c r="V9" s="18" t="s">
        <v>74</v>
      </c>
    </row>
    <row r="10" spans="1:22" ht="15">
      <c r="A10" s="18"/>
      <c r="B10" s="18" t="s">
        <v>133</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135</v>
      </c>
      <c r="C12" s="18" t="s">
        <v>20</v>
      </c>
      <c r="D12" s="48">
        <v>0</v>
      </c>
      <c r="E12" s="9" t="s">
        <v>20</v>
      </c>
      <c r="F12" s="15">
        <v>0</v>
      </c>
      <c r="G12" s="9" t="s">
        <v>20</v>
      </c>
      <c r="H12" s="15">
        <v>0</v>
      </c>
      <c r="I12" s="9" t="s">
        <v>20</v>
      </c>
      <c r="J12" s="15">
        <v>0</v>
      </c>
      <c r="K12" s="9" t="s">
        <v>20</v>
      </c>
      <c r="L12" s="15">
        <v>0</v>
      </c>
      <c r="M12" s="9" t="s">
        <v>20</v>
      </c>
      <c r="N12" s="15">
        <v>0</v>
      </c>
      <c r="P12" s="18"/>
      <c r="Q12" s="18"/>
      <c r="R12" s="18"/>
      <c r="S12" s="18">
        <f>D12+F12+H12+J12+L12+N12</f>
        <v>0</v>
      </c>
      <c r="T12" s="18"/>
      <c r="U12" s="18"/>
      <c r="V12" s="18" t="s">
        <v>74</v>
      </c>
    </row>
    <row r="13" spans="1:22" ht="15">
      <c r="A13" s="18"/>
      <c r="B13" s="18" t="s">
        <v>136</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137</v>
      </c>
      <c r="C22" s="18"/>
      <c r="D22" s="18"/>
      <c r="E22" s="18"/>
      <c r="F22" s="18"/>
      <c r="G22" s="18"/>
      <c r="H22" s="18"/>
      <c r="I22" s="18"/>
      <c r="J22" s="18"/>
      <c r="K22" s="18"/>
      <c r="L22" s="18"/>
      <c r="M22" s="18"/>
      <c r="N22" s="58"/>
      <c r="O22" s="18"/>
      <c r="P22" s="18"/>
      <c r="Q22" s="18"/>
      <c r="R22" s="18"/>
      <c r="S22" s="32">
        <f>S19*9</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12"/>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60">
      <c r="A29" s="18"/>
      <c r="B29" s="25" t="s">
        <v>157</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O34" s="18"/>
      <c r="P34" s="69"/>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148</v>
      </c>
      <c r="C37" s="18"/>
      <c r="D37" s="60"/>
      <c r="E37" s="18"/>
      <c r="F37" s="60"/>
      <c r="G37" s="18"/>
      <c r="H37" s="60"/>
      <c r="I37" s="18"/>
      <c r="J37" s="61"/>
      <c r="K37" s="18"/>
      <c r="L37" s="60"/>
      <c r="M37" s="18"/>
      <c r="N37" s="60"/>
      <c r="O37" s="18"/>
      <c r="P37" s="69"/>
      <c r="R37" s="9" t="s">
        <v>14</v>
      </c>
      <c r="S37" s="52">
        <v>0</v>
      </c>
      <c r="T37" s="51"/>
      <c r="U37" s="10"/>
      <c r="V37" s="9" t="s">
        <v>74</v>
      </c>
    </row>
    <row r="38" spans="1:22" ht="46.5" customHeight="1">
      <c r="A38" s="18" t="s">
        <v>62</v>
      </c>
      <c r="B38" s="25" t="s">
        <v>176</v>
      </c>
      <c r="C38" s="18"/>
      <c r="D38" s="18"/>
      <c r="E38" s="18"/>
      <c r="F38" s="18"/>
      <c r="G38" s="18"/>
      <c r="H38" s="18"/>
      <c r="I38" s="26"/>
      <c r="J38" s="18"/>
      <c r="K38" s="18"/>
      <c r="L38" s="18"/>
      <c r="M38" s="18" t="s">
        <v>86</v>
      </c>
      <c r="N38" s="18">
        <v>200</v>
      </c>
      <c r="O38" s="18"/>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O39" s="18"/>
      <c r="P39" s="18"/>
      <c r="Q39" s="18"/>
      <c r="R39" s="18"/>
      <c r="S39" s="18"/>
      <c r="T39" s="18"/>
      <c r="U39" s="18"/>
      <c r="V39" s="18"/>
    </row>
    <row r="40" spans="1:22" ht="30.75">
      <c r="A40" s="18" t="s">
        <v>66</v>
      </c>
      <c r="B40" s="25" t="s">
        <v>142</v>
      </c>
      <c r="C40" s="18"/>
      <c r="D40" s="18"/>
      <c r="E40" s="18"/>
      <c r="F40" s="18"/>
      <c r="G40" s="18"/>
      <c r="H40" s="62"/>
      <c r="I40" s="26"/>
      <c r="J40" s="62"/>
      <c r="K40" s="18"/>
      <c r="L40" s="62"/>
      <c r="M40" s="18"/>
      <c r="N40" s="62"/>
      <c r="O40" s="18"/>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O41" s="18"/>
      <c r="P41" s="18"/>
      <c r="Q41" s="18"/>
      <c r="R41" s="18"/>
      <c r="S41" s="18"/>
      <c r="T41" s="18"/>
      <c r="U41" s="18"/>
      <c r="V41" s="18"/>
    </row>
    <row r="42" spans="1:22" ht="45">
      <c r="A42" s="18" t="s">
        <v>73</v>
      </c>
      <c r="B42" s="25" t="s">
        <v>143</v>
      </c>
      <c r="C42" s="18"/>
      <c r="D42" s="18"/>
      <c r="E42" s="18"/>
      <c r="F42" s="18"/>
      <c r="G42" s="18"/>
      <c r="H42" s="58"/>
      <c r="I42" s="26"/>
      <c r="J42" s="58"/>
      <c r="K42" s="18"/>
      <c r="L42" s="58"/>
      <c r="M42" s="18"/>
      <c r="N42" s="62"/>
      <c r="O42" s="18"/>
      <c r="P42" s="18"/>
      <c r="Q42" s="18"/>
      <c r="R42" s="18"/>
      <c r="S42" s="32">
        <f>S40+'4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V61"/>
  <sheetViews>
    <sheetView zoomScale="80" zoomScaleNormal="80" zoomScalePageLayoutView="0" workbookViewId="0" topLeftCell="A13">
      <selection activeCell="B10" sqref="B10"/>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24</v>
      </c>
      <c r="B1" s="17"/>
      <c r="C1" s="17"/>
      <c r="D1" s="17"/>
      <c r="E1" s="18"/>
      <c r="F1" s="18"/>
      <c r="G1" s="18"/>
      <c r="H1" s="18"/>
      <c r="I1" s="18"/>
      <c r="J1" s="18"/>
      <c r="K1" s="18"/>
      <c r="L1" s="18"/>
      <c r="M1" s="18"/>
      <c r="N1" s="18"/>
      <c r="O1" s="18"/>
      <c r="P1" s="18"/>
      <c r="Q1" s="18"/>
      <c r="R1" s="18"/>
      <c r="S1" s="18"/>
      <c r="T1" s="18"/>
      <c r="U1" s="18"/>
      <c r="V1" s="18"/>
    </row>
    <row r="2" spans="1:22" ht="15">
      <c r="A2" s="17"/>
      <c r="B2" s="17"/>
      <c r="C2" s="17"/>
      <c r="D2" s="17"/>
      <c r="E2" s="18"/>
      <c r="F2" s="18"/>
      <c r="G2" s="18"/>
      <c r="H2" s="18"/>
      <c r="I2" s="18"/>
      <c r="J2" s="18"/>
      <c r="K2" s="18"/>
      <c r="L2" s="18"/>
      <c r="M2" s="18"/>
      <c r="N2" s="18"/>
      <c r="O2" s="18"/>
      <c r="P2" s="18"/>
      <c r="Q2" s="18"/>
      <c r="R2" s="18"/>
      <c r="S2" s="18"/>
      <c r="T2" s="18"/>
      <c r="U2" s="18"/>
      <c r="V2" s="18"/>
    </row>
    <row r="3" spans="1:22" ht="15">
      <c r="A3" s="19" t="s">
        <v>198</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113</v>
      </c>
      <c r="C10" s="26"/>
      <c r="D10" s="11">
        <v>0</v>
      </c>
      <c r="E10" s="10"/>
      <c r="F10" s="11">
        <v>0</v>
      </c>
      <c r="G10" s="10"/>
      <c r="H10" s="11">
        <v>0</v>
      </c>
      <c r="I10" s="10"/>
      <c r="J10" s="10"/>
      <c r="K10" s="11">
        <v>0</v>
      </c>
      <c r="L10" s="10"/>
      <c r="M10" s="11">
        <v>0</v>
      </c>
      <c r="N10" s="10"/>
      <c r="O10" s="11">
        <v>0</v>
      </c>
      <c r="P10" s="26"/>
      <c r="Q10" s="26"/>
      <c r="R10" s="26" t="s">
        <v>12</v>
      </c>
      <c r="S10" s="28">
        <f>D10+F10+H10+K10+M10+O10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106</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197</v>
      </c>
      <c r="C23" s="18"/>
      <c r="D23" s="18"/>
      <c r="E23" s="18"/>
      <c r="F23" s="18"/>
      <c r="G23" s="18"/>
      <c r="H23" s="18"/>
      <c r="I23" s="18"/>
      <c r="J23" s="18"/>
      <c r="K23" s="18"/>
      <c r="L23" s="18"/>
      <c r="M23" s="18"/>
      <c r="N23" s="18"/>
      <c r="O23" s="18"/>
      <c r="P23" s="18"/>
      <c r="Q23" s="18"/>
      <c r="R23" s="18"/>
      <c r="S23" s="32">
        <f>S20*9</f>
        <v>0</v>
      </c>
      <c r="T23" s="18"/>
      <c r="U23" s="18"/>
      <c r="V23" s="18" t="s">
        <v>76</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114</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196</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V38" s="9"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195</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1" ht="15">
      <c r="A61" s="9" t="s">
        <v>191</v>
      </c>
    </row>
  </sheetData>
  <sheetProtection password="E145" sheet="1"/>
  <printOptions/>
  <pageMargins left="0.75" right="0.75" top="1" bottom="1" header="0.5" footer="0.5"/>
  <pageSetup fitToHeight="1" fitToWidth="1" horizontalDpi="600" verticalDpi="600" orientation="landscape"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cottons</dc:creator>
  <cp:keywords/>
  <dc:description/>
  <cp:lastModifiedBy>Naishadh Desai</cp:lastModifiedBy>
  <cp:lastPrinted>2020-07-13T18:26:16Z</cp:lastPrinted>
  <dcterms:created xsi:type="dcterms:W3CDTF">2010-08-18T18:24:27Z</dcterms:created>
  <dcterms:modified xsi:type="dcterms:W3CDTF">2021-03-23T11:37:07Z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H6UAVAWAAMPH-739102034-1328</vt:lpwstr>
  </property>
  <property fmtid="{D5CDD505-2E9C-101B-9397-08002B2CF9AE}" pid="4" name="_dlc_DocIdItemGu">
    <vt:lpwstr>1dbab832-b659-4808-b43d-d5c3d4cf4e16</vt:lpwstr>
  </property>
  <property fmtid="{D5CDD505-2E9C-101B-9397-08002B2CF9AE}" pid="5" name="_dlc_DocIdU">
    <vt:lpwstr>http://ad-dev-spwfe1:33511/procumnt/_layouts/DocIdRedir.aspx?ID=H6UAVAWAAMPH-739102034-1328, H6UAVAWAAMPH-739102034-1328</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